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b533358\Documents\WB Benin\mngwb3_BEN\dat\"/>
    </mc:Choice>
  </mc:AlternateContent>
  <xr:revisionPtr revIDLastSave="0" documentId="13_ncr:1_{247D91DB-13E2-4786-BF3F-634E77882217}" xr6:coauthVersionLast="45" xr6:coauthVersionMax="45" xr10:uidLastSave="{00000000-0000-0000-0000-000000000000}"/>
  <bookViews>
    <workbookView xWindow="9590" yWindow="-10" windowWidth="9620" windowHeight="10220" tabRatio="856" activeTab="2" xr2:uid="{00000000-000D-0000-FFFF-FFFF00000000}"/>
  </bookViews>
  <sheets>
    <sheet name="Dictionary" sheetId="27" r:id="rId1"/>
    <sheet name="Layout" sheetId="37" r:id="rId2"/>
    <sheet name="sets" sheetId="38" r:id="rId3"/>
    <sheet name="maps" sheetId="39" r:id="rId4"/>
    <sheet name="MacroData" sheetId="6" r:id="rId5"/>
    <sheet name="ProdElas" sheetId="48" r:id="rId6"/>
    <sheet name="CommElas" sheetId="47" r:id="rId7"/>
    <sheet name="FDElas" sheetId="9" r:id="rId8"/>
    <sheet name="ActProd" sheetId="35" r:id="rId9"/>
    <sheet name="Dynamics" sheetId="43" r:id="rId10"/>
    <sheet name="SAM" sheetId="52" r:id="rId11"/>
    <sheet name="NRG" sheetId="13" r:id="rId12"/>
    <sheet name="popAge" sheetId="45" r:id="rId13"/>
    <sheet name="Labor" sheetId="46" r:id="rId14"/>
  </sheets>
  <definedNames>
    <definedName name="ActLab" localSheetId="10">#REF!</definedName>
    <definedName name="ActLab">#REF!</definedName>
    <definedName name="ActLab0" localSheetId="10">#REF!</definedName>
    <definedName name="ActLab0">#REF!</definedName>
    <definedName name="ActMap" localSheetId="10">#REF!</definedName>
    <definedName name="ActMap">#REF!</definedName>
    <definedName name="actProd">ActProd!$A$2:$G$32</definedName>
    <definedName name="AEEI">ActProd!$J$4</definedName>
    <definedName name="BridgeFileName">#REF!</definedName>
    <definedName name="CommAgg" localSheetId="10">#REF!</definedName>
    <definedName name="CommAgg">#REF!</definedName>
    <definedName name="CommElas" localSheetId="6">CommElas!$A$1:$G$31</definedName>
    <definedName name="CommElas">#REF!</definedName>
    <definedName name="CommLab" localSheetId="10">#REF!</definedName>
    <definedName name="CommLab">#REF!</definedName>
    <definedName name="CommLab0" localSheetId="10">#REF!</definedName>
    <definedName name="CommLab0">#REF!</definedName>
    <definedName name="CommMap" localSheetId="10">#REF!</definedName>
    <definedName name="CommMap">#REF!</definedName>
    <definedName name="depr">ActProd!$J$3</definedName>
    <definedName name="Description">#REF!</definedName>
    <definedName name="Dyntab" localSheetId="9">Dynamics!$A$4:$AT$19</definedName>
    <definedName name="Dyntab" localSheetId="10">#REF!</definedName>
    <definedName name="Dyntab">#REF!</definedName>
    <definedName name="EMICO2">#REF!</definedName>
    <definedName name="escale">#REF!</definedName>
    <definedName name="EXR">MacroData!$A$6:$E$8</definedName>
    <definedName name="fdComm" localSheetId="10">#REF!</definedName>
    <definedName name="fdComm">#REF!</definedName>
    <definedName name="fdCommMap" localSheetId="10">#REF!</definedName>
    <definedName name="fdCommMap">#REF!</definedName>
    <definedName name="GDDebt0">MacroData!$A$11:$E$11</definedName>
    <definedName name="GDPMod" localSheetId="9">#REF!</definedName>
    <definedName name="GDPMod" localSheetId="10">#REF!</definedName>
    <definedName name="GDPMod">#REF!</definedName>
    <definedName name="GDPScen" localSheetId="9">#REF!</definedName>
    <definedName name="GDPScen" localSheetId="10">#REF!</definedName>
    <definedName name="GDPScen">#REF!</definedName>
    <definedName name="GFDebt0">MacroData!$A$10:$E$10</definedName>
    <definedName name="hhElas">FDElas!$A$16:$G$29</definedName>
    <definedName name="ifEnglish">#REF!</definedName>
    <definedName name="inscale">#REF!</definedName>
    <definedName name="KSAMA0">MacroData!$A$9:$E$9</definedName>
    <definedName name="Labvol" localSheetId="9">#REF!</definedName>
    <definedName name="Labvol" localSheetId="10">#REF!</definedName>
    <definedName name="Labvol">#REF!</definedName>
    <definedName name="Lang">#REF!</definedName>
    <definedName name="miscElas">FDElas!$A$2:$B$13</definedName>
    <definedName name="NRGPrice">NRG!$B$4:$C$4</definedName>
    <definedName name="PFDebt0">MacroData!$A$12:$E$12</definedName>
    <definedName name="Pop">MacroData!$A$2:$E$5</definedName>
    <definedName name="popScen" localSheetId="9">#REF!</definedName>
    <definedName name="popScen" localSheetId="10">#REF!</definedName>
    <definedName name="popScen">#REF!</definedName>
    <definedName name="prodElas" localSheetId="5">ProdElas!$A$1:$W$32</definedName>
    <definedName name="prodElas">#REF!</definedName>
    <definedName name="pscale">#REF!</definedName>
    <definedName name="RGDDebt0">MacroData!$A$14:$E$14</definedName>
    <definedName name="RGFDebt0">MacroData!$A$13:$E$13</definedName>
    <definedName name="RoR0" localSheetId="9">MacroData!#REF!</definedName>
    <definedName name="RoR0" localSheetId="10">MacroData!#REF!</definedName>
    <definedName name="RoR0">MacroData!#REF!</definedName>
    <definedName name="RPFDebt0">MacroData!$A$15:$E$15</definedName>
    <definedName name="SAM0" localSheetId="9">#REF!</definedName>
    <definedName name="SAM0" localSheetId="10">SAM!$B$4:$MQ$384</definedName>
    <definedName name="SAM0">#REF!</definedName>
    <definedName name="SAMFileName">#REF!</definedName>
    <definedName name="SAMLab">#REF!</definedName>
    <definedName name="SamLab0">#REF!</definedName>
    <definedName name="samMap">#REF!</definedName>
    <definedName name="SAMVAL" localSheetId="9">#REF!</definedName>
    <definedName name="SAMVAL" localSheetId="10">#REF!</definedName>
    <definedName name="SAMVAL">#REF!</definedName>
    <definedName name="scenFileName">#REF!</definedName>
    <definedName name="timeScen">#REF!</definedName>
    <definedName name="wDi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6" l="1"/>
  <c r="E3" i="38"/>
  <c r="U8" i="27" l="1"/>
  <c r="U7" i="27"/>
  <c r="U6" i="27"/>
  <c r="U5" i="27"/>
  <c r="U4" i="27"/>
  <c r="U3" i="27"/>
  <c r="U2" i="27"/>
  <c r="K18" i="9" l="1"/>
  <c r="K19" i="9"/>
  <c r="K20" i="9"/>
  <c r="K21" i="9"/>
  <c r="K22" i="9"/>
  <c r="K23" i="9"/>
  <c r="G23" i="9"/>
  <c r="H23" i="9" s="1"/>
  <c r="I23" i="9" s="1"/>
  <c r="J23" i="9" s="1"/>
  <c r="Q23" i="9"/>
  <c r="R23" i="9" s="1"/>
  <c r="S23" i="9" s="1"/>
  <c r="T23" i="9" s="1"/>
  <c r="U23" i="9" s="1"/>
  <c r="O23" i="9"/>
  <c r="N23" i="9" s="1"/>
  <c r="M23" i="9" s="1"/>
  <c r="L23" i="9" s="1"/>
  <c r="E23" i="9"/>
  <c r="D23" i="9" s="1"/>
  <c r="C23" i="9" s="1"/>
  <c r="B23" i="9" s="1"/>
  <c r="CR2" i="38" l="1"/>
  <c r="CS2" i="38"/>
  <c r="CR3" i="38"/>
  <c r="CS3" i="38"/>
  <c r="FI168" i="52" l="1"/>
  <c r="FH168" i="52"/>
  <c r="FG168" i="52"/>
  <c r="FF168" i="52"/>
  <c r="FE168" i="52"/>
  <c r="FD168" i="52"/>
  <c r="FC168" i="52"/>
  <c r="FB168" i="52"/>
  <c r="FA168" i="52"/>
  <c r="EZ168" i="52"/>
  <c r="EY168" i="52"/>
  <c r="EX168" i="52"/>
  <c r="EW168" i="52"/>
  <c r="EV168" i="52"/>
  <c r="EU168" i="52"/>
  <c r="ET168" i="52"/>
  <c r="ES168" i="52"/>
  <c r="ER168" i="52"/>
  <c r="EQ168" i="52"/>
  <c r="EP168" i="52"/>
  <c r="EO168" i="52"/>
  <c r="EN168" i="52"/>
  <c r="EM168" i="52"/>
  <c r="EL168" i="52"/>
  <c r="EK168" i="52"/>
  <c r="EJ168" i="52"/>
  <c r="EI168" i="52"/>
  <c r="EH168" i="52"/>
  <c r="EG168" i="52"/>
  <c r="EF168" i="52"/>
  <c r="EE168" i="52"/>
  <c r="ED168" i="52"/>
  <c r="EC168" i="52"/>
  <c r="EB168" i="52"/>
  <c r="EA168" i="52"/>
  <c r="DZ168" i="52"/>
  <c r="DY168" i="52"/>
  <c r="DX168" i="52"/>
  <c r="DW168" i="52"/>
  <c r="DV168" i="52"/>
  <c r="DU168" i="52"/>
  <c r="DT168" i="52"/>
  <c r="DS168" i="52"/>
  <c r="DR168" i="52"/>
  <c r="DQ168" i="52"/>
  <c r="DP168" i="52"/>
  <c r="DO168" i="52"/>
  <c r="DN168" i="52"/>
  <c r="DM168" i="52"/>
  <c r="DL168" i="52"/>
  <c r="DK168" i="52"/>
  <c r="DJ168" i="52"/>
  <c r="DI168" i="52"/>
  <c r="DH168" i="52"/>
  <c r="DG168" i="52"/>
  <c r="DF168" i="52"/>
  <c r="DE168" i="52"/>
  <c r="DD168" i="52"/>
  <c r="DC168" i="52"/>
  <c r="DB168" i="52"/>
  <c r="DA168" i="52"/>
  <c r="CZ168" i="52"/>
  <c r="CY168" i="52"/>
  <c r="CX168" i="52"/>
  <c r="CW168" i="52"/>
  <c r="CV168" i="52"/>
  <c r="CU168" i="52"/>
  <c r="CT168" i="52"/>
  <c r="CS168" i="52"/>
  <c r="CR168" i="52"/>
  <c r="CQ168" i="52"/>
  <c r="CP168" i="52"/>
  <c r="CO168" i="52"/>
  <c r="CN168" i="52"/>
  <c r="CM168" i="52"/>
  <c r="CL168" i="52"/>
  <c r="CK168" i="52"/>
  <c r="CJ168" i="52"/>
  <c r="CI168" i="52"/>
  <c r="CH168" i="52"/>
  <c r="CG168" i="52"/>
  <c r="CF168" i="52"/>
  <c r="CE168" i="52"/>
  <c r="CD168" i="52"/>
  <c r="CC168" i="52"/>
  <c r="CB168" i="52"/>
  <c r="CA168" i="52"/>
  <c r="BZ168" i="52"/>
  <c r="BY168" i="52"/>
  <c r="BX168" i="52"/>
  <c r="BW168" i="52"/>
  <c r="BV168" i="52"/>
  <c r="BU168" i="52"/>
  <c r="BT168" i="52"/>
  <c r="BS168" i="52"/>
  <c r="BR168" i="52"/>
  <c r="BQ168" i="52"/>
  <c r="BP168" i="52"/>
  <c r="BO168" i="52"/>
  <c r="BN168" i="52"/>
  <c r="BM168" i="52"/>
  <c r="BL168" i="52"/>
  <c r="BK168" i="52"/>
  <c r="BJ168" i="52"/>
  <c r="BI168" i="52"/>
  <c r="BH168" i="52"/>
  <c r="BG168" i="52"/>
  <c r="BF168" i="52"/>
  <c r="BE168" i="52"/>
  <c r="BD168" i="52"/>
  <c r="BC168" i="52"/>
  <c r="BB168" i="52"/>
  <c r="BA168" i="52"/>
  <c r="AZ168" i="52"/>
  <c r="AY168" i="52"/>
  <c r="AX168" i="52"/>
  <c r="AW168" i="52"/>
  <c r="AV168" i="52"/>
  <c r="AU168" i="52"/>
  <c r="AT168" i="52"/>
  <c r="AS168" i="52"/>
  <c r="AR168" i="52"/>
  <c r="AQ168" i="52"/>
  <c r="AP168" i="52"/>
  <c r="AO168" i="52"/>
  <c r="AN168" i="52"/>
  <c r="AM168" i="52"/>
  <c r="AL168" i="52"/>
  <c r="AK168" i="52"/>
  <c r="AJ168" i="52"/>
  <c r="AI168" i="52"/>
  <c r="AH168" i="52"/>
  <c r="AG168" i="52"/>
  <c r="AF168" i="52"/>
  <c r="AE168" i="52"/>
  <c r="AD168" i="52"/>
  <c r="AC168" i="52"/>
  <c r="AB168" i="52"/>
  <c r="AA168" i="52"/>
  <c r="Z168" i="52"/>
  <c r="Y168" i="52"/>
  <c r="X168" i="52"/>
  <c r="W168" i="52"/>
  <c r="V168" i="52"/>
  <c r="U168" i="52"/>
  <c r="T168" i="52"/>
  <c r="S168" i="52"/>
  <c r="R168" i="52"/>
  <c r="Q168" i="52"/>
  <c r="P168" i="52"/>
  <c r="O168" i="52"/>
  <c r="N168" i="52"/>
  <c r="M168" i="52"/>
  <c r="L168" i="52"/>
  <c r="K168" i="52"/>
  <c r="J168" i="52"/>
  <c r="I168" i="52"/>
  <c r="H168" i="52"/>
  <c r="G168" i="52"/>
  <c r="F168" i="52"/>
  <c r="E168" i="52"/>
  <c r="D168" i="52"/>
  <c r="C168" i="52"/>
  <c r="FJ167" i="52"/>
  <c r="FK167" i="52" s="1"/>
  <c r="FJ166" i="52"/>
  <c r="FK166" i="52" s="1"/>
  <c r="FJ165" i="52"/>
  <c r="FJ164" i="52"/>
  <c r="FJ163" i="52"/>
  <c r="FJ162" i="52"/>
  <c r="FJ161" i="52"/>
  <c r="FJ160" i="52"/>
  <c r="FJ159" i="52"/>
  <c r="FJ158" i="52"/>
  <c r="FK158" i="52" s="1"/>
  <c r="FJ157" i="52"/>
  <c r="FJ156" i="52"/>
  <c r="FJ155" i="52"/>
  <c r="FJ154" i="52"/>
  <c r="FJ153" i="52"/>
  <c r="FJ152" i="52"/>
  <c r="FJ151" i="52"/>
  <c r="FJ150" i="52"/>
  <c r="FK150" i="52" s="1"/>
  <c r="FJ149" i="52"/>
  <c r="FJ148" i="52"/>
  <c r="FJ147" i="52"/>
  <c r="FJ146" i="52"/>
  <c r="FJ145" i="52"/>
  <c r="FJ144" i="52"/>
  <c r="FJ143" i="52"/>
  <c r="FJ142" i="52"/>
  <c r="FK142" i="52" s="1"/>
  <c r="FJ141" i="52"/>
  <c r="FJ140" i="52"/>
  <c r="FJ139" i="52"/>
  <c r="FJ138" i="52"/>
  <c r="FJ137" i="52"/>
  <c r="FJ136" i="52"/>
  <c r="FJ135" i="52"/>
  <c r="FJ134" i="52"/>
  <c r="FK134" i="52" s="1"/>
  <c r="FJ133" i="52"/>
  <c r="FJ132" i="52"/>
  <c r="FJ131" i="52"/>
  <c r="FJ130" i="52"/>
  <c r="FJ129" i="52"/>
  <c r="FJ128" i="52"/>
  <c r="FJ127" i="52"/>
  <c r="FJ126" i="52"/>
  <c r="FK126" i="52" s="1"/>
  <c r="FJ125" i="52"/>
  <c r="FJ124" i="52"/>
  <c r="FJ123" i="52"/>
  <c r="FJ122" i="52"/>
  <c r="FJ121" i="52"/>
  <c r="FJ120" i="52"/>
  <c r="FJ119" i="52"/>
  <c r="FJ118" i="52"/>
  <c r="FK118" i="52" s="1"/>
  <c r="FJ117" i="52"/>
  <c r="FJ116" i="52"/>
  <c r="FJ115" i="52"/>
  <c r="FJ114" i="52"/>
  <c r="FJ113" i="52"/>
  <c r="FJ112" i="52"/>
  <c r="FJ111" i="52"/>
  <c r="FJ110" i="52"/>
  <c r="FK110" i="52" s="1"/>
  <c r="FJ109" i="52"/>
  <c r="FJ108" i="52"/>
  <c r="FJ107" i="52"/>
  <c r="FJ106" i="52"/>
  <c r="FJ105" i="52"/>
  <c r="FJ104" i="52"/>
  <c r="FJ103" i="52"/>
  <c r="FJ102" i="52"/>
  <c r="FK102" i="52" s="1"/>
  <c r="FJ101" i="52"/>
  <c r="FJ100" i="52"/>
  <c r="FJ99" i="52"/>
  <c r="FJ98" i="52"/>
  <c r="FJ97" i="52"/>
  <c r="FJ96" i="52"/>
  <c r="FJ95" i="52"/>
  <c r="FJ94" i="52"/>
  <c r="FK94" i="52" s="1"/>
  <c r="FJ93" i="52"/>
  <c r="FJ92" i="52"/>
  <c r="FJ91" i="52"/>
  <c r="FJ90" i="52"/>
  <c r="FJ89" i="52"/>
  <c r="FJ88" i="52"/>
  <c r="FJ87" i="52"/>
  <c r="FJ86" i="52"/>
  <c r="FK86" i="52" s="1"/>
  <c r="FJ85" i="52"/>
  <c r="FJ84" i="52"/>
  <c r="FJ83" i="52"/>
  <c r="FJ82" i="52"/>
  <c r="FJ81" i="52"/>
  <c r="FJ80" i="52"/>
  <c r="FJ79" i="52"/>
  <c r="FJ78" i="52"/>
  <c r="FK78" i="52" s="1"/>
  <c r="FJ77" i="52"/>
  <c r="FJ76" i="52"/>
  <c r="FJ75" i="52"/>
  <c r="FJ74" i="52"/>
  <c r="FJ73" i="52"/>
  <c r="FJ72" i="52"/>
  <c r="FJ71" i="52"/>
  <c r="FJ70" i="52"/>
  <c r="FK70" i="52" s="1"/>
  <c r="FJ69" i="52"/>
  <c r="FJ68" i="52"/>
  <c r="FJ67" i="52"/>
  <c r="FJ66" i="52"/>
  <c r="FJ65" i="52"/>
  <c r="FJ64" i="52"/>
  <c r="FJ63" i="52"/>
  <c r="FJ62" i="52"/>
  <c r="FK62" i="52" s="1"/>
  <c r="FJ61" i="52"/>
  <c r="FJ60" i="52"/>
  <c r="FJ59" i="52"/>
  <c r="FJ58" i="52"/>
  <c r="FJ57" i="52"/>
  <c r="FJ56" i="52"/>
  <c r="FJ55" i="52"/>
  <c r="FJ54" i="52"/>
  <c r="FK54" i="52" s="1"/>
  <c r="FJ53" i="52"/>
  <c r="FJ52" i="52"/>
  <c r="FJ51" i="52"/>
  <c r="FJ50" i="52"/>
  <c r="FJ49" i="52"/>
  <c r="FJ48" i="52"/>
  <c r="FJ47" i="52"/>
  <c r="FJ46" i="52"/>
  <c r="FK46" i="52" s="1"/>
  <c r="FJ45" i="52"/>
  <c r="FJ44" i="52"/>
  <c r="FJ43" i="52"/>
  <c r="FJ42" i="52"/>
  <c r="FJ41" i="52"/>
  <c r="FJ40" i="52"/>
  <c r="FJ39" i="52"/>
  <c r="FJ38" i="52"/>
  <c r="FK38" i="52" s="1"/>
  <c r="FJ37" i="52"/>
  <c r="FJ36" i="52"/>
  <c r="FJ35" i="52"/>
  <c r="FJ34" i="52"/>
  <c r="FJ33" i="52"/>
  <c r="FJ32" i="52"/>
  <c r="FJ31" i="52"/>
  <c r="FJ30" i="52"/>
  <c r="FK30" i="52" s="1"/>
  <c r="FJ29" i="52"/>
  <c r="FJ28" i="52"/>
  <c r="FJ27" i="52"/>
  <c r="FJ26" i="52"/>
  <c r="FJ25" i="52"/>
  <c r="FJ24" i="52"/>
  <c r="FJ23" i="52"/>
  <c r="FJ22" i="52"/>
  <c r="FK22" i="52" s="1"/>
  <c r="FJ21" i="52"/>
  <c r="FJ20" i="52"/>
  <c r="FJ19" i="52"/>
  <c r="FJ18" i="52"/>
  <c r="FJ17" i="52"/>
  <c r="FJ16" i="52"/>
  <c r="FJ15" i="52"/>
  <c r="FJ14" i="52"/>
  <c r="FK14" i="52" s="1"/>
  <c r="FJ13" i="52"/>
  <c r="FJ12" i="52"/>
  <c r="FJ11" i="52"/>
  <c r="FJ10" i="52"/>
  <c r="FJ9" i="52"/>
  <c r="FJ8" i="52"/>
  <c r="FJ7" i="52"/>
  <c r="FJ6" i="52"/>
  <c r="FK6" i="52" s="1"/>
  <c r="FJ5" i="52"/>
  <c r="BN46" i="46"/>
  <c r="BN45" i="46"/>
  <c r="BN44" i="46"/>
  <c r="BN43" i="46"/>
  <c r="A46" i="46"/>
  <c r="A45" i="46"/>
  <c r="A44" i="46"/>
  <c r="A43" i="46"/>
  <c r="BM58" i="46"/>
  <c r="BL58" i="46"/>
  <c r="BK58" i="46"/>
  <c r="BJ58" i="46"/>
  <c r="BI58" i="46"/>
  <c r="BH58" i="46"/>
  <c r="BG58" i="46"/>
  <c r="BF58" i="46"/>
  <c r="BE58" i="46"/>
  <c r="BD58" i="46"/>
  <c r="BC58" i="46"/>
  <c r="BB58" i="46"/>
  <c r="BA58" i="46"/>
  <c r="AZ58" i="46"/>
  <c r="AY58" i="46"/>
  <c r="AX58" i="46"/>
  <c r="AW58" i="46"/>
  <c r="AV58" i="46"/>
  <c r="AU58" i="46"/>
  <c r="AT58" i="46"/>
  <c r="AS58" i="46"/>
  <c r="AR58" i="46"/>
  <c r="AQ58" i="46"/>
  <c r="AP58" i="46"/>
  <c r="AO58" i="46"/>
  <c r="AN58" i="46"/>
  <c r="AM58" i="46"/>
  <c r="AL58" i="46"/>
  <c r="AK58" i="46"/>
  <c r="AJ58" i="46"/>
  <c r="AI58" i="46"/>
  <c r="AH58" i="46"/>
  <c r="AG58" i="46"/>
  <c r="AF58" i="46"/>
  <c r="AE58" i="46"/>
  <c r="AD58" i="46"/>
  <c r="AC58" i="46"/>
  <c r="AB58" i="46"/>
  <c r="AA58" i="46"/>
  <c r="Z58" i="46"/>
  <c r="Y58" i="46"/>
  <c r="X58" i="46"/>
  <c r="W58" i="46"/>
  <c r="V58" i="46"/>
  <c r="U58" i="46"/>
  <c r="T58" i="46"/>
  <c r="S58" i="46"/>
  <c r="R58" i="46"/>
  <c r="Q58" i="46"/>
  <c r="P58" i="46"/>
  <c r="O58" i="46"/>
  <c r="N58" i="46"/>
  <c r="M58" i="46"/>
  <c r="L58" i="46"/>
  <c r="K58" i="46"/>
  <c r="J58" i="46"/>
  <c r="I58" i="46"/>
  <c r="H58" i="46"/>
  <c r="G58" i="46"/>
  <c r="F58" i="46"/>
  <c r="E58" i="46"/>
  <c r="D58" i="46"/>
  <c r="C58" i="46"/>
  <c r="B58" i="46"/>
  <c r="BM57" i="46"/>
  <c r="BL57" i="46"/>
  <c r="BK57" i="46"/>
  <c r="BJ57" i="46"/>
  <c r="BI57" i="46"/>
  <c r="BH57" i="46"/>
  <c r="BG57" i="46"/>
  <c r="BF57" i="46"/>
  <c r="BE57" i="46"/>
  <c r="BD57" i="46"/>
  <c r="BC57" i="46"/>
  <c r="BB57" i="46"/>
  <c r="BA57" i="46"/>
  <c r="AZ57" i="46"/>
  <c r="AY57" i="46"/>
  <c r="AX57" i="46"/>
  <c r="AW57" i="46"/>
  <c r="AV57" i="46"/>
  <c r="AU57" i="46"/>
  <c r="AT57" i="46"/>
  <c r="AS57" i="46"/>
  <c r="AR57" i="46"/>
  <c r="AQ57" i="46"/>
  <c r="AP57" i="46"/>
  <c r="AO57" i="46"/>
  <c r="AN57" i="46"/>
  <c r="AM57" i="46"/>
  <c r="AL57" i="46"/>
  <c r="AK57" i="46"/>
  <c r="AJ57" i="46"/>
  <c r="AI57" i="46"/>
  <c r="AH57" i="46"/>
  <c r="AG57" i="46"/>
  <c r="AF57" i="46"/>
  <c r="AE57" i="46"/>
  <c r="AD57" i="46"/>
  <c r="AC57" i="46"/>
  <c r="AB57" i="46"/>
  <c r="AA57" i="46"/>
  <c r="Z57" i="46"/>
  <c r="Y57" i="46"/>
  <c r="X57" i="46"/>
  <c r="W57" i="46"/>
  <c r="V57" i="46"/>
  <c r="U57" i="46"/>
  <c r="T57" i="46"/>
  <c r="S57" i="46"/>
  <c r="R57" i="46"/>
  <c r="Q57" i="46"/>
  <c r="P57" i="46"/>
  <c r="O57" i="46"/>
  <c r="N57" i="46"/>
  <c r="M57" i="46"/>
  <c r="L57" i="46"/>
  <c r="K57" i="46"/>
  <c r="J57" i="46"/>
  <c r="I57" i="46"/>
  <c r="H57" i="46"/>
  <c r="G57" i="46"/>
  <c r="F57" i="46"/>
  <c r="E57" i="46"/>
  <c r="D57" i="46"/>
  <c r="C57" i="46"/>
  <c r="B57" i="46"/>
  <c r="BM56" i="46"/>
  <c r="BL56" i="46"/>
  <c r="BK56" i="46"/>
  <c r="BJ56" i="46"/>
  <c r="BI56" i="46"/>
  <c r="BH56" i="46"/>
  <c r="BG56" i="46"/>
  <c r="BF56" i="46"/>
  <c r="BE56" i="46"/>
  <c r="BD56" i="46"/>
  <c r="BC56" i="46"/>
  <c r="BB56" i="46"/>
  <c r="BA56" i="46"/>
  <c r="AZ56" i="46"/>
  <c r="AY56" i="46"/>
  <c r="AX56" i="46"/>
  <c r="AW56" i="46"/>
  <c r="AV56" i="46"/>
  <c r="AU56" i="46"/>
  <c r="AT56" i="46"/>
  <c r="AS56" i="46"/>
  <c r="AR56" i="46"/>
  <c r="AQ56" i="46"/>
  <c r="AP56" i="46"/>
  <c r="AO56" i="46"/>
  <c r="AN56" i="46"/>
  <c r="AM56" i="46"/>
  <c r="AL56" i="46"/>
  <c r="AK56" i="46"/>
  <c r="AJ56" i="46"/>
  <c r="AI56" i="46"/>
  <c r="AH56" i="46"/>
  <c r="AG56" i="46"/>
  <c r="AF56" i="46"/>
  <c r="AE56" i="46"/>
  <c r="AD56" i="46"/>
  <c r="AC56" i="46"/>
  <c r="AB56" i="46"/>
  <c r="AA56" i="46"/>
  <c r="Z56" i="46"/>
  <c r="Y56" i="46"/>
  <c r="X56" i="46"/>
  <c r="W56" i="46"/>
  <c r="V56" i="46"/>
  <c r="U56" i="46"/>
  <c r="T56" i="46"/>
  <c r="S56" i="46"/>
  <c r="R56" i="46"/>
  <c r="Q56" i="46"/>
  <c r="P56" i="46"/>
  <c r="O56" i="46"/>
  <c r="N56" i="46"/>
  <c r="M56" i="46"/>
  <c r="L56" i="46"/>
  <c r="K56" i="46"/>
  <c r="J56" i="46"/>
  <c r="I56" i="46"/>
  <c r="H56" i="46"/>
  <c r="G56" i="46"/>
  <c r="F56" i="46"/>
  <c r="E56" i="46"/>
  <c r="D56" i="46"/>
  <c r="C56" i="46"/>
  <c r="B56" i="46"/>
  <c r="BM55" i="46"/>
  <c r="BL55" i="46"/>
  <c r="BK55" i="46"/>
  <c r="BJ55" i="46"/>
  <c r="BI55" i="46"/>
  <c r="BH55" i="46"/>
  <c r="BG55" i="46"/>
  <c r="BF55" i="46"/>
  <c r="BE55" i="46"/>
  <c r="BD55" i="46"/>
  <c r="BC55" i="46"/>
  <c r="BB55" i="46"/>
  <c r="BA55" i="46"/>
  <c r="AZ55" i="46"/>
  <c r="AY55" i="46"/>
  <c r="AX55" i="46"/>
  <c r="AW55" i="46"/>
  <c r="AV55" i="46"/>
  <c r="AU55" i="46"/>
  <c r="AT55" i="46"/>
  <c r="AS55" i="46"/>
  <c r="AR55" i="46"/>
  <c r="AQ55" i="46"/>
  <c r="AP55" i="46"/>
  <c r="AO55" i="46"/>
  <c r="AN55" i="46"/>
  <c r="AM55" i="46"/>
  <c r="AL55" i="46"/>
  <c r="AK55" i="46"/>
  <c r="AJ55" i="46"/>
  <c r="AI55" i="46"/>
  <c r="AH55" i="46"/>
  <c r="AG55" i="46"/>
  <c r="AF55" i="46"/>
  <c r="AE55" i="46"/>
  <c r="AD55" i="46"/>
  <c r="AC55" i="46"/>
  <c r="AB55" i="46"/>
  <c r="AA55" i="46"/>
  <c r="Z55" i="46"/>
  <c r="Y55" i="46"/>
  <c r="X55" i="46"/>
  <c r="W55" i="46"/>
  <c r="V55" i="46"/>
  <c r="U55" i="46"/>
  <c r="T55" i="46"/>
  <c r="S55" i="46"/>
  <c r="R55" i="46"/>
  <c r="Q55" i="46"/>
  <c r="P55" i="46"/>
  <c r="O55" i="46"/>
  <c r="N55" i="46"/>
  <c r="M55" i="46"/>
  <c r="L55" i="46"/>
  <c r="K55" i="46"/>
  <c r="J55" i="46"/>
  <c r="I55" i="46"/>
  <c r="H55" i="46"/>
  <c r="G55" i="46"/>
  <c r="F55" i="46"/>
  <c r="E55" i="46"/>
  <c r="D55" i="46"/>
  <c r="C55" i="46"/>
  <c r="B55" i="46"/>
  <c r="A162" i="52"/>
  <c r="A163" i="52"/>
  <c r="A164" i="52"/>
  <c r="A165" i="52"/>
  <c r="A166" i="52"/>
  <c r="A167" i="52"/>
  <c r="R28" i="9"/>
  <c r="S28" i="9" s="1"/>
  <c r="T28" i="9" s="1"/>
  <c r="U28" i="9" s="1"/>
  <c r="R22" i="9"/>
  <c r="S22" i="9" s="1"/>
  <c r="T22" i="9" s="1"/>
  <c r="U22" i="9" s="1"/>
  <c r="R21" i="9"/>
  <c r="S21" i="9" s="1"/>
  <c r="T21" i="9" s="1"/>
  <c r="U21" i="9" s="1"/>
  <c r="R20" i="9"/>
  <c r="S20" i="9" s="1"/>
  <c r="T20" i="9" s="1"/>
  <c r="U20" i="9" s="1"/>
  <c r="S19" i="9"/>
  <c r="T19" i="9" s="1"/>
  <c r="U19" i="9" s="1"/>
  <c r="R19" i="9"/>
  <c r="S18" i="9"/>
  <c r="T18" i="9" s="1"/>
  <c r="U18" i="9" s="1"/>
  <c r="R18" i="9"/>
  <c r="P28" i="9"/>
  <c r="O28" i="9" s="1"/>
  <c r="N28" i="9" s="1"/>
  <c r="M28" i="9" s="1"/>
  <c r="L28" i="9" s="1"/>
  <c r="K28" i="9" s="1"/>
  <c r="O22" i="9"/>
  <c r="N22" i="9" s="1"/>
  <c r="M22" i="9" s="1"/>
  <c r="L22" i="9" s="1"/>
  <c r="O21" i="9"/>
  <c r="N21" i="9" s="1"/>
  <c r="M21" i="9" s="1"/>
  <c r="L21" i="9" s="1"/>
  <c r="O20" i="9"/>
  <c r="N20" i="9" s="1"/>
  <c r="M20" i="9" s="1"/>
  <c r="L20" i="9" s="1"/>
  <c r="O19" i="9"/>
  <c r="N19" i="9" s="1"/>
  <c r="M19" i="9" s="1"/>
  <c r="L19" i="9" s="1"/>
  <c r="H20" i="9"/>
  <c r="I20" i="9"/>
  <c r="J20" i="9"/>
  <c r="H21" i="9"/>
  <c r="I21" i="9"/>
  <c r="J21" i="9"/>
  <c r="H22" i="9"/>
  <c r="I22" i="9"/>
  <c r="J22" i="9"/>
  <c r="H28" i="9"/>
  <c r="I28" i="9" s="1"/>
  <c r="J28" i="9" s="1"/>
  <c r="F28" i="9"/>
  <c r="E28" i="9" s="1"/>
  <c r="D28" i="9" s="1"/>
  <c r="C28" i="9" s="1"/>
  <c r="B28" i="9" s="1"/>
  <c r="F22" i="9"/>
  <c r="E22" i="9" s="1"/>
  <c r="D22" i="9" s="1"/>
  <c r="C22" i="9" s="1"/>
  <c r="B22" i="9" s="1"/>
  <c r="F21" i="9"/>
  <c r="E21" i="9" s="1"/>
  <c r="D21" i="9" s="1"/>
  <c r="C21" i="9" s="1"/>
  <c r="B21" i="9" s="1"/>
  <c r="F20" i="9"/>
  <c r="E20" i="9" s="1"/>
  <c r="D20" i="9" s="1"/>
  <c r="C20" i="9" s="1"/>
  <c r="B20" i="9" s="1"/>
  <c r="I19" i="9"/>
  <c r="J19" i="9" s="1"/>
  <c r="H19" i="9"/>
  <c r="E19" i="9"/>
  <c r="D19" i="9" s="1"/>
  <c r="C19" i="9" s="1"/>
  <c r="B19" i="9" s="1"/>
  <c r="F19" i="9"/>
  <c r="A161" i="52"/>
  <c r="A160" i="52"/>
  <c r="A159" i="52"/>
  <c r="A158" i="52"/>
  <c r="A157" i="52"/>
  <c r="A156" i="52"/>
  <c r="A155" i="52"/>
  <c r="A154" i="52"/>
  <c r="A153" i="52"/>
  <c r="A152" i="52"/>
  <c r="A151" i="52"/>
  <c r="A150" i="52"/>
  <c r="A149" i="52"/>
  <c r="A148" i="52"/>
  <c r="A147" i="52"/>
  <c r="A146" i="52"/>
  <c r="A145" i="52"/>
  <c r="A144" i="52"/>
  <c r="A143" i="52"/>
  <c r="A142" i="52"/>
  <c r="A141" i="52"/>
  <c r="A140" i="52"/>
  <c r="A139" i="52"/>
  <c r="A138" i="52"/>
  <c r="A137" i="52"/>
  <c r="A136" i="52"/>
  <c r="A135" i="52"/>
  <c r="A134" i="52"/>
  <c r="A133" i="52"/>
  <c r="A132" i="52"/>
  <c r="A131" i="52"/>
  <c r="A130" i="52"/>
  <c r="A129" i="52"/>
  <c r="A128" i="52"/>
  <c r="A127" i="52"/>
  <c r="A126" i="52"/>
  <c r="A125" i="52"/>
  <c r="A124" i="52"/>
  <c r="A123" i="52"/>
  <c r="A122" i="52"/>
  <c r="A121" i="52"/>
  <c r="A120" i="52"/>
  <c r="A119" i="52"/>
  <c r="A118" i="52"/>
  <c r="A117" i="52"/>
  <c r="A116" i="52"/>
  <c r="A115" i="52"/>
  <c r="A114" i="52"/>
  <c r="A113" i="52"/>
  <c r="A112" i="52"/>
  <c r="A111" i="52"/>
  <c r="A110" i="52"/>
  <c r="A109" i="52"/>
  <c r="A108" i="52"/>
  <c r="A107" i="52"/>
  <c r="A106" i="52"/>
  <c r="A105" i="52"/>
  <c r="A104" i="52"/>
  <c r="A103" i="52"/>
  <c r="A102" i="52"/>
  <c r="A101" i="52"/>
  <c r="A100" i="52"/>
  <c r="A99" i="52"/>
  <c r="A98" i="52"/>
  <c r="A97" i="52"/>
  <c r="A96" i="52"/>
  <c r="A95" i="52"/>
  <c r="A94" i="52"/>
  <c r="A93" i="52"/>
  <c r="A92" i="52"/>
  <c r="A91" i="52"/>
  <c r="A90" i="52"/>
  <c r="A89" i="52"/>
  <c r="A88" i="52"/>
  <c r="A87" i="52"/>
  <c r="A86" i="52"/>
  <c r="A85" i="52"/>
  <c r="A84" i="52"/>
  <c r="A83" i="52"/>
  <c r="A82" i="52"/>
  <c r="A81" i="52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61" i="52"/>
  <c r="A60" i="52"/>
  <c r="A59" i="52"/>
  <c r="A58" i="52"/>
  <c r="A57" i="52"/>
  <c r="A56" i="52"/>
  <c r="A55" i="52"/>
  <c r="A54" i="52"/>
  <c r="A53" i="52"/>
  <c r="A52" i="52"/>
  <c r="A51" i="52"/>
  <c r="A50" i="52"/>
  <c r="A49" i="52"/>
  <c r="A48" i="52"/>
  <c r="A47" i="52"/>
  <c r="A46" i="52"/>
  <c r="A45" i="52"/>
  <c r="A44" i="52"/>
  <c r="A43" i="52"/>
  <c r="A42" i="52"/>
  <c r="A41" i="52"/>
  <c r="A40" i="52"/>
  <c r="A39" i="52"/>
  <c r="A38" i="52"/>
  <c r="A37" i="52"/>
  <c r="A36" i="52"/>
  <c r="A35" i="52"/>
  <c r="A34" i="52"/>
  <c r="A33" i="52"/>
  <c r="A32" i="52"/>
  <c r="A31" i="52"/>
  <c r="A30" i="52"/>
  <c r="A29" i="52"/>
  <c r="A28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FK133" i="52" l="1"/>
  <c r="FK141" i="52"/>
  <c r="FK149" i="52"/>
  <c r="FK157" i="52"/>
  <c r="FK165" i="52"/>
  <c r="FK7" i="52"/>
  <c r="FK15" i="52"/>
  <c r="FK23" i="52"/>
  <c r="FK31" i="52"/>
  <c r="FK39" i="52"/>
  <c r="FK47" i="52"/>
  <c r="FK55" i="52"/>
  <c r="FK63" i="52"/>
  <c r="FK71" i="52"/>
  <c r="FK79" i="52"/>
  <c r="FK87" i="52"/>
  <c r="FK95" i="52"/>
  <c r="FK103" i="52"/>
  <c r="FK111" i="52"/>
  <c r="FK119" i="52"/>
  <c r="FK127" i="52"/>
  <c r="FK135" i="52"/>
  <c r="FK143" i="52"/>
  <c r="FK151" i="52"/>
  <c r="FK159" i="52"/>
  <c r="FK8" i="52"/>
  <c r="FK16" i="52"/>
  <c r="FK24" i="52"/>
  <c r="FK32" i="52"/>
  <c r="FK40" i="52"/>
  <c r="FK48" i="52"/>
  <c r="FK56" i="52"/>
  <c r="FK64" i="52"/>
  <c r="FK72" i="52"/>
  <c r="FK80" i="52"/>
  <c r="FK88" i="52"/>
  <c r="FK96" i="52"/>
  <c r="FK104" i="52"/>
  <c r="FK112" i="52"/>
  <c r="FK120" i="52"/>
  <c r="FK128" i="52"/>
  <c r="FK136" i="52"/>
  <c r="FK144" i="52"/>
  <c r="FK152" i="52"/>
  <c r="FK160" i="52"/>
  <c r="FK9" i="52"/>
  <c r="FK17" i="52"/>
  <c r="FK25" i="52"/>
  <c r="FK33" i="52"/>
  <c r="FK41" i="52"/>
  <c r="FK49" i="52"/>
  <c r="FK57" i="52"/>
  <c r="FK65" i="52"/>
  <c r="FK73" i="52"/>
  <c r="FK81" i="52"/>
  <c r="FK89" i="52"/>
  <c r="FK97" i="52"/>
  <c r="FK105" i="52"/>
  <c r="FK113" i="52"/>
  <c r="FK121" i="52"/>
  <c r="FK129" i="52"/>
  <c r="FK137" i="52"/>
  <c r="FK145" i="52"/>
  <c r="FK153" i="52"/>
  <c r="FK161" i="52"/>
  <c r="FK5" i="52"/>
  <c r="FK13" i="52"/>
  <c r="FK21" i="52"/>
  <c r="FK29" i="52"/>
  <c r="FK37" i="52"/>
  <c r="FK45" i="52"/>
  <c r="FK53" i="52"/>
  <c r="FK61" i="52"/>
  <c r="FK69" i="52"/>
  <c r="FK77" i="52"/>
  <c r="FK85" i="52"/>
  <c r="FK93" i="52"/>
  <c r="FK101" i="52"/>
  <c r="FK109" i="52"/>
  <c r="FK117" i="52"/>
  <c r="FK125" i="52"/>
  <c r="FK10" i="52"/>
  <c r="FK18" i="52"/>
  <c r="FK26" i="52"/>
  <c r="FK34" i="52"/>
  <c r="FK42" i="52"/>
  <c r="FK50" i="52"/>
  <c r="FK58" i="52"/>
  <c r="FK66" i="52"/>
  <c r="FK74" i="52"/>
  <c r="FK82" i="52"/>
  <c r="FK90" i="52"/>
  <c r="FK98" i="52"/>
  <c r="FK106" i="52"/>
  <c r="FK114" i="52"/>
  <c r="FK122" i="52"/>
  <c r="FK130" i="52"/>
  <c r="FK138" i="52"/>
  <c r="FK146" i="52"/>
  <c r="FK154" i="52"/>
  <c r="FK162" i="52"/>
  <c r="FK11" i="52"/>
  <c r="FK19" i="52"/>
  <c r="FK27" i="52"/>
  <c r="FK35" i="52"/>
  <c r="FK43" i="52"/>
  <c r="FK51" i="52"/>
  <c r="FK59" i="52"/>
  <c r="FK67" i="52"/>
  <c r="FK75" i="52"/>
  <c r="FK83" i="52"/>
  <c r="FK91" i="52"/>
  <c r="FK99" i="52"/>
  <c r="FK107" i="52"/>
  <c r="FK115" i="52"/>
  <c r="FK123" i="52"/>
  <c r="FK131" i="52"/>
  <c r="FK139" i="52"/>
  <c r="FK147" i="52"/>
  <c r="FK155" i="52"/>
  <c r="FK163" i="52"/>
  <c r="FK12" i="52"/>
  <c r="FK20" i="52"/>
  <c r="FK28" i="52"/>
  <c r="FK36" i="52"/>
  <c r="FK44" i="52"/>
  <c r="FK52" i="52"/>
  <c r="FK60" i="52"/>
  <c r="FK68" i="52"/>
  <c r="FK76" i="52"/>
  <c r="FK84" i="52"/>
  <c r="FK92" i="52"/>
  <c r="FK100" i="52"/>
  <c r="FK108" i="52"/>
  <c r="FK116" i="52"/>
  <c r="FK124" i="52"/>
  <c r="FK132" i="52"/>
  <c r="FK140" i="52"/>
  <c r="FK148" i="52"/>
  <c r="FK156" i="52"/>
  <c r="FK164" i="52"/>
  <c r="B30" i="46"/>
  <c r="B43" i="46" s="1"/>
  <c r="B13" i="45" l="1"/>
  <c r="A1" i="45" l="1"/>
  <c r="GX1" i="45"/>
  <c r="GW1" i="45"/>
  <c r="GV1" i="45"/>
  <c r="GU1" i="45"/>
  <c r="GT1" i="45"/>
  <c r="GS1" i="45"/>
  <c r="GR1" i="45"/>
  <c r="GQ1" i="45"/>
  <c r="GP1" i="45"/>
  <c r="GO1" i="45"/>
  <c r="GN1" i="45"/>
  <c r="GM1" i="45"/>
  <c r="GL1" i="45"/>
  <c r="GK1" i="45"/>
  <c r="GJ1" i="45"/>
  <c r="GI1" i="45"/>
  <c r="GH1" i="45"/>
  <c r="GG1" i="45"/>
  <c r="GF1" i="45"/>
  <c r="GE1" i="45"/>
  <c r="GD1" i="45"/>
  <c r="GC1" i="45"/>
  <c r="GB1" i="45"/>
  <c r="GA1" i="45"/>
  <c r="FZ1" i="45"/>
  <c r="FY1" i="45"/>
  <c r="FX1" i="45"/>
  <c r="FW1" i="45"/>
  <c r="FV1" i="45"/>
  <c r="FU1" i="45"/>
  <c r="FT1" i="45"/>
  <c r="FS1" i="45"/>
  <c r="FR1" i="45"/>
  <c r="FQ1" i="45"/>
  <c r="FP1" i="45"/>
  <c r="FO1" i="45"/>
  <c r="FN1" i="45"/>
  <c r="FM1" i="45"/>
  <c r="FL1" i="45"/>
  <c r="FK1" i="45"/>
  <c r="FJ1" i="45"/>
  <c r="FI1" i="45"/>
  <c r="FH1" i="45"/>
  <c r="FG1" i="45"/>
  <c r="FF1" i="45"/>
  <c r="FE1" i="45"/>
  <c r="FD1" i="45"/>
  <c r="FC1" i="45"/>
  <c r="FB1" i="45"/>
  <c r="FA1" i="45"/>
  <c r="EZ1" i="45"/>
  <c r="EY1" i="45"/>
  <c r="EX1" i="45"/>
  <c r="EW1" i="45"/>
  <c r="EV1" i="45"/>
  <c r="EU1" i="45"/>
  <c r="ET1" i="45"/>
  <c r="ES1" i="45"/>
  <c r="ER1" i="45"/>
  <c r="EQ1" i="45"/>
  <c r="EP1" i="45"/>
  <c r="EO1" i="45"/>
  <c r="EN1" i="45"/>
  <c r="EM1" i="45"/>
  <c r="EL1" i="45"/>
  <c r="EK1" i="45"/>
  <c r="EJ1" i="45"/>
  <c r="EI1" i="45"/>
  <c r="EH1" i="45"/>
  <c r="EG1" i="45"/>
  <c r="EF1" i="45"/>
  <c r="EE1" i="45"/>
  <c r="ED1" i="45"/>
  <c r="EC1" i="45"/>
  <c r="EB1" i="45"/>
  <c r="EA1" i="45"/>
  <c r="DZ1" i="45"/>
  <c r="DY1" i="45"/>
  <c r="DX1" i="45"/>
  <c r="DW1" i="45"/>
  <c r="DV1" i="45"/>
  <c r="DU1" i="45"/>
  <c r="DT1" i="45"/>
  <c r="DS1" i="45"/>
  <c r="DR1" i="45"/>
  <c r="DQ1" i="45"/>
  <c r="DP1" i="45"/>
  <c r="DO1" i="45"/>
  <c r="DN1" i="45"/>
  <c r="DM1" i="45"/>
  <c r="DL1" i="45"/>
  <c r="DK1" i="45"/>
  <c r="DJ1" i="45"/>
  <c r="DI1" i="45"/>
  <c r="DH1" i="45"/>
  <c r="DG1" i="45"/>
  <c r="DF1" i="45"/>
  <c r="DE1" i="45"/>
  <c r="DD1" i="45"/>
  <c r="DC1" i="45"/>
  <c r="DB15" i="45"/>
  <c r="DB16" i="45"/>
  <c r="DB17" i="45"/>
  <c r="DB18" i="45"/>
  <c r="DB19" i="45"/>
  <c r="DB20" i="45"/>
  <c r="DB21" i="45"/>
  <c r="DB22" i="45"/>
  <c r="DB23" i="45"/>
  <c r="DB24" i="45"/>
  <c r="DB25" i="45"/>
  <c r="DB26" i="45"/>
  <c r="DB27" i="45"/>
  <c r="DB28" i="45"/>
  <c r="DB29" i="45"/>
  <c r="DB30" i="45"/>
  <c r="DB31" i="45"/>
  <c r="DB32" i="45"/>
  <c r="DB33" i="45"/>
  <c r="DB34" i="45"/>
  <c r="DB35" i="45"/>
  <c r="DB36" i="45"/>
  <c r="DB37" i="45"/>
  <c r="DB38" i="45"/>
  <c r="DB39" i="45"/>
  <c r="DB40" i="45"/>
  <c r="DB41" i="45"/>
  <c r="DB42" i="45"/>
  <c r="DB43" i="45"/>
  <c r="DB44" i="45"/>
  <c r="DB45" i="45"/>
  <c r="DB46" i="45"/>
  <c r="DB47" i="45"/>
  <c r="DB48" i="45"/>
  <c r="DB49" i="45"/>
  <c r="DB50" i="45"/>
  <c r="DB51" i="45"/>
  <c r="DB52" i="45"/>
  <c r="DB53" i="45"/>
  <c r="DB54" i="45"/>
  <c r="DB55" i="45"/>
  <c r="DB56" i="45"/>
  <c r="DB57" i="45"/>
  <c r="DB58" i="45"/>
  <c r="DB59" i="45"/>
  <c r="DB60" i="45"/>
  <c r="DB61" i="45"/>
  <c r="DB62" i="45"/>
  <c r="DB63" i="45"/>
  <c r="DB64" i="45"/>
  <c r="DB65" i="45"/>
  <c r="DB66" i="45"/>
  <c r="DB67" i="45"/>
  <c r="DB68" i="45"/>
  <c r="DB69" i="45"/>
  <c r="DB70" i="45"/>
  <c r="DB71" i="45"/>
  <c r="DB72" i="45"/>
  <c r="DB73" i="45"/>
  <c r="DB74" i="45"/>
  <c r="DB75" i="45"/>
  <c r="DB76" i="45"/>
  <c r="DB77" i="45"/>
  <c r="DB78" i="45"/>
  <c r="DB79" i="45"/>
  <c r="DB80" i="45"/>
  <c r="DB81" i="45"/>
  <c r="DB82" i="45"/>
  <c r="DB83" i="45"/>
  <c r="DB84" i="45"/>
  <c r="DB85" i="45"/>
  <c r="DB86" i="45"/>
  <c r="DB87" i="45"/>
  <c r="DB88" i="45"/>
  <c r="DB89" i="45"/>
  <c r="DB90" i="45"/>
  <c r="DB91" i="45"/>
  <c r="DA91" i="45"/>
  <c r="DA90" i="45"/>
  <c r="DA89" i="45"/>
  <c r="DA88" i="45"/>
  <c r="DA87" i="45"/>
  <c r="DA86" i="45"/>
  <c r="DA85" i="45"/>
  <c r="DA84" i="45"/>
  <c r="DA83" i="45"/>
  <c r="DA82" i="45"/>
  <c r="DA81" i="45"/>
  <c r="DA80" i="45"/>
  <c r="DA79" i="45"/>
  <c r="DA78" i="45"/>
  <c r="DA77" i="45"/>
  <c r="DA76" i="45"/>
  <c r="DA75" i="45"/>
  <c r="DA74" i="45"/>
  <c r="DA73" i="45"/>
  <c r="DA72" i="45"/>
  <c r="DA71" i="45"/>
  <c r="DA70" i="45"/>
  <c r="DA69" i="45"/>
  <c r="DA68" i="45"/>
  <c r="DA67" i="45"/>
  <c r="DA66" i="45"/>
  <c r="DA65" i="45"/>
  <c r="DA64" i="45"/>
  <c r="DA63" i="45"/>
  <c r="DA62" i="45"/>
  <c r="DA61" i="45"/>
  <c r="DA60" i="45"/>
  <c r="DA59" i="45"/>
  <c r="DA58" i="45"/>
  <c r="DA57" i="45"/>
  <c r="DA56" i="45"/>
  <c r="DA55" i="45"/>
  <c r="DA54" i="45"/>
  <c r="DA53" i="45"/>
  <c r="DA52" i="45"/>
  <c r="DA51" i="45"/>
  <c r="DA50" i="45"/>
  <c r="DA49" i="45"/>
  <c r="DA48" i="45"/>
  <c r="DA47" i="45"/>
  <c r="DA46" i="45"/>
  <c r="DA45" i="45"/>
  <c r="DA44" i="45"/>
  <c r="DA43" i="45"/>
  <c r="DA42" i="45"/>
  <c r="DA41" i="45"/>
  <c r="DA40" i="45"/>
  <c r="DA39" i="45"/>
  <c r="DA38" i="45"/>
  <c r="DA37" i="45"/>
  <c r="DA36" i="45"/>
  <c r="DA35" i="45"/>
  <c r="DA34" i="45"/>
  <c r="DA33" i="45"/>
  <c r="DA32" i="45"/>
  <c r="DA31" i="45"/>
  <c r="DA30" i="45"/>
  <c r="DA29" i="45"/>
  <c r="DA28" i="45"/>
  <c r="DA27" i="45"/>
  <c r="DA26" i="45"/>
  <c r="DA25" i="45"/>
  <c r="DA24" i="45"/>
  <c r="DA23" i="45"/>
  <c r="DA22" i="45"/>
  <c r="DA21" i="45"/>
  <c r="DA20" i="45"/>
  <c r="DA19" i="45"/>
  <c r="DA18" i="45"/>
  <c r="DA17" i="45"/>
  <c r="DA16" i="45"/>
  <c r="DA15" i="45"/>
  <c r="DA14" i="45"/>
  <c r="DA13" i="45"/>
  <c r="DA12" i="45"/>
  <c r="DA11" i="45"/>
  <c r="DA10" i="45"/>
  <c r="DA9" i="45"/>
  <c r="DA8" i="45"/>
  <c r="DA7" i="45"/>
  <c r="DA6" i="45"/>
  <c r="DA5" i="45"/>
  <c r="DA4" i="45"/>
  <c r="CZ91" i="45"/>
  <c r="CZ90" i="45"/>
  <c r="CZ89" i="45"/>
  <c r="CZ88" i="45"/>
  <c r="CZ87" i="45"/>
  <c r="CZ86" i="45"/>
  <c r="CZ85" i="45"/>
  <c r="CZ84" i="45"/>
  <c r="CZ83" i="45"/>
  <c r="CZ82" i="45"/>
  <c r="CZ81" i="45"/>
  <c r="CZ80" i="45"/>
  <c r="CZ79" i="45"/>
  <c r="CZ78" i="45"/>
  <c r="CZ77" i="45"/>
  <c r="CZ76" i="45"/>
  <c r="CZ75" i="45"/>
  <c r="CZ74" i="45"/>
  <c r="CZ73" i="45"/>
  <c r="CZ72" i="45"/>
  <c r="CZ71" i="45"/>
  <c r="CZ70" i="45"/>
  <c r="CZ69" i="45"/>
  <c r="CZ68" i="45"/>
  <c r="CZ67" i="45"/>
  <c r="CZ66" i="45"/>
  <c r="CZ65" i="45"/>
  <c r="CZ64" i="45"/>
  <c r="CZ63" i="45"/>
  <c r="CZ62" i="45"/>
  <c r="CZ61" i="45"/>
  <c r="CZ60" i="45"/>
  <c r="CZ59" i="45"/>
  <c r="CZ58" i="45"/>
  <c r="CZ57" i="45"/>
  <c r="CZ56" i="45"/>
  <c r="CZ55" i="45"/>
  <c r="CZ54" i="45"/>
  <c r="CZ53" i="45"/>
  <c r="CZ52" i="45"/>
  <c r="CZ51" i="45"/>
  <c r="CZ50" i="45"/>
  <c r="CZ49" i="45"/>
  <c r="CZ48" i="45"/>
  <c r="CZ47" i="45"/>
  <c r="CZ46" i="45"/>
  <c r="CZ45" i="45"/>
  <c r="CZ44" i="45"/>
  <c r="CZ43" i="45"/>
  <c r="CZ42" i="45"/>
  <c r="CZ41" i="45"/>
  <c r="CZ40" i="45"/>
  <c r="CZ39" i="45"/>
  <c r="CZ38" i="45"/>
  <c r="CZ37" i="45"/>
  <c r="CZ36" i="45"/>
  <c r="CZ35" i="45"/>
  <c r="CZ34" i="45"/>
  <c r="CZ33" i="45"/>
  <c r="CZ32" i="45"/>
  <c r="CZ31" i="45"/>
  <c r="CZ30" i="45"/>
  <c r="CZ29" i="45"/>
  <c r="CZ28" i="45"/>
  <c r="CZ27" i="45"/>
  <c r="CZ26" i="45"/>
  <c r="CZ25" i="45"/>
  <c r="CZ24" i="45"/>
  <c r="CZ23" i="45"/>
  <c r="CZ22" i="45"/>
  <c r="CZ21" i="45"/>
  <c r="CZ20" i="45"/>
  <c r="CZ19" i="45"/>
  <c r="CZ18" i="45"/>
  <c r="CZ17" i="45"/>
  <c r="CZ16" i="45"/>
  <c r="CZ15" i="45"/>
  <c r="CZ14" i="45"/>
  <c r="CZ13" i="45"/>
  <c r="DB14" i="45" s="1"/>
  <c r="CZ12" i="45"/>
  <c r="CZ11" i="45"/>
  <c r="CZ10" i="45"/>
  <c r="DB11" i="45" s="1"/>
  <c r="CZ9" i="45"/>
  <c r="CZ8" i="45"/>
  <c r="CZ7" i="45"/>
  <c r="CZ6" i="45"/>
  <c r="DB7" i="45" s="1"/>
  <c r="CZ5" i="45"/>
  <c r="CZ4" i="45"/>
  <c r="CZ3" i="45"/>
  <c r="CZ2" i="45"/>
  <c r="DA3" i="45"/>
  <c r="DB6" i="45" l="1"/>
  <c r="DB9" i="45"/>
  <c r="DB5" i="45"/>
  <c r="DB13" i="45"/>
  <c r="DB8" i="45"/>
  <c r="DB10" i="45"/>
  <c r="DA1" i="45" s="1"/>
  <c r="DB3" i="45"/>
  <c r="DB4" i="45"/>
  <c r="DB12" i="45"/>
  <c r="CF14" i="43"/>
  <c r="CE14" i="43"/>
  <c r="CD14" i="43"/>
  <c r="CC14" i="43"/>
  <c r="CB14" i="43"/>
  <c r="CA14" i="43"/>
  <c r="BZ14" i="43"/>
  <c r="BY14" i="43"/>
  <c r="BX14" i="43"/>
  <c r="BW14" i="43"/>
  <c r="BV14" i="43"/>
  <c r="BU14" i="43"/>
  <c r="BT14" i="43"/>
  <c r="BS14" i="43"/>
  <c r="BR14" i="43"/>
  <c r="BQ14" i="43"/>
  <c r="BP14" i="43"/>
  <c r="BO14" i="43"/>
  <c r="BN14" i="43"/>
  <c r="BM14" i="43"/>
  <c r="BL14" i="43"/>
  <c r="BK14" i="43"/>
  <c r="BJ14" i="43"/>
  <c r="BI14" i="43"/>
  <c r="BH14" i="43"/>
  <c r="BG14" i="43"/>
  <c r="BF14" i="43"/>
  <c r="BE14" i="43"/>
  <c r="BD14" i="43"/>
  <c r="BC14" i="43"/>
  <c r="BB14" i="43"/>
  <c r="BA14" i="43"/>
  <c r="AZ14" i="43"/>
  <c r="AY14" i="43"/>
  <c r="AX14" i="43"/>
  <c r="AW14" i="43"/>
  <c r="AV14" i="43"/>
  <c r="AU14" i="43"/>
  <c r="AT14" i="43"/>
  <c r="AS14" i="43"/>
  <c r="AR14" i="43"/>
  <c r="AQ14" i="43"/>
  <c r="AP14" i="43"/>
  <c r="AO14" i="43"/>
  <c r="AN14" i="43"/>
  <c r="AM14" i="43"/>
  <c r="AL14" i="43"/>
  <c r="AK14" i="43"/>
  <c r="AJ14" i="43"/>
  <c r="AI14" i="43"/>
  <c r="AH14" i="43"/>
  <c r="AG14" i="43"/>
  <c r="AF14" i="43"/>
  <c r="AE14" i="43"/>
  <c r="AD14" i="43"/>
  <c r="AC14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15" i="43"/>
  <c r="D15" i="43" s="1"/>
  <c r="D3" i="43" s="1"/>
  <c r="B15" i="43"/>
  <c r="BY88" i="45"/>
  <c r="BY89" i="45" s="1"/>
  <c r="BY90" i="45" s="1"/>
  <c r="BY91" i="45" s="1"/>
  <c r="BI88" i="45"/>
  <c r="BI89" i="45" s="1"/>
  <c r="BI90" i="45" s="1"/>
  <c r="BI91" i="45" s="1"/>
  <c r="M88" i="45"/>
  <c r="M89" i="45" s="1"/>
  <c r="M90" i="45" s="1"/>
  <c r="M91" i="45" s="1"/>
  <c r="CW86" i="45"/>
  <c r="CW87" i="45" s="1"/>
  <c r="CW88" i="45" s="1"/>
  <c r="CW89" i="45" s="1"/>
  <c r="CW90" i="45" s="1"/>
  <c r="CW91" i="45" s="1"/>
  <c r="CO86" i="45"/>
  <c r="CO87" i="45" s="1"/>
  <c r="CO88" i="45" s="1"/>
  <c r="CO89" i="45" s="1"/>
  <c r="CO90" i="45" s="1"/>
  <c r="CO91" i="45" s="1"/>
  <c r="CG86" i="45"/>
  <c r="CG87" i="45" s="1"/>
  <c r="CG88" i="45" s="1"/>
  <c r="CG89" i="45" s="1"/>
  <c r="CG90" i="45" s="1"/>
  <c r="CG91" i="45" s="1"/>
  <c r="BY86" i="45"/>
  <c r="BY87" i="45" s="1"/>
  <c r="BQ86" i="45"/>
  <c r="BQ87" i="45" s="1"/>
  <c r="BQ88" i="45" s="1"/>
  <c r="BQ89" i="45" s="1"/>
  <c r="BQ90" i="45" s="1"/>
  <c r="BQ91" i="45" s="1"/>
  <c r="BI86" i="45"/>
  <c r="BI87" i="45" s="1"/>
  <c r="BA86" i="45"/>
  <c r="BA87" i="45" s="1"/>
  <c r="BA88" i="45" s="1"/>
  <c r="BA89" i="45" s="1"/>
  <c r="BA90" i="45" s="1"/>
  <c r="BA91" i="45" s="1"/>
  <c r="AS86" i="45"/>
  <c r="AS87" i="45" s="1"/>
  <c r="AS88" i="45" s="1"/>
  <c r="AS89" i="45" s="1"/>
  <c r="AS90" i="45" s="1"/>
  <c r="AS91" i="45" s="1"/>
  <c r="AK86" i="45"/>
  <c r="AK87" i="45" s="1"/>
  <c r="AK88" i="45" s="1"/>
  <c r="AK89" i="45" s="1"/>
  <c r="AK90" i="45" s="1"/>
  <c r="AK91" i="45" s="1"/>
  <c r="AC86" i="45"/>
  <c r="AC87" i="45" s="1"/>
  <c r="AC88" i="45" s="1"/>
  <c r="AC89" i="45" s="1"/>
  <c r="AC90" i="45" s="1"/>
  <c r="AC91" i="45" s="1"/>
  <c r="U86" i="45"/>
  <c r="U87" i="45" s="1"/>
  <c r="U88" i="45" s="1"/>
  <c r="U89" i="45" s="1"/>
  <c r="U90" i="45" s="1"/>
  <c r="U91" i="45" s="1"/>
  <c r="M86" i="45"/>
  <c r="M87" i="45" s="1"/>
  <c r="E86" i="45"/>
  <c r="E87" i="45" s="1"/>
  <c r="E88" i="45" s="1"/>
  <c r="E89" i="45" s="1"/>
  <c r="E90" i="45" s="1"/>
  <c r="E91" i="45" s="1"/>
  <c r="CX85" i="45"/>
  <c r="CX86" i="45" s="1"/>
  <c r="CX87" i="45" s="1"/>
  <c r="CX88" i="45" s="1"/>
  <c r="CX89" i="45" s="1"/>
  <c r="CX90" i="45" s="1"/>
  <c r="CX91" i="45" s="1"/>
  <c r="CW85" i="45"/>
  <c r="CV85" i="45"/>
  <c r="CV86" i="45" s="1"/>
  <c r="CV87" i="45" s="1"/>
  <c r="CV88" i="45" s="1"/>
  <c r="CV89" i="45" s="1"/>
  <c r="CV90" i="45" s="1"/>
  <c r="CV91" i="45" s="1"/>
  <c r="CU85" i="45"/>
  <c r="CU86" i="45" s="1"/>
  <c r="CU87" i="45" s="1"/>
  <c r="CU88" i="45" s="1"/>
  <c r="CU89" i="45" s="1"/>
  <c r="CU90" i="45" s="1"/>
  <c r="CU91" i="45" s="1"/>
  <c r="CT85" i="45"/>
  <c r="CT86" i="45" s="1"/>
  <c r="CT87" i="45" s="1"/>
  <c r="CT88" i="45" s="1"/>
  <c r="CT89" i="45" s="1"/>
  <c r="CT90" i="45" s="1"/>
  <c r="CT91" i="45" s="1"/>
  <c r="CS85" i="45"/>
  <c r="CS86" i="45" s="1"/>
  <c r="CS87" i="45" s="1"/>
  <c r="CS88" i="45" s="1"/>
  <c r="CS89" i="45" s="1"/>
  <c r="CS90" i="45" s="1"/>
  <c r="CS91" i="45" s="1"/>
  <c r="CR85" i="45"/>
  <c r="CR86" i="45" s="1"/>
  <c r="CR87" i="45" s="1"/>
  <c r="CR88" i="45" s="1"/>
  <c r="CR89" i="45" s="1"/>
  <c r="CR90" i="45" s="1"/>
  <c r="CR91" i="45" s="1"/>
  <c r="CQ85" i="45"/>
  <c r="CQ86" i="45" s="1"/>
  <c r="CQ87" i="45" s="1"/>
  <c r="CQ88" i="45" s="1"/>
  <c r="CQ89" i="45" s="1"/>
  <c r="CQ90" i="45" s="1"/>
  <c r="CQ91" i="45" s="1"/>
  <c r="CP85" i="45"/>
  <c r="CP86" i="45" s="1"/>
  <c r="CP87" i="45" s="1"/>
  <c r="CP88" i="45" s="1"/>
  <c r="CP89" i="45" s="1"/>
  <c r="CP90" i="45" s="1"/>
  <c r="CP91" i="45" s="1"/>
  <c r="CO85" i="45"/>
  <c r="CN85" i="45"/>
  <c r="CN86" i="45" s="1"/>
  <c r="CN87" i="45" s="1"/>
  <c r="CN88" i="45" s="1"/>
  <c r="CN89" i="45" s="1"/>
  <c r="CN90" i="45" s="1"/>
  <c r="CN91" i="45" s="1"/>
  <c r="CM85" i="45"/>
  <c r="CM86" i="45" s="1"/>
  <c r="CM87" i="45" s="1"/>
  <c r="CM88" i="45" s="1"/>
  <c r="CM89" i="45" s="1"/>
  <c r="CM90" i="45" s="1"/>
  <c r="CM91" i="45" s="1"/>
  <c r="CL85" i="45"/>
  <c r="CL86" i="45" s="1"/>
  <c r="CL87" i="45" s="1"/>
  <c r="CL88" i="45" s="1"/>
  <c r="CL89" i="45" s="1"/>
  <c r="CL90" i="45" s="1"/>
  <c r="CL91" i="45" s="1"/>
  <c r="CK85" i="45"/>
  <c r="CK86" i="45" s="1"/>
  <c r="CK87" i="45" s="1"/>
  <c r="CK88" i="45" s="1"/>
  <c r="CK89" i="45" s="1"/>
  <c r="CK90" i="45" s="1"/>
  <c r="CK91" i="45" s="1"/>
  <c r="CJ85" i="45"/>
  <c r="CJ86" i="45" s="1"/>
  <c r="CJ87" i="45" s="1"/>
  <c r="CJ88" i="45" s="1"/>
  <c r="CJ89" i="45" s="1"/>
  <c r="CJ90" i="45" s="1"/>
  <c r="CJ91" i="45" s="1"/>
  <c r="CI85" i="45"/>
  <c r="CI86" i="45" s="1"/>
  <c r="CI87" i="45" s="1"/>
  <c r="CI88" i="45" s="1"/>
  <c r="CI89" i="45" s="1"/>
  <c r="CI90" i="45" s="1"/>
  <c r="CI91" i="45" s="1"/>
  <c r="CH85" i="45"/>
  <c r="CH86" i="45" s="1"/>
  <c r="CH87" i="45" s="1"/>
  <c r="CH88" i="45" s="1"/>
  <c r="CH89" i="45" s="1"/>
  <c r="CH90" i="45" s="1"/>
  <c r="CH91" i="45" s="1"/>
  <c r="CG85" i="45"/>
  <c r="CF85" i="45"/>
  <c r="CF86" i="45" s="1"/>
  <c r="CF87" i="45" s="1"/>
  <c r="CF88" i="45" s="1"/>
  <c r="CF89" i="45" s="1"/>
  <c r="CF90" i="45" s="1"/>
  <c r="CF91" i="45" s="1"/>
  <c r="CE85" i="45"/>
  <c r="CE86" i="45" s="1"/>
  <c r="CE87" i="45" s="1"/>
  <c r="CE88" i="45" s="1"/>
  <c r="CE89" i="45" s="1"/>
  <c r="CE90" i="45" s="1"/>
  <c r="CE91" i="45" s="1"/>
  <c r="CD85" i="45"/>
  <c r="CD86" i="45" s="1"/>
  <c r="CD87" i="45" s="1"/>
  <c r="CD88" i="45" s="1"/>
  <c r="CD89" i="45" s="1"/>
  <c r="CD90" i="45" s="1"/>
  <c r="CD91" i="45" s="1"/>
  <c r="CC85" i="45"/>
  <c r="CC86" i="45" s="1"/>
  <c r="CC87" i="45" s="1"/>
  <c r="CC88" i="45" s="1"/>
  <c r="CC89" i="45" s="1"/>
  <c r="CC90" i="45" s="1"/>
  <c r="CC91" i="45" s="1"/>
  <c r="CB85" i="45"/>
  <c r="CB86" i="45" s="1"/>
  <c r="CB87" i="45" s="1"/>
  <c r="CB88" i="45" s="1"/>
  <c r="CB89" i="45" s="1"/>
  <c r="CB90" i="45" s="1"/>
  <c r="CB91" i="45" s="1"/>
  <c r="CA85" i="45"/>
  <c r="CA86" i="45" s="1"/>
  <c r="CA87" i="45" s="1"/>
  <c r="CA88" i="45" s="1"/>
  <c r="CA89" i="45" s="1"/>
  <c r="CA90" i="45" s="1"/>
  <c r="CA91" i="45" s="1"/>
  <c r="BZ85" i="45"/>
  <c r="BZ86" i="45" s="1"/>
  <c r="BZ87" i="45" s="1"/>
  <c r="BZ88" i="45" s="1"/>
  <c r="BZ89" i="45" s="1"/>
  <c r="BZ90" i="45" s="1"/>
  <c r="BZ91" i="45" s="1"/>
  <c r="BY85" i="45"/>
  <c r="BX85" i="45"/>
  <c r="BX86" i="45" s="1"/>
  <c r="BX87" i="45" s="1"/>
  <c r="BX88" i="45" s="1"/>
  <c r="BX89" i="45" s="1"/>
  <c r="BX90" i="45" s="1"/>
  <c r="BX91" i="45" s="1"/>
  <c r="BW85" i="45"/>
  <c r="BW86" i="45" s="1"/>
  <c r="BW87" i="45" s="1"/>
  <c r="BW88" i="45" s="1"/>
  <c r="BW89" i="45" s="1"/>
  <c r="BW90" i="45" s="1"/>
  <c r="BW91" i="45" s="1"/>
  <c r="BV85" i="45"/>
  <c r="BV86" i="45" s="1"/>
  <c r="BV87" i="45" s="1"/>
  <c r="BV88" i="45" s="1"/>
  <c r="BV89" i="45" s="1"/>
  <c r="BV90" i="45" s="1"/>
  <c r="BV91" i="45" s="1"/>
  <c r="BU85" i="45"/>
  <c r="BU86" i="45" s="1"/>
  <c r="BU87" i="45" s="1"/>
  <c r="BU88" i="45" s="1"/>
  <c r="BU89" i="45" s="1"/>
  <c r="BU90" i="45" s="1"/>
  <c r="BU91" i="45" s="1"/>
  <c r="BT85" i="45"/>
  <c r="BT86" i="45" s="1"/>
  <c r="BT87" i="45" s="1"/>
  <c r="BT88" i="45" s="1"/>
  <c r="BT89" i="45" s="1"/>
  <c r="BT90" i="45" s="1"/>
  <c r="BT91" i="45" s="1"/>
  <c r="BS85" i="45"/>
  <c r="BS86" i="45" s="1"/>
  <c r="BS87" i="45" s="1"/>
  <c r="BS88" i="45" s="1"/>
  <c r="BS89" i="45" s="1"/>
  <c r="BS90" i="45" s="1"/>
  <c r="BS91" i="45" s="1"/>
  <c r="BR85" i="45"/>
  <c r="BR86" i="45" s="1"/>
  <c r="BR87" i="45" s="1"/>
  <c r="BR88" i="45" s="1"/>
  <c r="BR89" i="45" s="1"/>
  <c r="BR90" i="45" s="1"/>
  <c r="BR91" i="45" s="1"/>
  <c r="BQ85" i="45"/>
  <c r="BP85" i="45"/>
  <c r="BP86" i="45" s="1"/>
  <c r="BP87" i="45" s="1"/>
  <c r="BP88" i="45" s="1"/>
  <c r="BP89" i="45" s="1"/>
  <c r="BP90" i="45" s="1"/>
  <c r="BP91" i="45" s="1"/>
  <c r="BO85" i="45"/>
  <c r="BO86" i="45" s="1"/>
  <c r="BO87" i="45" s="1"/>
  <c r="BO88" i="45" s="1"/>
  <c r="BO89" i="45" s="1"/>
  <c r="BO90" i="45" s="1"/>
  <c r="BO91" i="45" s="1"/>
  <c r="BN85" i="45"/>
  <c r="BN86" i="45" s="1"/>
  <c r="BN87" i="45" s="1"/>
  <c r="BN88" i="45" s="1"/>
  <c r="BN89" i="45" s="1"/>
  <c r="BN90" i="45" s="1"/>
  <c r="BN91" i="45" s="1"/>
  <c r="BM85" i="45"/>
  <c r="BM86" i="45" s="1"/>
  <c r="BM87" i="45" s="1"/>
  <c r="BM88" i="45" s="1"/>
  <c r="BM89" i="45" s="1"/>
  <c r="BM90" i="45" s="1"/>
  <c r="BM91" i="45" s="1"/>
  <c r="BL85" i="45"/>
  <c r="BL86" i="45" s="1"/>
  <c r="BL87" i="45" s="1"/>
  <c r="BL88" i="45" s="1"/>
  <c r="BL89" i="45" s="1"/>
  <c r="BL90" i="45" s="1"/>
  <c r="BL91" i="45" s="1"/>
  <c r="BK85" i="45"/>
  <c r="BK86" i="45" s="1"/>
  <c r="BK87" i="45" s="1"/>
  <c r="BK88" i="45" s="1"/>
  <c r="BK89" i="45" s="1"/>
  <c r="BK90" i="45" s="1"/>
  <c r="BK91" i="45" s="1"/>
  <c r="BJ85" i="45"/>
  <c r="BJ86" i="45" s="1"/>
  <c r="BJ87" i="45" s="1"/>
  <c r="BJ88" i="45" s="1"/>
  <c r="BJ89" i="45" s="1"/>
  <c r="BJ90" i="45" s="1"/>
  <c r="BJ91" i="45" s="1"/>
  <c r="BI85" i="45"/>
  <c r="BH85" i="45"/>
  <c r="BH86" i="45" s="1"/>
  <c r="BH87" i="45" s="1"/>
  <c r="BH88" i="45" s="1"/>
  <c r="BH89" i="45" s="1"/>
  <c r="BH90" i="45" s="1"/>
  <c r="BH91" i="45" s="1"/>
  <c r="BG85" i="45"/>
  <c r="BG86" i="45" s="1"/>
  <c r="BG87" i="45" s="1"/>
  <c r="BG88" i="45" s="1"/>
  <c r="BG89" i="45" s="1"/>
  <c r="BG90" i="45" s="1"/>
  <c r="BG91" i="45" s="1"/>
  <c r="BF85" i="45"/>
  <c r="BF86" i="45" s="1"/>
  <c r="BF87" i="45" s="1"/>
  <c r="BF88" i="45" s="1"/>
  <c r="BF89" i="45" s="1"/>
  <c r="BF90" i="45" s="1"/>
  <c r="BF91" i="45" s="1"/>
  <c r="BE85" i="45"/>
  <c r="BE86" i="45" s="1"/>
  <c r="BE87" i="45" s="1"/>
  <c r="BE88" i="45" s="1"/>
  <c r="BE89" i="45" s="1"/>
  <c r="BE90" i="45" s="1"/>
  <c r="BE91" i="45" s="1"/>
  <c r="BD85" i="45"/>
  <c r="BD86" i="45" s="1"/>
  <c r="BD87" i="45" s="1"/>
  <c r="BD88" i="45" s="1"/>
  <c r="BD89" i="45" s="1"/>
  <c r="BD90" i="45" s="1"/>
  <c r="BD91" i="45" s="1"/>
  <c r="BC85" i="45"/>
  <c r="BC86" i="45" s="1"/>
  <c r="BC87" i="45" s="1"/>
  <c r="BC88" i="45" s="1"/>
  <c r="BC89" i="45" s="1"/>
  <c r="BC90" i="45" s="1"/>
  <c r="BC91" i="45" s="1"/>
  <c r="BB85" i="45"/>
  <c r="BB86" i="45" s="1"/>
  <c r="BB87" i="45" s="1"/>
  <c r="BB88" i="45" s="1"/>
  <c r="BB89" i="45" s="1"/>
  <c r="BB90" i="45" s="1"/>
  <c r="BB91" i="45" s="1"/>
  <c r="BA85" i="45"/>
  <c r="AZ85" i="45"/>
  <c r="AZ86" i="45" s="1"/>
  <c r="AZ87" i="45" s="1"/>
  <c r="AZ88" i="45" s="1"/>
  <c r="AZ89" i="45" s="1"/>
  <c r="AZ90" i="45" s="1"/>
  <c r="AZ91" i="45" s="1"/>
  <c r="AY85" i="45"/>
  <c r="AY86" i="45" s="1"/>
  <c r="AY87" i="45" s="1"/>
  <c r="AY88" i="45" s="1"/>
  <c r="AY89" i="45" s="1"/>
  <c r="AY90" i="45" s="1"/>
  <c r="AY91" i="45" s="1"/>
  <c r="AX85" i="45"/>
  <c r="AX86" i="45" s="1"/>
  <c r="AX87" i="45" s="1"/>
  <c r="AX88" i="45" s="1"/>
  <c r="AX89" i="45" s="1"/>
  <c r="AX90" i="45" s="1"/>
  <c r="AX91" i="45" s="1"/>
  <c r="AW85" i="45"/>
  <c r="AW86" i="45" s="1"/>
  <c r="AW87" i="45" s="1"/>
  <c r="AW88" i="45" s="1"/>
  <c r="AW89" i="45" s="1"/>
  <c r="AW90" i="45" s="1"/>
  <c r="AW91" i="45" s="1"/>
  <c r="AV85" i="45"/>
  <c r="AV86" i="45" s="1"/>
  <c r="AV87" i="45" s="1"/>
  <c r="AV88" i="45" s="1"/>
  <c r="AV89" i="45" s="1"/>
  <c r="AV90" i="45" s="1"/>
  <c r="AV91" i="45" s="1"/>
  <c r="AU85" i="45"/>
  <c r="AU86" i="45" s="1"/>
  <c r="AU87" i="45" s="1"/>
  <c r="AU88" i="45" s="1"/>
  <c r="AU89" i="45" s="1"/>
  <c r="AU90" i="45" s="1"/>
  <c r="AU91" i="45" s="1"/>
  <c r="AT85" i="45"/>
  <c r="AT86" i="45" s="1"/>
  <c r="AT87" i="45" s="1"/>
  <c r="AT88" i="45" s="1"/>
  <c r="AT89" i="45" s="1"/>
  <c r="AT90" i="45" s="1"/>
  <c r="AT91" i="45" s="1"/>
  <c r="AS85" i="45"/>
  <c r="AR85" i="45"/>
  <c r="AR86" i="45" s="1"/>
  <c r="AR87" i="45" s="1"/>
  <c r="AR88" i="45" s="1"/>
  <c r="AR89" i="45" s="1"/>
  <c r="AR90" i="45" s="1"/>
  <c r="AR91" i="45" s="1"/>
  <c r="AQ85" i="45"/>
  <c r="AQ86" i="45" s="1"/>
  <c r="AQ87" i="45" s="1"/>
  <c r="AQ88" i="45" s="1"/>
  <c r="AQ89" i="45" s="1"/>
  <c r="AQ90" i="45" s="1"/>
  <c r="AQ91" i="45" s="1"/>
  <c r="AP85" i="45"/>
  <c r="AP86" i="45" s="1"/>
  <c r="AP87" i="45" s="1"/>
  <c r="AP88" i="45" s="1"/>
  <c r="AP89" i="45" s="1"/>
  <c r="AP90" i="45" s="1"/>
  <c r="AP91" i="45" s="1"/>
  <c r="AO85" i="45"/>
  <c r="AO86" i="45" s="1"/>
  <c r="AO87" i="45" s="1"/>
  <c r="AO88" i="45" s="1"/>
  <c r="AO89" i="45" s="1"/>
  <c r="AO90" i="45" s="1"/>
  <c r="AO91" i="45" s="1"/>
  <c r="AN85" i="45"/>
  <c r="AN86" i="45" s="1"/>
  <c r="AN87" i="45" s="1"/>
  <c r="AN88" i="45" s="1"/>
  <c r="AN89" i="45" s="1"/>
  <c r="AN90" i="45" s="1"/>
  <c r="AN91" i="45" s="1"/>
  <c r="AM85" i="45"/>
  <c r="AM86" i="45" s="1"/>
  <c r="AM87" i="45" s="1"/>
  <c r="AM88" i="45" s="1"/>
  <c r="AM89" i="45" s="1"/>
  <c r="AM90" i="45" s="1"/>
  <c r="AM91" i="45" s="1"/>
  <c r="AL85" i="45"/>
  <c r="AL86" i="45" s="1"/>
  <c r="AL87" i="45" s="1"/>
  <c r="AL88" i="45" s="1"/>
  <c r="AL89" i="45" s="1"/>
  <c r="AL90" i="45" s="1"/>
  <c r="AL91" i="45" s="1"/>
  <c r="AK85" i="45"/>
  <c r="AJ85" i="45"/>
  <c r="AJ86" i="45" s="1"/>
  <c r="AJ87" i="45" s="1"/>
  <c r="AJ88" i="45" s="1"/>
  <c r="AJ89" i="45" s="1"/>
  <c r="AJ90" i="45" s="1"/>
  <c r="AJ91" i="45" s="1"/>
  <c r="AI85" i="45"/>
  <c r="AI86" i="45" s="1"/>
  <c r="AI87" i="45" s="1"/>
  <c r="AI88" i="45" s="1"/>
  <c r="AI89" i="45" s="1"/>
  <c r="AI90" i="45" s="1"/>
  <c r="AI91" i="45" s="1"/>
  <c r="AH85" i="45"/>
  <c r="AH86" i="45" s="1"/>
  <c r="AH87" i="45" s="1"/>
  <c r="AH88" i="45" s="1"/>
  <c r="AH89" i="45" s="1"/>
  <c r="AH90" i="45" s="1"/>
  <c r="AH91" i="45" s="1"/>
  <c r="AG85" i="45"/>
  <c r="AG86" i="45" s="1"/>
  <c r="AG87" i="45" s="1"/>
  <c r="AG88" i="45" s="1"/>
  <c r="AG89" i="45" s="1"/>
  <c r="AG90" i="45" s="1"/>
  <c r="AG91" i="45" s="1"/>
  <c r="AF85" i="45"/>
  <c r="AF86" i="45" s="1"/>
  <c r="AF87" i="45" s="1"/>
  <c r="AF88" i="45" s="1"/>
  <c r="AF89" i="45" s="1"/>
  <c r="AF90" i="45" s="1"/>
  <c r="AF91" i="45" s="1"/>
  <c r="AE85" i="45"/>
  <c r="AE86" i="45" s="1"/>
  <c r="AE87" i="45" s="1"/>
  <c r="AE88" i="45" s="1"/>
  <c r="AE89" i="45" s="1"/>
  <c r="AE90" i="45" s="1"/>
  <c r="AE91" i="45" s="1"/>
  <c r="AD85" i="45"/>
  <c r="AD86" i="45" s="1"/>
  <c r="AD87" i="45" s="1"/>
  <c r="AD88" i="45" s="1"/>
  <c r="AD89" i="45" s="1"/>
  <c r="AD90" i="45" s="1"/>
  <c r="AD91" i="45" s="1"/>
  <c r="AC85" i="45"/>
  <c r="AB85" i="45"/>
  <c r="AB86" i="45" s="1"/>
  <c r="AB87" i="45" s="1"/>
  <c r="AB88" i="45" s="1"/>
  <c r="AB89" i="45" s="1"/>
  <c r="AB90" i="45" s="1"/>
  <c r="AB91" i="45" s="1"/>
  <c r="AA85" i="45"/>
  <c r="AA86" i="45" s="1"/>
  <c r="AA87" i="45" s="1"/>
  <c r="AA88" i="45" s="1"/>
  <c r="AA89" i="45" s="1"/>
  <c r="AA90" i="45" s="1"/>
  <c r="AA91" i="45" s="1"/>
  <c r="Z85" i="45"/>
  <c r="Z86" i="45" s="1"/>
  <c r="Z87" i="45" s="1"/>
  <c r="Z88" i="45" s="1"/>
  <c r="Z89" i="45" s="1"/>
  <c r="Z90" i="45" s="1"/>
  <c r="Z91" i="45" s="1"/>
  <c r="Y85" i="45"/>
  <c r="Y86" i="45" s="1"/>
  <c r="Y87" i="45" s="1"/>
  <c r="Y88" i="45" s="1"/>
  <c r="Y89" i="45" s="1"/>
  <c r="Y90" i="45" s="1"/>
  <c r="Y91" i="45" s="1"/>
  <c r="X85" i="45"/>
  <c r="X86" i="45" s="1"/>
  <c r="X87" i="45" s="1"/>
  <c r="X88" i="45" s="1"/>
  <c r="X89" i="45" s="1"/>
  <c r="X90" i="45" s="1"/>
  <c r="X91" i="45" s="1"/>
  <c r="W85" i="45"/>
  <c r="W86" i="45" s="1"/>
  <c r="W87" i="45" s="1"/>
  <c r="W88" i="45" s="1"/>
  <c r="W89" i="45" s="1"/>
  <c r="W90" i="45" s="1"/>
  <c r="W91" i="45" s="1"/>
  <c r="V85" i="45"/>
  <c r="V86" i="45" s="1"/>
  <c r="V87" i="45" s="1"/>
  <c r="V88" i="45" s="1"/>
  <c r="V89" i="45" s="1"/>
  <c r="V90" i="45" s="1"/>
  <c r="V91" i="45" s="1"/>
  <c r="U85" i="45"/>
  <c r="T85" i="45"/>
  <c r="T86" i="45" s="1"/>
  <c r="T87" i="45" s="1"/>
  <c r="T88" i="45" s="1"/>
  <c r="T89" i="45" s="1"/>
  <c r="T90" i="45" s="1"/>
  <c r="T91" i="45" s="1"/>
  <c r="S85" i="45"/>
  <c r="S86" i="45" s="1"/>
  <c r="S87" i="45" s="1"/>
  <c r="S88" i="45" s="1"/>
  <c r="S89" i="45" s="1"/>
  <c r="S90" i="45" s="1"/>
  <c r="S91" i="45" s="1"/>
  <c r="R85" i="45"/>
  <c r="R86" i="45" s="1"/>
  <c r="R87" i="45" s="1"/>
  <c r="R88" i="45" s="1"/>
  <c r="R89" i="45" s="1"/>
  <c r="R90" i="45" s="1"/>
  <c r="R91" i="45" s="1"/>
  <c r="Q85" i="45"/>
  <c r="Q86" i="45" s="1"/>
  <c r="Q87" i="45" s="1"/>
  <c r="Q88" i="45" s="1"/>
  <c r="Q89" i="45" s="1"/>
  <c r="Q90" i="45" s="1"/>
  <c r="Q91" i="45" s="1"/>
  <c r="P85" i="45"/>
  <c r="P86" i="45" s="1"/>
  <c r="P87" i="45" s="1"/>
  <c r="P88" i="45" s="1"/>
  <c r="P89" i="45" s="1"/>
  <c r="P90" i="45" s="1"/>
  <c r="P91" i="45" s="1"/>
  <c r="O85" i="45"/>
  <c r="O86" i="45" s="1"/>
  <c r="O87" i="45" s="1"/>
  <c r="O88" i="45" s="1"/>
  <c r="O89" i="45" s="1"/>
  <c r="O90" i="45" s="1"/>
  <c r="O91" i="45" s="1"/>
  <c r="N85" i="45"/>
  <c r="N86" i="45" s="1"/>
  <c r="N87" i="45" s="1"/>
  <c r="N88" i="45" s="1"/>
  <c r="N89" i="45" s="1"/>
  <c r="N90" i="45" s="1"/>
  <c r="N91" i="45" s="1"/>
  <c r="M85" i="45"/>
  <c r="L85" i="45"/>
  <c r="L86" i="45" s="1"/>
  <c r="L87" i="45" s="1"/>
  <c r="L88" i="45" s="1"/>
  <c r="L89" i="45" s="1"/>
  <c r="L90" i="45" s="1"/>
  <c r="L91" i="45" s="1"/>
  <c r="K85" i="45"/>
  <c r="K86" i="45" s="1"/>
  <c r="K87" i="45" s="1"/>
  <c r="K88" i="45" s="1"/>
  <c r="K89" i="45" s="1"/>
  <c r="K90" i="45" s="1"/>
  <c r="K91" i="45" s="1"/>
  <c r="J85" i="45"/>
  <c r="J86" i="45" s="1"/>
  <c r="J87" i="45" s="1"/>
  <c r="J88" i="45" s="1"/>
  <c r="J89" i="45" s="1"/>
  <c r="J90" i="45" s="1"/>
  <c r="J91" i="45" s="1"/>
  <c r="I85" i="45"/>
  <c r="I86" i="45" s="1"/>
  <c r="I87" i="45" s="1"/>
  <c r="I88" i="45" s="1"/>
  <c r="I89" i="45" s="1"/>
  <c r="I90" i="45" s="1"/>
  <c r="I91" i="45" s="1"/>
  <c r="H85" i="45"/>
  <c r="H86" i="45" s="1"/>
  <c r="H87" i="45" s="1"/>
  <c r="H88" i="45" s="1"/>
  <c r="H89" i="45" s="1"/>
  <c r="H90" i="45" s="1"/>
  <c r="H91" i="45" s="1"/>
  <c r="G85" i="45"/>
  <c r="G86" i="45" s="1"/>
  <c r="G87" i="45" s="1"/>
  <c r="G88" i="45" s="1"/>
  <c r="G89" i="45" s="1"/>
  <c r="G90" i="45" s="1"/>
  <c r="G91" i="45" s="1"/>
  <c r="F85" i="45"/>
  <c r="F86" i="45" s="1"/>
  <c r="F87" i="45" s="1"/>
  <c r="F88" i="45" s="1"/>
  <c r="F89" i="45" s="1"/>
  <c r="F90" i="45" s="1"/>
  <c r="F91" i="45" s="1"/>
  <c r="E85" i="45"/>
  <c r="D85" i="45"/>
  <c r="D86" i="45" s="1"/>
  <c r="D87" i="45" s="1"/>
  <c r="D88" i="45" s="1"/>
  <c r="D89" i="45" s="1"/>
  <c r="D90" i="45" s="1"/>
  <c r="D91" i="45" s="1"/>
  <c r="C85" i="45"/>
  <c r="C86" i="45" s="1"/>
  <c r="C87" i="45" s="1"/>
  <c r="C88" i="45" s="1"/>
  <c r="C89" i="45" s="1"/>
  <c r="C90" i="45" s="1"/>
  <c r="C91" i="45" s="1"/>
  <c r="B86" i="45"/>
  <c r="B87" i="45" s="1"/>
  <c r="B88" i="45" s="1"/>
  <c r="B89" i="45" s="1"/>
  <c r="B90" i="45" s="1"/>
  <c r="B91" i="45" s="1"/>
  <c r="B85" i="45"/>
  <c r="E15" i="43" l="1"/>
  <c r="E3" i="43" s="1"/>
  <c r="E2" i="43" s="1"/>
  <c r="C3" i="43"/>
  <c r="C2" i="43" s="1"/>
  <c r="D2" i="43" l="1"/>
  <c r="F15" i="43"/>
  <c r="F3" i="43" s="1"/>
  <c r="F2" i="43" s="1"/>
  <c r="G15" i="43" l="1"/>
  <c r="G3" i="43" s="1"/>
  <c r="G2" i="43" s="1"/>
  <c r="H15" i="43" l="1"/>
  <c r="H3" i="43" s="1"/>
  <c r="H2" i="43" s="1"/>
  <c r="I15" i="43" l="1"/>
  <c r="I3" i="43" s="1"/>
  <c r="I2" i="43" s="1"/>
  <c r="J15" i="43" l="1"/>
  <c r="J3" i="43" s="1"/>
  <c r="J2" i="43" s="1"/>
  <c r="K15" i="43" l="1"/>
  <c r="K3" i="43" s="1"/>
  <c r="K2" i="43" s="1"/>
  <c r="L15" i="43" l="1"/>
  <c r="L3" i="43" s="1"/>
  <c r="L2" i="43" s="1"/>
  <c r="M15" i="43" l="1"/>
  <c r="M3" i="43" s="1"/>
  <c r="M2" i="43" s="1"/>
  <c r="N15" i="43" l="1"/>
  <c r="N3" i="43" s="1"/>
  <c r="N2" i="43" s="1"/>
  <c r="O15" i="43" l="1"/>
  <c r="O3" i="43" s="1"/>
  <c r="O2" i="43" s="1"/>
  <c r="P15" i="43" l="1"/>
  <c r="P3" i="43" s="1"/>
  <c r="P2" i="43" s="1"/>
  <c r="Q15" i="43" l="1"/>
  <c r="Q3" i="43" s="1"/>
  <c r="Q2" i="43" s="1"/>
  <c r="R15" i="43" l="1"/>
  <c r="R3" i="43" s="1"/>
  <c r="R2" i="43" s="1"/>
  <c r="S15" i="43" l="1"/>
  <c r="S3" i="43" s="1"/>
  <c r="S2" i="43" s="1"/>
  <c r="T15" i="43" l="1"/>
  <c r="T3" i="43" s="1"/>
  <c r="T2" i="43" s="1"/>
  <c r="U15" i="43" l="1"/>
  <c r="U3" i="43" s="1"/>
  <c r="U2" i="43" s="1"/>
  <c r="V15" i="43" l="1"/>
  <c r="V3" i="43" s="1"/>
  <c r="V2" i="43" s="1"/>
  <c r="W15" i="43" l="1"/>
  <c r="W3" i="43" s="1"/>
  <c r="W2" i="43" s="1"/>
  <c r="X15" i="43" l="1"/>
  <c r="X3" i="43" s="1"/>
  <c r="X2" i="43" s="1"/>
  <c r="Y15" i="43" l="1"/>
  <c r="Y3" i="43" s="1"/>
  <c r="Y2" i="43" s="1"/>
  <c r="Z15" i="43" l="1"/>
  <c r="Z3" i="43" s="1"/>
  <c r="Z2" i="43" s="1"/>
  <c r="AA15" i="43" l="1"/>
  <c r="AA3" i="43" s="1"/>
  <c r="AA2" i="43" s="1"/>
  <c r="AB15" i="43" l="1"/>
  <c r="AB3" i="43" s="1"/>
  <c r="AB2" i="43" s="1"/>
  <c r="AC15" i="43" l="1"/>
  <c r="AC3" i="43" s="1"/>
  <c r="AC2" i="43" s="1"/>
  <c r="AD15" i="43" l="1"/>
  <c r="AD3" i="43" s="1"/>
  <c r="AD2" i="43" s="1"/>
  <c r="AE15" i="43" l="1"/>
  <c r="AE3" i="43" s="1"/>
  <c r="AE2" i="43" s="1"/>
  <c r="AF15" i="43" l="1"/>
  <c r="AF3" i="43" s="1"/>
  <c r="AF2" i="43" s="1"/>
  <c r="AG15" i="43" l="1"/>
  <c r="AG3" i="43" s="1"/>
  <c r="AG2" i="43" s="1"/>
  <c r="AH15" i="43" l="1"/>
  <c r="AH3" i="43" s="1"/>
  <c r="AH2" i="43" s="1"/>
  <c r="AI15" i="43" l="1"/>
  <c r="AI3" i="43" s="1"/>
  <c r="AI2" i="43" s="1"/>
  <c r="AJ15" i="43" l="1"/>
  <c r="AJ3" i="43" s="1"/>
  <c r="AJ2" i="43" s="1"/>
  <c r="AK15" i="43" l="1"/>
  <c r="AK3" i="43" s="1"/>
  <c r="AK2" i="43" s="1"/>
  <c r="AL15" i="43" l="1"/>
  <c r="AL3" i="43" s="1"/>
  <c r="AL2" i="43" s="1"/>
  <c r="AM15" i="43" l="1"/>
  <c r="AM3" i="43" s="1"/>
  <c r="AM2" i="43" s="1"/>
  <c r="AN15" i="43" l="1"/>
  <c r="AN3" i="43" s="1"/>
  <c r="AN2" i="43" s="1"/>
  <c r="AO15" i="43" l="1"/>
  <c r="AO3" i="43" s="1"/>
  <c r="AO2" i="43" s="1"/>
  <c r="AP15" i="43" l="1"/>
  <c r="AP3" i="43" s="1"/>
  <c r="AP2" i="43" s="1"/>
  <c r="AQ15" i="43" l="1"/>
  <c r="AQ3" i="43" s="1"/>
  <c r="AQ2" i="43" s="1"/>
  <c r="AR15" i="43" l="1"/>
  <c r="AR3" i="43" s="1"/>
  <c r="AR2" i="43" s="1"/>
  <c r="AS15" i="43" l="1"/>
  <c r="AS3" i="43" s="1"/>
  <c r="AS2" i="43" s="1"/>
  <c r="AT15" i="43" l="1"/>
  <c r="AT3" i="43" s="1"/>
  <c r="AT2" i="43" s="1"/>
  <c r="AU15" i="43" l="1"/>
  <c r="AU3" i="43" s="1"/>
  <c r="AU2" i="43" s="1"/>
  <c r="AV15" i="43" l="1"/>
  <c r="AV3" i="43" s="1"/>
  <c r="AV2" i="43" s="1"/>
  <c r="AW15" i="43" l="1"/>
  <c r="AW3" i="43" s="1"/>
  <c r="AW2" i="43" s="1"/>
  <c r="AX15" i="43" l="1"/>
  <c r="AX3" i="43" s="1"/>
  <c r="AX2" i="43" s="1"/>
  <c r="AY15" i="43" l="1"/>
  <c r="AY3" i="43" s="1"/>
  <c r="AY2" i="43" s="1"/>
  <c r="AZ15" i="43" l="1"/>
  <c r="AZ3" i="43" s="1"/>
  <c r="AZ2" i="43" s="1"/>
  <c r="BA15" i="43" l="1"/>
  <c r="BA3" i="43" s="1"/>
  <c r="BA2" i="43" s="1"/>
  <c r="BB15" i="43" l="1"/>
  <c r="BB3" i="43" s="1"/>
  <c r="BB2" i="43" s="1"/>
  <c r="BC15" i="43" l="1"/>
  <c r="BC3" i="43" s="1"/>
  <c r="BC2" i="43" s="1"/>
  <c r="BD15" i="43" l="1"/>
  <c r="BD3" i="43" s="1"/>
  <c r="BD2" i="43" s="1"/>
  <c r="BE15" i="43" l="1"/>
  <c r="BE3" i="43" s="1"/>
  <c r="BE2" i="43" s="1"/>
  <c r="BF15" i="43" l="1"/>
  <c r="BF3" i="43" s="1"/>
  <c r="BF2" i="43" s="1"/>
  <c r="BG15" i="43" l="1"/>
  <c r="BG3" i="43" s="1"/>
  <c r="BG2" i="43" s="1"/>
  <c r="BH15" i="43" l="1"/>
  <c r="BH3" i="43" s="1"/>
  <c r="BH2" i="43" s="1"/>
  <c r="BI15" i="43" l="1"/>
  <c r="BI3" i="43" s="1"/>
  <c r="BI2" i="43" s="1"/>
  <c r="BJ15" i="43" l="1"/>
  <c r="BJ3" i="43" s="1"/>
  <c r="BJ2" i="43" s="1"/>
  <c r="BK15" i="43" l="1"/>
  <c r="BK3" i="43" s="1"/>
  <c r="BK2" i="43" s="1"/>
  <c r="BL15" i="43" l="1"/>
  <c r="BL3" i="43" s="1"/>
  <c r="BL2" i="43" s="1"/>
  <c r="BM15" i="43" l="1"/>
  <c r="BM3" i="43" s="1"/>
  <c r="BM2" i="43" s="1"/>
  <c r="BN15" i="43" l="1"/>
  <c r="BN3" i="43" s="1"/>
  <c r="BN2" i="43" s="1"/>
  <c r="BO15" i="43" l="1"/>
  <c r="BO3" i="43" s="1"/>
  <c r="BO2" i="43" s="1"/>
  <c r="BP15" i="43" l="1"/>
  <c r="BP3" i="43" s="1"/>
  <c r="BP2" i="43" s="1"/>
  <c r="BQ15" i="43" l="1"/>
  <c r="BQ3" i="43" s="1"/>
  <c r="BQ2" i="43" s="1"/>
  <c r="BR15" i="43" l="1"/>
  <c r="BR3" i="43" s="1"/>
  <c r="BR2" i="43" s="1"/>
  <c r="BS15" i="43" l="1"/>
  <c r="BS3" i="43" s="1"/>
  <c r="BS2" i="43" s="1"/>
  <c r="BT15" i="43" l="1"/>
  <c r="BT3" i="43" s="1"/>
  <c r="BT2" i="43" s="1"/>
  <c r="BU15" i="43" l="1"/>
  <c r="BU3" i="43" s="1"/>
  <c r="BU2" i="43" s="1"/>
  <c r="BV15" i="43" l="1"/>
  <c r="BV3" i="43" s="1"/>
  <c r="BV2" i="43" s="1"/>
  <c r="BW15" i="43" l="1"/>
  <c r="BW3" i="43" s="1"/>
  <c r="BW2" i="43" s="1"/>
  <c r="BX15" i="43" l="1"/>
  <c r="BX3" i="43" s="1"/>
  <c r="BX2" i="43" s="1"/>
  <c r="BY15" i="43" l="1"/>
  <c r="BY3" i="43" s="1"/>
  <c r="BY2" i="43" s="1"/>
  <c r="BZ15" i="43" l="1"/>
  <c r="BZ3" i="43" s="1"/>
  <c r="BZ2" i="43" s="1"/>
  <c r="CA15" i="43" l="1"/>
  <c r="CA3" i="43" s="1"/>
  <c r="CA2" i="43" s="1"/>
  <c r="CB15" i="43" l="1"/>
  <c r="CB3" i="43" s="1"/>
  <c r="CB2" i="43" s="1"/>
  <c r="CC15" i="43" l="1"/>
  <c r="CC3" i="43" s="1"/>
  <c r="CC2" i="43" s="1"/>
  <c r="CD15" i="43" l="1"/>
  <c r="CD3" i="43" s="1"/>
  <c r="CD2" i="43" s="1"/>
  <c r="CE15" i="43" l="1"/>
  <c r="CE3" i="43" s="1"/>
  <c r="CE2" i="43" s="1"/>
  <c r="CF15" i="43" l="1"/>
  <c r="CF3" i="43" s="1"/>
  <c r="CF2" i="43" s="1"/>
  <c r="B10" i="6" l="1"/>
  <c r="B11" i="6"/>
  <c r="A4" i="35" l="1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" i="47"/>
  <c r="A4" i="47"/>
  <c r="A5" i="47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I4" i="48"/>
  <c r="I5" i="48"/>
  <c r="I6" i="48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" i="48"/>
  <c r="A4" i="48"/>
  <c r="A5" i="48"/>
  <c r="A6" i="48"/>
  <c r="A7" i="48"/>
  <c r="A8" i="48"/>
  <c r="A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P29" i="46"/>
  <c r="P13" i="46" s="1"/>
  <c r="BM42" i="46" l="1"/>
  <c r="BM29" i="46" s="1"/>
  <c r="BM13" i="46" s="1"/>
  <c r="BL42" i="46"/>
  <c r="BL29" i="46" s="1"/>
  <c r="BL13" i="46" s="1"/>
  <c r="BK42" i="46"/>
  <c r="BK29" i="46" s="1"/>
  <c r="BK13" i="46" s="1"/>
  <c r="BJ42" i="46"/>
  <c r="BJ29" i="46" s="1"/>
  <c r="BJ13" i="46" s="1"/>
  <c r="BI42" i="46"/>
  <c r="BI29" i="46" s="1"/>
  <c r="BI13" i="46" s="1"/>
  <c r="BH42" i="46"/>
  <c r="BH29" i="46" s="1"/>
  <c r="BH13" i="46" s="1"/>
  <c r="BG42" i="46"/>
  <c r="BG29" i="46" s="1"/>
  <c r="BG13" i="46" s="1"/>
  <c r="BF42" i="46"/>
  <c r="BF29" i="46" s="1"/>
  <c r="BF13" i="46" s="1"/>
  <c r="BE42" i="46"/>
  <c r="BE29" i="46" s="1"/>
  <c r="BE13" i="46" s="1"/>
  <c r="BD42" i="46"/>
  <c r="BD29" i="46" s="1"/>
  <c r="BD13" i="46" s="1"/>
  <c r="BC42" i="46"/>
  <c r="BC29" i="46" s="1"/>
  <c r="BC13" i="46" s="1"/>
  <c r="BB42" i="46"/>
  <c r="BB29" i="46" s="1"/>
  <c r="BB13" i="46" s="1"/>
  <c r="BA42" i="46"/>
  <c r="BA29" i="46" s="1"/>
  <c r="BA13" i="46" s="1"/>
  <c r="AZ42" i="46"/>
  <c r="AZ29" i="46" s="1"/>
  <c r="AZ13" i="46" s="1"/>
  <c r="AY42" i="46"/>
  <c r="AY29" i="46" s="1"/>
  <c r="AY13" i="46" s="1"/>
  <c r="AX42" i="46"/>
  <c r="AX29" i="46" s="1"/>
  <c r="AX13" i="46" s="1"/>
  <c r="AW42" i="46"/>
  <c r="AW29" i="46" s="1"/>
  <c r="AW13" i="46" s="1"/>
  <c r="AV42" i="46"/>
  <c r="AV29" i="46" s="1"/>
  <c r="AV13" i="46" s="1"/>
  <c r="AU42" i="46"/>
  <c r="AU29" i="46" s="1"/>
  <c r="AU13" i="46" s="1"/>
  <c r="AT42" i="46"/>
  <c r="AT29" i="46" s="1"/>
  <c r="AT13" i="46" s="1"/>
  <c r="AS42" i="46"/>
  <c r="AS29" i="46" s="1"/>
  <c r="AS13" i="46" s="1"/>
  <c r="AR42" i="46"/>
  <c r="AR29" i="46" s="1"/>
  <c r="AR13" i="46" s="1"/>
  <c r="AQ42" i="46"/>
  <c r="AQ29" i="46" s="1"/>
  <c r="AQ13" i="46" s="1"/>
  <c r="AP42" i="46"/>
  <c r="AP29" i="46" s="1"/>
  <c r="AP13" i="46" s="1"/>
  <c r="AO42" i="46"/>
  <c r="AO29" i="46" s="1"/>
  <c r="AO13" i="46" s="1"/>
  <c r="AN42" i="46"/>
  <c r="AN29" i="46" s="1"/>
  <c r="AN13" i="46" s="1"/>
  <c r="AM42" i="46"/>
  <c r="AM29" i="46" s="1"/>
  <c r="AM13" i="46" s="1"/>
  <c r="AL42" i="46"/>
  <c r="AL29" i="46" s="1"/>
  <c r="AL13" i="46" s="1"/>
  <c r="AK42" i="46"/>
  <c r="AK29" i="46" s="1"/>
  <c r="AK13" i="46" s="1"/>
  <c r="AJ42" i="46"/>
  <c r="AJ29" i="46" s="1"/>
  <c r="AJ13" i="46" s="1"/>
  <c r="AI42" i="46"/>
  <c r="AI29" i="46" s="1"/>
  <c r="AI13" i="46" s="1"/>
  <c r="AH42" i="46"/>
  <c r="AH29" i="46" s="1"/>
  <c r="AH13" i="46" s="1"/>
  <c r="AG42" i="46"/>
  <c r="AG29" i="46" s="1"/>
  <c r="AG13" i="46" s="1"/>
  <c r="AF42" i="46"/>
  <c r="AF29" i="46" s="1"/>
  <c r="AF13" i="46" s="1"/>
  <c r="AE42" i="46"/>
  <c r="AE29" i="46" s="1"/>
  <c r="AE13" i="46" s="1"/>
  <c r="AD42" i="46"/>
  <c r="AD29" i="46" s="1"/>
  <c r="AD13" i="46" s="1"/>
  <c r="AC42" i="46"/>
  <c r="AC29" i="46" s="1"/>
  <c r="AC13" i="46" s="1"/>
  <c r="AB42" i="46"/>
  <c r="AB29" i="46" s="1"/>
  <c r="AB13" i="46" s="1"/>
  <c r="AA42" i="46"/>
  <c r="AA29" i="46" s="1"/>
  <c r="AA13" i="46" s="1"/>
  <c r="Z42" i="46"/>
  <c r="Z29" i="46" s="1"/>
  <c r="Z13" i="46" s="1"/>
  <c r="Y42" i="46"/>
  <c r="Y29" i="46" s="1"/>
  <c r="Y13" i="46" s="1"/>
  <c r="X42" i="46"/>
  <c r="X29" i="46" s="1"/>
  <c r="X13" i="46" s="1"/>
  <c r="W42" i="46"/>
  <c r="W29" i="46" s="1"/>
  <c r="W13" i="46" s="1"/>
  <c r="V42" i="46"/>
  <c r="V29" i="46" s="1"/>
  <c r="V13" i="46" s="1"/>
  <c r="U42" i="46"/>
  <c r="U29" i="46" s="1"/>
  <c r="U13" i="46" s="1"/>
  <c r="T42" i="46"/>
  <c r="T29" i="46" s="1"/>
  <c r="T13" i="46" s="1"/>
  <c r="S42" i="46"/>
  <c r="S29" i="46" s="1"/>
  <c r="S13" i="46" s="1"/>
  <c r="R42" i="46"/>
  <c r="R29" i="46" s="1"/>
  <c r="R13" i="46" s="1"/>
  <c r="Q42" i="46"/>
  <c r="Q29" i="46" s="1"/>
  <c r="Q13" i="46" s="1"/>
  <c r="O42" i="46"/>
  <c r="O29" i="46" s="1"/>
  <c r="O13" i="46" s="1"/>
  <c r="N42" i="46"/>
  <c r="N29" i="46" s="1"/>
  <c r="N13" i="46" s="1"/>
  <c r="M42" i="46"/>
  <c r="M29" i="46" s="1"/>
  <c r="M13" i="46" s="1"/>
  <c r="L42" i="46"/>
  <c r="L29" i="46" s="1"/>
  <c r="L13" i="46" s="1"/>
  <c r="K42" i="46"/>
  <c r="K29" i="46" s="1"/>
  <c r="K13" i="46" s="1"/>
  <c r="J42" i="46"/>
  <c r="J29" i="46" s="1"/>
  <c r="J13" i="46" s="1"/>
  <c r="I42" i="46"/>
  <c r="I29" i="46" s="1"/>
  <c r="I13" i="46" s="1"/>
  <c r="H42" i="46"/>
  <c r="H29" i="46" s="1"/>
  <c r="H13" i="46" s="1"/>
  <c r="G42" i="46"/>
  <c r="G29" i="46" s="1"/>
  <c r="G13" i="46" s="1"/>
  <c r="F42" i="46"/>
  <c r="F29" i="46" s="1"/>
  <c r="F13" i="46" s="1"/>
  <c r="E42" i="46"/>
  <c r="E29" i="46" s="1"/>
  <c r="E13" i="46" s="1"/>
  <c r="D42" i="46"/>
  <c r="D29" i="46" s="1"/>
  <c r="D13" i="46" s="1"/>
  <c r="C42" i="46"/>
  <c r="C29" i="46" s="1"/>
  <c r="C13" i="46" s="1"/>
  <c r="B42" i="46"/>
  <c r="B29" i="46" s="1"/>
  <c r="B74" i="46"/>
  <c r="B13" i="46" l="1"/>
  <c r="B24" i="46"/>
  <c r="B29" i="6" l="1"/>
  <c r="D29" i="6" s="1"/>
  <c r="B28" i="6"/>
  <c r="B33" i="6"/>
  <c r="C28" i="6" l="1"/>
  <c r="D27" i="6" l="1"/>
  <c r="B5" i="13"/>
  <c r="B4" i="13"/>
  <c r="A58" i="46"/>
  <c r="A57" i="46"/>
  <c r="A56" i="46"/>
  <c r="A55" i="46"/>
  <c r="BI6" i="38"/>
  <c r="BH6" i="38"/>
  <c r="BG6" i="38"/>
  <c r="BF6" i="38"/>
  <c r="A30" i="46" l="1"/>
  <c r="A14" i="46" s="1"/>
  <c r="A2" i="46" s="1"/>
  <c r="A31" i="46"/>
  <c r="A15" i="46" s="1"/>
  <c r="A3" i="46" s="1"/>
  <c r="A32" i="46"/>
  <c r="A16" i="46" s="1"/>
  <c r="A4" i="46" s="1"/>
  <c r="A33" i="46"/>
  <c r="A17" i="46" s="1"/>
  <c r="A5" i="46" s="1"/>
  <c r="P30" i="46" l="1"/>
  <c r="P43" i="46" s="1"/>
  <c r="P33" i="46"/>
  <c r="P46" i="46" s="1"/>
  <c r="P32" i="46"/>
  <c r="P45" i="46" s="1"/>
  <c r="P31" i="46"/>
  <c r="P44" i="46" s="1"/>
  <c r="BF33" i="46"/>
  <c r="BF46" i="46" s="1"/>
  <c r="U33" i="46"/>
  <c r="U46" i="46" s="1"/>
  <c r="AE33" i="46"/>
  <c r="AE46" i="46" s="1"/>
  <c r="AV33" i="46"/>
  <c r="AV46" i="46" s="1"/>
  <c r="BK33" i="46"/>
  <c r="BK46" i="46" s="1"/>
  <c r="AY33" i="46"/>
  <c r="AY46" i="46" s="1"/>
  <c r="J33" i="46"/>
  <c r="J46" i="46" s="1"/>
  <c r="Z33" i="46"/>
  <c r="Z46" i="46" s="1"/>
  <c r="AO33" i="46"/>
  <c r="AO46" i="46" s="1"/>
  <c r="AG32" i="46"/>
  <c r="AG45" i="46" s="1"/>
  <c r="BI32" i="46"/>
  <c r="BI45" i="46" s="1"/>
  <c r="AQ32" i="46"/>
  <c r="AQ45" i="46" s="1"/>
  <c r="AJ32" i="46"/>
  <c r="AJ45" i="46" s="1"/>
  <c r="U32" i="46"/>
  <c r="U45" i="46" s="1"/>
  <c r="E32" i="46"/>
  <c r="E45" i="46" s="1"/>
  <c r="BH32" i="46"/>
  <c r="BH45" i="46" s="1"/>
  <c r="BF32" i="46"/>
  <c r="BF45" i="46" s="1"/>
  <c r="AY32" i="46"/>
  <c r="AY45" i="46" s="1"/>
  <c r="AI31" i="46"/>
  <c r="AI44" i="46" s="1"/>
  <c r="T31" i="46"/>
  <c r="T44" i="46" s="1"/>
  <c r="D31" i="46"/>
  <c r="D44" i="46" s="1"/>
  <c r="BL31" i="46"/>
  <c r="BL44" i="46" s="1"/>
  <c r="AW31" i="46"/>
  <c r="AW44" i="46" s="1"/>
  <c r="AX31" i="46"/>
  <c r="AX44" i="46" s="1"/>
  <c r="AN31" i="46"/>
  <c r="AN44" i="46" s="1"/>
  <c r="Y31" i="46"/>
  <c r="Y44" i="46" s="1"/>
  <c r="BK30" i="46"/>
  <c r="BK43" i="46" s="1"/>
  <c r="AS30" i="46"/>
  <c r="AS43" i="46" s="1"/>
  <c r="AD30" i="46"/>
  <c r="AD43" i="46" s="1"/>
  <c r="W30" i="46"/>
  <c r="W43" i="46" s="1"/>
  <c r="AF30" i="46"/>
  <c r="AF43" i="46" s="1"/>
  <c r="Y30" i="46"/>
  <c r="Y43" i="46" s="1"/>
  <c r="AN30" i="46"/>
  <c r="AN43" i="46" s="1"/>
  <c r="BI30" i="46"/>
  <c r="BI43" i="46" s="1"/>
  <c r="AX33" i="46"/>
  <c r="AX46" i="46" s="1"/>
  <c r="AL33" i="46"/>
  <c r="AL46" i="46" s="1"/>
  <c r="W33" i="46"/>
  <c r="W46" i="46" s="1"/>
  <c r="AD33" i="46"/>
  <c r="AD46" i="46" s="1"/>
  <c r="AS33" i="46"/>
  <c r="AS46" i="46" s="1"/>
  <c r="BC33" i="46"/>
  <c r="BC46" i="46" s="1"/>
  <c r="BJ33" i="46"/>
  <c r="BJ46" i="46" s="1"/>
  <c r="G33" i="46"/>
  <c r="G46" i="46" s="1"/>
  <c r="R33" i="46"/>
  <c r="R46" i="46" s="1"/>
  <c r="AG33" i="46"/>
  <c r="AG46" i="46" s="1"/>
  <c r="I32" i="46"/>
  <c r="I45" i="46" s="1"/>
  <c r="AR32" i="46"/>
  <c r="AR45" i="46" s="1"/>
  <c r="AC32" i="46"/>
  <c r="AC45" i="46" s="1"/>
  <c r="M32" i="46"/>
  <c r="M45" i="46" s="1"/>
  <c r="F32" i="46"/>
  <c r="F45" i="46" s="1"/>
  <c r="H32" i="46"/>
  <c r="H45" i="46" s="1"/>
  <c r="BG32" i="46"/>
  <c r="BG45" i="46" s="1"/>
  <c r="AQ31" i="46"/>
  <c r="AQ44" i="46" s="1"/>
  <c r="AB31" i="46"/>
  <c r="AB44" i="46" s="1"/>
  <c r="L31" i="46"/>
  <c r="L44" i="46" s="1"/>
  <c r="BE31" i="46"/>
  <c r="BE44" i="46" s="1"/>
  <c r="BF31" i="46"/>
  <c r="BF44" i="46" s="1"/>
  <c r="AG31" i="46"/>
  <c r="AG44" i="46" s="1"/>
  <c r="K30" i="46"/>
  <c r="K43" i="46" s="1"/>
  <c r="J30" i="46"/>
  <c r="J43" i="46" s="1"/>
  <c r="AV30" i="46"/>
  <c r="AV43" i="46" s="1"/>
  <c r="AL30" i="46"/>
  <c r="AL43" i="46" s="1"/>
  <c r="AE30" i="46"/>
  <c r="AE43" i="46" s="1"/>
  <c r="AY30" i="46"/>
  <c r="AY43" i="46" s="1"/>
  <c r="AG30" i="46"/>
  <c r="AG43" i="46" s="1"/>
  <c r="I30" i="46"/>
  <c r="I43" i="46" s="1"/>
  <c r="E33" i="46"/>
  <c r="E46" i="46" s="1"/>
  <c r="AM33" i="46"/>
  <c r="AM46" i="46" s="1"/>
  <c r="N33" i="46"/>
  <c r="N46" i="46" s="1"/>
  <c r="V33" i="46"/>
  <c r="V46" i="46" s="1"/>
  <c r="AK33" i="46"/>
  <c r="AK46" i="46" s="1"/>
  <c r="BB33" i="46"/>
  <c r="BB46" i="46" s="1"/>
  <c r="I33" i="46"/>
  <c r="I46" i="46" s="1"/>
  <c r="Y33" i="46"/>
  <c r="Y46" i="46" s="1"/>
  <c r="R32" i="46"/>
  <c r="R45" i="46" s="1"/>
  <c r="Y32" i="46"/>
  <c r="Y45" i="46" s="1"/>
  <c r="BB32" i="46"/>
  <c r="BB45" i="46" s="1"/>
  <c r="AK32" i="46"/>
  <c r="AK45" i="46" s="1"/>
  <c r="V32" i="46"/>
  <c r="V45" i="46" s="1"/>
  <c r="N32" i="46"/>
  <c r="N45" i="46" s="1"/>
  <c r="G32" i="46"/>
  <c r="G45" i="46" s="1"/>
  <c r="C32" i="46"/>
  <c r="C45" i="46" s="1"/>
  <c r="AJ31" i="46"/>
  <c r="AJ44" i="46" s="1"/>
  <c r="U31" i="46"/>
  <c r="U44" i="46" s="1"/>
  <c r="E31" i="46"/>
  <c r="E44" i="46" s="1"/>
  <c r="I31" i="46"/>
  <c r="I44" i="46" s="1"/>
  <c r="BI31" i="46"/>
  <c r="BI44" i="46" s="1"/>
  <c r="AY31" i="46"/>
  <c r="AY44" i="46" s="1"/>
  <c r="AO31" i="46"/>
  <c r="AO44" i="46" s="1"/>
  <c r="T30" i="46"/>
  <c r="T43" i="46" s="1"/>
  <c r="BB30" i="46"/>
  <c r="BB43" i="46" s="1"/>
  <c r="BD30" i="46"/>
  <c r="BD43" i="46" s="1"/>
  <c r="AT30" i="46"/>
  <c r="AT43" i="46" s="1"/>
  <c r="AM30" i="46"/>
  <c r="AM43" i="46" s="1"/>
  <c r="BG30" i="46"/>
  <c r="BG43" i="46" s="1"/>
  <c r="AO30" i="46"/>
  <c r="AO43" i="46" s="1"/>
  <c r="R30" i="46"/>
  <c r="R43" i="46" s="1"/>
  <c r="C30" i="46"/>
  <c r="C43" i="46" s="1"/>
  <c r="F33" i="46"/>
  <c r="F46" i="46" s="1"/>
  <c r="M33" i="46"/>
  <c r="M46" i="46" s="1"/>
  <c r="AC33" i="46"/>
  <c r="AC46" i="46" s="1"/>
  <c r="AR33" i="46"/>
  <c r="AR46" i="46" s="1"/>
  <c r="BI33" i="46"/>
  <c r="BI46" i="46" s="1"/>
  <c r="Q33" i="46"/>
  <c r="Q46" i="46" s="1"/>
  <c r="Z32" i="46"/>
  <c r="Z45" i="46" s="1"/>
  <c r="BJ32" i="46"/>
  <c r="BJ45" i="46" s="1"/>
  <c r="BC32" i="46"/>
  <c r="BC45" i="46" s="1"/>
  <c r="AS32" i="46"/>
  <c r="AS45" i="46" s="1"/>
  <c r="AD32" i="46"/>
  <c r="AD45" i="46" s="1"/>
  <c r="W32" i="46"/>
  <c r="W45" i="46" s="1"/>
  <c r="O32" i="46"/>
  <c r="O45" i="46" s="1"/>
  <c r="B32" i="46"/>
  <c r="B45" i="46" s="1"/>
  <c r="BB31" i="46"/>
  <c r="BB44" i="46" s="1"/>
  <c r="AR31" i="46"/>
  <c r="AR44" i="46" s="1"/>
  <c r="AC31" i="46"/>
  <c r="AC44" i="46" s="1"/>
  <c r="M31" i="46"/>
  <c r="M44" i="46" s="1"/>
  <c r="BA31" i="46"/>
  <c r="BA44" i="46" s="1"/>
  <c r="N31" i="46"/>
  <c r="N44" i="46" s="1"/>
  <c r="BG31" i="46"/>
  <c r="BG44" i="46" s="1"/>
  <c r="AB30" i="46"/>
  <c r="AB43" i="46" s="1"/>
  <c r="D30" i="46"/>
  <c r="D43" i="46" s="1"/>
  <c r="BL30" i="46"/>
  <c r="BL43" i="46" s="1"/>
  <c r="AW30" i="46"/>
  <c r="AW43" i="46" s="1"/>
  <c r="AU30" i="46"/>
  <c r="AU43" i="46" s="1"/>
  <c r="BJ30" i="46"/>
  <c r="BJ43" i="46" s="1"/>
  <c r="Z30" i="46"/>
  <c r="Z43" i="46" s="1"/>
  <c r="BM31" i="46"/>
  <c r="BM44" i="46" s="1"/>
  <c r="BM33" i="46"/>
  <c r="BM46" i="46" s="1"/>
  <c r="BM32" i="46"/>
  <c r="BM45" i="46" s="1"/>
  <c r="BM30" i="46"/>
  <c r="BM43" i="46" s="1"/>
  <c r="AJ33" i="46"/>
  <c r="AJ46" i="46" s="1"/>
  <c r="AQ33" i="46"/>
  <c r="AQ46" i="46" s="1"/>
  <c r="BA33" i="46"/>
  <c r="BA46" i="46" s="1"/>
  <c r="AF33" i="46"/>
  <c r="AF46" i="46" s="1"/>
  <c r="H33" i="46"/>
  <c r="H46" i="46" s="1"/>
  <c r="AH32" i="46"/>
  <c r="AH45" i="46" s="1"/>
  <c r="J32" i="46"/>
  <c r="J45" i="46" s="1"/>
  <c r="Q32" i="46"/>
  <c r="Q45" i="46" s="1"/>
  <c r="BK32" i="46"/>
  <c r="BK45" i="46" s="1"/>
  <c r="AV32" i="46"/>
  <c r="AV45" i="46" s="1"/>
  <c r="AL32" i="46"/>
  <c r="AL45" i="46" s="1"/>
  <c r="AE32" i="46"/>
  <c r="AE45" i="46" s="1"/>
  <c r="X32" i="46"/>
  <c r="X45" i="46" s="1"/>
  <c r="AP31" i="46"/>
  <c r="AP44" i="46" s="1"/>
  <c r="BJ31" i="46"/>
  <c r="BJ44" i="46" s="1"/>
  <c r="AK31" i="46"/>
  <c r="AK44" i="46" s="1"/>
  <c r="V31" i="46"/>
  <c r="V44" i="46" s="1"/>
  <c r="W31" i="46"/>
  <c r="W44" i="46" s="1"/>
  <c r="G31" i="46"/>
  <c r="G44" i="46" s="1"/>
  <c r="R31" i="46"/>
  <c r="R44" i="46" s="1"/>
  <c r="AZ31" i="46"/>
  <c r="AZ44" i="46" s="1"/>
  <c r="AJ30" i="46"/>
  <c r="AJ43" i="46" s="1"/>
  <c r="L30" i="46"/>
  <c r="L43" i="46" s="1"/>
  <c r="AI30" i="46"/>
  <c r="AI43" i="46" s="1"/>
  <c r="BE30" i="46"/>
  <c r="BE43" i="46" s="1"/>
  <c r="AX30" i="46"/>
  <c r="AX43" i="46" s="1"/>
  <c r="X30" i="46"/>
  <c r="X43" i="46" s="1"/>
  <c r="AZ30" i="46"/>
  <c r="AZ43" i="46" s="1"/>
  <c r="AH30" i="46"/>
  <c r="AH43" i="46" s="1"/>
  <c r="O33" i="46"/>
  <c r="O46" i="46" s="1"/>
  <c r="L33" i="46"/>
  <c r="L46" i="46" s="1"/>
  <c r="AB33" i="46"/>
  <c r="AB46" i="46" s="1"/>
  <c r="AI33" i="46"/>
  <c r="AI46" i="46" s="1"/>
  <c r="BH33" i="46"/>
  <c r="BH46" i="46" s="1"/>
  <c r="X33" i="46"/>
  <c r="X46" i="46" s="1"/>
  <c r="AP32" i="46"/>
  <c r="AP45" i="46" s="1"/>
  <c r="S32" i="46"/>
  <c r="S45" i="46" s="1"/>
  <c r="K32" i="46"/>
  <c r="K45" i="46" s="1"/>
  <c r="AZ32" i="46"/>
  <c r="AZ45" i="46" s="1"/>
  <c r="BD32" i="46"/>
  <c r="BD45" i="46" s="1"/>
  <c r="AT32" i="46"/>
  <c r="AT45" i="46" s="1"/>
  <c r="AM32" i="46"/>
  <c r="AM45" i="46" s="1"/>
  <c r="AF32" i="46"/>
  <c r="AF45" i="46" s="1"/>
  <c r="J31" i="46"/>
  <c r="J44" i="46" s="1"/>
  <c r="AH31" i="46"/>
  <c r="AH44" i="46" s="1"/>
  <c r="BC31" i="46"/>
  <c r="BC44" i="46" s="1"/>
  <c r="AS31" i="46"/>
  <c r="AS44" i="46" s="1"/>
  <c r="AD31" i="46"/>
  <c r="AD44" i="46" s="1"/>
  <c r="AE31" i="46"/>
  <c r="AE44" i="46" s="1"/>
  <c r="O31" i="46"/>
  <c r="O44" i="46" s="1"/>
  <c r="F31" i="46"/>
  <c r="F44" i="46" s="1"/>
  <c r="BH31" i="46"/>
  <c r="BH44" i="46" s="1"/>
  <c r="AR30" i="46"/>
  <c r="AR43" i="46" s="1"/>
  <c r="U30" i="46"/>
  <c r="U43" i="46" s="1"/>
  <c r="E30" i="46"/>
  <c r="E43" i="46" s="1"/>
  <c r="AQ30" i="46"/>
  <c r="AQ43" i="46" s="1"/>
  <c r="BF30" i="46"/>
  <c r="BF43" i="46" s="1"/>
  <c r="BH30" i="46"/>
  <c r="BH43" i="46" s="1"/>
  <c r="AP30" i="46"/>
  <c r="AP43" i="46" s="1"/>
  <c r="BG33" i="46"/>
  <c r="BG46" i="46" s="1"/>
  <c r="AU33" i="46"/>
  <c r="AU46" i="46" s="1"/>
  <c r="AW33" i="46"/>
  <c r="AW46" i="46" s="1"/>
  <c r="BL33" i="46"/>
  <c r="BL46" i="46" s="1"/>
  <c r="D33" i="46"/>
  <c r="D46" i="46" s="1"/>
  <c r="T33" i="46"/>
  <c r="T46" i="46" s="1"/>
  <c r="AA33" i="46"/>
  <c r="AA46" i="46" s="1"/>
  <c r="AP33" i="46"/>
  <c r="AP46" i="46" s="1"/>
  <c r="AZ33" i="46"/>
  <c r="AZ46" i="46" s="1"/>
  <c r="C33" i="46"/>
  <c r="C46" i="46" s="1"/>
  <c r="AA32" i="46"/>
  <c r="AA45" i="46" s="1"/>
  <c r="T32" i="46"/>
  <c r="T45" i="46" s="1"/>
  <c r="D32" i="46"/>
  <c r="D45" i="46" s="1"/>
  <c r="BL32" i="46"/>
  <c r="BL45" i="46" s="1"/>
  <c r="AW32" i="46"/>
  <c r="AW45" i="46" s="1"/>
  <c r="AU32" i="46"/>
  <c r="AU45" i="46" s="1"/>
  <c r="AN32" i="46"/>
  <c r="AN45" i="46" s="1"/>
  <c r="S31" i="46"/>
  <c r="S44" i="46" s="1"/>
  <c r="BK31" i="46"/>
  <c r="BK44" i="46" s="1"/>
  <c r="AV31" i="46"/>
  <c r="AV44" i="46" s="1"/>
  <c r="AL31" i="46"/>
  <c r="AL44" i="46" s="1"/>
  <c r="AM31" i="46"/>
  <c r="AM44" i="46" s="1"/>
  <c r="X31" i="46"/>
  <c r="X44" i="46" s="1"/>
  <c r="H31" i="46"/>
  <c r="H44" i="46" s="1"/>
  <c r="C31" i="46"/>
  <c r="C44" i="46" s="1"/>
  <c r="AC30" i="46"/>
  <c r="AC43" i="46" s="1"/>
  <c r="M30" i="46"/>
  <c r="M43" i="46" s="1"/>
  <c r="F30" i="46"/>
  <c r="F43" i="46" s="1"/>
  <c r="AA30" i="46"/>
  <c r="AA43" i="46" s="1"/>
  <c r="H30" i="46"/>
  <c r="H43" i="46" s="1"/>
  <c r="S30" i="46"/>
  <c r="S43" i="46" s="1"/>
  <c r="BE33" i="46"/>
  <c r="BE46" i="46" s="1"/>
  <c r="AT33" i="46"/>
  <c r="AT46" i="46" s="1"/>
  <c r="BD33" i="46"/>
  <c r="BD46" i="46" s="1"/>
  <c r="AN33" i="46"/>
  <c r="AN46" i="46" s="1"/>
  <c r="K33" i="46"/>
  <c r="K46" i="46" s="1"/>
  <c r="S33" i="46"/>
  <c r="S46" i="46" s="1"/>
  <c r="AH33" i="46"/>
  <c r="AH46" i="46" s="1"/>
  <c r="B33" i="46"/>
  <c r="B46" i="46" s="1"/>
  <c r="BA32" i="46"/>
  <c r="BA45" i="46" s="1"/>
  <c r="AI32" i="46"/>
  <c r="AI45" i="46" s="1"/>
  <c r="AB32" i="46"/>
  <c r="AB45" i="46" s="1"/>
  <c r="L32" i="46"/>
  <c r="L45" i="46" s="1"/>
  <c r="AO32" i="46"/>
  <c r="AO45" i="46" s="1"/>
  <c r="BE32" i="46"/>
  <c r="BE45" i="46" s="1"/>
  <c r="AX32" i="46"/>
  <c r="AX45" i="46" s="1"/>
  <c r="AA31" i="46"/>
  <c r="AA44" i="46" s="1"/>
  <c r="K31" i="46"/>
  <c r="K44" i="46" s="1"/>
  <c r="Z31" i="46"/>
  <c r="Z44" i="46" s="1"/>
  <c r="BD31" i="46"/>
  <c r="BD44" i="46" s="1"/>
  <c r="AT31" i="46"/>
  <c r="AT44" i="46" s="1"/>
  <c r="AU31" i="46"/>
  <c r="AU44" i="46" s="1"/>
  <c r="AF31" i="46"/>
  <c r="AF44" i="46" s="1"/>
  <c r="Q31" i="46"/>
  <c r="Q44" i="46" s="1"/>
  <c r="B31" i="46"/>
  <c r="B44" i="46" s="1"/>
  <c r="BC30" i="46"/>
  <c r="BC43" i="46" s="1"/>
  <c r="AK30" i="46"/>
  <c r="AK43" i="46" s="1"/>
  <c r="V30" i="46"/>
  <c r="V43" i="46" s="1"/>
  <c r="N30" i="46"/>
  <c r="N43" i="46" s="1"/>
  <c r="G30" i="46"/>
  <c r="G43" i="46" s="1"/>
  <c r="Q30" i="46"/>
  <c r="Q43" i="46" s="1"/>
  <c r="O30" i="46"/>
  <c r="O43" i="46" s="1"/>
  <c r="BA30" i="46"/>
  <c r="BA43" i="46" s="1"/>
  <c r="AY17" i="46"/>
  <c r="BG14" i="46"/>
  <c r="X2" i="46" s="1"/>
  <c r="BI15" i="46"/>
  <c r="BE15" i="46"/>
  <c r="V3" i="46" s="1"/>
  <c r="BL15" i="46"/>
  <c r="AA3" i="46" s="1"/>
  <c r="BI17" i="46"/>
  <c r="BD16" i="46"/>
  <c r="BG15" i="46"/>
  <c r="X3" i="46" s="1"/>
  <c r="BJ15" i="46"/>
  <c r="BB17" i="46"/>
  <c r="T5" i="46" s="1"/>
  <c r="AY15" i="46"/>
  <c r="BK17" i="46"/>
  <c r="Z5" i="46" s="1"/>
  <c r="AY14" i="46"/>
  <c r="AW14" i="46" l="1"/>
  <c r="O2" i="46" s="1"/>
  <c r="AZ16" i="46"/>
  <c r="R4" i="46" s="1"/>
  <c r="BI14" i="46"/>
  <c r="BF17" i="46"/>
  <c r="W5" i="46" s="1"/>
  <c r="BF16" i="46"/>
  <c r="W4" i="46" s="1"/>
  <c r="BL16" i="46"/>
  <c r="AA4" i="46" s="1"/>
  <c r="BD14" i="46"/>
  <c r="BG16" i="46"/>
  <c r="X4" i="46" s="1"/>
  <c r="AX17" i="46"/>
  <c r="P5" i="46" s="1"/>
  <c r="BA17" i="46"/>
  <c r="S5" i="46" s="1"/>
  <c r="BJ16" i="46"/>
  <c r="BE14" i="46"/>
  <c r="V2" i="46" s="1"/>
  <c r="BB15" i="46"/>
  <c r="T3" i="46" s="1"/>
  <c r="BH15" i="46"/>
  <c r="Y3" i="46" s="1"/>
  <c r="AX14" i="46"/>
  <c r="P2" i="46" s="1"/>
  <c r="BL14" i="46"/>
  <c r="AA2" i="46" s="1"/>
  <c r="BA15" i="46"/>
  <c r="S3" i="46" s="1"/>
  <c r="BC14" i="46"/>
  <c r="U2" i="46" s="1"/>
  <c r="BE16" i="46"/>
  <c r="V4" i="46" s="1"/>
  <c r="BL17" i="46"/>
  <c r="AA5" i="46" s="1"/>
  <c r="BF14" i="46"/>
  <c r="W2" i="46" s="1"/>
  <c r="BI16" i="46"/>
  <c r="BH14" i="46"/>
  <c r="BJ17" i="46"/>
  <c r="AW17" i="46"/>
  <c r="O5" i="46" s="1"/>
  <c r="AZ15" i="46"/>
  <c r="R3" i="46" s="1"/>
  <c r="AW15" i="46"/>
  <c r="O3" i="46" s="1"/>
  <c r="P15" i="46"/>
  <c r="BC15" i="46"/>
  <c r="U3" i="46" s="1"/>
  <c r="P16" i="46"/>
  <c r="P17" i="46"/>
  <c r="BJ14" i="46"/>
  <c r="AY16" i="46"/>
  <c r="Q4" i="46" s="1"/>
  <c r="BD17" i="46"/>
  <c r="Q5" i="46" s="1"/>
  <c r="BK14" i="46"/>
  <c r="Z2" i="46" s="1"/>
  <c r="P14" i="46"/>
  <c r="AX16" i="46"/>
  <c r="P4" i="46" s="1"/>
  <c r="BE17" i="46"/>
  <c r="V5" i="46" s="1"/>
  <c r="BA16" i="46"/>
  <c r="S4" i="46" s="1"/>
  <c r="BC17" i="46"/>
  <c r="U5" i="46" s="1"/>
  <c r="AZ14" i="46"/>
  <c r="R2" i="46" s="1"/>
  <c r="BH16" i="46"/>
  <c r="BG17" i="46"/>
  <c r="X5" i="46" s="1"/>
  <c r="BB16" i="46"/>
  <c r="T4" i="46" s="1"/>
  <c r="AW16" i="46"/>
  <c r="O4" i="46" s="1"/>
  <c r="BB14" i="46"/>
  <c r="T2" i="46" s="1"/>
  <c r="BD15" i="46"/>
  <c r="Q3" i="46" s="1"/>
  <c r="Q2" i="46"/>
  <c r="B14" i="46"/>
  <c r="BM16" i="46"/>
  <c r="AB4" i="46" s="1"/>
  <c r="BM17" i="46"/>
  <c r="AB5" i="46" s="1"/>
  <c r="BM14" i="46"/>
  <c r="AB2" i="46" s="1"/>
  <c r="BM15" i="46"/>
  <c r="AB3" i="46" s="1"/>
  <c r="AX15" i="46"/>
  <c r="P3" i="46" s="1"/>
  <c r="BK16" i="46"/>
  <c r="Z4" i="46" s="1"/>
  <c r="BH17" i="46"/>
  <c r="BF15" i="46"/>
  <c r="W3" i="46" s="1"/>
  <c r="BK15" i="46"/>
  <c r="Z3" i="46" s="1"/>
  <c r="BA14" i="46"/>
  <c r="S2" i="46" s="1"/>
  <c r="BC16" i="46"/>
  <c r="U4" i="46" s="1"/>
  <c r="AZ17" i="46"/>
  <c r="R5" i="46" s="1"/>
  <c r="Y2" i="46" l="1"/>
  <c r="Y5" i="46"/>
  <c r="Y4" i="46"/>
  <c r="BL2" i="38"/>
  <c r="BL3" i="38"/>
  <c r="CF6" i="43" l="1"/>
  <c r="CE6" i="43"/>
  <c r="CD6" i="43"/>
  <c r="CC6" i="43"/>
  <c r="CB6" i="43"/>
  <c r="CA6" i="43"/>
  <c r="BZ6" i="43"/>
  <c r="BY6" i="43"/>
  <c r="BX6" i="43"/>
  <c r="BW6" i="43"/>
  <c r="BV6" i="43"/>
  <c r="BU6" i="43"/>
  <c r="BT6" i="43"/>
  <c r="BS6" i="43"/>
  <c r="BR6" i="43"/>
  <c r="BQ6" i="43"/>
  <c r="BP6" i="43"/>
  <c r="BO6" i="43"/>
  <c r="BN6" i="43"/>
  <c r="BM6" i="43"/>
  <c r="BL6" i="43"/>
  <c r="BK6" i="43"/>
  <c r="BJ6" i="43"/>
  <c r="BI6" i="43"/>
  <c r="BH6" i="43"/>
  <c r="BG6" i="43"/>
  <c r="BF6" i="43"/>
  <c r="BE6" i="43"/>
  <c r="BD6" i="43"/>
  <c r="BC6" i="43"/>
  <c r="BB6" i="43"/>
  <c r="BA6" i="43"/>
  <c r="AZ6" i="43"/>
  <c r="AY6" i="43"/>
  <c r="AX6" i="43"/>
  <c r="AW6" i="43"/>
  <c r="AV6" i="43"/>
  <c r="AU6" i="43"/>
  <c r="AT6" i="43"/>
  <c r="AS6" i="43"/>
  <c r="AR6" i="43"/>
  <c r="AQ6" i="43"/>
  <c r="AP6" i="43"/>
  <c r="AO6" i="43"/>
  <c r="AN6" i="43"/>
  <c r="AM6" i="43"/>
  <c r="AL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J11" i="43" l="1"/>
  <c r="K11" i="43"/>
  <c r="L11" i="43"/>
  <c r="M11" i="43" s="1"/>
  <c r="N11" i="43" s="1"/>
  <c r="O11" i="43" s="1"/>
  <c r="P11" i="43" s="1"/>
  <c r="Q11" i="43" s="1"/>
  <c r="R11" i="43" s="1"/>
  <c r="S11" i="43" s="1"/>
  <c r="T11" i="43" s="1"/>
  <c r="U11" i="43" s="1"/>
  <c r="V11" i="43" s="1"/>
  <c r="W11" i="43" s="1"/>
  <c r="X11" i="43" s="1"/>
  <c r="Y11" i="43" s="1"/>
  <c r="Z11" i="43" s="1"/>
  <c r="AA11" i="43" s="1"/>
  <c r="AB11" i="43" s="1"/>
  <c r="AC11" i="43" s="1"/>
  <c r="AD11" i="43" s="1"/>
  <c r="AE11" i="43" s="1"/>
  <c r="AF11" i="43" s="1"/>
  <c r="AG11" i="43" s="1"/>
  <c r="AH11" i="43" s="1"/>
  <c r="AI11" i="43" s="1"/>
  <c r="AJ11" i="43" s="1"/>
  <c r="AK11" i="43" s="1"/>
  <c r="AL11" i="43" s="1"/>
  <c r="AM11" i="43" s="1"/>
  <c r="AN11" i="43" s="1"/>
  <c r="AO11" i="43" s="1"/>
  <c r="AP11" i="43" s="1"/>
  <c r="AQ11" i="43" s="1"/>
  <c r="AR11" i="43" s="1"/>
  <c r="AS11" i="43" s="1"/>
  <c r="AT11" i="43" s="1"/>
  <c r="AU11" i="43" s="1"/>
  <c r="AV11" i="43" s="1"/>
  <c r="AW11" i="43" s="1"/>
  <c r="AX11" i="43" s="1"/>
  <c r="AY11" i="43" s="1"/>
  <c r="AZ11" i="43" s="1"/>
  <c r="BA11" i="43" s="1"/>
  <c r="BB11" i="43" s="1"/>
  <c r="BC11" i="43" s="1"/>
  <c r="BD11" i="43" s="1"/>
  <c r="BE11" i="43" s="1"/>
  <c r="BF11" i="43" s="1"/>
  <c r="BG11" i="43" s="1"/>
  <c r="BH11" i="43" s="1"/>
  <c r="BI11" i="43" s="1"/>
  <c r="BJ11" i="43" s="1"/>
  <c r="BK11" i="43" s="1"/>
  <c r="BL11" i="43" s="1"/>
  <c r="BM11" i="43" s="1"/>
  <c r="BN11" i="43" s="1"/>
  <c r="BO11" i="43" s="1"/>
  <c r="BP11" i="43" s="1"/>
  <c r="BQ11" i="43" s="1"/>
  <c r="BR11" i="43" s="1"/>
  <c r="BS11" i="43" s="1"/>
  <c r="BT11" i="43" s="1"/>
  <c r="BU11" i="43" s="1"/>
  <c r="BV11" i="43" s="1"/>
  <c r="BW11" i="43" s="1"/>
  <c r="BX11" i="43" s="1"/>
  <c r="BY11" i="43" s="1"/>
  <c r="BZ11" i="43" s="1"/>
  <c r="CA11" i="43" s="1"/>
  <c r="CB11" i="43" s="1"/>
  <c r="CC11" i="43" s="1"/>
  <c r="CD11" i="43" s="1"/>
  <c r="CE11" i="43" s="1"/>
  <c r="BS2" i="38" l="1"/>
  <c r="BS3" i="38"/>
  <c r="GW2" i="45" l="1"/>
  <c r="GU2" i="45"/>
  <c r="GS2" i="45"/>
  <c r="GQ2" i="45"/>
  <c r="GO2" i="45"/>
  <c r="A3" i="48"/>
  <c r="W1" i="48"/>
  <c r="U1" i="48"/>
  <c r="S1" i="48"/>
  <c r="Q1" i="48"/>
  <c r="O1" i="48"/>
  <c r="M1" i="48"/>
  <c r="K1" i="48"/>
  <c r="A2" i="47"/>
  <c r="GX2" i="45" l="1"/>
  <c r="DC2" i="45"/>
  <c r="DD2" i="45"/>
  <c r="DE2" i="45"/>
  <c r="DF2" i="45"/>
  <c r="DG2" i="45"/>
  <c r="DH2" i="45"/>
  <c r="DJ2" i="45"/>
  <c r="DI2" i="45"/>
  <c r="DL2" i="45"/>
  <c r="DK2" i="45"/>
  <c r="DQ2" i="45"/>
  <c r="DM2" i="45"/>
  <c r="DO2" i="45"/>
  <c r="DN2" i="45"/>
  <c r="DP2" i="45"/>
  <c r="DS2" i="45"/>
  <c r="DR2" i="45"/>
  <c r="DT2" i="45"/>
  <c r="DX2" i="45"/>
  <c r="DV2" i="45"/>
  <c r="DU2" i="45"/>
  <c r="DW2" i="45"/>
  <c r="DY2" i="45"/>
  <c r="DZ2" i="45"/>
  <c r="EB2" i="45"/>
  <c r="ED2" i="45"/>
  <c r="EA2" i="45"/>
  <c r="EC2" i="45"/>
  <c r="EF2" i="45"/>
  <c r="EE2" i="45"/>
  <c r="EG2" i="45"/>
  <c r="EH2" i="45"/>
  <c r="EL2" i="45"/>
  <c r="EI2" i="45"/>
  <c r="EJ2" i="45"/>
  <c r="EK2" i="45"/>
  <c r="EN2" i="45"/>
  <c r="EM2" i="45"/>
  <c r="EO2" i="45"/>
  <c r="EP2" i="45"/>
  <c r="EQ2" i="45"/>
  <c r="ER2" i="45"/>
  <c r="ES2" i="45"/>
  <c r="ET2" i="45"/>
  <c r="EU2" i="45"/>
  <c r="EV2" i="45"/>
  <c r="EW2" i="45"/>
  <c r="EX2" i="45"/>
  <c r="EZ2" i="45"/>
  <c r="EY2" i="45"/>
  <c r="FA2" i="45"/>
  <c r="FB2" i="45"/>
  <c r="FD2" i="45"/>
  <c r="FC2" i="45"/>
  <c r="FE2" i="45"/>
  <c r="FF2" i="45"/>
  <c r="FG2" i="45"/>
  <c r="FH2" i="45"/>
  <c r="FI2" i="45"/>
  <c r="FJ2" i="45"/>
  <c r="FK2" i="45"/>
  <c r="FL2" i="45"/>
  <c r="FN2" i="45"/>
  <c r="FM2" i="45"/>
  <c r="FP2" i="45"/>
  <c r="FO2" i="45"/>
  <c r="FQ2" i="45"/>
  <c r="FR2" i="45"/>
  <c r="FS2" i="45"/>
  <c r="FT2" i="45"/>
  <c r="FU2" i="45"/>
  <c r="FV2" i="45"/>
  <c r="FW2" i="45"/>
  <c r="FX2" i="45"/>
  <c r="FY2" i="45"/>
  <c r="FZ2" i="45"/>
  <c r="GA2" i="45"/>
  <c r="GB2" i="45"/>
  <c r="GC2" i="45"/>
  <c r="GD2" i="45"/>
  <c r="GE2" i="45"/>
  <c r="GF2" i="45"/>
  <c r="GG2" i="45"/>
  <c r="GH2" i="45"/>
  <c r="GI2" i="45"/>
  <c r="GJ2" i="45"/>
  <c r="GL2" i="45"/>
  <c r="GK2" i="45"/>
  <c r="GM2" i="45"/>
  <c r="GV2" i="45"/>
  <c r="GT2" i="45"/>
  <c r="GR2" i="45"/>
  <c r="GN2" i="45"/>
  <c r="GP2" i="45"/>
  <c r="CF11" i="43"/>
  <c r="C4" i="43"/>
  <c r="D4" i="43" s="1"/>
  <c r="E4" i="43" s="1"/>
  <c r="F4" i="43" s="1"/>
  <c r="G4" i="43" s="1"/>
  <c r="H4" i="43" s="1"/>
  <c r="I4" i="43" s="1"/>
  <c r="J4" i="43" s="1"/>
  <c r="K4" i="43" s="1"/>
  <c r="L4" i="43" s="1"/>
  <c r="M4" i="43" s="1"/>
  <c r="N4" i="43" s="1"/>
  <c r="O4" i="43" s="1"/>
  <c r="P4" i="43" s="1"/>
  <c r="Q4" i="43" s="1"/>
  <c r="R4" i="43" s="1"/>
  <c r="S4" i="43" s="1"/>
  <c r="T4" i="43" s="1"/>
  <c r="U4" i="43" s="1"/>
  <c r="V4" i="43" s="1"/>
  <c r="W4" i="43" s="1"/>
  <c r="X4" i="43" s="1"/>
  <c r="Y4" i="43" s="1"/>
  <c r="Z4" i="43" s="1"/>
  <c r="AA4" i="43" s="1"/>
  <c r="AB4" i="43" s="1"/>
  <c r="AC4" i="43" s="1"/>
  <c r="AD4" i="43" s="1"/>
  <c r="AE4" i="43" s="1"/>
  <c r="AF4" i="43" s="1"/>
  <c r="AG4" i="43" s="1"/>
  <c r="AH4" i="43" s="1"/>
  <c r="AI4" i="43" s="1"/>
  <c r="AJ4" i="43" s="1"/>
  <c r="AK4" i="43" s="1"/>
  <c r="AL4" i="43" s="1"/>
  <c r="AM4" i="43" s="1"/>
  <c r="AN4" i="43" s="1"/>
  <c r="AO4" i="43" s="1"/>
  <c r="AP4" i="43" s="1"/>
  <c r="AQ4" i="43" s="1"/>
  <c r="AR4" i="43" s="1"/>
  <c r="AS4" i="43" s="1"/>
  <c r="AT4" i="43" s="1"/>
  <c r="AU4" i="43" s="1"/>
  <c r="AV4" i="43" s="1"/>
  <c r="AW4" i="43" s="1"/>
  <c r="AX4" i="43" s="1"/>
  <c r="AY4" i="43" s="1"/>
  <c r="AZ4" i="43" s="1"/>
  <c r="BA4" i="43" s="1"/>
  <c r="BB4" i="43" s="1"/>
  <c r="BC4" i="43" s="1"/>
  <c r="BD4" i="43" s="1"/>
  <c r="BE4" i="43" s="1"/>
  <c r="BF4" i="43" s="1"/>
  <c r="BG4" i="43" s="1"/>
  <c r="BH4" i="43" s="1"/>
  <c r="BI4" i="43" s="1"/>
  <c r="BJ4" i="43" s="1"/>
  <c r="BK4" i="43" s="1"/>
  <c r="BL4" i="43" s="1"/>
  <c r="BM4" i="43" s="1"/>
  <c r="BN4" i="43" s="1"/>
  <c r="BO4" i="43" s="1"/>
  <c r="BP4" i="43" s="1"/>
  <c r="BQ4" i="43" s="1"/>
  <c r="BR4" i="43" s="1"/>
  <c r="BS4" i="43" s="1"/>
  <c r="BT4" i="43" s="1"/>
  <c r="BU4" i="43" s="1"/>
  <c r="BV4" i="43" s="1"/>
  <c r="BW4" i="43" s="1"/>
  <c r="BX4" i="43" s="1"/>
  <c r="BY4" i="43" s="1"/>
  <c r="BZ4" i="43" s="1"/>
  <c r="CA4" i="43" s="1"/>
  <c r="CB4" i="43" s="1"/>
  <c r="CC4" i="43" s="1"/>
  <c r="CD4" i="43" s="1"/>
  <c r="CE4" i="43" s="1"/>
  <c r="CF4" i="43" s="1"/>
  <c r="A3" i="45" l="1"/>
  <c r="A4" i="45" s="1"/>
  <c r="A5" i="45" s="1"/>
  <c r="A6" i="45" s="1"/>
  <c r="A7" i="45" s="1"/>
  <c r="A8" i="45" s="1"/>
  <c r="A9" i="45" s="1"/>
  <c r="A10" i="45" s="1"/>
  <c r="AM14" i="46" l="1"/>
  <c r="Q16" i="46"/>
  <c r="AV15" i="46"/>
  <c r="N3" i="46" s="1"/>
  <c r="V15" i="46"/>
  <c r="AF16" i="46"/>
  <c r="D16" i="46"/>
  <c r="AC17" i="46"/>
  <c r="AE16" i="46"/>
  <c r="AN15" i="46"/>
  <c r="AH14" i="46"/>
  <c r="AN17" i="46"/>
  <c r="S16" i="46"/>
  <c r="E17" i="46"/>
  <c r="AT14" i="46"/>
  <c r="L2" i="46" s="1"/>
  <c r="AJ17" i="46"/>
  <c r="T15" i="46"/>
  <c r="Z15" i="46"/>
  <c r="C15" i="46"/>
  <c r="AR17" i="46"/>
  <c r="AL14" i="46"/>
  <c r="AK16" i="46"/>
  <c r="R14" i="46"/>
  <c r="H14" i="46"/>
  <c r="AD14" i="46"/>
  <c r="AA17" i="46"/>
  <c r="F5" i="46" s="1"/>
  <c r="AC16" i="46"/>
  <c r="AC15" i="46"/>
  <c r="AD17" i="46"/>
  <c r="X16" i="46"/>
  <c r="R16" i="46"/>
  <c r="D14" i="46"/>
  <c r="AK14" i="46"/>
  <c r="AR14" i="46"/>
  <c r="U16" i="46"/>
  <c r="AO17" i="46"/>
  <c r="AB16" i="46"/>
  <c r="N15" i="46"/>
  <c r="W14" i="46"/>
  <c r="E15" i="46"/>
  <c r="N17" i="46"/>
  <c r="L14" i="46"/>
  <c r="Z17" i="46"/>
  <c r="T16" i="46"/>
  <c r="F15" i="46"/>
  <c r="L15" i="46"/>
  <c r="AS17" i="46"/>
  <c r="AH15" i="46"/>
  <c r="J15" i="46"/>
  <c r="AU16" i="46"/>
  <c r="U14" i="46"/>
  <c r="T17" i="46"/>
  <c r="H4" i="46" l="1"/>
  <c r="D4" i="46"/>
  <c r="S15" i="46"/>
  <c r="AO15" i="46"/>
  <c r="AB14" i="46"/>
  <c r="U17" i="46"/>
  <c r="AG15" i="46"/>
  <c r="AV14" i="46"/>
  <c r="N2" i="46" s="1"/>
  <c r="AM15" i="46"/>
  <c r="AF14" i="46"/>
  <c r="Y17" i="46"/>
  <c r="J17" i="46"/>
  <c r="X17" i="46"/>
  <c r="C16" i="46"/>
  <c r="AD16" i="46"/>
  <c r="G4" i="46" s="1"/>
  <c r="O15" i="46"/>
  <c r="C3" i="46" s="1"/>
  <c r="AK17" i="46"/>
  <c r="AU15" i="46"/>
  <c r="AV16" i="46"/>
  <c r="N4" i="46" s="1"/>
  <c r="Z14" i="46"/>
  <c r="B17" i="46"/>
  <c r="I17" i="46"/>
  <c r="W15" i="46"/>
  <c r="G16" i="46"/>
  <c r="H17" i="46"/>
  <c r="AP17" i="46"/>
  <c r="AS14" i="46"/>
  <c r="AQ17" i="46"/>
  <c r="R15" i="46"/>
  <c r="K14" i="46"/>
  <c r="M17" i="46"/>
  <c r="J14" i="46"/>
  <c r="AO16" i="46"/>
  <c r="AE17" i="46"/>
  <c r="AR16" i="46"/>
  <c r="S14" i="46"/>
  <c r="E14" i="46"/>
  <c r="K16" i="46"/>
  <c r="AM16" i="46"/>
  <c r="F17" i="46"/>
  <c r="K15" i="46"/>
  <c r="F14" i="46"/>
  <c r="M14" i="46"/>
  <c r="H15" i="46"/>
  <c r="AB17" i="46"/>
  <c r="G5" i="46" s="1"/>
  <c r="W16" i="46"/>
  <c r="L16" i="46"/>
  <c r="N14" i="46"/>
  <c r="Z16" i="46"/>
  <c r="B15" i="46"/>
  <c r="AA15" i="46"/>
  <c r="F3" i="46" s="1"/>
  <c r="AE15" i="46"/>
  <c r="I15" i="46"/>
  <c r="AP16" i="46"/>
  <c r="I16" i="46"/>
  <c r="N16" i="46"/>
  <c r="AC14" i="46"/>
  <c r="M16" i="46"/>
  <c r="AA16" i="46"/>
  <c r="F4" i="46" s="1"/>
  <c r="AH17" i="46"/>
  <c r="U15" i="46"/>
  <c r="AI15" i="46"/>
  <c r="J3" i="46" s="1"/>
  <c r="O16" i="46"/>
  <c r="AN16" i="46"/>
  <c r="AJ15" i="46"/>
  <c r="T14" i="46"/>
  <c r="K17" i="46"/>
  <c r="C14" i="46"/>
  <c r="AP14" i="46"/>
  <c r="AQ14" i="46"/>
  <c r="AV17" i="46"/>
  <c r="N5" i="46" s="1"/>
  <c r="V16" i="46"/>
  <c r="AK15" i="46"/>
  <c r="AQ15" i="46"/>
  <c r="AB15" i="46"/>
  <c r="AJ14" i="46"/>
  <c r="AG17" i="46"/>
  <c r="S17" i="46"/>
  <c r="R17" i="46"/>
  <c r="AS16" i="46"/>
  <c r="L17" i="46"/>
  <c r="C17" i="46"/>
  <c r="Y15" i="46"/>
  <c r="AG16" i="46"/>
  <c r="AL17" i="46"/>
  <c r="V14" i="46"/>
  <c r="Q17" i="46"/>
  <c r="AP15" i="46"/>
  <c r="AJ16" i="46"/>
  <c r="AT15" i="46"/>
  <c r="L3" i="46" s="1"/>
  <c r="AO14" i="46"/>
  <c r="D15" i="46"/>
  <c r="G15" i="46"/>
  <c r="G14" i="46"/>
  <c r="AT16" i="46"/>
  <c r="L4" i="46" s="1"/>
  <c r="AI16" i="46"/>
  <c r="J4" i="46" s="1"/>
  <c r="AD15" i="46"/>
  <c r="B16" i="46"/>
  <c r="D17" i="46"/>
  <c r="X15" i="46"/>
  <c r="AL15" i="46"/>
  <c r="V17" i="46"/>
  <c r="AS15" i="46"/>
  <c r="X14" i="46"/>
  <c r="AF15" i="46"/>
  <c r="E16" i="46"/>
  <c r="G17" i="46"/>
  <c r="H16" i="46"/>
  <c r="O17" i="46"/>
  <c r="C5" i="46" s="1"/>
  <c r="W17" i="46"/>
  <c r="J16" i="46"/>
  <c r="F16" i="46"/>
  <c r="AI14" i="46"/>
  <c r="J2" i="46" s="1"/>
  <c r="Q15" i="46"/>
  <c r="AM17" i="46"/>
  <c r="I14" i="46"/>
  <c r="AA14" i="46"/>
  <c r="F2" i="46" s="1"/>
  <c r="AL16" i="46"/>
  <c r="AH16" i="46"/>
  <c r="AN14" i="46"/>
  <c r="AR15" i="46"/>
  <c r="AT17" i="46"/>
  <c r="L5" i="46" s="1"/>
  <c r="AU14" i="46"/>
  <c r="M15" i="46"/>
  <c r="Q14" i="46"/>
  <c r="AQ16" i="46"/>
  <c r="AI17" i="46"/>
  <c r="J5" i="46" s="1"/>
  <c r="AU17" i="46"/>
  <c r="O14" i="46"/>
  <c r="AE14" i="46"/>
  <c r="AF17" i="46"/>
  <c r="Y14" i="46"/>
  <c r="AG14" i="46"/>
  <c r="Y16" i="46"/>
  <c r="K2" i="46" l="1"/>
  <c r="H2" i="46"/>
  <c r="I5" i="46"/>
  <c r="I3" i="46"/>
  <c r="I2" i="46"/>
  <c r="K4" i="46"/>
  <c r="D2" i="46"/>
  <c r="K3" i="46"/>
  <c r="D3" i="46"/>
  <c r="C4" i="46"/>
  <c r="D5" i="46"/>
  <c r="E3" i="46"/>
  <c r="M4" i="46"/>
  <c r="M2" i="46"/>
  <c r="E4" i="46"/>
  <c r="M5" i="46"/>
  <c r="E5" i="46"/>
  <c r="K5" i="46"/>
  <c r="E2" i="46"/>
  <c r="H5" i="46"/>
  <c r="M3" i="46"/>
  <c r="G2" i="46"/>
  <c r="I4" i="46"/>
  <c r="B4" i="46"/>
  <c r="C2" i="46"/>
  <c r="B5" i="46"/>
  <c r="G3" i="46"/>
  <c r="B2" i="46"/>
  <c r="H3" i="46"/>
  <c r="P23" i="43"/>
  <c r="BY3" i="38"/>
  <c r="BY2" i="38"/>
  <c r="A3" i="35"/>
  <c r="M319" i="39"/>
  <c r="K2" i="38"/>
  <c r="A2" i="38"/>
  <c r="B2" i="38"/>
  <c r="C2" i="38"/>
  <c r="D2" i="38"/>
  <c r="E2" i="38"/>
  <c r="F2" i="38"/>
  <c r="G2" i="38"/>
  <c r="H2" i="38"/>
  <c r="I2" i="38"/>
  <c r="J2" i="38"/>
  <c r="L2" i="38"/>
  <c r="M2" i="38"/>
  <c r="N2" i="38"/>
  <c r="O2" i="38"/>
  <c r="P2" i="38"/>
  <c r="Q2" i="38"/>
  <c r="R2" i="38"/>
  <c r="S2" i="38"/>
  <c r="T2" i="38"/>
  <c r="U2" i="38"/>
  <c r="V2" i="38"/>
  <c r="W2" i="38"/>
  <c r="Z2" i="38"/>
  <c r="AA2" i="38"/>
  <c r="AB2" i="38"/>
  <c r="AC2" i="38"/>
  <c r="AD2" i="38"/>
  <c r="AE2" i="38"/>
  <c r="AF2" i="38"/>
  <c r="AG2" i="38"/>
  <c r="AH2" i="38"/>
  <c r="AI2" i="38"/>
  <c r="AJ2" i="38"/>
  <c r="AK2" i="38"/>
  <c r="AL2" i="38"/>
  <c r="AM2" i="38"/>
  <c r="AN2" i="38"/>
  <c r="AO2" i="38"/>
  <c r="AP2" i="38"/>
  <c r="AQ2" i="38"/>
  <c r="AR2" i="38"/>
  <c r="AU2" i="38"/>
  <c r="AV2" i="38"/>
  <c r="AW2" i="38"/>
  <c r="AX2" i="38"/>
  <c r="AY2" i="38"/>
  <c r="AZ2" i="38"/>
  <c r="BA2" i="38"/>
  <c r="BB2" i="38"/>
  <c r="BC2" i="38"/>
  <c r="BD2" i="38"/>
  <c r="BE2" i="38"/>
  <c r="BF2" i="38"/>
  <c r="BG2" i="38"/>
  <c r="BH2" i="38"/>
  <c r="BI2" i="38"/>
  <c r="BJ2" i="38"/>
  <c r="BK2" i="38"/>
  <c r="BM2" i="38"/>
  <c r="BN2" i="38"/>
  <c r="BO2" i="38"/>
  <c r="BP2" i="38"/>
  <c r="BQ2" i="38"/>
  <c r="BR2" i="38"/>
  <c r="BT2" i="38"/>
  <c r="BU2" i="38"/>
  <c r="BV2" i="38"/>
  <c r="BW2" i="38"/>
  <c r="BX2" i="38"/>
  <c r="BZ2" i="38"/>
  <c r="CA2" i="38"/>
  <c r="CB2" i="38"/>
  <c r="CC2" i="38"/>
  <c r="CD2" i="38"/>
  <c r="CE2" i="38"/>
  <c r="CF2" i="38"/>
  <c r="CG2" i="38"/>
  <c r="CH2" i="38"/>
  <c r="Y2" i="38"/>
  <c r="AS2" i="38"/>
  <c r="CI2" i="38"/>
  <c r="CJ2" i="38"/>
  <c r="CK2" i="38"/>
  <c r="CL2" i="38"/>
  <c r="CM2" i="38"/>
  <c r="CN2" i="38"/>
  <c r="CO2" i="38"/>
  <c r="CP2" i="38"/>
  <c r="CQ2" i="38"/>
  <c r="A3" i="38"/>
  <c r="B3" i="38"/>
  <c r="C3" i="38"/>
  <c r="D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Z3" i="38"/>
  <c r="AA3" i="38"/>
  <c r="AB3" i="38"/>
  <c r="AC3" i="38"/>
  <c r="AD3" i="38"/>
  <c r="AE3" i="38"/>
  <c r="AF3" i="38"/>
  <c r="AG3" i="38"/>
  <c r="AH3" i="38"/>
  <c r="AI3" i="38"/>
  <c r="AJ3" i="38"/>
  <c r="AK3" i="38"/>
  <c r="AL3" i="38"/>
  <c r="AM3" i="38"/>
  <c r="AN3" i="38"/>
  <c r="AO3" i="38"/>
  <c r="AP3" i="38"/>
  <c r="AQ3" i="38"/>
  <c r="AR3" i="38"/>
  <c r="AU3" i="38"/>
  <c r="AV3" i="38"/>
  <c r="AW3" i="38"/>
  <c r="AX3" i="38"/>
  <c r="AY3" i="38"/>
  <c r="AZ3" i="38"/>
  <c r="BA3" i="38"/>
  <c r="BB3" i="38"/>
  <c r="BC3" i="38"/>
  <c r="BD3" i="38"/>
  <c r="BE3" i="38"/>
  <c r="BF3" i="38"/>
  <c r="BG3" i="38"/>
  <c r="BH3" i="38"/>
  <c r="BI3" i="38"/>
  <c r="BJ3" i="38"/>
  <c r="BK3" i="38"/>
  <c r="BM3" i="38"/>
  <c r="BN3" i="38"/>
  <c r="BO3" i="38"/>
  <c r="BP3" i="38"/>
  <c r="BQ3" i="38"/>
  <c r="BR3" i="38"/>
  <c r="BT3" i="38"/>
  <c r="BU3" i="38"/>
  <c r="BV3" i="38"/>
  <c r="BW3" i="38"/>
  <c r="BX3" i="38"/>
  <c r="BZ3" i="38"/>
  <c r="CA3" i="38"/>
  <c r="CB3" i="38"/>
  <c r="CC3" i="38"/>
  <c r="CD3" i="38"/>
  <c r="CE3" i="38"/>
  <c r="CF3" i="38"/>
  <c r="CG3" i="38"/>
  <c r="CH3" i="38"/>
  <c r="Y3" i="38"/>
  <c r="AS3" i="38"/>
  <c r="CI3" i="38"/>
  <c r="CJ3" i="38"/>
  <c r="CK3" i="38"/>
  <c r="CL3" i="38"/>
  <c r="CM3" i="38"/>
  <c r="CN3" i="38"/>
  <c r="CO3" i="38"/>
  <c r="CP3" i="38"/>
  <c r="CQ3" i="38"/>
  <c r="A2" i="39"/>
  <c r="B2" i="39"/>
  <c r="C2" i="39"/>
  <c r="D2" i="39"/>
  <c r="E2" i="39"/>
  <c r="F2" i="39"/>
  <c r="G2" i="39"/>
  <c r="H2" i="39"/>
  <c r="I2" i="39"/>
  <c r="K2" i="39"/>
  <c r="L2" i="39"/>
  <c r="M2" i="39"/>
  <c r="N2" i="39"/>
  <c r="O2" i="39"/>
  <c r="Q2" i="39"/>
  <c r="S2" i="39"/>
  <c r="U2" i="39"/>
  <c r="W2" i="39"/>
  <c r="Y2" i="39"/>
  <c r="Z2" i="39"/>
  <c r="AA2" i="39"/>
  <c r="AB2" i="39"/>
  <c r="AC2" i="39"/>
  <c r="AD2" i="39"/>
  <c r="AE2" i="39"/>
  <c r="AF2" i="39"/>
  <c r="AG2" i="39"/>
  <c r="AH2" i="39"/>
  <c r="AI2" i="39"/>
  <c r="AJ2" i="39"/>
  <c r="AK2" i="39"/>
  <c r="AL2" i="39"/>
  <c r="AM2" i="39"/>
  <c r="AN2" i="39"/>
  <c r="AO2" i="39"/>
  <c r="AP2" i="39"/>
  <c r="AQ2" i="39"/>
  <c r="AR2" i="39"/>
  <c r="AS2" i="39"/>
  <c r="AT2" i="39"/>
  <c r="AU2" i="39"/>
  <c r="AV2" i="39"/>
  <c r="AW2" i="39"/>
  <c r="AX2" i="39"/>
  <c r="AY2" i="39"/>
  <c r="AZ2" i="39"/>
  <c r="BA2" i="39"/>
  <c r="BB2" i="39"/>
  <c r="A3" i="39"/>
  <c r="B3" i="39"/>
  <c r="C3" i="39"/>
  <c r="D3" i="39"/>
  <c r="E3" i="39"/>
  <c r="F3" i="39"/>
  <c r="G3" i="39"/>
  <c r="H3" i="39"/>
  <c r="I3" i="39"/>
  <c r="K3" i="39"/>
  <c r="L3" i="39"/>
  <c r="M3" i="39"/>
  <c r="N3" i="39"/>
  <c r="O3" i="39"/>
  <c r="Q3" i="39"/>
  <c r="S3" i="39"/>
  <c r="U3" i="39"/>
  <c r="W3" i="39"/>
  <c r="Y3" i="39"/>
  <c r="Z3" i="39"/>
  <c r="AA3" i="39"/>
  <c r="AB3" i="39"/>
  <c r="AC3" i="39"/>
  <c r="AD3" i="39"/>
  <c r="AE3" i="39"/>
  <c r="AF3" i="39"/>
  <c r="AG3" i="39"/>
  <c r="AH3" i="39"/>
  <c r="AI3" i="39"/>
  <c r="AJ3" i="39"/>
  <c r="AK3" i="39"/>
  <c r="AL3" i="39"/>
  <c r="AM3" i="39"/>
  <c r="AN3" i="39"/>
  <c r="AO3" i="39"/>
  <c r="AP3" i="39"/>
  <c r="AQ3" i="39"/>
  <c r="AR3" i="39"/>
  <c r="AS3" i="39"/>
  <c r="AT3" i="39"/>
  <c r="AU3" i="39"/>
  <c r="AV3" i="39"/>
  <c r="AW3" i="39"/>
  <c r="AX3" i="39"/>
  <c r="AY3" i="39"/>
  <c r="AZ3" i="39"/>
  <c r="BA3" i="39"/>
  <c r="BB3" i="39"/>
  <c r="E13" i="6"/>
  <c r="E14" i="6"/>
  <c r="E15" i="6"/>
  <c r="E10" i="6"/>
  <c r="E11" i="6"/>
  <c r="E12" i="6"/>
  <c r="E9" i="6"/>
  <c r="C84" i="37" l="1"/>
  <c r="C83" i="37"/>
  <c r="C82" i="37"/>
  <c r="C81" i="37"/>
  <c r="C80" i="37"/>
  <c r="C79" i="37"/>
  <c r="C77" i="37"/>
  <c r="C78" i="37"/>
  <c r="C58" i="37"/>
  <c r="C72" i="37"/>
  <c r="C70" i="37"/>
  <c r="C7" i="37"/>
  <c r="C6" i="37"/>
  <c r="C57" i="37"/>
  <c r="C56" i="37"/>
  <c r="C10" i="37"/>
  <c r="C27" i="37"/>
  <c r="C75" i="37"/>
  <c r="C76" i="37"/>
  <c r="C9" i="37"/>
  <c r="C69" i="37"/>
  <c r="C25" i="37"/>
  <c r="C16" i="37"/>
  <c r="C30" i="37"/>
  <c r="C21" i="37"/>
  <c r="C17" i="37"/>
  <c r="C47" i="37"/>
  <c r="C22" i="37"/>
  <c r="C11" i="37"/>
  <c r="C50" i="37"/>
  <c r="C19" i="37"/>
  <c r="C42" i="37"/>
  <c r="C34" i="37"/>
  <c r="C39" i="37"/>
  <c r="C31" i="37"/>
  <c r="C14" i="37"/>
  <c r="C65" i="37"/>
  <c r="C66" i="37"/>
  <c r="C52" i="37"/>
  <c r="C55" i="37"/>
  <c r="C15" i="37"/>
  <c r="C53" i="37"/>
  <c r="C51" i="37"/>
  <c r="C73" i="37"/>
  <c r="C26" i="37"/>
  <c r="C48" i="37"/>
  <c r="C44" i="37"/>
  <c r="C40" i="37"/>
  <c r="C45" i="37"/>
  <c r="C43" i="37"/>
  <c r="C23" i="37"/>
  <c r="C18" i="37"/>
  <c r="C68" i="37"/>
  <c r="C49" i="37"/>
  <c r="C54" i="37"/>
  <c r="C36" i="37"/>
  <c r="C41" i="37"/>
  <c r="C32" i="37"/>
  <c r="C46" i="37"/>
  <c r="C37" i="37"/>
  <c r="C28" i="37"/>
  <c r="C35" i="37"/>
  <c r="C33" i="37"/>
  <c r="C24" i="37"/>
  <c r="C38" i="37"/>
  <c r="C29" i="37"/>
  <c r="C20" i="37"/>
  <c r="C29" i="6" l="1"/>
  <c r="D31" i="6" s="1"/>
  <c r="E29" i="6"/>
  <c r="E18" i="9" l="1"/>
  <c r="D18" i="9" s="1"/>
  <c r="C18" i="9" s="1"/>
  <c r="B18" i="9" s="1"/>
  <c r="F18" i="9"/>
  <c r="H18" i="9"/>
  <c r="I18" i="9" s="1"/>
  <c r="J18" i="9" s="1"/>
  <c r="O18" i="9"/>
  <c r="N18" i="9" s="1"/>
  <c r="M18" i="9" s="1"/>
  <c r="L18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Text files" type="1" refreshedVersion="3">
    <dbPr connection="DSN=Text files;DefaultDir=V:\data\wdi;DriverId=27;FIL=text;MaxBufferSize=2048;PageTimeout=5;" command="SELECT ngaScen.Model, ngaScen.Scenario, ngaScen.Variable, ngaScen.Year, ngaScen.Value_x000d__x000a_FROM `V:\CGEProto\Nigeria\SSP`\ngaScen.csv ngaScen"/>
  </connection>
</connections>
</file>

<file path=xl/sharedStrings.xml><?xml version="1.0" encoding="utf-8"?>
<sst xmlns="http://schemas.openxmlformats.org/spreadsheetml/2006/main" count="3376" uniqueCount="890">
  <si>
    <t>inv</t>
  </si>
  <si>
    <t>Capital</t>
  </si>
  <si>
    <t>Government</t>
  </si>
  <si>
    <t>Consumption subsidy</t>
  </si>
  <si>
    <t>PLT15</t>
  </si>
  <si>
    <t>P1564</t>
  </si>
  <si>
    <t>P65UP</t>
  </si>
  <si>
    <t>PTOTL</t>
  </si>
  <si>
    <t>USD</t>
  </si>
  <si>
    <t>EUR</t>
  </si>
  <si>
    <t>PPP</t>
  </si>
  <si>
    <t>RoR0</t>
  </si>
  <si>
    <t>Average rate of return on capital</t>
  </si>
  <si>
    <t>Population aged 0 to 14</t>
  </si>
  <si>
    <t>Population aged 15 to 64</t>
  </si>
  <si>
    <t>Population aged 65 and higher</t>
  </si>
  <si>
    <t>Total population</t>
  </si>
  <si>
    <t>agr</t>
  </si>
  <si>
    <t>man</t>
  </si>
  <si>
    <t>srv</t>
  </si>
  <si>
    <t>acal</t>
  </si>
  <si>
    <t>f</t>
  </si>
  <si>
    <t>e</t>
  </si>
  <si>
    <t>nrg</t>
  </si>
  <si>
    <t>fp</t>
  </si>
  <si>
    <t>oldShr</t>
  </si>
  <si>
    <t>sigmap0</t>
  </si>
  <si>
    <t>Old</t>
  </si>
  <si>
    <t>New</t>
  </si>
  <si>
    <t>sigmav0</t>
  </si>
  <si>
    <t>sigmak0</t>
  </si>
  <si>
    <t>sigmae0</t>
  </si>
  <si>
    <t>sigman0</t>
  </si>
  <si>
    <t>omegap0</t>
  </si>
  <si>
    <t>invElas0</t>
  </si>
  <si>
    <t>sigmam0</t>
  </si>
  <si>
    <t>sigmas0</t>
  </si>
  <si>
    <t>sigmax0</t>
  </si>
  <si>
    <t>inf</t>
  </si>
  <si>
    <t>incElas0</t>
  </si>
  <si>
    <t>prcElas0</t>
  </si>
  <si>
    <t>sigmamg0</t>
  </si>
  <si>
    <t>cap</t>
  </si>
  <si>
    <t>is</t>
  </si>
  <si>
    <t>gov</t>
  </si>
  <si>
    <t>stb</t>
  </si>
  <si>
    <t>row</t>
  </si>
  <si>
    <t>otx</t>
  </si>
  <si>
    <t>ssb</t>
  </si>
  <si>
    <t>ptx</t>
  </si>
  <si>
    <t>psb</t>
  </si>
  <si>
    <t>dtx</t>
  </si>
  <si>
    <t>mtx</t>
  </si>
  <si>
    <t>etx</t>
  </si>
  <si>
    <t>exProd</t>
  </si>
  <si>
    <t>AEEI</t>
  </si>
  <si>
    <t>depr</t>
  </si>
  <si>
    <t>alphaL</t>
  </si>
  <si>
    <t>betaL</t>
  </si>
  <si>
    <t>energyEff</t>
  </si>
  <si>
    <t xml:space="preserve">Codes </t>
  </si>
  <si>
    <t>omegam0</t>
  </si>
  <si>
    <t>etae0</t>
  </si>
  <si>
    <t>Emission taxes</t>
  </si>
  <si>
    <t>ctx</t>
  </si>
  <si>
    <t>omegatl0</t>
  </si>
  <si>
    <t>omegat0</t>
  </si>
  <si>
    <t>yexo</t>
  </si>
  <si>
    <t>kprod</t>
  </si>
  <si>
    <t>sigmaul0</t>
  </si>
  <si>
    <t>sigmasl0</t>
  </si>
  <si>
    <t>sigmaks0</t>
  </si>
  <si>
    <t>Dynamic inputs for baseline</t>
  </si>
  <si>
    <t>GDP</t>
  </si>
  <si>
    <t xml:space="preserve">annual rate of energy </t>
  </si>
  <si>
    <t>Government Investment</t>
  </si>
  <si>
    <t>ginv</t>
  </si>
  <si>
    <t>SAMA net foreign assets</t>
  </si>
  <si>
    <t>Government foreign debt</t>
  </si>
  <si>
    <t>Government domestic debt</t>
  </si>
  <si>
    <t>Private foreign debt</t>
  </si>
  <si>
    <t>Government foreign debt interest rate</t>
  </si>
  <si>
    <t>Government domestic debt interest rate</t>
  </si>
  <si>
    <t>Private foreign debt interest rate</t>
  </si>
  <si>
    <t>KSAMA0</t>
  </si>
  <si>
    <t>PFDebt0</t>
  </si>
  <si>
    <t>RPFDebt0</t>
  </si>
  <si>
    <t>Dinar per US dollar</t>
  </si>
  <si>
    <t>Dinar per Euro</t>
  </si>
  <si>
    <t>Dinar per international dollar</t>
  </si>
  <si>
    <t>original</t>
  </si>
  <si>
    <t>stx</t>
  </si>
  <si>
    <t>Land</t>
  </si>
  <si>
    <t>Steam and air conditioning supply services</t>
  </si>
  <si>
    <t>Natural water; treatment, distribution and trade services of water through mains</t>
  </si>
  <si>
    <t>Sewerage services</t>
  </si>
  <si>
    <t>Waste collection, treatment and disposal services, material recovery services</t>
  </si>
  <si>
    <t>Remediation services and other waste management services</t>
  </si>
  <si>
    <t>Residential buildings and construction works for residential buildings</t>
  </si>
  <si>
    <t>Non-residential buildings and construction works for non-residential buildings</t>
  </si>
  <si>
    <t>Railways, construction works for railways</t>
  </si>
  <si>
    <t>Roads, construction works for roads</t>
  </si>
  <si>
    <t>Construction works for utility projects</t>
  </si>
  <si>
    <t>Specialized construction works</t>
  </si>
  <si>
    <t>Trade services of motor vehicles and motorcycles</t>
  </si>
  <si>
    <t>Maintenance and repair services of motor vehicles</t>
  </si>
  <si>
    <t>Wholesale and retail trade</t>
  </si>
  <si>
    <t>Passenger rail transport services</t>
  </si>
  <si>
    <t>Freight rail transport services</t>
  </si>
  <si>
    <t>Other passenger land transport services</t>
  </si>
  <si>
    <t>Freight transport services by road, transport services via pipeline</t>
  </si>
  <si>
    <t>Sea and coastal, inland passenger water transport services</t>
  </si>
  <si>
    <t>Sea and coastal, inland freight water transport services</t>
  </si>
  <si>
    <t>Passenger air transport services</t>
  </si>
  <si>
    <t>Freight air transport service</t>
  </si>
  <si>
    <t>Warehousing and support services for transportation</t>
  </si>
  <si>
    <t>Postal and courier services</t>
  </si>
  <si>
    <t>Accommodation services</t>
  </si>
  <si>
    <t>Food and beverage serving service</t>
  </si>
  <si>
    <t>Publishing</t>
  </si>
  <si>
    <t>Motion picture, video and television programme production services, sound recording and music publishing</t>
  </si>
  <si>
    <t>Programming and broadcasting services</t>
  </si>
  <si>
    <t>Telecommunications services</t>
  </si>
  <si>
    <t>Information technology service</t>
  </si>
  <si>
    <t>Information services</t>
  </si>
  <si>
    <t>Financial intermediation services, except insurance and pension funding</t>
  </si>
  <si>
    <t>Life insurance and reinsurance services</t>
  </si>
  <si>
    <t>Non-life insurance and reinsurance services</t>
  </si>
  <si>
    <t>Other financial services</t>
  </si>
  <si>
    <t>Real estate services</t>
  </si>
  <si>
    <t>Legal and accounting services</t>
  </si>
  <si>
    <t>Services of head offices; management consulting service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</si>
  <si>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</si>
  <si>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</si>
  <si>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</si>
  <si>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</t>
  </si>
  <si>
    <t>Veterinary services</t>
  </si>
  <si>
    <t>Renting and leasing services of machinary and equipment, renting and leasing services of personal and household goods</t>
  </si>
  <si>
    <t>Employment services</t>
  </si>
  <si>
    <t>Travel agency, tour operator and other reservation services and related services</t>
  </si>
  <si>
    <t>Security and investigation services</t>
  </si>
  <si>
    <t>Services to buildings and landscape</t>
  </si>
  <si>
    <t>Office administrative, office support and other business support services</t>
  </si>
  <si>
    <t>Services of communist party, social-political organizations, public administration and defence services; compulsory social security services</t>
  </si>
  <si>
    <t>Education services except tertiary education services</t>
  </si>
  <si>
    <t>Tertiary education services</t>
  </si>
  <si>
    <t>Human health services</t>
  </si>
  <si>
    <t>Residential care services</t>
  </si>
  <si>
    <t>Social work services without accommodation</t>
  </si>
  <si>
    <t>Creative, arts and entertainment services</t>
  </si>
  <si>
    <t>Library, archive, museum and other cultural services</t>
  </si>
  <si>
    <t>Gambling and betting services</t>
  </si>
  <si>
    <t>Sporting services and amusement and recreation service</t>
  </si>
  <si>
    <t>Services of other organizations and associations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</si>
  <si>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</si>
  <si>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</si>
  <si>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</si>
  <si>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food</t>
  </si>
  <si>
    <t>Transport</t>
  </si>
  <si>
    <t>Enterprises</t>
  </si>
  <si>
    <t>Investment-Saving</t>
  </si>
  <si>
    <t>Stock Change</t>
  </si>
  <si>
    <t>Direct Tax</t>
  </si>
  <si>
    <t>Tax on Activities</t>
  </si>
  <si>
    <t>Sales Tax</t>
  </si>
  <si>
    <t>Environmental Tax</t>
  </si>
  <si>
    <t>Tariffs</t>
  </si>
  <si>
    <t>Factor Tax</t>
  </si>
  <si>
    <t>Value Added Tax</t>
  </si>
  <si>
    <t>Excise Tax</t>
  </si>
  <si>
    <t>Returns from sovereign wealth fund</t>
  </si>
  <si>
    <t>Production Subsidy</t>
  </si>
  <si>
    <t>Export Tax</t>
  </si>
  <si>
    <t>Other Taxes</t>
  </si>
  <si>
    <t>co2</t>
  </si>
  <si>
    <t>tot</t>
  </si>
  <si>
    <t>ch4</t>
  </si>
  <si>
    <t>fgas</t>
  </si>
  <si>
    <t>coa</t>
  </si>
  <si>
    <t>pdr</t>
  </si>
  <si>
    <t>gas</t>
  </si>
  <si>
    <t>p_c</t>
  </si>
  <si>
    <t>gdt</t>
  </si>
  <si>
    <t>wht</t>
  </si>
  <si>
    <t>gro</t>
  </si>
  <si>
    <t>v_f</t>
  </si>
  <si>
    <t>osd</t>
  </si>
  <si>
    <t>pfb</t>
  </si>
  <si>
    <t>ocr</t>
  </si>
  <si>
    <t>ctl</t>
  </si>
  <si>
    <t>oap</t>
  </si>
  <si>
    <t>rmk</t>
  </si>
  <si>
    <t>wol</t>
  </si>
  <si>
    <t>frs</t>
  </si>
  <si>
    <t>fsh</t>
  </si>
  <si>
    <t>oil</t>
  </si>
  <si>
    <t>omn</t>
  </si>
  <si>
    <t>cmt</t>
  </si>
  <si>
    <t>omt</t>
  </si>
  <si>
    <t>vol</t>
  </si>
  <si>
    <t>mil</t>
  </si>
  <si>
    <t>pcr</t>
  </si>
  <si>
    <t>sgr</t>
  </si>
  <si>
    <t>ofd</t>
  </si>
  <si>
    <t>b_t</t>
  </si>
  <si>
    <t>tex</t>
  </si>
  <si>
    <t>wap</t>
  </si>
  <si>
    <t>lea</t>
  </si>
  <si>
    <t>lum</t>
  </si>
  <si>
    <t>ppp</t>
  </si>
  <si>
    <t>crp</t>
  </si>
  <si>
    <t>nmm</t>
  </si>
  <si>
    <t>nfm</t>
  </si>
  <si>
    <t>fmp</t>
  </si>
  <si>
    <t>mvh</t>
  </si>
  <si>
    <t>otn</t>
  </si>
  <si>
    <t>ele</t>
  </si>
  <si>
    <t>ome</t>
  </si>
  <si>
    <t>omf</t>
  </si>
  <si>
    <t>wtr</t>
  </si>
  <si>
    <t>cns</t>
  </si>
  <si>
    <t>trd</t>
  </si>
  <si>
    <t>otp</t>
  </si>
  <si>
    <t>wtp</t>
  </si>
  <si>
    <t>atp</t>
  </si>
  <si>
    <t>cmn</t>
  </si>
  <si>
    <t>ofi</t>
  </si>
  <si>
    <t>isr</t>
  </si>
  <si>
    <t>obs</t>
  </si>
  <si>
    <t>ros</t>
  </si>
  <si>
    <t>osg</t>
  </si>
  <si>
    <t>dwe</t>
  </si>
  <si>
    <t>n2o</t>
  </si>
  <si>
    <t>CRP</t>
  </si>
  <si>
    <t>HH</t>
  </si>
  <si>
    <t>GOV</t>
  </si>
  <si>
    <t>lnd</t>
  </si>
  <si>
    <t>Level</t>
  </si>
  <si>
    <t>atx</t>
  </si>
  <si>
    <t>LAYOUT</t>
  </si>
  <si>
    <t>Data Type</t>
  </si>
  <si>
    <t>Name</t>
  </si>
  <si>
    <t>Location</t>
  </si>
  <si>
    <t>Row dimension</t>
  </si>
  <si>
    <t>Column dimension</t>
  </si>
  <si>
    <t>Total dimension</t>
  </si>
  <si>
    <t>rdim</t>
  </si>
  <si>
    <t>cdim</t>
  </si>
  <si>
    <t>dim</t>
  </si>
  <si>
    <t>par</t>
  </si>
  <si>
    <t>em</t>
  </si>
  <si>
    <t>nrgGTAP</t>
  </si>
  <si>
    <t>aGTAP</t>
  </si>
  <si>
    <t>mapaGTAP</t>
  </si>
  <si>
    <t>Model Specific Sets</t>
  </si>
  <si>
    <t>Maps</t>
  </si>
  <si>
    <t>mapcGTAP</t>
  </si>
  <si>
    <t>set</t>
  </si>
  <si>
    <t>dyntab</t>
  </si>
  <si>
    <t>Dynamics!A4</t>
  </si>
  <si>
    <t>fd</t>
  </si>
  <si>
    <t>h</t>
  </si>
  <si>
    <t>ul</t>
  </si>
  <si>
    <t>inst</t>
  </si>
  <si>
    <t>eps</t>
  </si>
  <si>
    <t>is0</t>
  </si>
  <si>
    <t>Rest of the World</t>
  </si>
  <si>
    <t>a0</t>
  </si>
  <si>
    <t>i0</t>
  </si>
  <si>
    <t>SAM0</t>
  </si>
  <si>
    <t>nrgPriceBase</t>
  </si>
  <si>
    <t>dset</t>
  </si>
  <si>
    <t>NRG!B4</t>
  </si>
  <si>
    <t>Energy Price</t>
  </si>
  <si>
    <t>cohorts</t>
  </si>
  <si>
    <t>exr</t>
  </si>
  <si>
    <t>mapis</t>
  </si>
  <si>
    <t>aa</t>
  </si>
  <si>
    <t>a</t>
  </si>
  <si>
    <t>anrg</t>
  </si>
  <si>
    <t>oa</t>
  </si>
  <si>
    <t>h+f</t>
  </si>
  <si>
    <t>i</t>
  </si>
  <si>
    <t>iagr</t>
  </si>
  <si>
    <t>k</t>
  </si>
  <si>
    <t>mapk</t>
  </si>
  <si>
    <t>l</t>
  </si>
  <si>
    <t>mapInst</t>
  </si>
  <si>
    <t>entr</t>
  </si>
  <si>
    <t>ProdElas0</t>
  </si>
  <si>
    <t>ProdElas!A2</t>
  </si>
  <si>
    <t>ProdElas1</t>
  </si>
  <si>
    <t>hhElas</t>
  </si>
  <si>
    <t>FDElas!A16</t>
  </si>
  <si>
    <t>ProdEals0</t>
  </si>
  <si>
    <t>CommElas</t>
  </si>
  <si>
    <t>CommElas!A1</t>
  </si>
  <si>
    <t>FDELas</t>
  </si>
  <si>
    <t>FDElas!A2</t>
  </si>
  <si>
    <t>sigmac0</t>
  </si>
  <si>
    <t>sigmacaa0</t>
  </si>
  <si>
    <t>sigmacae0</t>
  </si>
  <si>
    <t>sigmaf0</t>
  </si>
  <si>
    <t>sigmafaa0</t>
  </si>
  <si>
    <t>sigmafae0</t>
  </si>
  <si>
    <t>epsL0</t>
  </si>
  <si>
    <t>omegaL0</t>
  </si>
  <si>
    <t>epsK0</t>
  </si>
  <si>
    <t>omegaK0</t>
  </si>
  <si>
    <t>ActProd!A2</t>
  </si>
  <si>
    <t>iman</t>
  </si>
  <si>
    <t>isrv</t>
  </si>
  <si>
    <t>ProdElas!I1</t>
  </si>
  <si>
    <t>ProdTab0</t>
  </si>
  <si>
    <t>macrodata</t>
  </si>
  <si>
    <t>MAcroData!A2</t>
  </si>
  <si>
    <t>MacroData</t>
  </si>
  <si>
    <t>macel</t>
  </si>
  <si>
    <t>EmiGHG</t>
  </si>
  <si>
    <t>EmiXP</t>
  </si>
  <si>
    <t>EmiTax</t>
  </si>
  <si>
    <t>EmiTot</t>
  </si>
  <si>
    <t>a-agr</t>
  </si>
  <si>
    <t>c-agr</t>
  </si>
  <si>
    <t>hhtot</t>
  </si>
  <si>
    <t>Pct</t>
  </si>
  <si>
    <t>PrD</t>
  </si>
  <si>
    <t>Val</t>
  </si>
  <si>
    <t>Vol</t>
  </si>
  <si>
    <t>(blank)</t>
  </si>
  <si>
    <t>emiTot</t>
  </si>
  <si>
    <t>c-Const</t>
  </si>
  <si>
    <t>c-btp</t>
  </si>
  <si>
    <t>c-Food</t>
  </si>
  <si>
    <t>c-wood</t>
  </si>
  <si>
    <t>c-OthInd</t>
  </si>
  <si>
    <t>c-trnsCom</t>
  </si>
  <si>
    <t>c-Mrgn</t>
  </si>
  <si>
    <t>c-Hotl</t>
  </si>
  <si>
    <t>c-ServHH</t>
  </si>
  <si>
    <t>c-Real</t>
  </si>
  <si>
    <t>TnD</t>
  </si>
  <si>
    <t>GasBL</t>
  </si>
  <si>
    <t>WindBL</t>
  </si>
  <si>
    <t>HydroBL</t>
  </si>
  <si>
    <t>GasP</t>
  </si>
  <si>
    <t>emiaa</t>
  </si>
  <si>
    <t>mapemi</t>
  </si>
  <si>
    <t>Energy</t>
  </si>
  <si>
    <t>LightManu</t>
  </si>
  <si>
    <t>HeavyManu</t>
  </si>
  <si>
    <t>Services</t>
  </si>
  <si>
    <t>envtx</t>
  </si>
  <si>
    <t>IDN</t>
  </si>
  <si>
    <t>inscale</t>
  </si>
  <si>
    <t>pscale</t>
  </si>
  <si>
    <t>escale</t>
  </si>
  <si>
    <t>BRA</t>
  </si>
  <si>
    <t>KSA</t>
  </si>
  <si>
    <t>Total</t>
  </si>
  <si>
    <t>Manu</t>
  </si>
  <si>
    <t>Ener</t>
  </si>
  <si>
    <t>Serv</t>
  </si>
  <si>
    <t>Tran</t>
  </si>
  <si>
    <t>labor</t>
  </si>
  <si>
    <t>labor!A1</t>
  </si>
  <si>
    <t>mapRep</t>
  </si>
  <si>
    <t>isrep</t>
  </si>
  <si>
    <t>popAge0</t>
  </si>
  <si>
    <t>popAge!A1</t>
  </si>
  <si>
    <t>aa-agr</t>
  </si>
  <si>
    <t>aa-Man</t>
  </si>
  <si>
    <t>aa-Srv</t>
  </si>
  <si>
    <t>cc-Agr</t>
  </si>
  <si>
    <t>cc-Man</t>
  </si>
  <si>
    <t>cc-Srv</t>
  </si>
  <si>
    <t>age000</t>
  </si>
  <si>
    <t>age001</t>
  </si>
  <si>
    <t>age002</t>
  </si>
  <si>
    <t>age003</t>
  </si>
  <si>
    <t>age004</t>
  </si>
  <si>
    <t>age005</t>
  </si>
  <si>
    <t>age006</t>
  </si>
  <si>
    <t>age007</t>
  </si>
  <si>
    <t>age008</t>
  </si>
  <si>
    <t>age009</t>
  </si>
  <si>
    <t>age010</t>
  </si>
  <si>
    <t>age011</t>
  </si>
  <si>
    <t>age012</t>
  </si>
  <si>
    <t>age013</t>
  </si>
  <si>
    <t>age014</t>
  </si>
  <si>
    <t>age015</t>
  </si>
  <si>
    <t>age016</t>
  </si>
  <si>
    <t>age017</t>
  </si>
  <si>
    <t>age018</t>
  </si>
  <si>
    <t>age019</t>
  </si>
  <si>
    <t>age020</t>
  </si>
  <si>
    <t>age021</t>
  </si>
  <si>
    <t>age022</t>
  </si>
  <si>
    <t>age023</t>
  </si>
  <si>
    <t>age024</t>
  </si>
  <si>
    <t>age025</t>
  </si>
  <si>
    <t>age026</t>
  </si>
  <si>
    <t>age027</t>
  </si>
  <si>
    <t>age028</t>
  </si>
  <si>
    <t>age029</t>
  </si>
  <si>
    <t>age030</t>
  </si>
  <si>
    <t>age031</t>
  </si>
  <si>
    <t>age032</t>
  </si>
  <si>
    <t>age033</t>
  </si>
  <si>
    <t>age034</t>
  </si>
  <si>
    <t>age035</t>
  </si>
  <si>
    <t>age036</t>
  </si>
  <si>
    <t>age037</t>
  </si>
  <si>
    <t>age038</t>
  </si>
  <si>
    <t>age039</t>
  </si>
  <si>
    <t>age040</t>
  </si>
  <si>
    <t>age041</t>
  </si>
  <si>
    <t>age042</t>
  </si>
  <si>
    <t>age043</t>
  </si>
  <si>
    <t>age044</t>
  </si>
  <si>
    <t>age045</t>
  </si>
  <si>
    <t>age046</t>
  </si>
  <si>
    <t>age047</t>
  </si>
  <si>
    <t>age048</t>
  </si>
  <si>
    <t>age049</t>
  </si>
  <si>
    <t>age050</t>
  </si>
  <si>
    <t>age051</t>
  </si>
  <si>
    <t>age052</t>
  </si>
  <si>
    <t>age053</t>
  </si>
  <si>
    <t>age054</t>
  </si>
  <si>
    <t>age055</t>
  </si>
  <si>
    <t>age056</t>
  </si>
  <si>
    <t>age057</t>
  </si>
  <si>
    <t>age058</t>
  </si>
  <si>
    <t>age059</t>
  </si>
  <si>
    <t>age060</t>
  </si>
  <si>
    <t>age061</t>
  </si>
  <si>
    <t>age062</t>
  </si>
  <si>
    <t>age063</t>
  </si>
  <si>
    <t>age064</t>
  </si>
  <si>
    <t>age065</t>
  </si>
  <si>
    <t>age066</t>
  </si>
  <si>
    <t>age067</t>
  </si>
  <si>
    <t>age068</t>
  </si>
  <si>
    <t>age069</t>
  </si>
  <si>
    <t>age070</t>
  </si>
  <si>
    <t>age071</t>
  </si>
  <si>
    <t>age072</t>
  </si>
  <si>
    <t>age073</t>
  </si>
  <si>
    <t>age074</t>
  </si>
  <si>
    <t>age075</t>
  </si>
  <si>
    <t>age076</t>
  </si>
  <si>
    <t>age077</t>
  </si>
  <si>
    <t>age078</t>
  </si>
  <si>
    <t>age079</t>
  </si>
  <si>
    <t>age080</t>
  </si>
  <si>
    <t>age081</t>
  </si>
  <si>
    <t>age082</t>
  </si>
  <si>
    <t>age083</t>
  </si>
  <si>
    <t>age084</t>
  </si>
  <si>
    <t>age085</t>
  </si>
  <si>
    <t>age086</t>
  </si>
  <si>
    <t>age087</t>
  </si>
  <si>
    <t>age088</t>
  </si>
  <si>
    <t>age089</t>
  </si>
  <si>
    <t>age090</t>
  </si>
  <si>
    <t>age091</t>
  </si>
  <si>
    <t>age092</t>
  </si>
  <si>
    <t>age093</t>
  </si>
  <si>
    <t>age094</t>
  </si>
  <si>
    <t>age095</t>
  </si>
  <si>
    <t>age096</t>
  </si>
  <si>
    <t>age097</t>
  </si>
  <si>
    <t>age098</t>
  </si>
  <si>
    <t>age099</t>
  </si>
  <si>
    <t>age100</t>
  </si>
  <si>
    <t>aelec</t>
  </si>
  <si>
    <t>ielec</t>
  </si>
  <si>
    <t>c-whet</t>
  </si>
  <si>
    <t>c-maiz</t>
  </si>
  <si>
    <t>c-rice</t>
  </si>
  <si>
    <t>c-vege</t>
  </si>
  <si>
    <t>c-ocer</t>
  </si>
  <si>
    <t>c-frut</t>
  </si>
  <si>
    <t>c-oisd</t>
  </si>
  <si>
    <t>c-pota</t>
  </si>
  <si>
    <t>c-spic</t>
  </si>
  <si>
    <t>c-puls</t>
  </si>
  <si>
    <t>c-sugr</t>
  </si>
  <si>
    <t>c-fora</t>
  </si>
  <si>
    <t>c-cott</t>
  </si>
  <si>
    <t>c-ofbr</t>
  </si>
  <si>
    <t>c-lvst</t>
  </si>
  <si>
    <t>c-milk</t>
  </si>
  <si>
    <t>c-anpr</t>
  </si>
  <si>
    <t>c-fore</t>
  </si>
  <si>
    <t>c-fish</t>
  </si>
  <si>
    <t>c-coal</t>
  </si>
  <si>
    <t>c-petC</t>
  </si>
  <si>
    <t>c-mine</t>
  </si>
  <si>
    <t>c-elec</t>
  </si>
  <si>
    <t>c-watr</t>
  </si>
  <si>
    <t>c-food</t>
  </si>
  <si>
    <t>c-dair</t>
  </si>
  <si>
    <t>c-mill</t>
  </si>
  <si>
    <t>c-sugP</t>
  </si>
  <si>
    <t>c-beve</t>
  </si>
  <si>
    <t>c-toba</t>
  </si>
  <si>
    <t>c-yarn</t>
  </si>
  <si>
    <t>c-wear</t>
  </si>
  <si>
    <t>c-leat</t>
  </si>
  <si>
    <t>c-pulp</t>
  </si>
  <si>
    <t>c-petR</t>
  </si>
  <si>
    <t>c-chem</t>
  </si>
  <si>
    <t>c-fert</t>
  </si>
  <si>
    <t>c-ochm</t>
  </si>
  <si>
    <t>c-rubb</t>
  </si>
  <si>
    <t>c-glas</t>
  </si>
  <si>
    <t>c-ceme</t>
  </si>
  <si>
    <t>c-furn</t>
  </si>
  <si>
    <t>c-mach</t>
  </si>
  <si>
    <t>c-cons</t>
  </si>
  <si>
    <t>c-trad</t>
  </si>
  <si>
    <t>c-hoRe</t>
  </si>
  <si>
    <t>c-trPa</t>
  </si>
  <si>
    <t>c-trFr</t>
  </si>
  <si>
    <t>c-trSu</t>
  </si>
  <si>
    <t>c-post</t>
  </si>
  <si>
    <t>c-finc</t>
  </si>
  <si>
    <t>c-bser</t>
  </si>
  <si>
    <t>c-padm</t>
  </si>
  <si>
    <t>c-comu</t>
  </si>
  <si>
    <t>g-govt</t>
  </si>
  <si>
    <t>NuclearBL</t>
  </si>
  <si>
    <t>c_b</t>
  </si>
  <si>
    <t>i_s</t>
  </si>
  <si>
    <t>manu</t>
  </si>
  <si>
    <t>serv</t>
  </si>
  <si>
    <t>tran</t>
  </si>
  <si>
    <t>Pop</t>
  </si>
  <si>
    <t>g-govt0</t>
  </si>
  <si>
    <t>ftx</t>
  </si>
  <si>
    <t>mapftax</t>
  </si>
  <si>
    <t>i-debt0</t>
  </si>
  <si>
    <t>i-debt</t>
  </si>
  <si>
    <t>DebtStkD0</t>
  </si>
  <si>
    <t>DebtStkF0</t>
  </si>
  <si>
    <t>DomDebtGDP</t>
  </si>
  <si>
    <t>debt/gdp</t>
  </si>
  <si>
    <t>SAM!B4</t>
  </si>
  <si>
    <t>i-ginv</t>
  </si>
  <si>
    <t>i-adpPub</t>
  </si>
  <si>
    <t>i-adpPri</t>
  </si>
  <si>
    <t>adpinv</t>
  </si>
  <si>
    <t>c-edpr</t>
  </si>
  <si>
    <t>c-edpu</t>
  </si>
  <si>
    <t>c-hepr</t>
  </si>
  <si>
    <t>c-hepu</t>
  </si>
  <si>
    <t>a-pdr0</t>
  </si>
  <si>
    <t>c-pdr0</t>
  </si>
  <si>
    <t>a-oxt</t>
  </si>
  <si>
    <t>a-wht0</t>
  </si>
  <si>
    <t>c-wht0</t>
  </si>
  <si>
    <t>a-gro0</t>
  </si>
  <si>
    <t>c-gro0</t>
  </si>
  <si>
    <t>a-v_f0</t>
  </si>
  <si>
    <t>c-v_f0</t>
  </si>
  <si>
    <t>a-osd0</t>
  </si>
  <si>
    <t>c-osd0</t>
  </si>
  <si>
    <t>a-c_b0</t>
  </si>
  <si>
    <t>c-c_b0</t>
  </si>
  <si>
    <t>a-pfb0</t>
  </si>
  <si>
    <t>c-pfb0</t>
  </si>
  <si>
    <t>a-gdt</t>
  </si>
  <si>
    <t>a-ocr0</t>
  </si>
  <si>
    <t>c-ocr0</t>
  </si>
  <si>
    <t>a-wtr</t>
  </si>
  <si>
    <t>a-ctl0</t>
  </si>
  <si>
    <t>c-ctl0</t>
  </si>
  <si>
    <t>a-b_t</t>
  </si>
  <si>
    <t>a-cns</t>
  </si>
  <si>
    <t>a-oap0</t>
  </si>
  <si>
    <t>c-oap0</t>
  </si>
  <si>
    <t>a-tex</t>
  </si>
  <si>
    <t>a-trd</t>
  </si>
  <si>
    <t>a-rmk0</t>
  </si>
  <si>
    <t>c-rmk0</t>
  </si>
  <si>
    <t>a-afs</t>
  </si>
  <si>
    <t>a-wol0</t>
  </si>
  <si>
    <t>c-wol0</t>
  </si>
  <si>
    <t>a-otp</t>
  </si>
  <si>
    <t>a-frs0</t>
  </si>
  <si>
    <t>c-frs0</t>
  </si>
  <si>
    <t>a-frs</t>
  </si>
  <si>
    <t>a-wtp</t>
  </si>
  <si>
    <t>a-fsh0</t>
  </si>
  <si>
    <t>c-fsh0</t>
  </si>
  <si>
    <t>a-atp</t>
  </si>
  <si>
    <t>a-oxt0</t>
  </si>
  <si>
    <t>c-gas0</t>
  </si>
  <si>
    <t>a-cmt0</t>
  </si>
  <si>
    <t>c-oxt0</t>
  </si>
  <si>
    <t>a-chm</t>
  </si>
  <si>
    <t>a-cmn</t>
  </si>
  <si>
    <t>a-omt0</t>
  </si>
  <si>
    <t>c-cmt0</t>
  </si>
  <si>
    <t>a-bph</t>
  </si>
  <si>
    <t>a-ofi</t>
  </si>
  <si>
    <t>a-vol0</t>
  </si>
  <si>
    <t>c-omt0</t>
  </si>
  <si>
    <t>a-ins</t>
  </si>
  <si>
    <t>a-mil0</t>
  </si>
  <si>
    <t>c-vol0</t>
  </si>
  <si>
    <t>a-pcr0</t>
  </si>
  <si>
    <t>c-mil0</t>
  </si>
  <si>
    <t>a-sgr0</t>
  </si>
  <si>
    <t>c-pcr0</t>
  </si>
  <si>
    <t>a-ofd0</t>
  </si>
  <si>
    <t>c-sgr0</t>
  </si>
  <si>
    <t>a-osg</t>
  </si>
  <si>
    <t>a-b_t0</t>
  </si>
  <si>
    <t>c-ofd0</t>
  </si>
  <si>
    <t>a-edu</t>
  </si>
  <si>
    <t>a-tex0</t>
  </si>
  <si>
    <t>c-b_t0</t>
  </si>
  <si>
    <t>a-hht</t>
  </si>
  <si>
    <t>a-wap0</t>
  </si>
  <si>
    <t>c-tex0</t>
  </si>
  <si>
    <t>a-lea0</t>
  </si>
  <si>
    <t>c-wap0</t>
  </si>
  <si>
    <t>a-lum0</t>
  </si>
  <si>
    <t>c-lea0</t>
  </si>
  <si>
    <t>a-ppp0</t>
  </si>
  <si>
    <t>c-lum0</t>
  </si>
  <si>
    <t>a-omf</t>
  </si>
  <si>
    <t>a-p_c0</t>
  </si>
  <si>
    <t>c-ppp0</t>
  </si>
  <si>
    <t>a-chm0</t>
  </si>
  <si>
    <t>c-p_c0</t>
  </si>
  <si>
    <t>a-bph0</t>
  </si>
  <si>
    <t>c-chm0</t>
  </si>
  <si>
    <t>a-rpp0</t>
  </si>
  <si>
    <t>c-bph0</t>
  </si>
  <si>
    <t>a-nmm0</t>
  </si>
  <si>
    <t>c-rpp0</t>
  </si>
  <si>
    <t>a-i_s0</t>
  </si>
  <si>
    <t>c-nmm0</t>
  </si>
  <si>
    <t>a-nfm0</t>
  </si>
  <si>
    <t>c-i_s0</t>
  </si>
  <si>
    <t>a-fmp0</t>
  </si>
  <si>
    <t>c-nfm0</t>
  </si>
  <si>
    <t>a-ele0</t>
  </si>
  <si>
    <t>c-fmp0</t>
  </si>
  <si>
    <t>a-eeq0</t>
  </si>
  <si>
    <t>c-ele0</t>
  </si>
  <si>
    <t>a-ome0</t>
  </si>
  <si>
    <t>c-eeq0</t>
  </si>
  <si>
    <t>a-mvh0</t>
  </si>
  <si>
    <t>c-ome0</t>
  </si>
  <si>
    <t>a-otn0</t>
  </si>
  <si>
    <t>c-mvh0</t>
  </si>
  <si>
    <t>a-omf0</t>
  </si>
  <si>
    <t>c-otn0</t>
  </si>
  <si>
    <t>c-omf0</t>
  </si>
  <si>
    <t>a-gdt0</t>
  </si>
  <si>
    <t>a-wtr0</t>
  </si>
  <si>
    <t>a-cns0</t>
  </si>
  <si>
    <t>a-trd0</t>
  </si>
  <si>
    <t>a-afs0</t>
  </si>
  <si>
    <t>a-otp0</t>
  </si>
  <si>
    <t>a-wtp0</t>
  </si>
  <si>
    <t>a-atp0</t>
  </si>
  <si>
    <t>c-gdt0</t>
  </si>
  <si>
    <t>a-whs0</t>
  </si>
  <si>
    <t>c-wtr0</t>
  </si>
  <si>
    <t>a-cmn0</t>
  </si>
  <si>
    <t>c-cns0</t>
  </si>
  <si>
    <t>a-ofi0</t>
  </si>
  <si>
    <t>c-trd0</t>
  </si>
  <si>
    <t>a-ins0</t>
  </si>
  <si>
    <t>c-afs0</t>
  </si>
  <si>
    <t>a-rsa0</t>
  </si>
  <si>
    <t>c-otp0</t>
  </si>
  <si>
    <t>a-obs0</t>
  </si>
  <si>
    <t>c-wtp0</t>
  </si>
  <si>
    <t>a-ros0</t>
  </si>
  <si>
    <t>c-atp0</t>
  </si>
  <si>
    <t>a-osg0</t>
  </si>
  <si>
    <t>c-whs0</t>
  </si>
  <si>
    <t>a-edu0</t>
  </si>
  <si>
    <t>c-cmn0</t>
  </si>
  <si>
    <t>a-hht0</t>
  </si>
  <si>
    <t>c-ofi0</t>
  </si>
  <si>
    <t>a-dwe0</t>
  </si>
  <si>
    <t>c-ins0</t>
  </si>
  <si>
    <t>c-rsa0</t>
  </si>
  <si>
    <t>c-obs0</t>
  </si>
  <si>
    <t>c-ros0</t>
  </si>
  <si>
    <t>c-osg0</t>
  </si>
  <si>
    <t>c-edu0</t>
  </si>
  <si>
    <t>c-hht0</t>
  </si>
  <si>
    <t>c-dwe0</t>
  </si>
  <si>
    <t>c-frs</t>
  </si>
  <si>
    <t>c-coa0</t>
  </si>
  <si>
    <t>c-gas</t>
  </si>
  <si>
    <t>c-oil0</t>
  </si>
  <si>
    <t>c-oxt</t>
  </si>
  <si>
    <t>c-b_t</t>
  </si>
  <si>
    <t>c-tex</t>
  </si>
  <si>
    <t>c-p_c</t>
  </si>
  <si>
    <t>c-chm</t>
  </si>
  <si>
    <t>c-bph</t>
  </si>
  <si>
    <t>c-omf</t>
  </si>
  <si>
    <t>c-gdt</t>
  </si>
  <si>
    <t>c-wtr</t>
  </si>
  <si>
    <t>c-cns</t>
  </si>
  <si>
    <t>c-trd</t>
  </si>
  <si>
    <t>c-afs</t>
  </si>
  <si>
    <t>c-otp</t>
  </si>
  <si>
    <t>c-wtp</t>
  </si>
  <si>
    <t>c-atp</t>
  </si>
  <si>
    <t>c-cmn</t>
  </si>
  <si>
    <t>c-ofi</t>
  </si>
  <si>
    <t>c-ins</t>
  </si>
  <si>
    <t>c-osg</t>
  </si>
  <si>
    <t>c-edu</t>
  </si>
  <si>
    <t>c-hht</t>
  </si>
  <si>
    <t>f-Land</t>
  </si>
  <si>
    <t>e-ent</t>
  </si>
  <si>
    <t>f-Land0</t>
  </si>
  <si>
    <t>i-CGDS</t>
  </si>
  <si>
    <t>f-Capital</t>
  </si>
  <si>
    <t>f-NatlRes</t>
  </si>
  <si>
    <t>f-Capital0</t>
  </si>
  <si>
    <t>f-NatlRes0</t>
  </si>
  <si>
    <t>e-ent0</t>
  </si>
  <si>
    <t>t-tmm_world</t>
  </si>
  <si>
    <t>t-PRODTAX</t>
  </si>
  <si>
    <t>t-tmm_world0</t>
  </si>
  <si>
    <t>t-DIRTAX</t>
  </si>
  <si>
    <t>t-PRODTAX0</t>
  </si>
  <si>
    <t>t-DIRTAX0</t>
  </si>
  <si>
    <t>t-tssm0</t>
  </si>
  <si>
    <t>t-tssd0</t>
  </si>
  <si>
    <t>w-ww_world</t>
  </si>
  <si>
    <t>i-CGDS0</t>
  </si>
  <si>
    <t>w-ww_world0</t>
  </si>
  <si>
    <t>Agriculture</t>
  </si>
  <si>
    <t>ener</t>
  </si>
  <si>
    <t>c-ely</t>
  </si>
  <si>
    <t>External</t>
  </si>
  <si>
    <t>Domestic</t>
  </si>
  <si>
    <t>Debt Stock</t>
  </si>
  <si>
    <t>New Borowing</t>
  </si>
  <si>
    <t>Debt Payment</t>
  </si>
  <si>
    <t>Interest Payment</t>
  </si>
  <si>
    <t>savg</t>
  </si>
  <si>
    <t>a-oil0</t>
  </si>
  <si>
    <t>a-gas0</t>
  </si>
  <si>
    <t>a-fod</t>
  </si>
  <si>
    <t>a-wod</t>
  </si>
  <si>
    <t>a-met</t>
  </si>
  <si>
    <t>a-ely</t>
  </si>
  <si>
    <t>a-osr</t>
  </si>
  <si>
    <t>c-fod</t>
  </si>
  <si>
    <t>c-wod</t>
  </si>
  <si>
    <t>c-met</t>
  </si>
  <si>
    <t>c-osr</t>
  </si>
  <si>
    <t>a-c-h-g-i</t>
  </si>
  <si>
    <t>h-e-g-i</t>
  </si>
  <si>
    <t>t-tss</t>
  </si>
  <si>
    <t>Heal</t>
  </si>
  <si>
    <t>heal</t>
  </si>
  <si>
    <t>a-coa0</t>
  </si>
  <si>
    <t>a-ely0</t>
  </si>
  <si>
    <t>c-ely0</t>
  </si>
  <si>
    <t>emSrc</t>
  </si>
  <si>
    <t>emsrc</t>
  </si>
  <si>
    <t>atour</t>
  </si>
  <si>
    <t>ctour</t>
  </si>
  <si>
    <t>iedu</t>
  </si>
  <si>
    <t>ihea</t>
  </si>
  <si>
    <t>i-ginv0</t>
  </si>
  <si>
    <t>t-vat0</t>
  </si>
  <si>
    <t>t-vat</t>
  </si>
  <si>
    <t>DebtIntD0</t>
  </si>
  <si>
    <t>DebtIntF0</t>
  </si>
  <si>
    <t>f-labSkInf0</t>
  </si>
  <si>
    <t>f-labSkFor0</t>
  </si>
  <si>
    <t>f-labUsInf0</t>
  </si>
  <si>
    <t>f-labUsFor0</t>
  </si>
  <si>
    <t>h-Dec10</t>
  </si>
  <si>
    <t>h-Dec20</t>
  </si>
  <si>
    <t>h-Dec30</t>
  </si>
  <si>
    <t>h-Dec40</t>
  </si>
  <si>
    <t>h-Dec50</t>
  </si>
  <si>
    <t>h-Dec60</t>
  </si>
  <si>
    <t>h-Dec70</t>
  </si>
  <si>
    <t>h-Dec80</t>
  </si>
  <si>
    <t>h-Dec90</t>
  </si>
  <si>
    <t>h-DecX0</t>
  </si>
  <si>
    <t>t-Land0</t>
  </si>
  <si>
    <t>t-labSkFor0</t>
  </si>
  <si>
    <t>t-labUsFor0</t>
  </si>
  <si>
    <t>t-Capital0</t>
  </si>
  <si>
    <t>t-NatlRes0</t>
  </si>
  <si>
    <t>t-labSkInf0</t>
  </si>
  <si>
    <t>t-labUsInf0</t>
  </si>
  <si>
    <t>f-labSkInf</t>
  </si>
  <si>
    <t>f-labSkFor</t>
  </si>
  <si>
    <t>f-labUsInf</t>
  </si>
  <si>
    <t>f-labUsFor</t>
  </si>
  <si>
    <t>h-Dec1</t>
  </si>
  <si>
    <t>h-Dec2</t>
  </si>
  <si>
    <t>h-Dec3</t>
  </si>
  <si>
    <t>h-Dec4</t>
  </si>
  <si>
    <t>h-Dec5</t>
  </si>
  <si>
    <t>h-Dec6</t>
  </si>
  <si>
    <t>h-Dec7</t>
  </si>
  <si>
    <t>h-Dec8</t>
  </si>
  <si>
    <t>h-Dec9</t>
  </si>
  <si>
    <t>h-DecX</t>
  </si>
  <si>
    <t>t-Land</t>
  </si>
  <si>
    <t>t-labSkInf</t>
  </si>
  <si>
    <t>t-labSkFor</t>
  </si>
  <si>
    <t>t-labUsInf</t>
  </si>
  <si>
    <t>t-labUsFor</t>
  </si>
  <si>
    <t>t-Capital</t>
  </si>
  <si>
    <t>t-NatlRes</t>
  </si>
  <si>
    <t>aa-man</t>
  </si>
  <si>
    <t>aa-srv</t>
  </si>
  <si>
    <t>cc-agr</t>
  </si>
  <si>
    <t>cc-man</t>
  </si>
  <si>
    <t>cc-srv</t>
  </si>
  <si>
    <t>aa-hel</t>
  </si>
  <si>
    <t>cc-hel</t>
  </si>
  <si>
    <t>hh-hld</t>
  </si>
  <si>
    <t>SAM 2018, million LCU</t>
  </si>
  <si>
    <t>Forestry and Fish</t>
  </si>
  <si>
    <t>Mining</t>
  </si>
  <si>
    <t>Food Manufacturing</t>
  </si>
  <si>
    <t>Beverages and Tobacco</t>
  </si>
  <si>
    <t>Textile</t>
  </si>
  <si>
    <t>Furniture</t>
  </si>
  <si>
    <t>Chemicals</t>
  </si>
  <si>
    <t>Pharmaceuticals</t>
  </si>
  <si>
    <t>Metal based</t>
  </si>
  <si>
    <t>Other Manufacturing</t>
  </si>
  <si>
    <t>Electricity</t>
  </si>
  <si>
    <t>Gas Distribution</t>
  </si>
  <si>
    <t>Water</t>
  </si>
  <si>
    <t>Construction</t>
  </si>
  <si>
    <t>Trade</t>
  </si>
  <si>
    <t>Hotels and Rest.</t>
  </si>
  <si>
    <t>Road Transport</t>
  </si>
  <si>
    <t>Water Transport</t>
  </si>
  <si>
    <t>Air Transport</t>
  </si>
  <si>
    <t>Communications</t>
  </si>
  <si>
    <t>Finance</t>
  </si>
  <si>
    <t>Insurance</t>
  </si>
  <si>
    <t>Other Services</t>
  </si>
  <si>
    <t>Public Administration</t>
  </si>
  <si>
    <t>Education</t>
  </si>
  <si>
    <t>Health</t>
  </si>
  <si>
    <t>Activities</t>
  </si>
  <si>
    <t>Commodities</t>
  </si>
  <si>
    <t>Skilled Informal Labor</t>
  </si>
  <si>
    <t>Skilled Formal Labor</t>
  </si>
  <si>
    <t>Unskilled Informal Labor</t>
  </si>
  <si>
    <t>Unskilled Formal Labor</t>
  </si>
  <si>
    <t>Natural Resources</t>
  </si>
  <si>
    <t>Quintile 1 (poorest)</t>
  </si>
  <si>
    <t>Quintile 2</t>
  </si>
  <si>
    <t>Quintile 3</t>
  </si>
  <si>
    <t>Quintile 4</t>
  </si>
  <si>
    <t>Quintile 5</t>
  </si>
  <si>
    <t>Quintile 6</t>
  </si>
  <si>
    <t>Quintile 7</t>
  </si>
  <si>
    <t>Quintile 8</t>
  </si>
  <si>
    <t>Quintile 9</t>
  </si>
  <si>
    <t>Quintile 10 (richest)</t>
  </si>
  <si>
    <t>Factors</t>
  </si>
  <si>
    <t>Households</t>
  </si>
  <si>
    <t>Institutions</t>
  </si>
  <si>
    <t>Taxes</t>
  </si>
  <si>
    <t>Production tax</t>
  </si>
  <si>
    <t>Diret tax</t>
  </si>
  <si>
    <t>Excise tax</t>
  </si>
  <si>
    <t>Value added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</si>
</sst>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_-* #,##0_-;\-* #,##0_-;_-* &quot;-&quot;??_-;_-@_-"/>
    <numFmt numFmtId="167" formatCode="0.0"/>
    <numFmt numFmtId="168" formatCode="0.000"/>
    <numFmt numFmtId="169" formatCode="_-* #,##0.000_-;\-* #,##0.000_-;_-* &quot;-&quot;??_-;_-@_-"/>
    <numFmt numFmtId="170" formatCode="_-* #,##0.0000_-;\-* #,##0.0000_-;_-* &quot;-&quot;??_-;_-@_-"/>
    <numFmt numFmtId="171" formatCode="0.00000"/>
    <numFmt numFmtId="172" formatCode="_-* #,##0.00000000_-;\-* #,##0.00000000_-;_-* &quot;-&quot;??_-;_-@_-"/>
    <numFmt numFmtId="173" formatCode="#,##0.00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Verdana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1"/>
      <color rgb="FF008000"/>
      <name val="Consolas"/>
      <family val="3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11" fillId="8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right"/>
    </xf>
    <xf numFmtId="9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Alignment="1">
      <alignment horizontal="right"/>
    </xf>
    <xf numFmtId="166" fontId="0" fillId="0" borderId="0" xfId="2" applyNumberFormat="1" applyFont="1"/>
    <xf numFmtId="0" fontId="3" fillId="0" borderId="0" xfId="0" applyFont="1"/>
    <xf numFmtId="0" fontId="0" fillId="0" borderId="0" xfId="0" quotePrefix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1" applyNumberFormat="1" applyFont="1"/>
    <xf numFmtId="0" fontId="2" fillId="0" borderId="0" xfId="0" applyFont="1" applyAlignment="1">
      <alignment horizontal="center"/>
    </xf>
    <xf numFmtId="0" fontId="0" fillId="6" borderId="0" xfId="0" applyFill="1"/>
    <xf numFmtId="43" fontId="0" fillId="0" borderId="0" xfId="0" applyNumberFormat="1"/>
    <xf numFmtId="3" fontId="0" fillId="0" borderId="0" xfId="0" applyNumberFormat="1"/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5" fillId="7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0" fillId="2" borderId="0" xfId="0" applyFill="1" applyAlignment="1">
      <alignment horizontal="right"/>
    </xf>
    <xf numFmtId="0" fontId="0" fillId="0" borderId="0" xfId="0" applyNumberFormat="1" applyAlignment="1">
      <alignment vertical="center"/>
    </xf>
    <xf numFmtId="11" fontId="0" fillId="0" borderId="0" xfId="0" applyNumberFormat="1"/>
    <xf numFmtId="164" fontId="0" fillId="0" borderId="0" xfId="2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1" fontId="0" fillId="0" borderId="0" xfId="0" applyNumberFormat="1" applyAlignment="1">
      <alignment vertical="center"/>
    </xf>
    <xf numFmtId="167" fontId="0" fillId="0" borderId="0" xfId="0" applyNumberFormat="1"/>
    <xf numFmtId="0" fontId="4" fillId="0" borderId="0" xfId="0" applyFont="1" applyFill="1"/>
    <xf numFmtId="2" fontId="4" fillId="0" borderId="0" xfId="0" applyNumberFormat="1" applyFont="1" applyFill="1"/>
    <xf numFmtId="1" fontId="4" fillId="0" borderId="0" xfId="0" applyNumberFormat="1" applyFont="1" applyFill="1"/>
    <xf numFmtId="0" fontId="0" fillId="0" borderId="0" xfId="0" applyFont="1"/>
    <xf numFmtId="164" fontId="0" fillId="0" borderId="0" xfId="2" applyFont="1"/>
    <xf numFmtId="166" fontId="4" fillId="0" borderId="0" xfId="2" applyNumberFormat="1" applyFont="1" applyFill="1"/>
    <xf numFmtId="11" fontId="5" fillId="0" borderId="0" xfId="0" applyNumberFormat="1" applyFont="1" applyFill="1" applyAlignment="1">
      <alignment vertical="center"/>
    </xf>
    <xf numFmtId="10" fontId="0" fillId="0" borderId="0" xfId="0" applyNumberFormat="1"/>
    <xf numFmtId="168" fontId="0" fillId="0" borderId="0" xfId="0" applyNumberFormat="1"/>
    <xf numFmtId="169" fontId="4" fillId="0" borderId="0" xfId="2" applyNumberFormat="1" applyFont="1" applyFill="1"/>
    <xf numFmtId="170" fontId="4" fillId="0" borderId="0" xfId="2" applyNumberFormat="1" applyFont="1" applyFill="1"/>
    <xf numFmtId="2" fontId="0" fillId="5" borderId="0" xfId="0" applyNumberFormat="1" applyFill="1"/>
    <xf numFmtId="171" fontId="0" fillId="0" borderId="0" xfId="0" applyNumberFormat="1"/>
    <xf numFmtId="4" fontId="4" fillId="0" borderId="0" xfId="2" applyNumberFormat="1" applyFont="1" applyFill="1"/>
    <xf numFmtId="4" fontId="0" fillId="2" borderId="0" xfId="2" applyNumberFormat="1" applyFont="1" applyFill="1" applyAlignment="1">
      <alignment horizontal="right"/>
    </xf>
    <xf numFmtId="4" fontId="0" fillId="0" borderId="0" xfId="2" applyNumberFormat="1" applyFont="1"/>
    <xf numFmtId="4" fontId="0" fillId="0" borderId="0" xfId="2" applyNumberFormat="1" applyFont="1" applyAlignment="1">
      <alignment vertical="center"/>
    </xf>
    <xf numFmtId="172" fontId="0" fillId="0" borderId="0" xfId="2" applyNumberFormat="1" applyFont="1"/>
    <xf numFmtId="0" fontId="11" fillId="8" borderId="0" xfId="4"/>
    <xf numFmtId="0" fontId="0" fillId="9" borderId="0" xfId="0" applyFill="1"/>
    <xf numFmtId="4" fontId="0" fillId="0" borderId="0" xfId="0" applyNumberFormat="1"/>
    <xf numFmtId="166" fontId="0" fillId="10" borderId="0" xfId="2" applyNumberFormat="1" applyFont="1" applyFill="1"/>
    <xf numFmtId="166" fontId="0" fillId="0" borderId="0" xfId="0" applyNumberFormat="1"/>
    <xf numFmtId="164" fontId="4" fillId="0" borderId="0" xfId="2" applyNumberFormat="1" applyFont="1" applyFill="1"/>
    <xf numFmtId="173" fontId="0" fillId="0" borderId="0" xfId="0" applyNumberFormat="1"/>
  </cellXfs>
  <cellStyles count="5">
    <cellStyle name="Bad" xfId="4" builtinId="27"/>
    <cellStyle name="Comma" xfId="2" builtinId="3"/>
    <cellStyle name="Normal" xfId="0" builtinId="0"/>
    <cellStyle name="Normal 2" xfId="3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723900" y="157257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11" name="Text Box 5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12" name="Text Box 6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13" name="Text Box 7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1789DC91-28F4-4037-8D07-3695B8E8972A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id="{6CDCD50F-8FAE-47BB-B635-064612DE664D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5F5006C8-CFFF-40FC-889F-434874107C9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86FCFAB4-A2FF-4EEA-AB53-313909196FB3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27430265-42AC-4B67-AAF8-FBBDD2C7CE5D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9" name="Text Box 5">
          <a:extLst>
            <a:ext uri="{FF2B5EF4-FFF2-40B4-BE49-F238E27FC236}">
              <a16:creationId xmlns:a16="http://schemas.microsoft.com/office/drawing/2014/main" id="{22E14FFF-EE28-4B3F-A3A5-6BF16B7F9BE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id="{6C3792FD-06CB-4847-B84B-68745E91ED8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21" name="Text Box 7">
          <a:extLst>
            <a:ext uri="{FF2B5EF4-FFF2-40B4-BE49-F238E27FC236}">
              <a16:creationId xmlns:a16="http://schemas.microsoft.com/office/drawing/2014/main" id="{DC216EE3-A00F-4A49-940F-C3E329D5D897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:U166"/>
  <sheetViews>
    <sheetView topLeftCell="Q1" workbookViewId="0">
      <selection activeCell="Z1" sqref="Z1"/>
    </sheetView>
  </sheetViews>
  <sheetFormatPr defaultRowHeight="14.4" x14ac:dyDescent="0.3"/>
  <cols>
    <col min="6" max="6" width="12" bestFit="1" customWidth="1"/>
    <col min="12" max="12" width="23" bestFit="1" customWidth="1"/>
    <col min="15" max="15" width="18.88671875" bestFit="1" customWidth="1"/>
    <col min="18" max="18" width="16.5546875" bestFit="1" customWidth="1"/>
    <col min="20" max="20" width="12.109375" bestFit="1" customWidth="1"/>
    <col min="21" max="21" width="32" bestFit="1" customWidth="1"/>
  </cols>
  <sheetData>
    <row r="1" spans="1:21" x14ac:dyDescent="0.3">
      <c r="A1" t="s">
        <v>865</v>
      </c>
      <c r="G1" t="s">
        <v>866</v>
      </c>
      <c r="K1" t="s">
        <v>882</v>
      </c>
      <c r="N1" t="s">
        <v>883</v>
      </c>
      <c r="Q1" t="s">
        <v>884</v>
      </c>
      <c r="T1" t="s">
        <v>885</v>
      </c>
    </row>
    <row r="2" spans="1:21" x14ac:dyDescent="0.3">
      <c r="A2" t="s">
        <v>322</v>
      </c>
      <c r="B2" t="s">
        <v>748</v>
      </c>
      <c r="G2" t="s">
        <v>323</v>
      </c>
      <c r="H2" t="s">
        <v>748</v>
      </c>
      <c r="K2" t="s">
        <v>728</v>
      </c>
      <c r="L2" t="s">
        <v>92</v>
      </c>
      <c r="N2" t="s">
        <v>813</v>
      </c>
      <c r="O2" t="s">
        <v>872</v>
      </c>
      <c r="Q2" t="s">
        <v>729</v>
      </c>
      <c r="R2" t="s">
        <v>159</v>
      </c>
      <c r="T2" t="s">
        <v>823</v>
      </c>
      <c r="U2" t="str">
        <f>+L2&amp;" factor tax"</f>
        <v>Land factor tax</v>
      </c>
    </row>
    <row r="3" spans="1:21" x14ac:dyDescent="0.3">
      <c r="A3" t="s">
        <v>594</v>
      </c>
      <c r="B3" t="s">
        <v>839</v>
      </c>
      <c r="G3" t="s">
        <v>703</v>
      </c>
      <c r="H3" t="s">
        <v>839</v>
      </c>
      <c r="K3" t="s">
        <v>809</v>
      </c>
      <c r="L3" t="s">
        <v>867</v>
      </c>
      <c r="N3" t="s">
        <v>814</v>
      </c>
      <c r="O3" t="s">
        <v>873</v>
      </c>
      <c r="Q3" t="s">
        <v>533</v>
      </c>
      <c r="R3" t="s">
        <v>2</v>
      </c>
      <c r="T3" t="s">
        <v>824</v>
      </c>
      <c r="U3" t="str">
        <f t="shared" ref="U3:U8" si="0">+L3&amp;" factor tax"</f>
        <v>Skilled Informal Labor factor tax</v>
      </c>
    </row>
    <row r="4" spans="1:21" x14ac:dyDescent="0.3">
      <c r="A4" t="s">
        <v>561</v>
      </c>
      <c r="B4" t="s">
        <v>840</v>
      </c>
      <c r="G4" t="s">
        <v>707</v>
      </c>
      <c r="H4" t="s">
        <v>840</v>
      </c>
      <c r="K4" t="s">
        <v>810</v>
      </c>
      <c r="L4" t="s">
        <v>868</v>
      </c>
      <c r="N4" t="s">
        <v>815</v>
      </c>
      <c r="O4" t="s">
        <v>874</v>
      </c>
      <c r="Q4" t="s">
        <v>745</v>
      </c>
      <c r="R4" t="s">
        <v>266</v>
      </c>
      <c r="T4" t="s">
        <v>825</v>
      </c>
      <c r="U4" t="str">
        <f t="shared" si="0"/>
        <v>Skilled Formal Labor factor tax</v>
      </c>
    </row>
    <row r="5" spans="1:21" x14ac:dyDescent="0.3">
      <c r="A5" t="s">
        <v>760</v>
      </c>
      <c r="B5" t="s">
        <v>841</v>
      </c>
      <c r="G5" t="s">
        <v>765</v>
      </c>
      <c r="H5" t="s">
        <v>841</v>
      </c>
      <c r="K5" t="s">
        <v>811</v>
      </c>
      <c r="L5" t="s">
        <v>869</v>
      </c>
      <c r="N5" t="s">
        <v>816</v>
      </c>
      <c r="O5" t="s">
        <v>875</v>
      </c>
      <c r="T5" t="s">
        <v>826</v>
      </c>
      <c r="U5" t="str">
        <f t="shared" si="0"/>
        <v>Unskilled Informal Labor factor tax</v>
      </c>
    </row>
    <row r="6" spans="1:21" x14ac:dyDescent="0.3">
      <c r="A6" t="s">
        <v>580</v>
      </c>
      <c r="B6" t="s">
        <v>842</v>
      </c>
      <c r="G6" t="s">
        <v>708</v>
      </c>
      <c r="H6" t="s">
        <v>842</v>
      </c>
      <c r="K6" t="s">
        <v>812</v>
      </c>
      <c r="L6" t="s">
        <v>870</v>
      </c>
      <c r="N6" t="s">
        <v>817</v>
      </c>
      <c r="O6" t="s">
        <v>876</v>
      </c>
      <c r="T6" t="s">
        <v>827</v>
      </c>
      <c r="U6" t="str">
        <f t="shared" si="0"/>
        <v>Unskilled Formal Labor factor tax</v>
      </c>
    </row>
    <row r="7" spans="1:21" x14ac:dyDescent="0.3">
      <c r="A7" t="s">
        <v>584</v>
      </c>
      <c r="B7" t="s">
        <v>843</v>
      </c>
      <c r="G7" t="s">
        <v>709</v>
      </c>
      <c r="H7" t="s">
        <v>843</v>
      </c>
      <c r="K7" t="s">
        <v>732</v>
      </c>
      <c r="L7" t="s">
        <v>1</v>
      </c>
      <c r="N7" t="s">
        <v>818</v>
      </c>
      <c r="O7" t="s">
        <v>877</v>
      </c>
      <c r="T7" t="s">
        <v>828</v>
      </c>
      <c r="U7" t="str">
        <f t="shared" si="0"/>
        <v>Capital factor tax</v>
      </c>
    </row>
    <row r="8" spans="1:21" x14ac:dyDescent="0.3">
      <c r="A8" t="s">
        <v>761</v>
      </c>
      <c r="B8" t="s">
        <v>844</v>
      </c>
      <c r="G8" t="s">
        <v>766</v>
      </c>
      <c r="H8" t="s">
        <v>844</v>
      </c>
      <c r="K8" t="s">
        <v>733</v>
      </c>
      <c r="L8" t="s">
        <v>871</v>
      </c>
      <c r="N8" t="s">
        <v>819</v>
      </c>
      <c r="O8" t="s">
        <v>878</v>
      </c>
      <c r="T8" t="s">
        <v>829</v>
      </c>
      <c r="U8" t="str">
        <f t="shared" si="0"/>
        <v>Natural Resources factor tax</v>
      </c>
    </row>
    <row r="9" spans="1:21" x14ac:dyDescent="0.3">
      <c r="A9" t="s">
        <v>603</v>
      </c>
      <c r="B9" t="s">
        <v>845</v>
      </c>
      <c r="G9" t="s">
        <v>711</v>
      </c>
      <c r="H9" t="s">
        <v>845</v>
      </c>
      <c r="N9" t="s">
        <v>820</v>
      </c>
      <c r="O9" t="s">
        <v>879</v>
      </c>
      <c r="T9" t="s">
        <v>737</v>
      </c>
      <c r="U9" t="s">
        <v>166</v>
      </c>
    </row>
    <row r="10" spans="1:21" x14ac:dyDescent="0.3">
      <c r="A10" t="s">
        <v>607</v>
      </c>
      <c r="B10" t="s">
        <v>846</v>
      </c>
      <c r="G10" t="s">
        <v>712</v>
      </c>
      <c r="H10" t="s">
        <v>846</v>
      </c>
      <c r="N10" t="s">
        <v>821</v>
      </c>
      <c r="O10" t="s">
        <v>880</v>
      </c>
      <c r="T10" t="s">
        <v>738</v>
      </c>
      <c r="U10" t="s">
        <v>886</v>
      </c>
    </row>
    <row r="11" spans="1:21" x14ac:dyDescent="0.3">
      <c r="A11" t="s">
        <v>762</v>
      </c>
      <c r="B11" t="s">
        <v>847</v>
      </c>
      <c r="G11" t="s">
        <v>767</v>
      </c>
      <c r="H11" t="s">
        <v>847</v>
      </c>
      <c r="N11" t="s">
        <v>822</v>
      </c>
      <c r="O11" t="s">
        <v>881</v>
      </c>
      <c r="T11" t="s">
        <v>740</v>
      </c>
      <c r="U11" t="s">
        <v>887</v>
      </c>
    </row>
    <row r="12" spans="1:21" x14ac:dyDescent="0.3">
      <c r="A12" t="s">
        <v>635</v>
      </c>
      <c r="B12" t="s">
        <v>848</v>
      </c>
      <c r="G12" t="s">
        <v>713</v>
      </c>
      <c r="H12" t="s">
        <v>848</v>
      </c>
      <c r="T12" t="s">
        <v>771</v>
      </c>
      <c r="U12" t="s">
        <v>888</v>
      </c>
    </row>
    <row r="13" spans="1:21" x14ac:dyDescent="0.3">
      <c r="A13" t="s">
        <v>763</v>
      </c>
      <c r="B13" t="s">
        <v>849</v>
      </c>
      <c r="G13" t="s">
        <v>750</v>
      </c>
      <c r="H13" t="s">
        <v>849</v>
      </c>
      <c r="T13" t="s">
        <v>785</v>
      </c>
      <c r="U13" t="s">
        <v>889</v>
      </c>
    </row>
    <row r="14" spans="1:21" x14ac:dyDescent="0.3">
      <c r="A14" t="s">
        <v>574</v>
      </c>
      <c r="B14" t="s">
        <v>850</v>
      </c>
      <c r="G14" t="s">
        <v>714</v>
      </c>
      <c r="H14" t="s">
        <v>850</v>
      </c>
    </row>
    <row r="15" spans="1:21" x14ac:dyDescent="0.3">
      <c r="A15" t="s">
        <v>577</v>
      </c>
      <c r="B15" t="s">
        <v>851</v>
      </c>
      <c r="G15" t="s">
        <v>715</v>
      </c>
      <c r="H15" t="s">
        <v>851</v>
      </c>
    </row>
    <row r="16" spans="1:21" x14ac:dyDescent="0.3">
      <c r="A16" t="s">
        <v>581</v>
      </c>
      <c r="B16" t="s">
        <v>852</v>
      </c>
      <c r="G16" t="s">
        <v>716</v>
      </c>
      <c r="H16" t="s">
        <v>852</v>
      </c>
    </row>
    <row r="17" spans="1:8" x14ac:dyDescent="0.3">
      <c r="A17" t="s">
        <v>585</v>
      </c>
      <c r="B17" t="s">
        <v>853</v>
      </c>
      <c r="G17" t="s">
        <v>717</v>
      </c>
      <c r="H17" t="s">
        <v>853</v>
      </c>
    </row>
    <row r="18" spans="1:8" x14ac:dyDescent="0.3">
      <c r="A18" t="s">
        <v>588</v>
      </c>
      <c r="B18" t="s">
        <v>854</v>
      </c>
      <c r="G18" t="s">
        <v>718</v>
      </c>
      <c r="H18" t="s">
        <v>854</v>
      </c>
    </row>
    <row r="19" spans="1:8" x14ac:dyDescent="0.3">
      <c r="A19" t="s">
        <v>591</v>
      </c>
      <c r="B19" t="s">
        <v>855</v>
      </c>
      <c r="G19" t="s">
        <v>719</v>
      </c>
      <c r="H19" t="s">
        <v>855</v>
      </c>
    </row>
    <row r="20" spans="1:8" x14ac:dyDescent="0.3">
      <c r="A20" t="s">
        <v>595</v>
      </c>
      <c r="B20" t="s">
        <v>856</v>
      </c>
      <c r="G20" t="s">
        <v>720</v>
      </c>
      <c r="H20" t="s">
        <v>856</v>
      </c>
    </row>
    <row r="21" spans="1:8" x14ac:dyDescent="0.3">
      <c r="A21" t="s">
        <v>598</v>
      </c>
      <c r="B21" t="s">
        <v>857</v>
      </c>
      <c r="G21" t="s">
        <v>721</v>
      </c>
      <c r="H21" t="s">
        <v>857</v>
      </c>
    </row>
    <row r="22" spans="1:8" x14ac:dyDescent="0.3">
      <c r="A22" t="s">
        <v>604</v>
      </c>
      <c r="B22" t="s">
        <v>858</v>
      </c>
      <c r="G22" t="s">
        <v>722</v>
      </c>
      <c r="H22" t="s">
        <v>858</v>
      </c>
    </row>
    <row r="23" spans="1:8" x14ac:dyDescent="0.3">
      <c r="A23" t="s">
        <v>608</v>
      </c>
      <c r="B23" t="s">
        <v>859</v>
      </c>
      <c r="G23" t="s">
        <v>723</v>
      </c>
      <c r="H23" t="s">
        <v>859</v>
      </c>
    </row>
    <row r="24" spans="1:8" x14ac:dyDescent="0.3">
      <c r="A24" t="s">
        <v>611</v>
      </c>
      <c r="B24" t="s">
        <v>860</v>
      </c>
      <c r="G24" t="s">
        <v>724</v>
      </c>
      <c r="H24" t="s">
        <v>860</v>
      </c>
    </row>
    <row r="25" spans="1:8" x14ac:dyDescent="0.3">
      <c r="A25" t="s">
        <v>764</v>
      </c>
      <c r="B25" t="s">
        <v>861</v>
      </c>
      <c r="G25" t="s">
        <v>768</v>
      </c>
      <c r="H25" t="s">
        <v>861</v>
      </c>
    </row>
    <row r="26" spans="1:8" x14ac:dyDescent="0.3">
      <c r="A26" t="s">
        <v>620</v>
      </c>
      <c r="B26" t="s">
        <v>862</v>
      </c>
      <c r="G26" t="s">
        <v>725</v>
      </c>
      <c r="H26" t="s">
        <v>862</v>
      </c>
    </row>
    <row r="27" spans="1:8" x14ac:dyDescent="0.3">
      <c r="A27" t="s">
        <v>623</v>
      </c>
      <c r="B27" t="s">
        <v>863</v>
      </c>
      <c r="G27" t="s">
        <v>726</v>
      </c>
      <c r="H27" t="s">
        <v>863</v>
      </c>
    </row>
    <row r="28" spans="1:8" x14ac:dyDescent="0.3">
      <c r="A28" t="s">
        <v>626</v>
      </c>
      <c r="B28" t="s">
        <v>864</v>
      </c>
      <c r="G28" t="s">
        <v>727</v>
      </c>
      <c r="H28" t="s">
        <v>864</v>
      </c>
    </row>
    <row r="95" spans="3:4" x14ac:dyDescent="0.3">
      <c r="C95" s="29"/>
      <c r="D95" s="29"/>
    </row>
    <row r="96" spans="3:4" x14ac:dyDescent="0.3">
      <c r="C96" s="29"/>
      <c r="D96" s="29"/>
    </row>
    <row r="97" spans="3:4" x14ac:dyDescent="0.3">
      <c r="C97" s="29"/>
      <c r="D97" s="29"/>
    </row>
    <row r="98" spans="3:4" x14ac:dyDescent="0.3">
      <c r="C98" s="29"/>
      <c r="D98" s="29"/>
    </row>
    <row r="99" spans="3:4" x14ac:dyDescent="0.3">
      <c r="C99" s="29"/>
      <c r="D99" s="29"/>
    </row>
    <row r="100" spans="3:4" x14ac:dyDescent="0.3">
      <c r="C100" s="29"/>
      <c r="D100" s="29"/>
    </row>
    <row r="101" spans="3:4" x14ac:dyDescent="0.3">
      <c r="C101" s="29"/>
      <c r="D101" s="29"/>
    </row>
    <row r="102" spans="3:4" x14ac:dyDescent="0.3">
      <c r="C102" s="29"/>
      <c r="D102" s="29"/>
    </row>
    <row r="103" spans="3:4" x14ac:dyDescent="0.3">
      <c r="C103" s="29"/>
      <c r="D103" s="29"/>
    </row>
    <row r="104" spans="3:4" x14ac:dyDescent="0.3">
      <c r="C104" s="29"/>
      <c r="D104" s="29"/>
    </row>
    <row r="105" spans="3:4" x14ac:dyDescent="0.3">
      <c r="C105" s="29"/>
      <c r="D105" s="29"/>
    </row>
    <row r="106" spans="3:4" x14ac:dyDescent="0.3">
      <c r="C106" s="29"/>
      <c r="D106" s="29"/>
    </row>
    <row r="107" spans="3:4" x14ac:dyDescent="0.3">
      <c r="C107" s="29"/>
      <c r="D107" s="29"/>
    </row>
    <row r="108" spans="3:4" x14ac:dyDescent="0.3">
      <c r="C108" s="29"/>
      <c r="D108" s="29"/>
    </row>
    <row r="109" spans="3:4" x14ac:dyDescent="0.3">
      <c r="C109" s="29"/>
      <c r="D109" s="29"/>
    </row>
    <row r="110" spans="3:4" x14ac:dyDescent="0.3">
      <c r="C110" s="29"/>
      <c r="D110" s="29"/>
    </row>
    <row r="111" spans="3:4" x14ac:dyDescent="0.3">
      <c r="C111" s="29"/>
      <c r="D111" s="29"/>
    </row>
    <row r="112" spans="3:4" x14ac:dyDescent="0.3">
      <c r="C112" s="29"/>
      <c r="D112" s="29"/>
    </row>
    <row r="113" spans="3:4" x14ac:dyDescent="0.3">
      <c r="C113" s="29"/>
      <c r="D113" s="29"/>
    </row>
    <row r="114" spans="3:4" x14ac:dyDescent="0.3">
      <c r="C114" s="29"/>
      <c r="D114" s="29"/>
    </row>
    <row r="115" spans="3:4" x14ac:dyDescent="0.3">
      <c r="C115" s="29"/>
      <c r="D115" s="29"/>
    </row>
    <row r="116" spans="3:4" x14ac:dyDescent="0.3">
      <c r="C116" s="29"/>
      <c r="D116" s="29"/>
    </row>
    <row r="117" spans="3:4" x14ac:dyDescent="0.3">
      <c r="C117" s="29"/>
      <c r="D117" s="29"/>
    </row>
    <row r="118" spans="3:4" x14ac:dyDescent="0.3">
      <c r="C118" s="29"/>
      <c r="D118" s="29"/>
    </row>
    <row r="119" spans="3:4" x14ac:dyDescent="0.3">
      <c r="C119" s="29"/>
      <c r="D119" s="29"/>
    </row>
    <row r="120" spans="3:4" x14ac:dyDescent="0.3">
      <c r="C120" s="29"/>
      <c r="D120" s="29"/>
    </row>
    <row r="121" spans="3:4" x14ac:dyDescent="0.3">
      <c r="C121" s="29"/>
      <c r="D121" s="29"/>
    </row>
    <row r="122" spans="3:4" x14ac:dyDescent="0.3">
      <c r="C122" s="29"/>
      <c r="D122" s="29"/>
    </row>
    <row r="123" spans="3:4" x14ac:dyDescent="0.3">
      <c r="C123" s="29"/>
      <c r="D123" s="29"/>
    </row>
    <row r="124" spans="3:4" x14ac:dyDescent="0.3">
      <c r="C124" s="29"/>
      <c r="D124" s="29"/>
    </row>
    <row r="125" spans="3:4" x14ac:dyDescent="0.3">
      <c r="C125" s="29"/>
      <c r="D125" s="29"/>
    </row>
    <row r="126" spans="3:4" x14ac:dyDescent="0.3">
      <c r="C126" s="29"/>
      <c r="D126" s="29"/>
    </row>
    <row r="127" spans="3:4" x14ac:dyDescent="0.3">
      <c r="C127" s="29"/>
      <c r="D127" s="29"/>
    </row>
    <row r="128" spans="3:4" x14ac:dyDescent="0.3">
      <c r="C128" s="29"/>
      <c r="D128" s="29"/>
    </row>
    <row r="129" spans="3:4" x14ac:dyDescent="0.3">
      <c r="C129" s="29"/>
      <c r="D129" s="29"/>
    </row>
    <row r="130" spans="3:4" x14ac:dyDescent="0.3">
      <c r="C130" s="29"/>
      <c r="D130" s="29"/>
    </row>
    <row r="131" spans="3:4" x14ac:dyDescent="0.3">
      <c r="C131" s="29"/>
      <c r="D131" s="29"/>
    </row>
    <row r="132" spans="3:4" x14ac:dyDescent="0.3">
      <c r="C132" s="29"/>
      <c r="D132" s="29"/>
    </row>
    <row r="133" spans="3:4" x14ac:dyDescent="0.3">
      <c r="C133" s="29"/>
      <c r="D133" s="29"/>
    </row>
    <row r="134" spans="3:4" x14ac:dyDescent="0.3">
      <c r="C134" s="29"/>
      <c r="D134" s="29"/>
    </row>
    <row r="135" spans="3:4" x14ac:dyDescent="0.3">
      <c r="C135" s="29"/>
      <c r="D135" s="29"/>
    </row>
    <row r="136" spans="3:4" x14ac:dyDescent="0.3">
      <c r="C136" s="29"/>
      <c r="D136" s="29"/>
    </row>
    <row r="137" spans="3:4" x14ac:dyDescent="0.3">
      <c r="C137" s="29"/>
      <c r="D137" s="29"/>
    </row>
    <row r="138" spans="3:4" x14ac:dyDescent="0.3">
      <c r="C138" s="29"/>
      <c r="D138" s="29"/>
    </row>
    <row r="139" spans="3:4" x14ac:dyDescent="0.3">
      <c r="C139" s="29"/>
      <c r="D139" s="29"/>
    </row>
    <row r="140" spans="3:4" x14ac:dyDescent="0.3">
      <c r="C140" s="29"/>
      <c r="D140" s="29"/>
    </row>
    <row r="141" spans="3:4" x14ac:dyDescent="0.3">
      <c r="C141" s="29"/>
      <c r="D141" s="29"/>
    </row>
    <row r="142" spans="3:4" x14ac:dyDescent="0.3">
      <c r="C142" s="29"/>
      <c r="D142" s="29"/>
    </row>
    <row r="143" spans="3:4" x14ac:dyDescent="0.3">
      <c r="C143" s="29"/>
      <c r="D143" s="29"/>
    </row>
    <row r="144" spans="3:4" x14ac:dyDescent="0.3">
      <c r="C144" s="29"/>
      <c r="D144" s="29"/>
    </row>
    <row r="145" spans="3:4" x14ac:dyDescent="0.3">
      <c r="C145" s="29"/>
      <c r="D145" s="29"/>
    </row>
    <row r="146" spans="3:4" x14ac:dyDescent="0.3">
      <c r="C146" s="29"/>
      <c r="D146" s="29"/>
    </row>
    <row r="147" spans="3:4" x14ac:dyDescent="0.3">
      <c r="C147" s="29"/>
      <c r="D147" s="29"/>
    </row>
    <row r="148" spans="3:4" x14ac:dyDescent="0.3">
      <c r="C148" s="29"/>
      <c r="D148" s="29"/>
    </row>
    <row r="149" spans="3:4" x14ac:dyDescent="0.3">
      <c r="C149" s="29"/>
      <c r="D149" s="29"/>
    </row>
    <row r="150" spans="3:4" x14ac:dyDescent="0.3">
      <c r="C150" s="29"/>
      <c r="D150" s="29"/>
    </row>
    <row r="151" spans="3:4" x14ac:dyDescent="0.3">
      <c r="C151" s="29"/>
      <c r="D151" s="29"/>
    </row>
    <row r="152" spans="3:4" x14ac:dyDescent="0.3">
      <c r="C152" s="29"/>
      <c r="D152" s="29"/>
    </row>
    <row r="153" spans="3:4" x14ac:dyDescent="0.3">
      <c r="C153" s="29"/>
      <c r="D153" s="29"/>
    </row>
    <row r="154" spans="3:4" x14ac:dyDescent="0.3">
      <c r="C154" s="29"/>
      <c r="D154" s="29"/>
    </row>
    <row r="155" spans="3:4" x14ac:dyDescent="0.3">
      <c r="C155" s="29"/>
      <c r="D155" s="29"/>
    </row>
    <row r="156" spans="3:4" x14ac:dyDescent="0.3">
      <c r="C156" s="29"/>
      <c r="D156" s="29"/>
    </row>
    <row r="157" spans="3:4" x14ac:dyDescent="0.3">
      <c r="C157" s="29"/>
      <c r="D157" s="29"/>
    </row>
    <row r="158" spans="3:4" x14ac:dyDescent="0.3">
      <c r="C158" s="29"/>
      <c r="D158" s="29"/>
    </row>
    <row r="159" spans="3:4" x14ac:dyDescent="0.3">
      <c r="C159" s="29"/>
      <c r="D159" s="29"/>
    </row>
    <row r="160" spans="3:4" x14ac:dyDescent="0.3">
      <c r="C160" s="29"/>
      <c r="D160" s="29"/>
    </row>
    <row r="161" spans="3:4" x14ac:dyDescent="0.3">
      <c r="C161" s="29"/>
      <c r="D161" s="29"/>
    </row>
    <row r="162" spans="3:4" x14ac:dyDescent="0.3">
      <c r="C162" s="29"/>
      <c r="D162" s="29"/>
    </row>
    <row r="163" spans="3:4" x14ac:dyDescent="0.3">
      <c r="C163" s="29"/>
      <c r="D163" s="29"/>
    </row>
    <row r="164" spans="3:4" x14ac:dyDescent="0.3">
      <c r="C164" s="29"/>
      <c r="D164" s="29"/>
    </row>
    <row r="165" spans="3:4" x14ac:dyDescent="0.3">
      <c r="C165" s="29"/>
      <c r="D165" s="29"/>
    </row>
    <row r="166" spans="3:4" x14ac:dyDescent="0.3">
      <c r="C166" s="29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4236-746D-4C25-8D51-934DEDE3700C}">
  <sheetPr codeName="Sheet15"/>
  <dimension ref="A1:CR23"/>
  <sheetViews>
    <sheetView zoomScaleNormal="100" workbookViewId="0">
      <pane xSplit="1" topLeftCell="B1" activePane="topRight" state="frozen"/>
      <selection activeCell="A29" sqref="A29"/>
      <selection pane="topRight" activeCell="CF20" sqref="CF20"/>
    </sheetView>
  </sheetViews>
  <sheetFormatPr defaultColWidth="9.109375" defaultRowHeight="13.2" x14ac:dyDescent="0.25"/>
  <cols>
    <col min="1" max="1" width="33.5546875" style="48" bestFit="1" customWidth="1"/>
    <col min="2" max="2" width="21" style="48" bestFit="1" customWidth="1"/>
    <col min="3" max="3" width="17.33203125" style="48" bestFit="1" customWidth="1"/>
    <col min="4" max="4" width="16.88671875" style="48" bestFit="1" customWidth="1"/>
    <col min="5" max="6" width="17.6640625" style="48" bestFit="1" customWidth="1"/>
    <col min="7" max="8" width="16.88671875" style="48" bestFit="1" customWidth="1"/>
    <col min="9" max="9" width="17.33203125" style="48" bestFit="1" customWidth="1"/>
    <col min="10" max="10" width="16.88671875" style="48" bestFit="1" customWidth="1"/>
    <col min="11" max="11" width="17.33203125" style="48" bestFit="1" customWidth="1"/>
    <col min="12" max="50" width="17.6640625" style="48" bestFit="1" customWidth="1"/>
    <col min="51" max="16384" width="9.109375" style="48"/>
  </cols>
  <sheetData>
    <row r="1" spans="1:96" x14ac:dyDescent="0.25">
      <c r="A1" s="48" t="s">
        <v>72</v>
      </c>
      <c r="G1" s="48" t="s">
        <v>237</v>
      </c>
    </row>
    <row r="2" spans="1:96" x14ac:dyDescent="0.25">
      <c r="C2" s="48">
        <f>+C3/B3*100-100</f>
        <v>4.4813982529135217</v>
      </c>
      <c r="D2" s="48">
        <f t="shared" ref="D2:BO2" si="0">+D3/C3*100-100</f>
        <v>-6.3793619344036614</v>
      </c>
      <c r="E2" s="48">
        <f t="shared" si="0"/>
        <v>4.4482036459996976</v>
      </c>
      <c r="F2" s="48">
        <f t="shared" si="0"/>
        <v>3.8938339290653232</v>
      </c>
      <c r="G2" s="48">
        <f t="shared" si="0"/>
        <v>3.3466864936824834</v>
      </c>
      <c r="H2" s="48">
        <f t="shared" si="0"/>
        <v>2.803320098286207</v>
      </c>
      <c r="I2" s="48">
        <f t="shared" si="0"/>
        <v>2.2620808556248733</v>
      </c>
      <c r="J2" s="48">
        <f t="shared" si="0"/>
        <v>1.7274742085785988</v>
      </c>
      <c r="K2" s="48">
        <f t="shared" si="0"/>
        <v>1.697247977663821</v>
      </c>
      <c r="L2" s="48">
        <f t="shared" si="0"/>
        <v>1.669964518601688</v>
      </c>
      <c r="M2" s="48">
        <f t="shared" si="0"/>
        <v>1.6474367379333756</v>
      </c>
      <c r="N2" s="48">
        <f t="shared" si="0"/>
        <v>1.6251127999948949</v>
      </c>
      <c r="O2" s="48">
        <f t="shared" si="0"/>
        <v>1.6054234603247295</v>
      </c>
      <c r="P2" s="48">
        <f t="shared" si="0"/>
        <v>1.589642846404729</v>
      </c>
      <c r="Q2" s="48">
        <f t="shared" si="0"/>
        <v>1.574448120303785</v>
      </c>
      <c r="R2" s="48">
        <f t="shared" si="0"/>
        <v>1.5609637888946537</v>
      </c>
      <c r="S2" s="48">
        <f t="shared" si="0"/>
        <v>1.5475181202582604</v>
      </c>
      <c r="T2" s="48">
        <f t="shared" si="0"/>
        <v>1.5305154118972979</v>
      </c>
      <c r="U2" s="48">
        <f t="shared" si="0"/>
        <v>1.5094198206279543</v>
      </c>
      <c r="V2" s="48">
        <f t="shared" si="0"/>
        <v>1.4858818478892033</v>
      </c>
      <c r="W2" s="48">
        <f t="shared" si="0"/>
        <v>1.4605776535730541</v>
      </c>
      <c r="X2" s="48">
        <f t="shared" si="0"/>
        <v>1.4354029597195961</v>
      </c>
      <c r="Y2" s="48">
        <f t="shared" si="0"/>
        <v>1.4073483636646955</v>
      </c>
      <c r="Z2" s="48">
        <f t="shared" si="0"/>
        <v>1.3788065370771392</v>
      </c>
      <c r="AA2" s="48">
        <f t="shared" si="0"/>
        <v>1.3476015694487273</v>
      </c>
      <c r="AB2" s="48">
        <f t="shared" si="0"/>
        <v>1.3142627084499594</v>
      </c>
      <c r="AC2" s="48">
        <f t="shared" si="0"/>
        <v>1.2828781195601096</v>
      </c>
      <c r="AD2" s="48">
        <f t="shared" si="0"/>
        <v>1.2484431861172709</v>
      </c>
      <c r="AE2" s="48">
        <f t="shared" si="0"/>
        <v>1.2133074805001911</v>
      </c>
      <c r="AF2" s="48">
        <f t="shared" si="0"/>
        <v>1.1789857845302407</v>
      </c>
      <c r="AG2" s="48">
        <f t="shared" si="0"/>
        <v>1.1432670773836975</v>
      </c>
      <c r="AH2" s="48">
        <f t="shared" si="0"/>
        <v>1.1064081457614776</v>
      </c>
      <c r="AI2" s="48">
        <f t="shared" si="0"/>
        <v>1.070604086580218</v>
      </c>
      <c r="AJ2" s="48">
        <f t="shared" si="0"/>
        <v>1.0357112684284004</v>
      </c>
      <c r="AK2" s="48">
        <f t="shared" si="0"/>
        <v>1.0006828823545817</v>
      </c>
      <c r="AL2" s="48">
        <f t="shared" si="0"/>
        <v>0.96467260463570881</v>
      </c>
      <c r="AM2" s="48">
        <f t="shared" si="0"/>
        <v>0.93167075457208171</v>
      </c>
      <c r="AN2" s="48">
        <f t="shared" si="0"/>
        <v>0.89898399673960228</v>
      </c>
      <c r="AO2" s="48">
        <f t="shared" si="0"/>
        <v>0.86630247154401729</v>
      </c>
      <c r="AP2" s="48">
        <f t="shared" si="0"/>
        <v>0.83601178853152192</v>
      </c>
      <c r="AQ2" s="48">
        <f t="shared" si="0"/>
        <v>0.80699600771502844</v>
      </c>
      <c r="AR2" s="48">
        <f t="shared" si="0"/>
        <v>0.77810710906453551</v>
      </c>
      <c r="AS2" s="48">
        <f t="shared" si="0"/>
        <v>0.75217615296578799</v>
      </c>
      <c r="AT2" s="48">
        <f t="shared" si="0"/>
        <v>0.72856269380186234</v>
      </c>
      <c r="AU2" s="48">
        <f t="shared" si="0"/>
        <v>0.70828260138766552</v>
      </c>
      <c r="AV2" s="48">
        <f t="shared" si="0"/>
        <v>0.68893543740861674</v>
      </c>
      <c r="AW2" s="48">
        <f t="shared" si="0"/>
        <v>0.67192072345775955</v>
      </c>
      <c r="AX2" s="48">
        <f t="shared" si="0"/>
        <v>0.65811779131239234</v>
      </c>
      <c r="AY2" s="48">
        <f t="shared" si="0"/>
        <v>0.64802820200446831</v>
      </c>
      <c r="AZ2" s="48">
        <f t="shared" si="0"/>
        <v>0.64085086553815529</v>
      </c>
      <c r="BA2" s="48">
        <f t="shared" si="0"/>
        <v>0.63583906891003039</v>
      </c>
      <c r="BB2" s="48">
        <f t="shared" si="0"/>
        <v>0.63138085832214585</v>
      </c>
      <c r="BC2" s="48">
        <f t="shared" si="0"/>
        <v>0.63204993263312303</v>
      </c>
      <c r="BD2" s="48">
        <f t="shared" si="0"/>
        <v>0.63247093964567114</v>
      </c>
      <c r="BE2" s="48">
        <f t="shared" si="0"/>
        <v>0.63768755489206796</v>
      </c>
      <c r="BF2" s="48">
        <f t="shared" si="0"/>
        <v>0.64292242657610643</v>
      </c>
      <c r="BG2" s="48">
        <f t="shared" si="0"/>
        <v>0.64782599248938766</v>
      </c>
      <c r="BH2" s="48">
        <f t="shared" si="0"/>
        <v>0.65641092786934507</v>
      </c>
      <c r="BI2" s="48">
        <f t="shared" si="0"/>
        <v>0.66314039168638317</v>
      </c>
      <c r="BJ2" s="48">
        <f t="shared" si="0"/>
        <v>0.6723062142446139</v>
      </c>
      <c r="BK2" s="48">
        <f t="shared" si="0"/>
        <v>0.68156081953030423</v>
      </c>
      <c r="BL2" s="48">
        <f t="shared" si="0"/>
        <v>0.6894618779047903</v>
      </c>
      <c r="BM2" s="48">
        <f t="shared" si="0"/>
        <v>0.69415399220402207</v>
      </c>
      <c r="BN2" s="48">
        <f t="shared" si="0"/>
        <v>0.69627431566759412</v>
      </c>
      <c r="BO2" s="48">
        <f t="shared" si="0"/>
        <v>0.69464626801854479</v>
      </c>
      <c r="BP2" s="48">
        <f t="shared" ref="BP2:CF2" si="1">+BP3/BO3*100-100</f>
        <v>0.69018268612768452</v>
      </c>
      <c r="BQ2" s="48">
        <f t="shared" si="1"/>
        <v>0.68438889790137125</v>
      </c>
      <c r="BR2" s="48">
        <f t="shared" si="1"/>
        <v>0.67816668684352521</v>
      </c>
      <c r="BS2" s="48">
        <f t="shared" si="1"/>
        <v>0.66810274773574463</v>
      </c>
      <c r="BT2" s="48">
        <f t="shared" si="1"/>
        <v>0.6585621626941105</v>
      </c>
      <c r="BU2" s="48">
        <f t="shared" si="1"/>
        <v>0.64371473153077829</v>
      </c>
      <c r="BV2" s="48">
        <f t="shared" si="1"/>
        <v>0.62784937611412772</v>
      </c>
      <c r="BW2" s="48">
        <f t="shared" si="1"/>
        <v>0.60510455622110726</v>
      </c>
      <c r="BX2" s="48">
        <f t="shared" si="1"/>
        <v>0.57762934837755608</v>
      </c>
      <c r="BY2" s="48">
        <f t="shared" si="1"/>
        <v>0.54449255075978442</v>
      </c>
      <c r="BZ2" s="48">
        <f t="shared" si="1"/>
        <v>0.59395512122937077</v>
      </c>
      <c r="CA2" s="48">
        <f t="shared" si="1"/>
        <v>0.64514993043654556</v>
      </c>
      <c r="CB2" s="48">
        <f t="shared" si="1"/>
        <v>0.69827819100677857</v>
      </c>
      <c r="CC2" s="48">
        <f t="shared" si="1"/>
        <v>0.75355942260388531</v>
      </c>
      <c r="CD2" s="48">
        <f t="shared" si="1"/>
        <v>0.81123349355497965</v>
      </c>
      <c r="CE2" s="48">
        <f t="shared" si="1"/>
        <v>0.87156282531522322</v>
      </c>
      <c r="CF2" s="48">
        <f t="shared" si="1"/>
        <v>0.93483476488611927</v>
      </c>
    </row>
    <row r="3" spans="1:96" x14ac:dyDescent="0.25">
      <c r="B3" s="50">
        <v>6059.4975000000004</v>
      </c>
      <c r="C3" s="50">
        <f>+C13*C15</f>
        <v>6331.0477151003388</v>
      </c>
      <c r="D3" s="50">
        <f t="shared" ref="D3:BO3" si="2">+D13*D15</f>
        <v>5927.1672671142951</v>
      </c>
      <c r="E3" s="50">
        <f t="shared" si="2"/>
        <v>6190.8197375945738</v>
      </c>
      <c r="F3" s="50">
        <f t="shared" si="2"/>
        <v>6431.879977024304</v>
      </c>
      <c r="G3" s="50">
        <f t="shared" si="2"/>
        <v>6647.1348355052451</v>
      </c>
      <c r="H3" s="50">
        <f t="shared" si="2"/>
        <v>6833.4753023091471</v>
      </c>
      <c r="I3" s="50">
        <f t="shared" si="2"/>
        <v>6988.0540388965364</v>
      </c>
      <c r="J3" s="50">
        <f t="shared" si="2"/>
        <v>7108.7708701000092</v>
      </c>
      <c r="K3" s="50">
        <f t="shared" si="2"/>
        <v>7229.4243399295365</v>
      </c>
      <c r="L3" s="50">
        <f t="shared" si="2"/>
        <v>7350.1531613055131</v>
      </c>
      <c r="M3" s="50">
        <f t="shared" si="2"/>
        <v>7471.2422847792313</v>
      </c>
      <c r="N3" s="50">
        <f t="shared" si="2"/>
        <v>7592.6583994678094</v>
      </c>
      <c r="O3" s="50">
        <f t="shared" si="2"/>
        <v>7714.5527186751824</v>
      </c>
      <c r="P3" s="50">
        <f t="shared" si="2"/>
        <v>7837.1865540997242</v>
      </c>
      <c r="Q3" s="50">
        <f t="shared" si="2"/>
        <v>7960.5789904854482</v>
      </c>
      <c r="R3" s="50">
        <f t="shared" si="2"/>
        <v>8084.8407459132823</v>
      </c>
      <c r="S3" s="50">
        <f t="shared" si="2"/>
        <v>8209.9551214503135</v>
      </c>
      <c r="T3" s="50">
        <f t="shared" si="2"/>
        <v>8335.6097498939635</v>
      </c>
      <c r="U3" s="50">
        <f t="shared" si="2"/>
        <v>8461.4290956290588</v>
      </c>
      <c r="V3" s="50">
        <f t="shared" si="2"/>
        <v>8587.1559346330268</v>
      </c>
      <c r="W3" s="50">
        <f t="shared" si="2"/>
        <v>8712.5780152917505</v>
      </c>
      <c r="X3" s="50">
        <f t="shared" si="2"/>
        <v>8837.6386179911278</v>
      </c>
      <c r="Y3" s="50">
        <f t="shared" si="2"/>
        <v>8962.0149804680259</v>
      </c>
      <c r="Z3" s="50">
        <f t="shared" si="2"/>
        <v>9085.5838288725517</v>
      </c>
      <c r="AA3" s="50">
        <f t="shared" si="2"/>
        <v>9208.0212991440185</v>
      </c>
      <c r="AB3" s="50">
        <f t="shared" si="2"/>
        <v>9329.0388892647989</v>
      </c>
      <c r="AC3" s="50">
        <f t="shared" si="2"/>
        <v>9448.7190879404316</v>
      </c>
      <c r="AD3" s="50">
        <f t="shared" si="2"/>
        <v>9566.6809775691872</v>
      </c>
      <c r="AE3" s="50">
        <f t="shared" si="2"/>
        <v>9682.7542335056223</v>
      </c>
      <c r="AF3" s="50">
        <f t="shared" si="2"/>
        <v>9796.9125294696532</v>
      </c>
      <c r="AG3" s="50">
        <f t="shared" si="2"/>
        <v>9908.9174050191596</v>
      </c>
      <c r="AH3" s="50">
        <f t="shared" si="2"/>
        <v>10018.550474345069</v>
      </c>
      <c r="AI3" s="50">
        <f t="shared" si="2"/>
        <v>10125.809485139509</v>
      </c>
      <c r="AJ3" s="50">
        <f t="shared" si="2"/>
        <v>10230.683634996692</v>
      </c>
      <c r="AK3" s="50">
        <f t="shared" si="2"/>
        <v>10333.060334879956</v>
      </c>
      <c r="AL3" s="50">
        <f t="shared" si="2"/>
        <v>10432.740537151021</v>
      </c>
      <c r="AM3" s="50">
        <f t="shared" si="2"/>
        <v>10529.939329636043</v>
      </c>
      <c r="AN3" s="50">
        <f t="shared" si="2"/>
        <v>10624.601799075859</v>
      </c>
      <c r="AO3" s="50">
        <f t="shared" si="2"/>
        <v>10716.642987052965</v>
      </c>
      <c r="AP3" s="50">
        <f t="shared" si="2"/>
        <v>10806.235385759564</v>
      </c>
      <c r="AQ3" s="50">
        <f t="shared" si="2"/>
        <v>10893.441273906934</v>
      </c>
      <c r="AR3" s="50">
        <f t="shared" si="2"/>
        <v>10978.203914880974</v>
      </c>
      <c r="AS3" s="50">
        <f t="shared" si="2"/>
        <v>11060.779346752666</v>
      </c>
      <c r="AT3" s="50">
        <f t="shared" si="2"/>
        <v>11141.364058716848</v>
      </c>
      <c r="AU3" s="50">
        <f t="shared" si="2"/>
        <v>11220.276401902</v>
      </c>
      <c r="AV3" s="50">
        <f t="shared" si="2"/>
        <v>11297.576862209899</v>
      </c>
      <c r="AW3" s="50">
        <f t="shared" si="2"/>
        <v>11373.487622395656</v>
      </c>
      <c r="AX3" s="50">
        <f t="shared" si="2"/>
        <v>11448.338567931356</v>
      </c>
      <c r="AY3" s="50">
        <f t="shared" si="2"/>
        <v>11522.527030512507</v>
      </c>
      <c r="AZ3" s="50">
        <f t="shared" si="2"/>
        <v>11596.369244719415</v>
      </c>
      <c r="BA3" s="50">
        <f t="shared" si="2"/>
        <v>11670.103490952408</v>
      </c>
      <c r="BB3" s="50">
        <f t="shared" si="2"/>
        <v>11743.786290540666</v>
      </c>
      <c r="BC3" s="50">
        <f t="shared" si="2"/>
        <v>11818.012883878606</v>
      </c>
      <c r="BD3" s="50">
        <f t="shared" si="2"/>
        <v>11892.758381012718</v>
      </c>
      <c r="BE3" s="50">
        <f t="shared" si="2"/>
        <v>11968.597021141819</v>
      </c>
      <c r="BF3" s="50">
        <f t="shared" si="2"/>
        <v>12045.54581553726</v>
      </c>
      <c r="BG3" s="50">
        <f t="shared" si="2"/>
        <v>12123.579992267527</v>
      </c>
      <c r="BH3" s="50">
        <f t="shared" si="2"/>
        <v>12203.160496185752</v>
      </c>
      <c r="BI3" s="50">
        <f t="shared" si="2"/>
        <v>12284.084582498275</v>
      </c>
      <c r="BJ3" s="50">
        <f t="shared" si="2"/>
        <v>12366.671246509475</v>
      </c>
      <c r="BK3" s="50">
        <f t="shared" si="2"/>
        <v>12450.957632405803</v>
      </c>
      <c r="BL3" s="50">
        <f t="shared" si="2"/>
        <v>12536.80223871532</v>
      </c>
      <c r="BM3" s="50">
        <f t="shared" si="2"/>
        <v>12623.826951950086</v>
      </c>
      <c r="BN3" s="50">
        <f t="shared" si="2"/>
        <v>12711.723416670837</v>
      </c>
      <c r="BO3" s="50">
        <f t="shared" si="2"/>
        <v>12800.02492898558</v>
      </c>
      <c r="BP3" s="50">
        <f t="shared" ref="BP3:CF3" si="3">+BP13*BP15</f>
        <v>12888.368484865467</v>
      </c>
      <c r="BQ3" s="50">
        <f t="shared" si="3"/>
        <v>12976.575047896504</v>
      </c>
      <c r="BR3" s="50">
        <f t="shared" si="3"/>
        <v>13064.577856964588</v>
      </c>
      <c r="BS3" s="50">
        <f t="shared" si="3"/>
        <v>13151.862660607043</v>
      </c>
      <c r="BT3" s="50">
        <f t="shared" si="3"/>
        <v>13238.475851779294</v>
      </c>
      <c r="BU3" s="50">
        <f t="shared" si="3"/>
        <v>13323.693871067342</v>
      </c>
      <c r="BV3" s="50">
        <f t="shared" si="3"/>
        <v>13407.346599912196</v>
      </c>
      <c r="BW3" s="50">
        <f t="shared" si="3"/>
        <v>13488.47506505662</v>
      </c>
      <c r="BX3" s="50">
        <f t="shared" si="3"/>
        <v>13566.388455680975</v>
      </c>
      <c r="BY3" s="50">
        <f t="shared" si="3"/>
        <v>13640.256430229296</v>
      </c>
      <c r="BZ3" s="50">
        <f t="shared" si="3"/>
        <v>13721.273431845462</v>
      </c>
      <c r="CA3" s="50">
        <f t="shared" si="3"/>
        <v>13809.79621784602</v>
      </c>
      <c r="CB3" s="50">
        <f t="shared" si="3"/>
        <v>13906.227013057718</v>
      </c>
      <c r="CC3" s="50">
        <f t="shared" si="3"/>
        <v>14011.018697043302</v>
      </c>
      <c r="CD3" s="50">
        <f t="shared" si="3"/>
        <v>14124.68077350197</v>
      </c>
      <c r="CE3" s="50">
        <f t="shared" si="3"/>
        <v>14247.786240318261</v>
      </c>
      <c r="CF3" s="50">
        <f t="shared" si="3"/>
        <v>14380.979499319415</v>
      </c>
    </row>
    <row r="4" spans="1:96" x14ac:dyDescent="0.25">
      <c r="B4" s="48">
        <v>2018</v>
      </c>
      <c r="C4" s="48">
        <f>+B4+1</f>
        <v>2019</v>
      </c>
      <c r="D4" s="48">
        <f t="shared" ref="D4:AH4" si="4">+C4+1</f>
        <v>2020</v>
      </c>
      <c r="E4" s="48">
        <f t="shared" si="4"/>
        <v>2021</v>
      </c>
      <c r="F4" s="48">
        <f t="shared" si="4"/>
        <v>2022</v>
      </c>
      <c r="G4" s="48">
        <f t="shared" si="4"/>
        <v>2023</v>
      </c>
      <c r="H4" s="48">
        <f t="shared" si="4"/>
        <v>2024</v>
      </c>
      <c r="I4" s="48">
        <f t="shared" si="4"/>
        <v>2025</v>
      </c>
      <c r="J4" s="48">
        <f t="shared" si="4"/>
        <v>2026</v>
      </c>
      <c r="K4" s="48">
        <f t="shared" si="4"/>
        <v>2027</v>
      </c>
      <c r="L4" s="48">
        <f t="shared" si="4"/>
        <v>2028</v>
      </c>
      <c r="M4" s="48">
        <f t="shared" si="4"/>
        <v>2029</v>
      </c>
      <c r="N4" s="48">
        <f t="shared" si="4"/>
        <v>2030</v>
      </c>
      <c r="O4" s="48">
        <f t="shared" si="4"/>
        <v>2031</v>
      </c>
      <c r="P4" s="48">
        <f t="shared" si="4"/>
        <v>2032</v>
      </c>
      <c r="Q4" s="48">
        <f t="shared" si="4"/>
        <v>2033</v>
      </c>
      <c r="R4" s="48">
        <f t="shared" si="4"/>
        <v>2034</v>
      </c>
      <c r="S4" s="48">
        <f t="shared" si="4"/>
        <v>2035</v>
      </c>
      <c r="T4" s="48">
        <f t="shared" si="4"/>
        <v>2036</v>
      </c>
      <c r="U4" s="48">
        <f t="shared" si="4"/>
        <v>2037</v>
      </c>
      <c r="V4" s="48">
        <f t="shared" si="4"/>
        <v>2038</v>
      </c>
      <c r="W4" s="48">
        <f t="shared" si="4"/>
        <v>2039</v>
      </c>
      <c r="X4" s="48">
        <f t="shared" si="4"/>
        <v>2040</v>
      </c>
      <c r="Y4" s="48">
        <f t="shared" si="4"/>
        <v>2041</v>
      </c>
      <c r="Z4" s="48">
        <f t="shared" si="4"/>
        <v>2042</v>
      </c>
      <c r="AA4" s="48">
        <f t="shared" si="4"/>
        <v>2043</v>
      </c>
      <c r="AB4" s="48">
        <f t="shared" si="4"/>
        <v>2044</v>
      </c>
      <c r="AC4" s="48">
        <f t="shared" si="4"/>
        <v>2045</v>
      </c>
      <c r="AD4" s="48">
        <f t="shared" si="4"/>
        <v>2046</v>
      </c>
      <c r="AE4" s="48">
        <f t="shared" si="4"/>
        <v>2047</v>
      </c>
      <c r="AF4" s="48">
        <f t="shared" si="4"/>
        <v>2048</v>
      </c>
      <c r="AG4" s="48">
        <f t="shared" si="4"/>
        <v>2049</v>
      </c>
      <c r="AH4" s="48">
        <f t="shared" si="4"/>
        <v>2050</v>
      </c>
      <c r="AI4" s="48">
        <f t="shared" ref="AI4:BN4" si="5">+AH4+1</f>
        <v>2051</v>
      </c>
      <c r="AJ4" s="48">
        <f t="shared" si="5"/>
        <v>2052</v>
      </c>
      <c r="AK4" s="48">
        <f t="shared" si="5"/>
        <v>2053</v>
      </c>
      <c r="AL4" s="48">
        <f t="shared" si="5"/>
        <v>2054</v>
      </c>
      <c r="AM4" s="48">
        <f t="shared" si="5"/>
        <v>2055</v>
      </c>
      <c r="AN4" s="48">
        <f t="shared" si="5"/>
        <v>2056</v>
      </c>
      <c r="AO4" s="48">
        <f t="shared" si="5"/>
        <v>2057</v>
      </c>
      <c r="AP4" s="48">
        <f t="shared" si="5"/>
        <v>2058</v>
      </c>
      <c r="AQ4" s="48">
        <f t="shared" si="5"/>
        <v>2059</v>
      </c>
      <c r="AR4" s="48">
        <f t="shared" si="5"/>
        <v>2060</v>
      </c>
      <c r="AS4" s="48">
        <f t="shared" si="5"/>
        <v>2061</v>
      </c>
      <c r="AT4" s="48">
        <f t="shared" si="5"/>
        <v>2062</v>
      </c>
      <c r="AU4" s="48">
        <f t="shared" si="5"/>
        <v>2063</v>
      </c>
      <c r="AV4" s="48">
        <f t="shared" si="5"/>
        <v>2064</v>
      </c>
      <c r="AW4" s="48">
        <f t="shared" si="5"/>
        <v>2065</v>
      </c>
      <c r="AX4" s="48">
        <f t="shared" si="5"/>
        <v>2066</v>
      </c>
      <c r="AY4" s="48">
        <f t="shared" si="5"/>
        <v>2067</v>
      </c>
      <c r="AZ4" s="48">
        <f t="shared" si="5"/>
        <v>2068</v>
      </c>
      <c r="BA4" s="48">
        <f t="shared" si="5"/>
        <v>2069</v>
      </c>
      <c r="BB4" s="48">
        <f t="shared" si="5"/>
        <v>2070</v>
      </c>
      <c r="BC4" s="48">
        <f t="shared" si="5"/>
        <v>2071</v>
      </c>
      <c r="BD4" s="48">
        <f t="shared" si="5"/>
        <v>2072</v>
      </c>
      <c r="BE4" s="48">
        <f t="shared" si="5"/>
        <v>2073</v>
      </c>
      <c r="BF4" s="48">
        <f t="shared" si="5"/>
        <v>2074</v>
      </c>
      <c r="BG4" s="48">
        <f t="shared" si="5"/>
        <v>2075</v>
      </c>
      <c r="BH4" s="48">
        <f t="shared" si="5"/>
        <v>2076</v>
      </c>
      <c r="BI4" s="48">
        <f t="shared" si="5"/>
        <v>2077</v>
      </c>
      <c r="BJ4" s="48">
        <f t="shared" si="5"/>
        <v>2078</v>
      </c>
      <c r="BK4" s="48">
        <f t="shared" si="5"/>
        <v>2079</v>
      </c>
      <c r="BL4" s="48">
        <f t="shared" si="5"/>
        <v>2080</v>
      </c>
      <c r="BM4" s="48">
        <f t="shared" si="5"/>
        <v>2081</v>
      </c>
      <c r="BN4" s="48">
        <f t="shared" si="5"/>
        <v>2082</v>
      </c>
      <c r="BO4" s="48">
        <f t="shared" ref="BO4:CF4" si="6">+BN4+1</f>
        <v>2083</v>
      </c>
      <c r="BP4" s="48">
        <f t="shared" si="6"/>
        <v>2084</v>
      </c>
      <c r="BQ4" s="48">
        <f t="shared" si="6"/>
        <v>2085</v>
      </c>
      <c r="BR4" s="48">
        <f t="shared" si="6"/>
        <v>2086</v>
      </c>
      <c r="BS4" s="48">
        <f t="shared" si="6"/>
        <v>2087</v>
      </c>
      <c r="BT4" s="48">
        <f t="shared" si="6"/>
        <v>2088</v>
      </c>
      <c r="BU4" s="48">
        <f t="shared" si="6"/>
        <v>2089</v>
      </c>
      <c r="BV4" s="48">
        <f t="shared" si="6"/>
        <v>2090</v>
      </c>
      <c r="BW4" s="48">
        <f t="shared" si="6"/>
        <v>2091</v>
      </c>
      <c r="BX4" s="48">
        <f t="shared" si="6"/>
        <v>2092</v>
      </c>
      <c r="BY4" s="48">
        <f t="shared" si="6"/>
        <v>2093</v>
      </c>
      <c r="BZ4" s="48">
        <f t="shared" si="6"/>
        <v>2094</v>
      </c>
      <c r="CA4" s="48">
        <f t="shared" si="6"/>
        <v>2095</v>
      </c>
      <c r="CB4" s="48">
        <f t="shared" si="6"/>
        <v>2096</v>
      </c>
      <c r="CC4" s="48">
        <f t="shared" si="6"/>
        <v>2097</v>
      </c>
      <c r="CD4" s="48">
        <f t="shared" si="6"/>
        <v>2098</v>
      </c>
      <c r="CE4" s="48">
        <f t="shared" si="6"/>
        <v>2099</v>
      </c>
      <c r="CF4" s="48">
        <f t="shared" si="6"/>
        <v>2100</v>
      </c>
    </row>
    <row r="5" spans="1:96" x14ac:dyDescent="0.25">
      <c r="A5" s="48" t="s">
        <v>73</v>
      </c>
      <c r="B5" s="61">
        <v>5.2</v>
      </c>
      <c r="C5" s="61">
        <v>4.4906987125144155</v>
      </c>
      <c r="D5" s="61">
        <v>-6.339689372998663</v>
      </c>
      <c r="E5" s="61">
        <v>4.5240742669915761</v>
      </c>
      <c r="F5" s="61">
        <v>3.9968658759277105</v>
      </c>
      <c r="G5" s="61">
        <v>3.4732657295859468</v>
      </c>
      <c r="H5" s="61">
        <v>2.9515531798005838</v>
      </c>
      <c r="I5" s="61">
        <v>2.4309010786643057</v>
      </c>
      <c r="J5" s="61">
        <v>1.9135668922242814</v>
      </c>
      <c r="K5" s="61">
        <v>1.8984250050974651</v>
      </c>
      <c r="L5" s="61">
        <v>1.8847553726720747</v>
      </c>
      <c r="M5" s="61">
        <v>1.8734670605795998</v>
      </c>
      <c r="N5" s="61">
        <v>1.862279656796801</v>
      </c>
      <c r="O5" s="61">
        <v>1.8524115340385947</v>
      </c>
      <c r="P5" s="61">
        <v>1.8445017397499015</v>
      </c>
      <c r="Q5" s="61">
        <v>1.8368850323055455</v>
      </c>
      <c r="R5" s="61">
        <v>1.8301252225790989</v>
      </c>
      <c r="S5" s="61">
        <v>1.8233843479893608</v>
      </c>
      <c r="T5" s="61">
        <v>1.8148595419878575</v>
      </c>
      <c r="U5" s="61">
        <v>1.8042816569426634</v>
      </c>
      <c r="V5" s="61">
        <v>1.7924778000294452</v>
      </c>
      <c r="W5" s="61">
        <v>1.7797866888598293</v>
      </c>
      <c r="X5" s="61">
        <v>1.7671589570396264</v>
      </c>
      <c r="Y5" s="61">
        <v>1.7530848079318133</v>
      </c>
      <c r="Z5" s="61">
        <v>1.7387642319070835</v>
      </c>
      <c r="AA5" s="61">
        <v>1.7231051445084233</v>
      </c>
      <c r="AB5" s="61">
        <v>1.7063725758260375</v>
      </c>
      <c r="AC5" s="61">
        <v>1.6906183283742706</v>
      </c>
      <c r="AD5" s="61">
        <v>1.6733300787506096</v>
      </c>
      <c r="AE5" s="61">
        <v>1.6556869720482723</v>
      </c>
      <c r="AF5" s="61">
        <v>1.6384496566163449</v>
      </c>
      <c r="AG5" s="61">
        <v>1.6205076182995555</v>
      </c>
      <c r="AH5" s="61">
        <v>1.6019895065162899</v>
      </c>
      <c r="AI5" s="61">
        <v>1.5839981357292316</v>
      </c>
      <c r="AJ5" s="61">
        <v>1.5664615929221952</v>
      </c>
      <c r="AK5" s="61">
        <v>1.5488538698906353</v>
      </c>
      <c r="AL5" s="61">
        <v>1.5307493960982583</v>
      </c>
      <c r="AM5" s="61">
        <v>1.5141545994538035</v>
      </c>
      <c r="AN5" s="61">
        <v>1.4977155706822316</v>
      </c>
      <c r="AO5" s="61">
        <v>1.4812765112098987</v>
      </c>
      <c r="AP5" s="61">
        <v>1.4660376855678123</v>
      </c>
      <c r="AQ5" s="61">
        <v>1.4514380991600575</v>
      </c>
      <c r="AR5" s="61">
        <v>1.4369002672868021</v>
      </c>
      <c r="AS5" s="61">
        <v>1.4238491934604411</v>
      </c>
      <c r="AT5" s="61">
        <v>1.4119630568167736</v>
      </c>
      <c r="AU5" s="61">
        <v>1.4017537008196115</v>
      </c>
      <c r="AV5" s="61">
        <v>1.3920130392893242</v>
      </c>
      <c r="AW5" s="61">
        <v>1.3834459163084318</v>
      </c>
      <c r="AX5" s="61">
        <v>1.376495434064978</v>
      </c>
      <c r="AY5" s="61">
        <v>1.371414508354647</v>
      </c>
      <c r="AZ5" s="61">
        <v>1.3677999828912561</v>
      </c>
      <c r="BA5" s="61">
        <v>1.3652759525455593</v>
      </c>
      <c r="BB5" s="61">
        <v>1.3630306652020465</v>
      </c>
      <c r="BC5" s="61">
        <v>1.363367634080916</v>
      </c>
      <c r="BD5" s="61">
        <v>1.3635796671458422</v>
      </c>
      <c r="BE5" s="61">
        <v>1.3662068904350235</v>
      </c>
      <c r="BF5" s="61">
        <v>1.3688432396928363</v>
      </c>
      <c r="BG5" s="61">
        <v>1.3713126768769968</v>
      </c>
      <c r="BH5" s="61">
        <v>1.3756359079214917</v>
      </c>
      <c r="BI5" s="61">
        <v>1.379024625369027</v>
      </c>
      <c r="BJ5" s="61">
        <v>1.3836400237946265</v>
      </c>
      <c r="BK5" s="61">
        <v>1.3882999150988979</v>
      </c>
      <c r="BL5" s="61">
        <v>1.3922780971710864</v>
      </c>
      <c r="BM5" s="61">
        <v>1.3946405023659452</v>
      </c>
      <c r="BN5" s="61">
        <v>1.3957080335733849</v>
      </c>
      <c r="BO5" s="61">
        <v>1.3948883522473068</v>
      </c>
      <c r="BP5" s="61">
        <v>1.3926410162672198</v>
      </c>
      <c r="BQ5" s="61">
        <v>1.3897238702015926</v>
      </c>
      <c r="BR5" s="61">
        <v>1.3865909217127381</v>
      </c>
      <c r="BS5" s="61">
        <v>1.3815234179473919</v>
      </c>
      <c r="BT5" s="61">
        <v>1.3767192052054327</v>
      </c>
      <c r="BU5" s="61">
        <v>1.3692422487673923</v>
      </c>
      <c r="BV5" s="61">
        <v>1.3612520705089395</v>
      </c>
      <c r="BW5" s="61">
        <v>1.3497961280148445</v>
      </c>
      <c r="BX5" s="61">
        <v>1.3359558916248915</v>
      </c>
      <c r="BY5" s="61">
        <v>1.3192611966380952</v>
      </c>
      <c r="BZ5" s="61">
        <v>1.3441799901578833</v>
      </c>
      <c r="CA5" s="61">
        <v>1.3699650187251962</v>
      </c>
      <c r="CB5" s="61">
        <v>1.3967169256568752</v>
      </c>
      <c r="CC5" s="61">
        <v>1.4245454367327</v>
      </c>
      <c r="CD5" s="61">
        <v>1.4535703644379652</v>
      </c>
      <c r="CE5" s="61">
        <v>1.4839226895801687</v>
      </c>
      <c r="CF5" s="61">
        <v>1.5157457220054624</v>
      </c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</row>
    <row r="6" spans="1:96" x14ac:dyDescent="0.25">
      <c r="A6" s="48" t="s">
        <v>548</v>
      </c>
      <c r="B6" s="48">
        <v>1</v>
      </c>
      <c r="C6" s="48">
        <f t="shared" ref="C6:AH6" si="7">+C10/$B$10</f>
        <v>1.1511618443480545</v>
      </c>
      <c r="D6" s="48">
        <f t="shared" si="7"/>
        <v>1.3223053685076505</v>
      </c>
      <c r="E6" s="48">
        <f t="shared" si="7"/>
        <v>1.4698030817305106</v>
      </c>
      <c r="F6" s="48">
        <f t="shared" si="7"/>
        <v>1.603711988728389</v>
      </c>
      <c r="G6" s="48">
        <f t="shared" si="7"/>
        <v>1.7357820409868165</v>
      </c>
      <c r="H6" s="48">
        <f t="shared" si="7"/>
        <v>1.8736549495394397</v>
      </c>
      <c r="I6" s="48">
        <f t="shared" si="7"/>
        <v>2.0194641254722856</v>
      </c>
      <c r="J6" s="48">
        <f t="shared" si="7"/>
        <v>2.1704854448396356</v>
      </c>
      <c r="K6" s="48">
        <f t="shared" si="7"/>
        <v>2.3203299138483207</v>
      </c>
      <c r="L6" s="48">
        <f t="shared" si="7"/>
        <v>2.4604195931447377</v>
      </c>
      <c r="M6" s="48">
        <f t="shared" si="7"/>
        <v>2.5816786887047387</v>
      </c>
      <c r="N6" s="48">
        <f t="shared" si="7"/>
        <v>2.6761944262405541</v>
      </c>
      <c r="O6" s="48">
        <f t="shared" si="7"/>
        <v>2.7384674933518109</v>
      </c>
      <c r="P6" s="48">
        <f t="shared" si="7"/>
        <v>2.7659823383928721</v>
      </c>
      <c r="Q6" s="48">
        <f t="shared" si="7"/>
        <v>2.7590961467302093</v>
      </c>
      <c r="R6" s="48">
        <f t="shared" si="7"/>
        <v>2.7204767981240643</v>
      </c>
      <c r="S6" s="48">
        <f t="shared" si="7"/>
        <v>2.6543698077431275</v>
      </c>
      <c r="T6" s="48">
        <f t="shared" si="7"/>
        <v>2.5658994892459521</v>
      </c>
      <c r="U6" s="48">
        <f t="shared" si="7"/>
        <v>2.4604914373191642</v>
      </c>
      <c r="V6" s="48">
        <f t="shared" si="7"/>
        <v>2.3434362508785012</v>
      </c>
      <c r="W6" s="48">
        <f t="shared" si="7"/>
        <v>2.2195852184259621</v>
      </c>
      <c r="X6" s="48">
        <f t="shared" si="7"/>
        <v>2.0931609518081582</v>
      </c>
      <c r="Y6" s="48">
        <f t="shared" si="7"/>
        <v>1.9676628696039631</v>
      </c>
      <c r="Z6" s="48">
        <f t="shared" si="7"/>
        <v>1.8458497551867175</v>
      </c>
      <c r="AA6" s="48">
        <f t="shared" si="7"/>
        <v>1.7297767579663534</v>
      </c>
      <c r="AB6" s="48">
        <f t="shared" si="7"/>
        <v>1.6208674693989542</v>
      </c>
      <c r="AC6" s="48">
        <f t="shared" si="7"/>
        <v>1.5200051512854598</v>
      </c>
      <c r="AD6" s="48">
        <f t="shared" si="7"/>
        <v>1.4276292473520487</v>
      </c>
      <c r="AE6" s="48">
        <f t="shared" si="7"/>
        <v>1.3438296197168866</v>
      </c>
      <c r="AF6" s="48">
        <f t="shared" si="7"/>
        <v>1.2684321039190729</v>
      </c>
      <c r="AG6" s="48">
        <f t="shared" si="7"/>
        <v>1.2010728637571859</v>
      </c>
      <c r="AH6" s="48">
        <f t="shared" si="7"/>
        <v>1.1412603171567823</v>
      </c>
      <c r="AI6" s="48">
        <f t="shared" ref="AI6:BN6" si="8">+AI10/$B$10</f>
        <v>1.0884249723512303</v>
      </c>
      <c r="AJ6" s="48">
        <f t="shared" si="8"/>
        <v>1.0419581523204857</v>
      </c>
      <c r="AK6" s="48">
        <f t="shared" si="8"/>
        <v>1.0012412800315229</v>
      </c>
      <c r="AL6" s="48">
        <f t="shared" si="8"/>
        <v>0.96566697847105998</v>
      </c>
      <c r="AM6" s="48">
        <f t="shared" si="8"/>
        <v>0.93465390043860219</v>
      </c>
      <c r="AN6" s="48">
        <f t="shared" si="8"/>
        <v>0.90765646501158226</v>
      </c>
      <c r="AO6" s="48">
        <f t="shared" si="8"/>
        <v>0.88417099253717235</v>
      </c>
      <c r="AP6" s="48">
        <f t="shared" si="8"/>
        <v>0.86373885109634729</v>
      </c>
      <c r="AQ6" s="48">
        <f t="shared" si="8"/>
        <v>0.8459476393806048</v>
      </c>
      <c r="AR6" s="48">
        <f t="shared" si="8"/>
        <v>0.83043089464133502</v>
      </c>
      <c r="AS6" s="48">
        <f t="shared" si="8"/>
        <v>0.81686657318626943</v>
      </c>
      <c r="AT6" s="48">
        <f t="shared" si="8"/>
        <v>0.80497507867076246</v>
      </c>
      <c r="AU6" s="48">
        <f t="shared" si="8"/>
        <v>0.79451643050616427</v>
      </c>
      <c r="AV6" s="48">
        <f t="shared" si="8"/>
        <v>0.78528690701514914</v>
      </c>
      <c r="AW6" s="48">
        <f t="shared" si="8"/>
        <v>0.7771159984154028</v>
      </c>
      <c r="AX6" s="48">
        <f t="shared" si="8"/>
        <v>0.76986253746692745</v>
      </c>
      <c r="AY6" s="48">
        <f t="shared" si="8"/>
        <v>0.76341109387695727</v>
      </c>
      <c r="AZ6" s="48">
        <f t="shared" si="8"/>
        <v>0.75766832686687346</v>
      </c>
      <c r="BA6" s="48">
        <f t="shared" si="8"/>
        <v>0.75255944804060571</v>
      </c>
      <c r="BB6" s="48">
        <f t="shared" si="8"/>
        <v>0.74802487304171794</v>
      </c>
      <c r="BC6" s="48">
        <f t="shared" si="8"/>
        <v>0.74401712866746639</v>
      </c>
      <c r="BD6" s="48">
        <f t="shared" si="8"/>
        <v>0.74049806784430727</v>
      </c>
      <c r="BE6" s="48">
        <f t="shared" si="8"/>
        <v>0.73743642895447259</v>
      </c>
      <c r="BF6" s="48">
        <f t="shared" si="8"/>
        <v>0.73480575956261884</v>
      </c>
      <c r="BG6" s="48">
        <f t="shared" si="8"/>
        <v>0.73258270877947718</v>
      </c>
      <c r="BH6" s="48">
        <f t="shared" si="8"/>
        <v>0.73074567829820436</v>
      </c>
      <c r="BI6" s="48">
        <f t="shared" si="8"/>
        <v>0.72927381024759574</v>
      </c>
      <c r="BJ6" s="48">
        <f t="shared" si="8"/>
        <v>0.72814628081024391</v>
      </c>
      <c r="BK6" s="48">
        <f t="shared" si="8"/>
        <v>0.72734186214789442</v>
      </c>
      <c r="BL6" s="48">
        <f t="shared" si="8"/>
        <v>0.72683871142408296</v>
      </c>
      <c r="BM6" s="48">
        <f t="shared" si="8"/>
        <v>0.72661434432396499</v>
      </c>
      <c r="BN6" s="48">
        <f t="shared" si="8"/>
        <v>0.72664575106310725</v>
      </c>
      <c r="BO6" s="48">
        <f t="shared" ref="BO6:CF6" si="9">+BO10/$B$10</f>
        <v>0.72690961504528506</v>
      </c>
      <c r="BP6" s="48">
        <f t="shared" si="9"/>
        <v>0.7273825976813677</v>
      </c>
      <c r="BQ6" s="48">
        <f t="shared" si="9"/>
        <v>0.72804165706398238</v>
      </c>
      <c r="BR6" s="48">
        <f t="shared" si="9"/>
        <v>0.72886437289944772</v>
      </c>
      <c r="BS6" s="48">
        <f t="shared" si="9"/>
        <v>0.7298292550724168</v>
      </c>
      <c r="BT6" s="48">
        <f t="shared" si="9"/>
        <v>0.73091601824460661</v>
      </c>
      <c r="BU6" s="48">
        <f t="shared" si="9"/>
        <v>0.73210580978717887</v>
      </c>
      <c r="BV6" s="48">
        <f t="shared" si="9"/>
        <v>0.73338138296643185</v>
      </c>
      <c r="BW6" s="48">
        <f t="shared" si="9"/>
        <v>0.73472721151925624</v>
      </c>
      <c r="BX6" s="48">
        <f t="shared" si="9"/>
        <v>0.73612954546690201</v>
      </c>
      <c r="BY6" s="48">
        <f t="shared" si="9"/>
        <v>0.73757641114698302</v>
      </c>
      <c r="BZ6" s="48">
        <f t="shared" si="9"/>
        <v>0.73905756094342556</v>
      </c>
      <c r="CA6" s="48">
        <f t="shared" si="9"/>
        <v>0.74056438004106306</v>
      </c>
      <c r="CB6" s="48">
        <f t="shared" si="9"/>
        <v>0.74208975873180894</v>
      </c>
      <c r="CC6" s="48">
        <f t="shared" si="9"/>
        <v>0.74362793938669702</v>
      </c>
      <c r="CD6" s="48">
        <f t="shared" si="9"/>
        <v>0.74517434724222908</v>
      </c>
      <c r="CE6" s="48">
        <f t="shared" si="9"/>
        <v>0.74672541370705214</v>
      </c>
      <c r="CF6" s="48">
        <f t="shared" si="9"/>
        <v>0.74827840007089086</v>
      </c>
    </row>
    <row r="8" spans="1:96" x14ac:dyDescent="0.25">
      <c r="B8" s="53"/>
      <c r="C8" s="53"/>
      <c r="D8" s="53"/>
      <c r="E8" s="53"/>
      <c r="F8" s="53"/>
      <c r="G8" s="53"/>
      <c r="H8" s="53"/>
      <c r="I8" s="53"/>
      <c r="J8" s="58"/>
      <c r="K8" s="53"/>
      <c r="L8" s="53"/>
      <c r="M8" s="53"/>
      <c r="N8" s="53"/>
      <c r="O8" s="53"/>
      <c r="P8" s="57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0"/>
      <c r="AL8" s="50"/>
      <c r="AM8" s="50"/>
      <c r="AN8" s="50"/>
      <c r="AO8" s="50"/>
      <c r="AP8" s="50"/>
      <c r="AQ8" s="50"/>
      <c r="AR8" s="50"/>
      <c r="AS8" s="50"/>
      <c r="AT8" s="50"/>
    </row>
    <row r="9" spans="1:96" x14ac:dyDescent="0.25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0"/>
      <c r="AL9" s="50"/>
      <c r="AM9" s="50"/>
      <c r="AN9" s="50"/>
      <c r="AO9" s="50"/>
      <c r="AP9" s="50"/>
      <c r="AQ9" s="50"/>
      <c r="AR9" s="50"/>
      <c r="AS9" s="50"/>
      <c r="AT9" s="50"/>
    </row>
    <row r="10" spans="1:96" x14ac:dyDescent="0.25">
      <c r="A10" s="48" t="s">
        <v>549</v>
      </c>
      <c r="B10" s="49">
        <v>0.47423690000162477</v>
      </c>
      <c r="C10" s="49">
        <v>0.54592342446377429</v>
      </c>
      <c r="D10" s="49">
        <v>0.62708599881657423</v>
      </c>
      <c r="E10" s="49">
        <v>0.69703485709271207</v>
      </c>
      <c r="F10" s="49">
        <v>0.76053940202999182</v>
      </c>
      <c r="G10" s="49">
        <v>0.82317189419608106</v>
      </c>
      <c r="H10" s="49">
        <v>0.8885563149422846</v>
      </c>
      <c r="I10" s="49">
        <v>0.95770440652846889</v>
      </c>
      <c r="J10" s="49">
        <v>1.0293242888593963</v>
      </c>
      <c r="K10" s="49">
        <v>1.1003860653244646</v>
      </c>
      <c r="L10" s="49">
        <v>1.1668217605562192</v>
      </c>
      <c r="M10" s="49">
        <v>1.2243272981315949</v>
      </c>
      <c r="N10" s="49">
        <v>1.2691501485019472</v>
      </c>
      <c r="O10" s="49">
        <v>1.2986823348023828</v>
      </c>
      <c r="P10" s="49">
        <v>1.3117308896186808</v>
      </c>
      <c r="Q10" s="49">
        <v>1.3084652034317625</v>
      </c>
      <c r="R10" s="49">
        <v>1.2901504832687023</v>
      </c>
      <c r="S10" s="49">
        <v>1.2588001090820096</v>
      </c>
      <c r="T10" s="49">
        <v>1.2168442194957527</v>
      </c>
      <c r="U10" s="49">
        <v>1.1668558317147826</v>
      </c>
      <c r="V10" s="49">
        <v>1.1113439429680503</v>
      </c>
      <c r="W10" s="49">
        <v>1.0526092132757574</v>
      </c>
      <c r="X10" s="49">
        <v>0.99265416098995118</v>
      </c>
      <c r="Y10" s="49">
        <v>0.93313833952928471</v>
      </c>
      <c r="Z10" s="49">
        <v>0.87537006576850684</v>
      </c>
      <c r="AA10" s="49">
        <v>0.8203239673928242</v>
      </c>
      <c r="AB10" s="49">
        <v>0.76867516400123848</v>
      </c>
      <c r="AC10" s="49">
        <v>0.72084253093211714</v>
      </c>
      <c r="AD10" s="49">
        <v>0.67703446861588834</v>
      </c>
      <c r="AE10" s="49">
        <v>0.63729359298489863</v>
      </c>
      <c r="AF10" s="49">
        <v>0.60153730882511991</v>
      </c>
      <c r="AG10" s="49">
        <v>0.56959307158428163</v>
      </c>
      <c r="AH10" s="49">
        <v>0.54122775490330355</v>
      </c>
      <c r="AI10" s="49">
        <v>0.51617128477220164</v>
      </c>
      <c r="AJ10" s="49">
        <v>0.49413500408788785</v>
      </c>
      <c r="AK10" s="49">
        <v>0.47482556079580812</v>
      </c>
      <c r="AL10" s="49">
        <v>0.45795491430405122</v>
      </c>
      <c r="AM10" s="49">
        <v>0.44324736831842992</v>
      </c>
      <c r="AN10" s="49">
        <v>0.43044418823352598</v>
      </c>
      <c r="AO10" s="49">
        <v>0.41930651057218832</v>
      </c>
      <c r="AP10" s="49">
        <v>0.40961683515489672</v>
      </c>
      <c r="AQ10" s="49">
        <v>0.40117958606355042</v>
      </c>
      <c r="AR10" s="49">
        <v>0.39382097314028258</v>
      </c>
      <c r="AS10" s="49">
        <v>0.38738827138280674</v>
      </c>
      <c r="AT10" s="49">
        <v>0.38174888588738642</v>
      </c>
      <c r="AU10" s="48">
        <v>0.37678900900359968</v>
      </c>
      <c r="AV10" s="48">
        <v>0.37241202839472848</v>
      </c>
      <c r="AW10" s="48">
        <v>0.36853708203018815</v>
      </c>
      <c r="AX10" s="48">
        <v>0.36509722319570037</v>
      </c>
      <c r="AY10" s="48">
        <v>0.36203771058705758</v>
      </c>
      <c r="AZ10" s="48">
        <v>0.35931427856276382</v>
      </c>
      <c r="BA10" s="48">
        <v>0.35689145970571068</v>
      </c>
      <c r="BB10" s="48">
        <v>0.35474099691541328</v>
      </c>
      <c r="BC10" s="48">
        <v>0.35284037664736922</v>
      </c>
      <c r="BD10" s="48">
        <v>0.35117150815167708</v>
      </c>
      <c r="BE10" s="48">
        <v>0.34971956601563747</v>
      </c>
      <c r="BF10" s="48">
        <v>0.34847200551831559</v>
      </c>
      <c r="BG10" s="48">
        <v>0.34741775280637233</v>
      </c>
      <c r="BH10" s="48">
        <v>0.34654656516572502</v>
      </c>
      <c r="BI10" s="48">
        <v>0.34584855102419293</v>
      </c>
      <c r="BJ10" s="48">
        <v>0.34531383495916262</v>
      </c>
      <c r="BK10" s="48">
        <v>0.34493234994642658</v>
      </c>
      <c r="BL10" s="48">
        <v>0.34469373730693265</v>
      </c>
      <c r="BM10" s="48">
        <v>0.34458733414891035</v>
      </c>
      <c r="BN10" s="48">
        <v>0.34460222838352034</v>
      </c>
      <c r="BO10" s="48">
        <v>0.34472736242045043</v>
      </c>
      <c r="BP10" s="48">
        <v>0.34495166823954082</v>
      </c>
      <c r="BQ10" s="48">
        <v>0.34526421851806899</v>
      </c>
      <c r="BR10" s="48">
        <v>0.34565438072546234</v>
      </c>
      <c r="BS10" s="48">
        <v>0.34611196345603801</v>
      </c>
      <c r="BT10" s="48">
        <v>0.34662734665385325</v>
      </c>
      <c r="BU10" s="48">
        <v>0.34719158970665087</v>
      </c>
      <c r="BV10" s="48">
        <v>0.347796513576905</v>
      </c>
      <c r="BW10" s="48">
        <v>0.34843475513773015</v>
      </c>
      <c r="BX10" s="48">
        <v>0.34909979364182869</v>
      </c>
      <c r="BY10" s="48">
        <v>0.34978595073666907</v>
      </c>
      <c r="BZ10" s="48">
        <v>0.350488366624572</v>
      </c>
      <c r="CA10" s="48">
        <v>0.35120295584229888</v>
      </c>
      <c r="CB10" s="48">
        <v>0.35192634670392675</v>
      </c>
      <c r="CC10" s="48">
        <v>0.35265580872934332</v>
      </c>
      <c r="CD10" s="48">
        <v>0.353389172396889</v>
      </c>
      <c r="CE10" s="48">
        <v>0.35412474534886318</v>
      </c>
      <c r="CF10" s="48">
        <v>0.35486122878779486</v>
      </c>
    </row>
    <row r="11" spans="1:96" ht="14.4" x14ac:dyDescent="0.3">
      <c r="B11">
        <v>5.8302444466581296</v>
      </c>
      <c r="C11">
        <v>3.3369944511357699</v>
      </c>
      <c r="D11">
        <v>1.09721081978928</v>
      </c>
      <c r="E11">
        <v>0.94522573619248895</v>
      </c>
      <c r="F11">
        <v>3.2398083424475201</v>
      </c>
      <c r="G11" s="48">
        <v>3.5</v>
      </c>
      <c r="H11" s="49">
        <v>3.75</v>
      </c>
      <c r="I11" s="49">
        <v>4</v>
      </c>
      <c r="J11" s="49">
        <f>+I11</f>
        <v>4</v>
      </c>
      <c r="K11" s="49">
        <f t="shared" ref="K11:AH11" si="10">+J11</f>
        <v>4</v>
      </c>
      <c r="L11" s="49">
        <f t="shared" si="10"/>
        <v>4</v>
      </c>
      <c r="M11" s="49">
        <f t="shared" si="10"/>
        <v>4</v>
      </c>
      <c r="N11" s="49">
        <f t="shared" si="10"/>
        <v>4</v>
      </c>
      <c r="O11" s="49">
        <f t="shared" si="10"/>
        <v>4</v>
      </c>
      <c r="P11" s="49">
        <f t="shared" si="10"/>
        <v>4</v>
      </c>
      <c r="Q11" s="49">
        <f t="shared" si="10"/>
        <v>4</v>
      </c>
      <c r="R11" s="49">
        <f t="shared" si="10"/>
        <v>4</v>
      </c>
      <c r="S11" s="49">
        <f t="shared" si="10"/>
        <v>4</v>
      </c>
      <c r="T11" s="49">
        <f t="shared" si="10"/>
        <v>4</v>
      </c>
      <c r="U11" s="49">
        <f t="shared" si="10"/>
        <v>4</v>
      </c>
      <c r="V11" s="49">
        <f t="shared" si="10"/>
        <v>4</v>
      </c>
      <c r="W11" s="49">
        <f t="shared" si="10"/>
        <v>4</v>
      </c>
      <c r="X11" s="49">
        <f t="shared" si="10"/>
        <v>4</v>
      </c>
      <c r="Y11" s="49">
        <f t="shared" si="10"/>
        <v>4</v>
      </c>
      <c r="Z11" s="49">
        <f t="shared" si="10"/>
        <v>4</v>
      </c>
      <c r="AA11" s="49">
        <f t="shared" si="10"/>
        <v>4</v>
      </c>
      <c r="AB11" s="49">
        <f t="shared" si="10"/>
        <v>4</v>
      </c>
      <c r="AC11" s="49">
        <f t="shared" si="10"/>
        <v>4</v>
      </c>
      <c r="AD11" s="49">
        <f t="shared" si="10"/>
        <v>4</v>
      </c>
      <c r="AE11" s="49">
        <f t="shared" si="10"/>
        <v>4</v>
      </c>
      <c r="AF11" s="49">
        <f t="shared" si="10"/>
        <v>4</v>
      </c>
      <c r="AG11" s="49">
        <f t="shared" si="10"/>
        <v>4</v>
      </c>
      <c r="AH11" s="49">
        <f t="shared" si="10"/>
        <v>4</v>
      </c>
      <c r="AI11" s="49">
        <f t="shared" ref="AI11:BN11" si="11">+AH11</f>
        <v>4</v>
      </c>
      <c r="AJ11" s="49">
        <f t="shared" si="11"/>
        <v>4</v>
      </c>
      <c r="AK11" s="49">
        <f t="shared" si="11"/>
        <v>4</v>
      </c>
      <c r="AL11" s="49">
        <f t="shared" si="11"/>
        <v>4</v>
      </c>
      <c r="AM11" s="49">
        <f t="shared" si="11"/>
        <v>4</v>
      </c>
      <c r="AN11" s="49">
        <f t="shared" si="11"/>
        <v>4</v>
      </c>
      <c r="AO11" s="49">
        <f t="shared" si="11"/>
        <v>4</v>
      </c>
      <c r="AP11" s="49">
        <f t="shared" si="11"/>
        <v>4</v>
      </c>
      <c r="AQ11" s="49">
        <f t="shared" si="11"/>
        <v>4</v>
      </c>
      <c r="AR11" s="49">
        <f t="shared" si="11"/>
        <v>4</v>
      </c>
      <c r="AS11" s="49">
        <f t="shared" si="11"/>
        <v>4</v>
      </c>
      <c r="AT11" s="49">
        <f t="shared" si="11"/>
        <v>4</v>
      </c>
      <c r="AU11" s="49">
        <f t="shared" si="11"/>
        <v>4</v>
      </c>
      <c r="AV11" s="49">
        <f t="shared" si="11"/>
        <v>4</v>
      </c>
      <c r="AW11" s="49">
        <f t="shared" si="11"/>
        <v>4</v>
      </c>
      <c r="AX11" s="49">
        <f t="shared" si="11"/>
        <v>4</v>
      </c>
      <c r="AY11" s="49">
        <f t="shared" si="11"/>
        <v>4</v>
      </c>
      <c r="AZ11" s="49">
        <f t="shared" si="11"/>
        <v>4</v>
      </c>
      <c r="BA11" s="49">
        <f t="shared" si="11"/>
        <v>4</v>
      </c>
      <c r="BB11" s="49">
        <f t="shared" si="11"/>
        <v>4</v>
      </c>
      <c r="BC11" s="49">
        <f t="shared" si="11"/>
        <v>4</v>
      </c>
      <c r="BD11" s="49">
        <f t="shared" si="11"/>
        <v>4</v>
      </c>
      <c r="BE11" s="49">
        <f t="shared" si="11"/>
        <v>4</v>
      </c>
      <c r="BF11" s="49">
        <f t="shared" si="11"/>
        <v>4</v>
      </c>
      <c r="BG11" s="49">
        <f t="shared" si="11"/>
        <v>4</v>
      </c>
      <c r="BH11" s="49">
        <f t="shared" si="11"/>
        <v>4</v>
      </c>
      <c r="BI11" s="49">
        <f t="shared" si="11"/>
        <v>4</v>
      </c>
      <c r="BJ11" s="49">
        <f t="shared" si="11"/>
        <v>4</v>
      </c>
      <c r="BK11" s="49">
        <f t="shared" si="11"/>
        <v>4</v>
      </c>
      <c r="BL11" s="49">
        <f t="shared" si="11"/>
        <v>4</v>
      </c>
      <c r="BM11" s="49">
        <f t="shared" si="11"/>
        <v>4</v>
      </c>
      <c r="BN11" s="49">
        <f t="shared" si="11"/>
        <v>4</v>
      </c>
      <c r="BO11" s="49">
        <f t="shared" ref="BO11:CF11" si="12">+BN11</f>
        <v>4</v>
      </c>
      <c r="BP11" s="49">
        <f t="shared" si="12"/>
        <v>4</v>
      </c>
      <c r="BQ11" s="49">
        <f t="shared" si="12"/>
        <v>4</v>
      </c>
      <c r="BR11" s="49">
        <f t="shared" si="12"/>
        <v>4</v>
      </c>
      <c r="BS11" s="49">
        <f t="shared" si="12"/>
        <v>4</v>
      </c>
      <c r="BT11" s="49">
        <f t="shared" si="12"/>
        <v>4</v>
      </c>
      <c r="BU11" s="49">
        <f t="shared" si="12"/>
        <v>4</v>
      </c>
      <c r="BV11" s="49">
        <f t="shared" si="12"/>
        <v>4</v>
      </c>
      <c r="BW11" s="49">
        <f t="shared" si="12"/>
        <v>4</v>
      </c>
      <c r="BX11" s="49">
        <f t="shared" si="12"/>
        <v>4</v>
      </c>
      <c r="BY11" s="49">
        <f t="shared" si="12"/>
        <v>4</v>
      </c>
      <c r="BZ11" s="49">
        <f t="shared" si="12"/>
        <v>4</v>
      </c>
      <c r="CA11" s="49">
        <f t="shared" si="12"/>
        <v>4</v>
      </c>
      <c r="CB11" s="49">
        <f t="shared" si="12"/>
        <v>4</v>
      </c>
      <c r="CC11" s="49">
        <f t="shared" si="12"/>
        <v>4</v>
      </c>
      <c r="CD11" s="49">
        <f t="shared" si="12"/>
        <v>4</v>
      </c>
      <c r="CE11" s="49">
        <f t="shared" si="12"/>
        <v>4</v>
      </c>
      <c r="CF11" s="49">
        <f t="shared" si="12"/>
        <v>4</v>
      </c>
    </row>
    <row r="12" spans="1:96" x14ac:dyDescent="0.25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</row>
    <row r="13" spans="1:96" x14ac:dyDescent="0.25">
      <c r="A13" s="48" t="s">
        <v>540</v>
      </c>
      <c r="B13" s="49">
        <v>2977.2759999999998</v>
      </c>
      <c r="C13" s="49">
        <v>2977.0110000000009</v>
      </c>
      <c r="D13" s="49">
        <v>2975.7499999999986</v>
      </c>
      <c r="E13" s="49">
        <v>2973.59</v>
      </c>
      <c r="F13" s="49">
        <v>2970.6439999999993</v>
      </c>
      <c r="G13" s="49">
        <v>2967.0100000000007</v>
      </c>
      <c r="H13" s="49">
        <v>2962.7380000000021</v>
      </c>
      <c r="I13" s="49">
        <v>2957.8549999999996</v>
      </c>
      <c r="J13" s="49">
        <v>2952.4540000000002</v>
      </c>
      <c r="K13" s="49">
        <v>2946.6250000000014</v>
      </c>
      <c r="L13" s="49">
        <v>2940.413</v>
      </c>
      <c r="M13" s="49">
        <v>2933.8890000000006</v>
      </c>
      <c r="N13" s="49">
        <v>2927.0579999999995</v>
      </c>
      <c r="O13" s="49">
        <v>2919.9599999999987</v>
      </c>
      <c r="P13" s="49">
        <v>2912.6530000000002</v>
      </c>
      <c r="Q13" s="49">
        <v>2905.1469999999986</v>
      </c>
      <c r="R13" s="49">
        <v>2897.4679999999994</v>
      </c>
      <c r="S13" s="49">
        <v>2889.6180000000004</v>
      </c>
      <c r="T13" s="49">
        <v>2881.5479999999993</v>
      </c>
      <c r="U13" s="49">
        <v>2873.2019999999984</v>
      </c>
      <c r="V13" s="49">
        <v>2864.5480000000002</v>
      </c>
      <c r="W13" s="49">
        <v>2855.5640000000012</v>
      </c>
      <c r="X13" s="49">
        <v>2846.2550000000006</v>
      </c>
      <c r="Y13" s="49">
        <v>2836.5840000000007</v>
      </c>
      <c r="Z13" s="49">
        <v>2826.5479999999998</v>
      </c>
      <c r="AA13" s="49">
        <v>2816.114</v>
      </c>
      <c r="AB13" s="49">
        <v>2805.2569999999982</v>
      </c>
      <c r="AC13" s="49">
        <v>2794.0090000000005</v>
      </c>
      <c r="AD13" s="49">
        <v>2782.3330000000001</v>
      </c>
      <c r="AE13" s="49">
        <v>2770.2250000000004</v>
      </c>
      <c r="AF13" s="49">
        <v>2757.7020000000011</v>
      </c>
      <c r="AG13" s="49">
        <v>2744.7510000000002</v>
      </c>
      <c r="AH13" s="49">
        <v>2731.3630000000012</v>
      </c>
      <c r="AI13" s="49">
        <v>2717.5589999999997</v>
      </c>
      <c r="AJ13" s="49">
        <v>2703.3580000000006</v>
      </c>
      <c r="AK13" s="49">
        <v>2688.764999999999</v>
      </c>
      <c r="AL13" s="49">
        <v>2673.7740000000003</v>
      </c>
      <c r="AM13" s="49">
        <v>2658.4320000000002</v>
      </c>
      <c r="AN13" s="49">
        <v>2642.75</v>
      </c>
      <c r="AO13" s="49">
        <v>2626.7350000000001</v>
      </c>
      <c r="AP13" s="49">
        <v>2610.4250000000002</v>
      </c>
      <c r="AQ13" s="49">
        <v>2593.8429999999994</v>
      </c>
      <c r="AR13" s="49">
        <v>2576.9969999999994</v>
      </c>
      <c r="AS13" s="49">
        <v>2559.9309999999996</v>
      </c>
      <c r="AT13" s="49">
        <v>2542.6799999999998</v>
      </c>
      <c r="AU13" s="48">
        <v>2525.2909999999997</v>
      </c>
      <c r="AV13" s="48">
        <v>2507.7799999999997</v>
      </c>
      <c r="AW13" s="48">
        <v>2490.1799999999994</v>
      </c>
      <c r="AX13" s="48">
        <v>2472.5339999999987</v>
      </c>
      <c r="AY13" s="48">
        <v>2454.8900000000003</v>
      </c>
      <c r="AZ13" s="48">
        <v>2437.2849999999994</v>
      </c>
      <c r="BA13" s="48">
        <v>2419.7460000000001</v>
      </c>
      <c r="BB13" s="48">
        <v>2402.2800000000002</v>
      </c>
      <c r="BC13" s="48">
        <v>2384.9479999999994</v>
      </c>
      <c r="BD13" s="48">
        <v>2367.7460000000005</v>
      </c>
      <c r="BE13" s="48">
        <v>2350.7290000000007</v>
      </c>
      <c r="BF13" s="48">
        <v>2333.895</v>
      </c>
      <c r="BG13" s="48">
        <v>2317.2379999999989</v>
      </c>
      <c r="BH13" s="48">
        <v>2300.7980000000007</v>
      </c>
      <c r="BI13" s="48">
        <v>2284.5509999999986</v>
      </c>
      <c r="BJ13" s="48">
        <v>2268.5219999999995</v>
      </c>
      <c r="BK13" s="48">
        <v>2252.7089999999994</v>
      </c>
      <c r="BL13" s="48">
        <v>2237.0940000000014</v>
      </c>
      <c r="BM13" s="48">
        <v>2221.6390000000001</v>
      </c>
      <c r="BN13" s="48">
        <v>2206.3139999999999</v>
      </c>
      <c r="BO13" s="48">
        <v>2191.0770000000011</v>
      </c>
      <c r="BP13" s="48">
        <v>2175.896999999999</v>
      </c>
      <c r="BQ13" s="48">
        <v>2160.7599999999998</v>
      </c>
      <c r="BR13" s="48">
        <v>2145.6620000000003</v>
      </c>
      <c r="BS13" s="48">
        <v>2130.5629999999992</v>
      </c>
      <c r="BT13" s="48">
        <v>2115.4700000000003</v>
      </c>
      <c r="BU13" s="48">
        <v>2100.3290000000006</v>
      </c>
      <c r="BV13" s="48">
        <v>2085.1320000000005</v>
      </c>
      <c r="BW13" s="48">
        <v>2069.8109999999992</v>
      </c>
      <c r="BX13" s="48">
        <v>2054.3219999999997</v>
      </c>
      <c r="BY13" s="48">
        <v>2038.6129999999996</v>
      </c>
      <c r="BZ13" s="48">
        <v>2023.5216728920248</v>
      </c>
      <c r="CA13" s="48">
        <v>2009.0530969216147</v>
      </c>
      <c r="CB13" s="48">
        <v>1995.2143796001494</v>
      </c>
      <c r="CC13" s="48">
        <v>1982.0148041114383</v>
      </c>
      <c r="CD13" s="48">
        <v>1969.4659979654998</v>
      </c>
      <c r="CE13" s="48">
        <v>1957.582126124267</v>
      </c>
      <c r="CF13" s="48">
        <v>1946.3801111221737</v>
      </c>
    </row>
    <row r="14" spans="1:96" x14ac:dyDescent="0.25">
      <c r="B14" s="53"/>
      <c r="C14" s="71">
        <f>+C13/B13*100-100</f>
        <v>-8.9007535747214206E-3</v>
      </c>
      <c r="D14" s="71">
        <f t="shared" ref="D14:BO14" si="13">+D13/C13*100-100</f>
        <v>-4.2357922090388911E-2</v>
      </c>
      <c r="E14" s="71">
        <f t="shared" si="13"/>
        <v>-7.2586742837884799E-2</v>
      </c>
      <c r="F14" s="71">
        <f t="shared" si="13"/>
        <v>-9.9072165295183368E-2</v>
      </c>
      <c r="G14" s="71">
        <f t="shared" si="13"/>
        <v>-0.12233037684752901</v>
      </c>
      <c r="H14" s="71">
        <f t="shared" si="13"/>
        <v>-0.14398333675985953</v>
      </c>
      <c r="I14" s="71">
        <f t="shared" si="13"/>
        <v>-0.16481376348508547</v>
      </c>
      <c r="J14" s="71">
        <f t="shared" si="13"/>
        <v>-0.18259853846788587</v>
      </c>
      <c r="K14" s="71">
        <f t="shared" si="13"/>
        <v>-0.19742898619246319</v>
      </c>
      <c r="L14" s="71">
        <f t="shared" si="13"/>
        <v>-0.21081746065418372</v>
      </c>
      <c r="M14" s="71">
        <f t="shared" si="13"/>
        <v>-0.22187359394749251</v>
      </c>
      <c r="N14" s="71">
        <f t="shared" si="13"/>
        <v>-0.23283089442037408</v>
      </c>
      <c r="O14" s="71">
        <f t="shared" si="13"/>
        <v>-0.24249604893380194</v>
      </c>
      <c r="P14" s="71">
        <f t="shared" si="13"/>
        <v>-0.25024315401574881</v>
      </c>
      <c r="Q14" s="71">
        <f t="shared" si="13"/>
        <v>-0.25770320048430051</v>
      </c>
      <c r="R14" s="71">
        <f t="shared" si="13"/>
        <v>-0.26432397396754936</v>
      </c>
      <c r="S14" s="71">
        <f t="shared" si="13"/>
        <v>-0.27092620177337778</v>
      </c>
      <c r="T14" s="71">
        <f t="shared" si="13"/>
        <v>-0.27927566896389067</v>
      </c>
      <c r="U14" s="71">
        <f t="shared" si="13"/>
        <v>-0.28963598732350704</v>
      </c>
      <c r="V14" s="71">
        <f t="shared" si="13"/>
        <v>-0.30119706167536719</v>
      </c>
      <c r="W14" s="71">
        <f t="shared" si="13"/>
        <v>-0.3136271411754592</v>
      </c>
      <c r="X14" s="71">
        <f t="shared" si="13"/>
        <v>-0.32599514491710124</v>
      </c>
      <c r="Y14" s="71">
        <f t="shared" si="13"/>
        <v>-0.33977981593355366</v>
      </c>
      <c r="Z14" s="71">
        <f t="shared" si="13"/>
        <v>-0.35380584534077286</v>
      </c>
      <c r="AA14" s="71">
        <f t="shared" si="13"/>
        <v>-0.36914285552552428</v>
      </c>
      <c r="AB14" s="71">
        <f t="shared" si="13"/>
        <v>-0.38553126755527956</v>
      </c>
      <c r="AC14" s="71">
        <f t="shared" si="13"/>
        <v>-0.4009614805345052</v>
      </c>
      <c r="AD14" s="71">
        <f t="shared" si="13"/>
        <v>-0.41789414422073889</v>
      </c>
      <c r="AE14" s="71">
        <f t="shared" si="13"/>
        <v>-0.43517436626025585</v>
      </c>
      <c r="AF14" s="71">
        <f t="shared" si="13"/>
        <v>-0.45205714337281222</v>
      </c>
      <c r="AG14" s="71">
        <f t="shared" si="13"/>
        <v>-0.46963014858026497</v>
      </c>
      <c r="AH14" s="71">
        <f t="shared" si="13"/>
        <v>-0.48776737853448537</v>
      </c>
      <c r="AI14" s="71">
        <f t="shared" si="13"/>
        <v>-0.50538870153845039</v>
      </c>
      <c r="AJ14" s="71">
        <f t="shared" si="13"/>
        <v>-0.52256455149635883</v>
      </c>
      <c r="AK14" s="71">
        <f t="shared" si="13"/>
        <v>-0.53981011763893605</v>
      </c>
      <c r="AL14" s="71">
        <f t="shared" si="13"/>
        <v>-0.55754221733764098</v>
      </c>
      <c r="AM14" s="71">
        <f t="shared" si="13"/>
        <v>-0.57379569103447636</v>
      </c>
      <c r="AN14" s="71">
        <f t="shared" si="13"/>
        <v>-0.58989660070297134</v>
      </c>
      <c r="AO14" s="71">
        <f t="shared" si="13"/>
        <v>-0.60599754044082488</v>
      </c>
      <c r="AP14" s="71">
        <f t="shared" si="13"/>
        <v>-0.62092293284248967</v>
      </c>
      <c r="AQ14" s="71">
        <f t="shared" si="13"/>
        <v>-0.63522223392745047</v>
      </c>
      <c r="AR14" s="71">
        <f t="shared" si="13"/>
        <v>-0.64946105064956328</v>
      </c>
      <c r="AS14" s="71">
        <f t="shared" si="13"/>
        <v>-0.66224368906908637</v>
      </c>
      <c r="AT14" s="71">
        <f t="shared" si="13"/>
        <v>-0.6738853508160787</v>
      </c>
      <c r="AU14" s="71">
        <f t="shared" si="13"/>
        <v>-0.68388472005915446</v>
      </c>
      <c r="AV14" s="71">
        <f t="shared" si="13"/>
        <v>-0.69342503497617258</v>
      </c>
      <c r="AW14" s="71">
        <f t="shared" si="13"/>
        <v>-0.70181594876744668</v>
      </c>
      <c r="AX14" s="71">
        <f t="shared" si="13"/>
        <v>-0.70862347300197825</v>
      </c>
      <c r="AY14" s="71">
        <f t="shared" si="13"/>
        <v>-0.71359989387399025</v>
      </c>
      <c r="AZ14" s="71">
        <f t="shared" si="13"/>
        <v>-0.71714007552276371</v>
      </c>
      <c r="BA14" s="71">
        <f t="shared" si="13"/>
        <v>-0.71961219143429389</v>
      </c>
      <c r="BB14" s="71">
        <f t="shared" si="13"/>
        <v>-0.72181129754940798</v>
      </c>
      <c r="BC14" s="71">
        <f t="shared" si="13"/>
        <v>-0.72148125947020958</v>
      </c>
      <c r="BD14" s="71">
        <f t="shared" si="13"/>
        <v>-0.72127358751632187</v>
      </c>
      <c r="BE14" s="71">
        <f t="shared" si="13"/>
        <v>-0.71870040114099254</v>
      </c>
      <c r="BF14" s="71">
        <f t="shared" si="13"/>
        <v>-0.71611827650063731</v>
      </c>
      <c r="BG14" s="71">
        <f t="shared" si="13"/>
        <v>-0.71369963087461485</v>
      </c>
      <c r="BH14" s="71">
        <f t="shared" si="13"/>
        <v>-0.70946532035112853</v>
      </c>
      <c r="BI14" s="71">
        <f t="shared" si="13"/>
        <v>-0.7061463022830452</v>
      </c>
      <c r="BJ14" s="71">
        <f t="shared" si="13"/>
        <v>-0.70162583369769038</v>
      </c>
      <c r="BK14" s="71">
        <f t="shared" si="13"/>
        <v>-0.69706178736640823</v>
      </c>
      <c r="BL14" s="71">
        <f t="shared" si="13"/>
        <v>-0.69316542882360466</v>
      </c>
      <c r="BM14" s="71">
        <f t="shared" si="13"/>
        <v>-0.69085161374539439</v>
      </c>
      <c r="BN14" s="71">
        <f t="shared" si="13"/>
        <v>-0.689806039595112</v>
      </c>
      <c r="BO14" s="71">
        <f t="shared" si="13"/>
        <v>-0.6906088616578927</v>
      </c>
      <c r="BP14" s="71">
        <f t="shared" ref="BP14:CF14" si="14">+BP13/BO13*100-100</f>
        <v>-0.69280997427301827</v>
      </c>
      <c r="BQ14" s="71">
        <f t="shared" si="14"/>
        <v>-0.69566712027265964</v>
      </c>
      <c r="BR14" s="71">
        <f t="shared" si="14"/>
        <v>-0.69873563005606343</v>
      </c>
      <c r="BS14" s="71">
        <f t="shared" si="14"/>
        <v>-0.70369890504660759</v>
      </c>
      <c r="BT14" s="71">
        <f t="shared" si="14"/>
        <v>-0.70840430440212288</v>
      </c>
      <c r="BU14" s="71">
        <f t="shared" si="14"/>
        <v>-0.715727474272839</v>
      </c>
      <c r="BV14" s="71">
        <f t="shared" si="14"/>
        <v>-0.72355330998144041</v>
      </c>
      <c r="BW14" s="71">
        <f t="shared" si="14"/>
        <v>-0.73477362584245043</v>
      </c>
      <c r="BX14" s="71">
        <f t="shared" si="14"/>
        <v>-0.74832919527433717</v>
      </c>
      <c r="BY14" s="71">
        <f t="shared" si="14"/>
        <v>-0.76468051259735148</v>
      </c>
      <c r="BZ14" s="71">
        <f t="shared" si="14"/>
        <v>-0.74027425057991536</v>
      </c>
      <c r="CA14" s="71">
        <f t="shared" si="14"/>
        <v>-0.71501957029852292</v>
      </c>
      <c r="CB14" s="71">
        <f t="shared" si="14"/>
        <v>-0.68881789847515051</v>
      </c>
      <c r="CC14" s="71">
        <f t="shared" si="14"/>
        <v>-0.6615617661775417</v>
      </c>
      <c r="CD14" s="71">
        <f t="shared" si="14"/>
        <v>-0.63313382523216433</v>
      </c>
      <c r="CE14" s="71">
        <f t="shared" si="14"/>
        <v>-0.60340578885387686</v>
      </c>
      <c r="CF14" s="71">
        <f t="shared" si="14"/>
        <v>-0.57223729480364227</v>
      </c>
    </row>
    <row r="15" spans="1:96" x14ac:dyDescent="0.25">
      <c r="B15" s="49">
        <f>+B3/B13</f>
        <v>2.0352488314822006</v>
      </c>
      <c r="C15" s="49">
        <f>+B15*(1+C5/100)</f>
        <v>2.1266457245540367</v>
      </c>
      <c r="D15" s="49">
        <f t="shared" ref="D15:BO15" si="15">+C15*(1+D5/100)</f>
        <v>1.9918229915531538</v>
      </c>
      <c r="E15" s="49">
        <f t="shared" si="15"/>
        <v>2.0819345429580318</v>
      </c>
      <c r="F15" s="49">
        <f t="shared" si="15"/>
        <v>2.165146674264673</v>
      </c>
      <c r="G15" s="49">
        <f t="shared" si="15"/>
        <v>2.2403479716971777</v>
      </c>
      <c r="H15" s="49">
        <f t="shared" si="15"/>
        <v>2.3064730334944037</v>
      </c>
      <c r="I15" s="49">
        <f t="shared" si="15"/>
        <v>2.3625411113447203</v>
      </c>
      <c r="J15" s="49">
        <f t="shared" si="15"/>
        <v>2.4077499158666007</v>
      </c>
      <c r="K15" s="49">
        <f t="shared" si="15"/>
        <v>2.4534592423296258</v>
      </c>
      <c r="L15" s="49">
        <f t="shared" si="15"/>
        <v>2.4997009472157528</v>
      </c>
      <c r="M15" s="49">
        <f t="shared" si="15"/>
        <v>2.5465320210748361</v>
      </c>
      <c r="N15" s="49">
        <f t="shared" si="15"/>
        <v>2.5939555688571292</v>
      </c>
      <c r="O15" s="49">
        <f t="shared" si="15"/>
        <v>2.6420063010024748</v>
      </c>
      <c r="P15" s="49">
        <f t="shared" si="15"/>
        <v>2.6907381531887675</v>
      </c>
      <c r="Q15" s="49">
        <f t="shared" si="15"/>
        <v>2.7401639195832268</v>
      </c>
      <c r="R15" s="49">
        <f t="shared" si="15"/>
        <v>2.7903123506155318</v>
      </c>
      <c r="S15" s="49">
        <f t="shared" si="15"/>
        <v>2.8411904692766696</v>
      </c>
      <c r="T15" s="49">
        <f t="shared" si="15"/>
        <v>2.8927540856143867</v>
      </c>
      <c r="U15" s="49">
        <f t="shared" si="15"/>
        <v>2.9449475169615864</v>
      </c>
      <c r="V15" s="49">
        <f t="shared" si="15"/>
        <v>2.9977350474256412</v>
      </c>
      <c r="W15" s="49">
        <f t="shared" si="15"/>
        <v>3.0510883367670085</v>
      </c>
      <c r="X15" s="49">
        <f t="shared" si="15"/>
        <v>3.1050059175973783</v>
      </c>
      <c r="Y15" s="49">
        <f t="shared" si="15"/>
        <v>3.1594393046241618</v>
      </c>
      <c r="Z15" s="49">
        <f t="shared" si="15"/>
        <v>3.2143745051817807</v>
      </c>
      <c r="AA15" s="49">
        <f t="shared" si="15"/>
        <v>3.2697615576443351</v>
      </c>
      <c r="AB15" s="49">
        <f t="shared" si="15"/>
        <v>3.3255558721588803</v>
      </c>
      <c r="AC15" s="49">
        <f t="shared" si="15"/>
        <v>3.3817783292539252</v>
      </c>
      <c r="AD15" s="49">
        <f t="shared" si="15"/>
        <v>3.438366643234001</v>
      </c>
      <c r="AE15" s="49">
        <f t="shared" si="15"/>
        <v>3.4952952317972801</v>
      </c>
      <c r="AF15" s="49">
        <f t="shared" si="15"/>
        <v>3.5525638845203904</v>
      </c>
      <c r="AG15" s="49">
        <f t="shared" si="15"/>
        <v>3.6101334529140017</v>
      </c>
      <c r="AH15" s="49">
        <f t="shared" si="15"/>
        <v>3.6679674120009182</v>
      </c>
      <c r="AI15" s="49">
        <f t="shared" si="15"/>
        <v>3.7260679474261682</v>
      </c>
      <c r="AJ15" s="49">
        <f t="shared" si="15"/>
        <v>3.7844353707487834</v>
      </c>
      <c r="AK15" s="49">
        <f t="shared" si="15"/>
        <v>3.8430507444421358</v>
      </c>
      <c r="AL15" s="49">
        <f t="shared" si="15"/>
        <v>3.9018782205044333</v>
      </c>
      <c r="AM15" s="49">
        <f t="shared" si="15"/>
        <v>3.9609586890452877</v>
      </c>
      <c r="AN15" s="49">
        <f t="shared" si="15"/>
        <v>4.0202825840794096</v>
      </c>
      <c r="AO15" s="49">
        <f t="shared" si="15"/>
        <v>4.0798340856816404</v>
      </c>
      <c r="AP15" s="49">
        <f t="shared" si="15"/>
        <v>4.1396459908863745</v>
      </c>
      <c r="AQ15" s="49">
        <f t="shared" si="15"/>
        <v>4.199730389968451</v>
      </c>
      <c r="AR15" s="49">
        <f t="shared" si="15"/>
        <v>4.2600763271672326</v>
      </c>
      <c r="AS15" s="49">
        <f t="shared" si="15"/>
        <v>4.3207333895924025</v>
      </c>
      <c r="AT15" s="49">
        <f t="shared" si="15"/>
        <v>4.3817405488369943</v>
      </c>
      <c r="AU15" s="49">
        <f t="shared" si="15"/>
        <v>4.4431617591406303</v>
      </c>
      <c r="AV15" s="49">
        <f t="shared" si="15"/>
        <v>4.5050111501845853</v>
      </c>
      <c r="AW15" s="49">
        <f t="shared" si="15"/>
        <v>4.5673355429710538</v>
      </c>
      <c r="AX15" s="49">
        <f t="shared" si="15"/>
        <v>4.6302047081784767</v>
      </c>
      <c r="AY15" s="49">
        <f t="shared" si="15"/>
        <v>4.6937040073129568</v>
      </c>
      <c r="AZ15" s="49">
        <f t="shared" si="15"/>
        <v>4.7579044899219491</v>
      </c>
      <c r="BA15" s="49">
        <f t="shared" si="15"/>
        <v>4.8228630157679389</v>
      </c>
      <c r="BB15" s="49">
        <f t="shared" si="15"/>
        <v>4.8886001176135441</v>
      </c>
      <c r="BC15" s="49">
        <f t="shared" si="15"/>
        <v>4.9552497093767283</v>
      </c>
      <c r="BD15" s="49">
        <f t="shared" si="15"/>
        <v>5.0228184868700927</v>
      </c>
      <c r="BE15" s="49">
        <f t="shared" si="15"/>
        <v>5.0914405791317563</v>
      </c>
      <c r="BF15" s="49">
        <f t="shared" si="15"/>
        <v>5.1611344193021793</v>
      </c>
      <c r="BG15" s="49">
        <f t="shared" si="15"/>
        <v>5.2319097098647322</v>
      </c>
      <c r="BH15" s="49">
        <f t="shared" si="15"/>
        <v>5.3038817385036623</v>
      </c>
      <c r="BI15" s="49">
        <f t="shared" si="15"/>
        <v>5.3770235737780787</v>
      </c>
      <c r="BJ15" s="49">
        <f t="shared" si="15"/>
        <v>5.4514222240337444</v>
      </c>
      <c r="BK15" s="49">
        <f t="shared" si="15"/>
        <v>5.5271043141416873</v>
      </c>
      <c r="BL15" s="49">
        <f t="shared" si="15"/>
        <v>5.6040569769152802</v>
      </c>
      <c r="BM15" s="49">
        <f t="shared" si="15"/>
        <v>5.6822134252910059</v>
      </c>
      <c r="BN15" s="49">
        <f t="shared" si="15"/>
        <v>5.7615205345525782</v>
      </c>
      <c r="BO15" s="49">
        <f t="shared" si="15"/>
        <v>5.8418873134013882</v>
      </c>
      <c r="BP15" s="49">
        <f t="shared" ref="BP15:CF15" si="16">+BO15*(1+BP5/100)</f>
        <v>5.9232438322519272</v>
      </c>
      <c r="BQ15" s="49">
        <f t="shared" si="16"/>
        <v>6.0055605656789766</v>
      </c>
      <c r="BR15" s="49">
        <f t="shared" si="16"/>
        <v>6.088833123280641</v>
      </c>
      <c r="BS15" s="49">
        <f t="shared" si="16"/>
        <v>6.1729517787585007</v>
      </c>
      <c r="BT15" s="49">
        <f t="shared" si="16"/>
        <v>6.2579359914247394</v>
      </c>
      <c r="BU15" s="49">
        <f t="shared" si="16"/>
        <v>6.3436222949201477</v>
      </c>
      <c r="BV15" s="49">
        <f t="shared" si="16"/>
        <v>6.4299749847550149</v>
      </c>
      <c r="BW15" s="49">
        <f t="shared" si="16"/>
        <v>6.5167665381315611</v>
      </c>
      <c r="BX15" s="49">
        <f t="shared" si="16"/>
        <v>6.6038276646411695</v>
      </c>
      <c r="BY15" s="49">
        <f t="shared" si="16"/>
        <v>6.6909494005136327</v>
      </c>
      <c r="BZ15" s="49">
        <f t="shared" si="16"/>
        <v>6.7808878035069258</v>
      </c>
      <c r="CA15" s="49">
        <f t="shared" si="16"/>
        <v>6.8737835943739736</v>
      </c>
      <c r="CB15" s="49">
        <f t="shared" si="16"/>
        <v>6.9697908932696206</v>
      </c>
      <c r="CC15" s="49">
        <f t="shared" si="16"/>
        <v>7.0690787313895038</v>
      </c>
      <c r="CD15" s="49">
        <f t="shared" si="16"/>
        <v>7.1718327648677684</v>
      </c>
      <c r="CE15" s="49">
        <f t="shared" si="16"/>
        <v>7.2782572185243861</v>
      </c>
      <c r="CF15" s="49">
        <f t="shared" si="16"/>
        <v>7.3885770909507231</v>
      </c>
    </row>
    <row r="16" spans="1:96" x14ac:dyDescent="0.25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49"/>
      <c r="AL16" s="49"/>
      <c r="AM16" s="49"/>
      <c r="AN16" s="49"/>
      <c r="AO16" s="49"/>
      <c r="AP16" s="49"/>
      <c r="AQ16" s="49"/>
      <c r="AR16" s="49"/>
      <c r="AS16" s="49"/>
      <c r="AT16" s="49"/>
    </row>
    <row r="17" spans="1:46" x14ac:dyDescent="0.25"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49"/>
      <c r="AL17" s="49"/>
      <c r="AM17" s="49"/>
      <c r="AN17" s="49"/>
      <c r="AO17" s="49"/>
      <c r="AP17" s="49"/>
      <c r="AQ17" s="49"/>
      <c r="AR17" s="49"/>
      <c r="AS17" s="49"/>
      <c r="AT17" s="49"/>
    </row>
    <row r="18" spans="1:46" x14ac:dyDescent="0.25"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49"/>
      <c r="AL18" s="49"/>
      <c r="AM18" s="49"/>
      <c r="AN18" s="49"/>
      <c r="AO18" s="49"/>
      <c r="AP18" s="49"/>
      <c r="AQ18" s="49"/>
      <c r="AR18" s="49"/>
      <c r="AS18" s="49"/>
      <c r="AT18" s="49"/>
    </row>
    <row r="19" spans="1:46" x14ac:dyDescent="0.25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</row>
    <row r="20" spans="1:46" x14ac:dyDescent="0.25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</row>
    <row r="21" spans="1:46" x14ac:dyDescent="0.25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</row>
    <row r="22" spans="1:46" x14ac:dyDescent="0.25">
      <c r="A22" s="48" t="s">
        <v>330</v>
      </c>
      <c r="B22" s="49">
        <v>386.99003796507475</v>
      </c>
      <c r="C22" s="49">
        <v>407.11717516607297</v>
      </c>
      <c r="D22" s="49">
        <v>428.29111360784202</v>
      </c>
      <c r="E22" s="49">
        <v>450.56629684222622</v>
      </c>
      <c r="F22" s="49">
        <v>474</v>
      </c>
      <c r="G22" s="49">
        <v>498.65247705971734</v>
      </c>
      <c r="H22" s="49">
        <v>524.58711577593238</v>
      </c>
      <c r="I22" s="49">
        <v>551.87060066515062</v>
      </c>
      <c r="J22" s="49">
        <v>580.57308446858951</v>
      </c>
      <c r="K22" s="49">
        <v>610.76836853262159</v>
      </c>
      <c r="L22" s="49">
        <v>642.53409257070473</v>
      </c>
      <c r="M22" s="49">
        <v>675.95193429472499</v>
      </c>
      <c r="N22" s="49">
        <v>711.10781942905464</v>
      </c>
      <c r="O22" s="49">
        <v>748.09214264732543</v>
      </c>
      <c r="P22" s="49">
        <v>787.00000000000045</v>
      </c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</row>
    <row r="23" spans="1:46" x14ac:dyDescent="0.25">
      <c r="P23" s="48">
        <f>+(P22/F22)^(1/10)</f>
        <v>1.0520094452736652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483E-2908-4C54-839B-8DC13375D22C}">
  <sheetPr>
    <tabColor rgb="FF92D050"/>
  </sheetPr>
  <dimension ref="A1:OF792"/>
  <sheetViews>
    <sheetView zoomScale="85" zoomScaleNormal="85" workbookViewId="0">
      <pane xSplit="2" ySplit="4" topLeftCell="C91" activePane="bottomRight" state="frozen"/>
      <selection pane="topRight" activeCell="C1" sqref="C1"/>
      <selection pane="bottomLeft" activeCell="A5" sqref="A5"/>
      <selection pane="bottomRight" activeCell="A167" sqref="A5:A167"/>
    </sheetView>
  </sheetViews>
  <sheetFormatPr defaultColWidth="11.33203125" defaultRowHeight="14.4" x14ac:dyDescent="0.3"/>
  <cols>
    <col min="1" max="1" width="27.109375" style="26" bestFit="1" customWidth="1"/>
    <col min="2" max="2" width="13.88671875" style="26" bestFit="1" customWidth="1"/>
    <col min="3" max="16" width="12.33203125" style="26" bestFit="1" customWidth="1"/>
    <col min="17" max="17" width="7.109375" style="26" bestFit="1" customWidth="1"/>
    <col min="18" max="18" width="11.33203125" style="26" bestFit="1" customWidth="1"/>
    <col min="19" max="131" width="12.33203125" style="26" bestFit="1" customWidth="1"/>
    <col min="132" max="132" width="10.33203125" style="26" bestFit="1" customWidth="1"/>
    <col min="133" max="133" width="11" style="26" bestFit="1" customWidth="1"/>
    <col min="134" max="135" width="11.44140625" style="26" bestFit="1" customWidth="1"/>
    <col min="136" max="137" width="11.6640625" style="26" bestFit="1" customWidth="1"/>
    <col min="138" max="138" width="10.6640625" style="26" bestFit="1" customWidth="1"/>
    <col min="139" max="141" width="12.88671875" style="26" bestFit="1" customWidth="1"/>
    <col min="142" max="154" width="12.33203125" style="26" bestFit="1" customWidth="1"/>
    <col min="155" max="155" width="11.33203125" style="26"/>
    <col min="156" max="156" width="13.88671875" style="26" bestFit="1" customWidth="1"/>
    <col min="157" max="158" width="12.33203125" style="26" bestFit="1" customWidth="1"/>
    <col min="159" max="160" width="9.33203125" style="26" bestFit="1" customWidth="1"/>
    <col min="161" max="161" width="10.33203125" style="26" bestFit="1" customWidth="1"/>
    <col min="162" max="162" width="16.44140625" style="26" bestFit="1" customWidth="1"/>
    <col min="163" max="163" width="12.33203125" style="26" bestFit="1" customWidth="1"/>
    <col min="164" max="164" width="10.33203125" style="26" bestFit="1" customWidth="1"/>
    <col min="165" max="165" width="13.6640625" style="26" bestFit="1" customWidth="1"/>
    <col min="166" max="166" width="11.6640625" style="26" bestFit="1" customWidth="1"/>
    <col min="167" max="167" width="4.6640625" style="26" bestFit="1" customWidth="1"/>
    <col min="168" max="317" width="11.33203125" style="26"/>
    <col min="318" max="318" width="15.33203125" style="26" bestFit="1" customWidth="1"/>
    <col min="319" max="320" width="11.33203125" style="26"/>
    <col min="321" max="322" width="15.33203125" style="26" bestFit="1" customWidth="1"/>
    <col min="323" max="325" width="14.33203125" style="26" bestFit="1" customWidth="1"/>
    <col min="326" max="326" width="15.33203125" style="26" bestFit="1" customWidth="1"/>
    <col min="327" max="327" width="12.6640625" style="26" bestFit="1" customWidth="1"/>
    <col min="328" max="329" width="11.33203125" style="26"/>
    <col min="330" max="330" width="13.44140625" style="26" bestFit="1" customWidth="1"/>
    <col min="331" max="332" width="11.33203125" style="26"/>
    <col min="333" max="333" width="12" style="26" bestFit="1" customWidth="1"/>
    <col min="334" max="360" width="11.33203125" style="26"/>
    <col min="361" max="361" width="5.109375" style="26" bestFit="1" customWidth="1"/>
    <col min="362" max="362" width="11.33203125" style="26"/>
    <col min="363" max="363" width="5.109375" style="26" bestFit="1" customWidth="1"/>
    <col min="364" max="364" width="12.33203125" style="26" bestFit="1" customWidth="1"/>
    <col min="365" max="365" width="11.33203125" style="26"/>
    <col min="366" max="366" width="12.33203125" style="26" bestFit="1" customWidth="1"/>
    <col min="367" max="372" width="11.33203125" style="26"/>
    <col min="373" max="373" width="11.5546875" style="26" bestFit="1" customWidth="1"/>
    <col min="374" max="16384" width="11.33203125" style="26"/>
  </cols>
  <sheetData>
    <row r="1" spans="1:381" s="23" customFormat="1" ht="12.75" customHeight="1" x14ac:dyDescent="0.3">
      <c r="A1" s="23" t="s">
        <v>838</v>
      </c>
    </row>
    <row r="2" spans="1:381" s="24" customFormat="1" ht="12.75" customHeight="1" x14ac:dyDescent="0.3">
      <c r="B2" s="54">
        <v>1000</v>
      </c>
    </row>
    <row r="3" spans="1:381" s="24" customFormat="1" ht="12.75" customHeight="1" x14ac:dyDescent="0.3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W3" s="26">
        <v>1900</v>
      </c>
      <c r="MY3" s="26">
        <v>2840</v>
      </c>
      <c r="MZ3" s="26">
        <v>1670.4317158633901</v>
      </c>
      <c r="NA3" s="26"/>
      <c r="NB3" s="26">
        <v>426.65715647363498</v>
      </c>
    </row>
    <row r="4" spans="1:381" customFormat="1" x14ac:dyDescent="0.3">
      <c r="B4" s="62"/>
      <c r="C4" s="63" t="s">
        <v>559</v>
      </c>
      <c r="D4" s="63" t="s">
        <v>562</v>
      </c>
      <c r="E4" s="63" t="s">
        <v>564</v>
      </c>
      <c r="F4" s="63" t="s">
        <v>566</v>
      </c>
      <c r="G4" s="63" t="s">
        <v>568</v>
      </c>
      <c r="H4" s="63" t="s">
        <v>570</v>
      </c>
      <c r="I4" s="63" t="s">
        <v>572</v>
      </c>
      <c r="J4" s="63" t="s">
        <v>575</v>
      </c>
      <c r="K4" s="63" t="s">
        <v>578</v>
      </c>
      <c r="L4" s="63" t="s">
        <v>582</v>
      </c>
      <c r="M4" s="63" t="s">
        <v>586</v>
      </c>
      <c r="N4" s="63" t="s">
        <v>589</v>
      </c>
      <c r="O4" s="63" t="s">
        <v>592</v>
      </c>
      <c r="P4" s="63" t="s">
        <v>596</v>
      </c>
      <c r="Q4" s="63" t="s">
        <v>774</v>
      </c>
      <c r="R4" s="63" t="s">
        <v>758</v>
      </c>
      <c r="S4" s="63" t="s">
        <v>759</v>
      </c>
      <c r="T4" s="63" t="s">
        <v>599</v>
      </c>
      <c r="U4" s="63" t="s">
        <v>601</v>
      </c>
      <c r="V4" s="63" t="s">
        <v>605</v>
      </c>
      <c r="W4" s="63" t="s">
        <v>609</v>
      </c>
      <c r="X4" s="63" t="s">
        <v>612</v>
      </c>
      <c r="Y4" s="63" t="s">
        <v>614</v>
      </c>
      <c r="Z4" s="63" t="s">
        <v>616</v>
      </c>
      <c r="AA4" s="63" t="s">
        <v>618</v>
      </c>
      <c r="AB4" s="63" t="s">
        <v>621</v>
      </c>
      <c r="AC4" s="63" t="s">
        <v>624</v>
      </c>
      <c r="AD4" s="63" t="s">
        <v>627</v>
      </c>
      <c r="AE4" s="63" t="s">
        <v>629</v>
      </c>
      <c r="AF4" s="63" t="s">
        <v>631</v>
      </c>
      <c r="AG4" s="63" t="s">
        <v>633</v>
      </c>
      <c r="AH4" s="63" t="s">
        <v>636</v>
      </c>
      <c r="AI4" s="63" t="s">
        <v>638</v>
      </c>
      <c r="AJ4" s="63" t="s">
        <v>640</v>
      </c>
      <c r="AK4" s="63" t="s">
        <v>642</v>
      </c>
      <c r="AL4" s="63" t="s">
        <v>644</v>
      </c>
      <c r="AM4" s="63" t="s">
        <v>646</v>
      </c>
      <c r="AN4" s="63" t="s">
        <v>648</v>
      </c>
      <c r="AO4" s="63" t="s">
        <v>650</v>
      </c>
      <c r="AP4" s="63" t="s">
        <v>652</v>
      </c>
      <c r="AQ4" s="63" t="s">
        <v>654</v>
      </c>
      <c r="AR4" s="63" t="s">
        <v>656</v>
      </c>
      <c r="AS4" s="63" t="s">
        <v>658</v>
      </c>
      <c r="AT4" s="63" t="s">
        <v>660</v>
      </c>
      <c r="AU4" s="63" t="s">
        <v>662</v>
      </c>
      <c r="AV4" s="63" t="s">
        <v>775</v>
      </c>
      <c r="AW4" s="63" t="s">
        <v>665</v>
      </c>
      <c r="AX4" s="63" t="s">
        <v>666</v>
      </c>
      <c r="AY4" s="63" t="s">
        <v>667</v>
      </c>
      <c r="AZ4" s="63" t="s">
        <v>668</v>
      </c>
      <c r="BA4" s="63" t="s">
        <v>669</v>
      </c>
      <c r="BB4" s="63" t="s">
        <v>670</v>
      </c>
      <c r="BC4" s="63" t="s">
        <v>671</v>
      </c>
      <c r="BD4" s="63" t="s">
        <v>672</v>
      </c>
      <c r="BE4" s="63" t="s">
        <v>674</v>
      </c>
      <c r="BF4" s="63" t="s">
        <v>676</v>
      </c>
      <c r="BG4" s="63" t="s">
        <v>678</v>
      </c>
      <c r="BH4" s="63" t="s">
        <v>680</v>
      </c>
      <c r="BI4" s="63" t="s">
        <v>682</v>
      </c>
      <c r="BJ4" s="63" t="s">
        <v>684</v>
      </c>
      <c r="BK4" s="63" t="s">
        <v>686</v>
      </c>
      <c r="BL4" s="63" t="s">
        <v>688</v>
      </c>
      <c r="BM4" s="63" t="s">
        <v>690</v>
      </c>
      <c r="BN4" s="63" t="s">
        <v>692</v>
      </c>
      <c r="BO4" s="63" t="s">
        <v>560</v>
      </c>
      <c r="BP4" s="63" t="s">
        <v>563</v>
      </c>
      <c r="BQ4" s="63" t="s">
        <v>565</v>
      </c>
      <c r="BR4" s="63" t="s">
        <v>567</v>
      </c>
      <c r="BS4" s="63" t="s">
        <v>569</v>
      </c>
      <c r="BT4" s="63" t="s">
        <v>571</v>
      </c>
      <c r="BU4" s="63" t="s">
        <v>573</v>
      </c>
      <c r="BV4" s="63" t="s">
        <v>576</v>
      </c>
      <c r="BW4" s="63" t="s">
        <v>579</v>
      </c>
      <c r="BX4" s="63" t="s">
        <v>583</v>
      </c>
      <c r="BY4" s="63" t="s">
        <v>587</v>
      </c>
      <c r="BZ4" s="63" t="s">
        <v>590</v>
      </c>
      <c r="CA4" s="63" t="s">
        <v>593</v>
      </c>
      <c r="CB4" s="63" t="s">
        <v>597</v>
      </c>
      <c r="CC4" s="63" t="s">
        <v>704</v>
      </c>
      <c r="CD4" s="63" t="s">
        <v>706</v>
      </c>
      <c r="CE4" s="63" t="s">
        <v>600</v>
      </c>
      <c r="CF4" s="63" t="s">
        <v>602</v>
      </c>
      <c r="CG4" s="63" t="s">
        <v>606</v>
      </c>
      <c r="CH4" s="63" t="s">
        <v>610</v>
      </c>
      <c r="CI4" s="63" t="s">
        <v>613</v>
      </c>
      <c r="CJ4" s="63" t="s">
        <v>615</v>
      </c>
      <c r="CK4" s="63" t="s">
        <v>617</v>
      </c>
      <c r="CL4" s="63" t="s">
        <v>619</v>
      </c>
      <c r="CM4" s="63" t="s">
        <v>622</v>
      </c>
      <c r="CN4" s="63" t="s">
        <v>625</v>
      </c>
      <c r="CO4" s="63" t="s">
        <v>628</v>
      </c>
      <c r="CP4" s="63" t="s">
        <v>630</v>
      </c>
      <c r="CQ4" s="63" t="s">
        <v>632</v>
      </c>
      <c r="CR4" s="63" t="s">
        <v>634</v>
      </c>
      <c r="CS4" s="63" t="s">
        <v>637</v>
      </c>
      <c r="CT4" s="63" t="s">
        <v>639</v>
      </c>
      <c r="CU4" s="63" t="s">
        <v>641</v>
      </c>
      <c r="CV4" s="63" t="s">
        <v>643</v>
      </c>
      <c r="CW4" s="63" t="s">
        <v>645</v>
      </c>
      <c r="CX4" s="63" t="s">
        <v>647</v>
      </c>
      <c r="CY4" s="63" t="s">
        <v>649</v>
      </c>
      <c r="CZ4" s="63" t="s">
        <v>651</v>
      </c>
      <c r="DA4" s="63" t="s">
        <v>653</v>
      </c>
      <c r="DB4" s="63" t="s">
        <v>655</v>
      </c>
      <c r="DC4" s="63" t="s">
        <v>657</v>
      </c>
      <c r="DD4" s="63" t="s">
        <v>659</v>
      </c>
      <c r="DE4" s="63" t="s">
        <v>661</v>
      </c>
      <c r="DF4" s="63" t="s">
        <v>663</v>
      </c>
      <c r="DG4" s="63" t="s">
        <v>664</v>
      </c>
      <c r="DH4" s="63" t="s">
        <v>776</v>
      </c>
      <c r="DI4" s="63" t="s">
        <v>673</v>
      </c>
      <c r="DJ4" t="s">
        <v>675</v>
      </c>
      <c r="DK4" s="63" t="s">
        <v>677</v>
      </c>
      <c r="DL4" s="63" t="s">
        <v>679</v>
      </c>
      <c r="DM4" s="63" t="s">
        <v>681</v>
      </c>
      <c r="DN4" s="63" t="s">
        <v>683</v>
      </c>
      <c r="DO4" s="63" t="s">
        <v>685</v>
      </c>
      <c r="DP4" s="63" t="s">
        <v>687</v>
      </c>
      <c r="DQ4" s="63" t="s">
        <v>689</v>
      </c>
      <c r="DR4" s="63" t="s">
        <v>691</v>
      </c>
      <c r="DS4" s="63" t="s">
        <v>693</v>
      </c>
      <c r="DT4" s="63" t="s">
        <v>695</v>
      </c>
      <c r="DU4" s="63" t="s">
        <v>696</v>
      </c>
      <c r="DV4" s="63" t="s">
        <v>697</v>
      </c>
      <c r="DW4" s="63" t="s">
        <v>698</v>
      </c>
      <c r="DX4" s="63" t="s">
        <v>699</v>
      </c>
      <c r="DY4" s="63" t="s">
        <v>700</v>
      </c>
      <c r="DZ4" s="63" t="s">
        <v>701</v>
      </c>
      <c r="EA4" s="63" t="s">
        <v>702</v>
      </c>
      <c r="EB4" s="63" t="s">
        <v>730</v>
      </c>
      <c r="EC4" s="63" t="s">
        <v>788</v>
      </c>
      <c r="ED4" s="63" t="s">
        <v>789</v>
      </c>
      <c r="EE4" s="63" t="s">
        <v>790</v>
      </c>
      <c r="EF4" s="63" t="s">
        <v>791</v>
      </c>
      <c r="EG4" s="63" t="s">
        <v>734</v>
      </c>
      <c r="EH4" s="63" t="s">
        <v>735</v>
      </c>
      <c r="EI4" s="63" t="s">
        <v>792</v>
      </c>
      <c r="EJ4" s="63" t="s">
        <v>793</v>
      </c>
      <c r="EK4" s="63" t="s">
        <v>794</v>
      </c>
      <c r="EL4" s="63" t="s">
        <v>795</v>
      </c>
      <c r="EM4" s="63" t="s">
        <v>796</v>
      </c>
      <c r="EN4" s="63" t="s">
        <v>797</v>
      </c>
      <c r="EO4" s="63" t="s">
        <v>798</v>
      </c>
      <c r="EP4" s="63" t="s">
        <v>799</v>
      </c>
      <c r="EQ4" s="63" t="s">
        <v>800</v>
      </c>
      <c r="ER4" s="63" t="s">
        <v>801</v>
      </c>
      <c r="ES4" s="63" t="s">
        <v>736</v>
      </c>
      <c r="ET4" t="s">
        <v>541</v>
      </c>
      <c r="EU4" t="s">
        <v>802</v>
      </c>
      <c r="EV4" t="s">
        <v>803</v>
      </c>
      <c r="EW4" t="s">
        <v>804</v>
      </c>
      <c r="EX4" t="s">
        <v>805</v>
      </c>
      <c r="EY4" t="s">
        <v>806</v>
      </c>
      <c r="EZ4" t="s">
        <v>739</v>
      </c>
      <c r="FA4" t="s">
        <v>741</v>
      </c>
      <c r="FB4" t="s">
        <v>742</v>
      </c>
      <c r="FC4" t="s">
        <v>743</v>
      </c>
      <c r="FD4" t="s">
        <v>744</v>
      </c>
      <c r="FE4" t="s">
        <v>784</v>
      </c>
      <c r="FF4" t="s">
        <v>746</v>
      </c>
      <c r="FG4" t="s">
        <v>783</v>
      </c>
      <c r="FH4" t="s">
        <v>544</v>
      </c>
      <c r="FI4" t="s">
        <v>747</v>
      </c>
      <c r="MZ4" s="26"/>
      <c r="NA4" s="26"/>
      <c r="NB4" s="26"/>
      <c r="NC4" s="26"/>
      <c r="ND4" s="26"/>
      <c r="NE4" s="26"/>
      <c r="NF4" s="26"/>
      <c r="NG4" s="26"/>
      <c r="NH4" s="26"/>
      <c r="NI4" s="26"/>
      <c r="NJ4" s="26"/>
      <c r="NK4" s="26"/>
      <c r="NL4" s="26"/>
      <c r="NM4" s="26"/>
      <c r="NN4" s="26"/>
      <c r="NO4" s="26"/>
      <c r="NP4" s="26"/>
    </row>
    <row r="5" spans="1:381" customFormat="1" x14ac:dyDescent="0.3">
      <c r="A5" t="str">
        <f>+VLOOKUP(B5,sets!$D$6:$D$1222,1,0)</f>
        <v>a-pdr0</v>
      </c>
      <c r="B5" s="63" t="s">
        <v>559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>
        <v>1118.0683508039399</v>
      </c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3"/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/>
      <c r="EP5" s="63"/>
      <c r="EQ5" s="63"/>
      <c r="ER5" s="63"/>
      <c r="ES5" s="63"/>
      <c r="FC5" s="68"/>
      <c r="FD5" s="68"/>
      <c r="FF5" s="72"/>
      <c r="FJ5" s="68">
        <f>+SUM(C5:FI5)</f>
        <v>1118.0683508039399</v>
      </c>
      <c r="FK5" s="68">
        <f t="shared" ref="FK5:FK68" si="0">+HLOOKUP(B5,$C$4:$FI$168,165,0)-FJ5</f>
        <v>0</v>
      </c>
      <c r="NP5" s="26"/>
      <c r="NQ5" s="52"/>
    </row>
    <row r="6" spans="1:381" customFormat="1" x14ac:dyDescent="0.3">
      <c r="A6" t="str">
        <f>+VLOOKUP(B6,sets!$D$6:$D$1222,1,0)</f>
        <v>a-wht0</v>
      </c>
      <c r="B6" s="63" t="s">
        <v>562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>
        <v>182546.49669557399</v>
      </c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3"/>
      <c r="CS6" s="63"/>
      <c r="CT6" s="63"/>
      <c r="CU6" s="63"/>
      <c r="CV6" s="63"/>
      <c r="CW6" s="63"/>
      <c r="CX6" s="63"/>
      <c r="CY6" s="63"/>
      <c r="CZ6" s="63"/>
      <c r="DA6" s="63"/>
      <c r="DB6" s="63"/>
      <c r="DC6" s="63"/>
      <c r="DD6" s="63"/>
      <c r="DE6" s="63"/>
      <c r="DF6" s="63"/>
      <c r="DG6" s="63"/>
      <c r="DH6" s="63"/>
      <c r="DI6" s="63"/>
      <c r="DJ6" s="63"/>
      <c r="DK6" s="63"/>
      <c r="DL6" s="63"/>
      <c r="DM6" s="63"/>
      <c r="DN6" s="63"/>
      <c r="DO6" s="63"/>
      <c r="DP6" s="63"/>
      <c r="DQ6" s="63"/>
      <c r="DR6" s="63"/>
      <c r="DS6" s="63"/>
      <c r="DT6" s="63"/>
      <c r="DU6" s="63"/>
      <c r="DV6" s="63"/>
      <c r="DW6" s="63"/>
      <c r="DX6" s="63"/>
      <c r="DY6" s="63"/>
      <c r="DZ6" s="63"/>
      <c r="EA6" s="63"/>
      <c r="EB6" s="63"/>
      <c r="EC6" s="63"/>
      <c r="ED6" s="63"/>
      <c r="EE6" s="63"/>
      <c r="EF6" s="63"/>
      <c r="EG6" s="63"/>
      <c r="EH6" s="63"/>
      <c r="EI6" s="63"/>
      <c r="EJ6" s="63"/>
      <c r="EK6" s="63"/>
      <c r="EL6" s="63"/>
      <c r="EM6" s="63"/>
      <c r="EN6" s="63"/>
      <c r="EO6" s="63"/>
      <c r="EP6" s="63"/>
      <c r="EQ6" s="63"/>
      <c r="ER6" s="63"/>
      <c r="ES6" s="63"/>
      <c r="FC6" s="68"/>
      <c r="FD6" s="68"/>
      <c r="FF6" s="72"/>
      <c r="FJ6" s="68">
        <f t="shared" ref="FJ6:FJ69" si="1">+SUM(C6:FI6)</f>
        <v>182546.49669557399</v>
      </c>
      <c r="FK6" s="68">
        <f t="shared" si="0"/>
        <v>6.1118043959140778E-10</v>
      </c>
      <c r="NP6" s="26"/>
      <c r="NQ6" s="52"/>
    </row>
    <row r="7" spans="1:381" customFormat="1" x14ac:dyDescent="0.3">
      <c r="A7" t="str">
        <f>+VLOOKUP(B7,sets!$D$6:$D$1222,1,0)</f>
        <v>a-gro0</v>
      </c>
      <c r="B7" s="63" t="s">
        <v>564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>
        <v>129533.08078043901</v>
      </c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FC7" s="68"/>
      <c r="FD7" s="68"/>
      <c r="FF7" s="72"/>
      <c r="FJ7" s="68">
        <f t="shared" si="1"/>
        <v>129533.08078043901</v>
      </c>
      <c r="FK7" s="68">
        <f t="shared" si="0"/>
        <v>-2.3283064365386963E-10</v>
      </c>
      <c r="NP7" s="26"/>
      <c r="NQ7" s="52"/>
    </row>
    <row r="8" spans="1:381" customFormat="1" x14ac:dyDescent="0.3">
      <c r="A8" t="str">
        <f>+VLOOKUP(B8,sets!$D$6:$D$1222,1,0)</f>
        <v>a-v_f0</v>
      </c>
      <c r="B8" s="63" t="s">
        <v>566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>
        <v>380837.700592865</v>
      </c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FC8" s="68"/>
      <c r="FD8" s="68"/>
      <c r="FF8" s="72"/>
      <c r="FJ8" s="68">
        <f t="shared" si="1"/>
        <v>380837.700592865</v>
      </c>
      <c r="FK8" s="68">
        <f t="shared" si="0"/>
        <v>0</v>
      </c>
      <c r="NP8" s="26"/>
      <c r="NQ8" s="52"/>
    </row>
    <row r="9" spans="1:381" customFormat="1" x14ac:dyDescent="0.3">
      <c r="A9" t="str">
        <f>+VLOOKUP(B9,sets!$D$6:$D$1222,1,0)</f>
        <v>a-osd0</v>
      </c>
      <c r="B9" s="63" t="s">
        <v>568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>
        <v>8900.2470510981693</v>
      </c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FC9" s="68"/>
      <c r="FD9" s="68"/>
      <c r="FF9" s="72"/>
      <c r="FJ9" s="68">
        <f t="shared" si="1"/>
        <v>8900.2470510981693</v>
      </c>
      <c r="FK9" s="68">
        <f t="shared" si="0"/>
        <v>0</v>
      </c>
      <c r="NP9" s="26"/>
      <c r="NQ9" s="52"/>
    </row>
    <row r="10" spans="1:381" customFormat="1" x14ac:dyDescent="0.3">
      <c r="A10" t="str">
        <f>+VLOOKUP(B10,sets!$D$6:$D$1222,1,0)</f>
        <v>a-c_b0</v>
      </c>
      <c r="B10" s="63" t="s">
        <v>570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>
        <v>9128.5008868186196</v>
      </c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FC10" s="68"/>
      <c r="FD10" s="68"/>
      <c r="FF10" s="72"/>
      <c r="FJ10" s="68">
        <f t="shared" si="1"/>
        <v>9128.5008868186196</v>
      </c>
      <c r="FK10" s="68">
        <f t="shared" si="0"/>
        <v>0</v>
      </c>
      <c r="NP10" s="26"/>
      <c r="NQ10" s="52"/>
    </row>
    <row r="11" spans="1:381" customFormat="1" x14ac:dyDescent="0.3">
      <c r="A11" t="str">
        <f>+VLOOKUP(B11,sets!$D$6:$D$1222,1,0)</f>
        <v>a-pfb0</v>
      </c>
      <c r="B11" s="63" t="s">
        <v>572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>
        <v>9195.3530606631903</v>
      </c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FC11" s="68"/>
      <c r="FD11" s="68"/>
      <c r="FF11" s="72"/>
      <c r="FJ11" s="68">
        <f t="shared" si="1"/>
        <v>9195.3530606631903</v>
      </c>
      <c r="FK11" s="68">
        <f t="shared" si="0"/>
        <v>0</v>
      </c>
      <c r="NP11" s="26"/>
      <c r="NQ11" s="52"/>
    </row>
    <row r="12" spans="1:381" customFormat="1" x14ac:dyDescent="0.3">
      <c r="A12" t="str">
        <f>+VLOOKUP(B12,sets!$D$6:$D$1222,1,0)</f>
        <v>a-ocr0</v>
      </c>
      <c r="B12" s="63" t="s">
        <v>575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>
        <v>88938.234414352206</v>
      </c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FC12" s="68"/>
      <c r="FD12" s="68"/>
      <c r="FF12" s="72"/>
      <c r="FJ12" s="68">
        <f t="shared" si="1"/>
        <v>88938.234414352206</v>
      </c>
      <c r="FK12" s="68">
        <f t="shared" si="0"/>
        <v>0</v>
      </c>
      <c r="NP12" s="26"/>
      <c r="NQ12" s="52"/>
    </row>
    <row r="13" spans="1:381" customFormat="1" x14ac:dyDescent="0.3">
      <c r="A13" t="str">
        <f>+VLOOKUP(B13,sets!$D$6:$D$1222,1,0)</f>
        <v>a-ctl0</v>
      </c>
      <c r="B13" s="63" t="s">
        <v>578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>
        <v>233871.78726490799</v>
      </c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FC13" s="68"/>
      <c r="FD13" s="68"/>
      <c r="FF13" s="72"/>
      <c r="FJ13" s="68">
        <f t="shared" si="1"/>
        <v>233871.78726490799</v>
      </c>
      <c r="FK13" s="68">
        <f t="shared" si="0"/>
        <v>-3.4924596548080444E-10</v>
      </c>
      <c r="NP13" s="26"/>
      <c r="NQ13" s="52"/>
    </row>
    <row r="14" spans="1:381" customFormat="1" x14ac:dyDescent="0.3">
      <c r="A14" t="str">
        <f>+VLOOKUP(B14,sets!$D$6:$D$1222,1,0)</f>
        <v>a-oap0</v>
      </c>
      <c r="B14" s="63" t="s">
        <v>582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>
        <v>105829.943659809</v>
      </c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FC14" s="68"/>
      <c r="FD14" s="68"/>
      <c r="FF14" s="72"/>
      <c r="FJ14" s="68">
        <f t="shared" si="1"/>
        <v>105829.943659809</v>
      </c>
      <c r="FK14" s="68">
        <f t="shared" si="0"/>
        <v>-2.6193447411060333E-10</v>
      </c>
      <c r="NP14" s="26"/>
      <c r="NQ14" s="52"/>
    </row>
    <row r="15" spans="1:381" customFormat="1" x14ac:dyDescent="0.3">
      <c r="A15" t="str">
        <f>+VLOOKUP(B15,sets!$D$6:$D$1222,1,0)</f>
        <v>a-rmk0</v>
      </c>
      <c r="B15" s="63" t="s">
        <v>586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>
        <v>121171.681643098</v>
      </c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FC15" s="68"/>
      <c r="FD15" s="68"/>
      <c r="FF15" s="72"/>
      <c r="FJ15" s="68">
        <f t="shared" si="1"/>
        <v>121171.681643098</v>
      </c>
      <c r="FK15" s="68">
        <f t="shared" si="0"/>
        <v>-2.9103830456733704E-10</v>
      </c>
      <c r="NP15" s="26"/>
      <c r="NQ15" s="52"/>
    </row>
    <row r="16" spans="1:381" customFormat="1" x14ac:dyDescent="0.3">
      <c r="A16" t="str">
        <f>+VLOOKUP(B16,sets!$D$6:$D$1222,1,0)</f>
        <v>a-wol0</v>
      </c>
      <c r="B16" s="63" t="s">
        <v>589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>
        <v>27622.8246638766</v>
      </c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FC16" s="68"/>
      <c r="FD16" s="68"/>
      <c r="FF16" s="72"/>
      <c r="FJ16" s="68">
        <f t="shared" si="1"/>
        <v>27622.8246638766</v>
      </c>
      <c r="FK16" s="68">
        <f t="shared" si="0"/>
        <v>5.4569682106375694E-11</v>
      </c>
      <c r="NP16" s="26"/>
      <c r="NQ16" s="52"/>
    </row>
    <row r="17" spans="1:381" customFormat="1" x14ac:dyDescent="0.3">
      <c r="A17" t="str">
        <f>+VLOOKUP(B17,sets!$D$6:$D$1222,1,0)</f>
        <v>a-frs0</v>
      </c>
      <c r="B17" s="63" t="s">
        <v>592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>
        <v>120138.99521726101</v>
      </c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  <c r="DV17" s="63"/>
      <c r="DW17" s="63"/>
      <c r="DX17" s="63"/>
      <c r="DY17" s="63"/>
      <c r="DZ17" s="63"/>
      <c r="EA17" s="63"/>
      <c r="EB17" s="63"/>
      <c r="EC17" s="63"/>
      <c r="ED17" s="63"/>
      <c r="EE17" s="63"/>
      <c r="EF17" s="63"/>
      <c r="EG17" s="63"/>
      <c r="EH17" s="63"/>
      <c r="EI17" s="63"/>
      <c r="EJ17" s="63"/>
      <c r="EK17" s="63"/>
      <c r="EL17" s="63"/>
      <c r="EM17" s="63"/>
      <c r="EN17" s="63"/>
      <c r="EO17" s="63"/>
      <c r="EP17" s="63"/>
      <c r="EQ17" s="63"/>
      <c r="ER17" s="63"/>
      <c r="ES17" s="63"/>
      <c r="FC17" s="68"/>
      <c r="FD17" s="68"/>
      <c r="FF17" s="72"/>
      <c r="FJ17" s="68">
        <f t="shared" si="1"/>
        <v>120138.99521726101</v>
      </c>
      <c r="FK17" s="68">
        <f t="shared" si="0"/>
        <v>-2.0372681319713593E-10</v>
      </c>
      <c r="NP17" s="26"/>
      <c r="NQ17" s="52"/>
    </row>
    <row r="18" spans="1:381" customFormat="1" x14ac:dyDescent="0.3">
      <c r="A18" t="str">
        <f>+VLOOKUP(B18,sets!$D$6:$D$1222,1,0)</f>
        <v>a-fsh0</v>
      </c>
      <c r="B18" s="63" t="s">
        <v>596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>
        <v>47785.772693110397</v>
      </c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FC18" s="68"/>
      <c r="FD18" s="68"/>
      <c r="FF18" s="72"/>
      <c r="FJ18" s="68">
        <f t="shared" si="1"/>
        <v>47785.772693110397</v>
      </c>
      <c r="FK18" s="68">
        <f t="shared" si="0"/>
        <v>0</v>
      </c>
      <c r="NP18" s="26"/>
      <c r="NQ18" s="52"/>
    </row>
    <row r="19" spans="1:381" customFormat="1" x14ac:dyDescent="0.3">
      <c r="A19" t="str">
        <f>+VLOOKUP(B19,sets!$D$6:$D$1222,1,0)</f>
        <v>a-coa0</v>
      </c>
      <c r="B19" s="63" t="s">
        <v>774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>
        <v>3.8148642039107797E-2</v>
      </c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FC19" s="68"/>
      <c r="FD19" s="68"/>
      <c r="FF19" s="72"/>
      <c r="FJ19" s="68">
        <f t="shared" si="1"/>
        <v>3.8148642039107797E-2</v>
      </c>
      <c r="FK19" s="68">
        <f t="shared" si="0"/>
        <v>0</v>
      </c>
      <c r="NP19" s="26"/>
      <c r="NQ19" s="52"/>
    </row>
    <row r="20" spans="1:381" customFormat="1" x14ac:dyDescent="0.3">
      <c r="A20" t="str">
        <f>+VLOOKUP(B20,sets!$D$6:$D$1222,1,0)</f>
        <v>a-oil0</v>
      </c>
      <c r="B20" s="63" t="s">
        <v>758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>
        <v>0.50277043824339696</v>
      </c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FC20" s="68"/>
      <c r="FD20" s="68"/>
      <c r="FF20" s="72"/>
      <c r="FJ20" s="68">
        <f t="shared" si="1"/>
        <v>0.50277043824339696</v>
      </c>
      <c r="FK20" s="68">
        <f t="shared" si="0"/>
        <v>0</v>
      </c>
      <c r="NP20" s="26"/>
      <c r="NQ20" s="52"/>
    </row>
    <row r="21" spans="1:381" customFormat="1" x14ac:dyDescent="0.3">
      <c r="A21" t="str">
        <f>+VLOOKUP(B21,sets!$D$6:$D$1222,1,0)</f>
        <v>a-gas0</v>
      </c>
      <c r="B21" s="63" t="s">
        <v>759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>
        <v>0.897639634193518</v>
      </c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FC21" s="68"/>
      <c r="FD21" s="68"/>
      <c r="FF21" s="72"/>
      <c r="FJ21" s="68">
        <f t="shared" si="1"/>
        <v>0.897639634193518</v>
      </c>
      <c r="FK21" s="68">
        <f t="shared" si="0"/>
        <v>0</v>
      </c>
      <c r="NP21" s="26"/>
      <c r="NQ21" s="52"/>
    </row>
    <row r="22" spans="1:381" customFormat="1" x14ac:dyDescent="0.3">
      <c r="A22" t="str">
        <f>+VLOOKUP(B22,sets!$D$6:$D$1222,1,0)</f>
        <v>a-oxt0</v>
      </c>
      <c r="B22" s="63" t="s">
        <v>599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>
        <v>504118.857966115</v>
      </c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FC22" s="68"/>
      <c r="FD22" s="68"/>
      <c r="FF22" s="72"/>
      <c r="FJ22" s="68">
        <f t="shared" si="1"/>
        <v>504118.857966115</v>
      </c>
      <c r="FK22" s="68">
        <f t="shared" si="0"/>
        <v>0</v>
      </c>
      <c r="NP22" s="26"/>
      <c r="NQ22" s="52"/>
    </row>
    <row r="23" spans="1:381" customFormat="1" x14ac:dyDescent="0.3">
      <c r="A23" t="str">
        <f>+VLOOKUP(B23,sets!$D$6:$D$1222,1,0)</f>
        <v>a-cmt0</v>
      </c>
      <c r="B23" s="63" t="s">
        <v>601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>
        <v>110627.165212454</v>
      </c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FC23" s="68"/>
      <c r="FD23" s="68"/>
      <c r="FF23" s="72"/>
      <c r="FJ23" s="68">
        <f t="shared" si="1"/>
        <v>110627.165212454</v>
      </c>
      <c r="FK23" s="68">
        <f t="shared" si="0"/>
        <v>3.2014213502407074E-10</v>
      </c>
      <c r="NP23" s="26"/>
      <c r="NQ23" s="52"/>
    </row>
    <row r="24" spans="1:381" customFormat="1" x14ac:dyDescent="0.3">
      <c r="A24" t="str">
        <f>+VLOOKUP(B24,sets!$D$6:$D$1222,1,0)</f>
        <v>a-omt0</v>
      </c>
      <c r="B24" s="63" t="s">
        <v>605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>
        <v>18185.208488256802</v>
      </c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FC24" s="68"/>
      <c r="FD24" s="68"/>
      <c r="FF24" s="72"/>
      <c r="FJ24" s="68">
        <f t="shared" si="1"/>
        <v>18185.208488256802</v>
      </c>
      <c r="FK24" s="68">
        <f t="shared" si="0"/>
        <v>0</v>
      </c>
      <c r="NP24" s="26"/>
      <c r="NQ24" s="52"/>
    </row>
    <row r="25" spans="1:381" customFormat="1" x14ac:dyDescent="0.3">
      <c r="A25" t="str">
        <f>+VLOOKUP(B25,sets!$D$6:$D$1222,1,0)</f>
        <v>a-vol0</v>
      </c>
      <c r="B25" s="63" t="s">
        <v>609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>
        <v>10504.182257492001</v>
      </c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FC25" s="68"/>
      <c r="FD25" s="68"/>
      <c r="FF25" s="72"/>
      <c r="FJ25" s="68">
        <f t="shared" si="1"/>
        <v>10504.182257492001</v>
      </c>
      <c r="FK25" s="68">
        <f t="shared" si="0"/>
        <v>2.0008883439004421E-11</v>
      </c>
      <c r="NP25" s="26"/>
      <c r="NQ25" s="52"/>
    </row>
    <row r="26" spans="1:381" customFormat="1" x14ac:dyDescent="0.3">
      <c r="A26" t="str">
        <f>+VLOOKUP(B26,sets!$D$6:$D$1222,1,0)</f>
        <v>a-mil0</v>
      </c>
      <c r="B26" s="63" t="s">
        <v>612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>
        <v>606133.42590174195</v>
      </c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FC26" s="68"/>
      <c r="FD26" s="68"/>
      <c r="FF26" s="72"/>
      <c r="FJ26" s="68">
        <f t="shared" si="1"/>
        <v>606133.42590174195</v>
      </c>
      <c r="FK26" s="68">
        <f t="shared" si="0"/>
        <v>0</v>
      </c>
      <c r="NP26" s="26"/>
      <c r="NQ26" s="52"/>
    </row>
    <row r="27" spans="1:381" customFormat="1" x14ac:dyDescent="0.3">
      <c r="A27" t="str">
        <f>+VLOOKUP(B27,sets!$D$6:$D$1222,1,0)</f>
        <v>a-pcr0</v>
      </c>
      <c r="B27" s="63" t="s">
        <v>614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>
        <v>31.461638564404101</v>
      </c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FC27" s="68"/>
      <c r="FD27" s="68"/>
      <c r="FF27" s="72"/>
      <c r="FJ27" s="68">
        <f t="shared" si="1"/>
        <v>31.461638564404101</v>
      </c>
      <c r="FK27" s="68">
        <f t="shared" si="0"/>
        <v>0</v>
      </c>
      <c r="NP27" s="26"/>
      <c r="NQ27" s="52"/>
    </row>
    <row r="28" spans="1:381" customFormat="1" x14ac:dyDescent="0.3">
      <c r="A28" t="str">
        <f>+VLOOKUP(B28,sets!$D$6:$D$1222,1,0)</f>
        <v>a-sgr0</v>
      </c>
      <c r="B28" s="63" t="s">
        <v>616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>
        <v>15676.494289848701</v>
      </c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FC28" s="68"/>
      <c r="FD28" s="68"/>
      <c r="FF28" s="72"/>
      <c r="FJ28" s="68">
        <f t="shared" si="1"/>
        <v>15676.494289848701</v>
      </c>
      <c r="FK28" s="68">
        <f t="shared" si="0"/>
        <v>-2.5465851649641991E-11</v>
      </c>
      <c r="NP28" s="26"/>
      <c r="NQ28" s="52"/>
    </row>
    <row r="29" spans="1:381" customFormat="1" x14ac:dyDescent="0.3">
      <c r="A29" t="str">
        <f>+VLOOKUP(B29,sets!$D$6:$D$1222,1,0)</f>
        <v>a-ofd0</v>
      </c>
      <c r="B29" s="63" t="s">
        <v>618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>
        <v>308232.66449252202</v>
      </c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FC29" s="68"/>
      <c r="FD29" s="68"/>
      <c r="FF29" s="72"/>
      <c r="FJ29" s="68">
        <f t="shared" si="1"/>
        <v>308232.66449252202</v>
      </c>
      <c r="FK29" s="68">
        <f t="shared" si="0"/>
        <v>0</v>
      </c>
      <c r="NP29" s="26"/>
      <c r="NQ29" s="52"/>
    </row>
    <row r="30" spans="1:381" customFormat="1" x14ac:dyDescent="0.3">
      <c r="A30" t="str">
        <f>+VLOOKUP(B30,sets!$D$6:$D$1222,1,0)</f>
        <v>a-b_t0</v>
      </c>
      <c r="B30" s="63" t="s">
        <v>621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>
        <v>596477.11047506705</v>
      </c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FC30" s="68"/>
      <c r="FD30" s="68"/>
      <c r="FF30" s="72"/>
      <c r="FJ30" s="68">
        <f t="shared" si="1"/>
        <v>596477.11047506705</v>
      </c>
      <c r="FK30" s="68">
        <f t="shared" si="0"/>
        <v>0</v>
      </c>
      <c r="NP30" s="26"/>
      <c r="NQ30" s="52"/>
    </row>
    <row r="31" spans="1:381" customFormat="1" x14ac:dyDescent="0.3">
      <c r="A31" t="str">
        <f>+VLOOKUP(B31,sets!$D$6:$D$1222,1,0)</f>
        <v>a-tex0</v>
      </c>
      <c r="B31" s="63" t="s">
        <v>624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>
        <v>15971.795099512499</v>
      </c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FC31" s="68"/>
      <c r="FD31" s="68"/>
      <c r="FF31" s="72"/>
      <c r="FJ31" s="68">
        <f t="shared" si="1"/>
        <v>15971.795099512499</v>
      </c>
      <c r="FK31" s="68">
        <f t="shared" si="0"/>
        <v>1.8189894035458565E-11</v>
      </c>
      <c r="NP31" s="26"/>
      <c r="NQ31" s="52"/>
    </row>
    <row r="32" spans="1:381" customFormat="1" x14ac:dyDescent="0.3">
      <c r="A32" t="str">
        <f>+VLOOKUP(B32,sets!$D$6:$D$1222,1,0)</f>
        <v>a-wap0</v>
      </c>
      <c r="B32" s="63" t="s">
        <v>627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>
        <v>50035.552113318801</v>
      </c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FC32" s="68"/>
      <c r="FD32" s="68"/>
      <c r="FF32" s="72"/>
      <c r="FJ32" s="68">
        <f t="shared" si="1"/>
        <v>50035.552113318801</v>
      </c>
      <c r="FK32" s="68">
        <f t="shared" si="0"/>
        <v>0</v>
      </c>
      <c r="NP32" s="26"/>
      <c r="NQ32" s="52"/>
    </row>
    <row r="33" spans="1:381" customFormat="1" x14ac:dyDescent="0.3">
      <c r="A33" t="str">
        <f>+VLOOKUP(B33,sets!$D$6:$D$1222,1,0)</f>
        <v>a-lea0</v>
      </c>
      <c r="B33" s="63" t="s">
        <v>629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>
        <v>5363.3363156616497</v>
      </c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FC33" s="68"/>
      <c r="FD33" s="68"/>
      <c r="FF33" s="72"/>
      <c r="FJ33" s="68">
        <f t="shared" si="1"/>
        <v>5363.3363156616497</v>
      </c>
      <c r="FK33" s="68">
        <f t="shared" si="0"/>
        <v>0</v>
      </c>
      <c r="NP33" s="26"/>
      <c r="NQ33" s="52"/>
    </row>
    <row r="34" spans="1:381" customFormat="1" x14ac:dyDescent="0.3">
      <c r="A34" t="str">
        <f>+VLOOKUP(B34,sets!$D$6:$D$1222,1,0)</f>
        <v>a-lum0</v>
      </c>
      <c r="B34" s="63" t="s">
        <v>631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>
        <v>19475.433957933801</v>
      </c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FC34" s="68"/>
      <c r="FD34" s="68"/>
      <c r="FF34" s="72"/>
      <c r="FJ34" s="68">
        <f t="shared" si="1"/>
        <v>19475.433957933801</v>
      </c>
      <c r="FK34" s="68">
        <f t="shared" si="0"/>
        <v>0</v>
      </c>
      <c r="NP34" s="26"/>
      <c r="NQ34" s="52"/>
    </row>
    <row r="35" spans="1:381" customFormat="1" x14ac:dyDescent="0.3">
      <c r="A35" t="str">
        <f>+VLOOKUP(B35,sets!$D$6:$D$1222,1,0)</f>
        <v>a-ppp0</v>
      </c>
      <c r="B35" s="63" t="s">
        <v>633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>
        <v>31166.165489913699</v>
      </c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FC35" s="68"/>
      <c r="FD35" s="68"/>
      <c r="FF35" s="72"/>
      <c r="FJ35" s="68">
        <f t="shared" si="1"/>
        <v>31166.165489913699</v>
      </c>
      <c r="FK35" s="68">
        <f t="shared" si="0"/>
        <v>-6.9121597334742546E-11</v>
      </c>
      <c r="NP35" s="26"/>
      <c r="NQ35" s="52"/>
    </row>
    <row r="36" spans="1:381" customFormat="1" x14ac:dyDescent="0.3">
      <c r="A36" t="str">
        <f>+VLOOKUP(B36,sets!$D$6:$D$1222,1,0)</f>
        <v>a-p_c0</v>
      </c>
      <c r="B36" s="63" t="s">
        <v>636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>
        <v>398.526885891912</v>
      </c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FC36" s="68"/>
      <c r="FD36" s="68"/>
      <c r="FF36" s="72"/>
      <c r="FJ36" s="68">
        <f t="shared" si="1"/>
        <v>398.526885891912</v>
      </c>
      <c r="FK36" s="68">
        <f t="shared" si="0"/>
        <v>0</v>
      </c>
      <c r="NP36" s="26"/>
      <c r="NQ36" s="52"/>
    </row>
    <row r="37" spans="1:381" customFormat="1" x14ac:dyDescent="0.3">
      <c r="A37" t="str">
        <f>+VLOOKUP(B37,sets!$D$6:$D$1222,1,0)</f>
        <v>a-chm0</v>
      </c>
      <c r="B37" s="63" t="s">
        <v>638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>
        <v>28152.6365853323</v>
      </c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FC37" s="68"/>
      <c r="FD37" s="68"/>
      <c r="FF37" s="72"/>
      <c r="FJ37" s="68">
        <f t="shared" si="1"/>
        <v>28152.6365853323</v>
      </c>
      <c r="FK37" s="68">
        <f t="shared" si="0"/>
        <v>-2.9103830456733704E-11</v>
      </c>
      <c r="NP37" s="26"/>
      <c r="NQ37" s="52"/>
    </row>
    <row r="38" spans="1:381" customFormat="1" x14ac:dyDescent="0.3">
      <c r="A38" t="str">
        <f>+VLOOKUP(B38,sets!$D$6:$D$1222,1,0)</f>
        <v>a-bph0</v>
      </c>
      <c r="B38" s="63" t="s">
        <v>640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>
        <v>14807.399702528101</v>
      </c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FC38" s="68"/>
      <c r="FD38" s="68"/>
      <c r="FF38" s="72"/>
      <c r="FJ38" s="68">
        <f t="shared" si="1"/>
        <v>14807.399702528101</v>
      </c>
      <c r="FK38" s="68">
        <f t="shared" si="0"/>
        <v>-4.3655745685100555E-11</v>
      </c>
      <c r="NP38" s="26"/>
      <c r="NQ38" s="52"/>
    </row>
    <row r="39" spans="1:381" customFormat="1" x14ac:dyDescent="0.3">
      <c r="A39" t="str">
        <f>+VLOOKUP(B39,sets!$D$6:$D$1222,1,0)</f>
        <v>a-rpp0</v>
      </c>
      <c r="B39" s="63" t="s">
        <v>642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>
        <v>22934.806835443502</v>
      </c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FC39" s="68"/>
      <c r="FD39" s="68"/>
      <c r="FF39" s="72"/>
      <c r="FJ39" s="68">
        <f t="shared" si="1"/>
        <v>22934.806835443502</v>
      </c>
      <c r="FK39" s="68">
        <f t="shared" si="0"/>
        <v>0</v>
      </c>
      <c r="NP39" s="26"/>
      <c r="NQ39" s="52"/>
    </row>
    <row r="40" spans="1:381" customFormat="1" x14ac:dyDescent="0.3">
      <c r="A40" t="str">
        <f>+VLOOKUP(B40,sets!$D$6:$D$1222,1,0)</f>
        <v>a-nmm0</v>
      </c>
      <c r="B40" s="63" t="s">
        <v>644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>
        <v>10596.148596163801</v>
      </c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FC40" s="68"/>
      <c r="FD40" s="68"/>
      <c r="FF40" s="72"/>
      <c r="FJ40" s="68">
        <f t="shared" si="1"/>
        <v>10596.148596163801</v>
      </c>
      <c r="FK40" s="68">
        <f t="shared" si="0"/>
        <v>2.1827872842550278E-11</v>
      </c>
      <c r="NP40" s="26"/>
      <c r="NQ40" s="52"/>
    </row>
    <row r="41" spans="1:381" customFormat="1" x14ac:dyDescent="0.3">
      <c r="A41" t="str">
        <f>+VLOOKUP(B41,sets!$D$6:$D$1222,1,0)</f>
        <v>a-i_s0</v>
      </c>
      <c r="B41" s="63" t="s">
        <v>646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>
        <v>15315.5087602442</v>
      </c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FC41" s="68"/>
      <c r="FD41" s="68"/>
      <c r="FF41" s="72"/>
      <c r="FJ41" s="68">
        <f t="shared" si="1"/>
        <v>15315.5087602442</v>
      </c>
      <c r="FK41" s="68">
        <f t="shared" si="0"/>
        <v>0</v>
      </c>
      <c r="NP41" s="26"/>
      <c r="NQ41" s="52"/>
    </row>
    <row r="42" spans="1:381" customFormat="1" x14ac:dyDescent="0.3">
      <c r="A42" t="str">
        <f>+VLOOKUP(B42,sets!$D$6:$D$1222,1,0)</f>
        <v>a-nfm0</v>
      </c>
      <c r="B42" s="63" t="s">
        <v>648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>
        <v>183258.876925005</v>
      </c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FC42" s="68"/>
      <c r="FD42" s="68"/>
      <c r="FF42" s="72"/>
      <c r="FJ42" s="68">
        <f t="shared" si="1"/>
        <v>183258.876925005</v>
      </c>
      <c r="FK42" s="68">
        <f t="shared" si="0"/>
        <v>0</v>
      </c>
      <c r="NP42" s="26"/>
      <c r="NQ42" s="52"/>
    </row>
    <row r="43" spans="1:381" customFormat="1" x14ac:dyDescent="0.3">
      <c r="A43" t="str">
        <f>+VLOOKUP(B43,sets!$D$6:$D$1222,1,0)</f>
        <v>a-fmp0</v>
      </c>
      <c r="B43" s="63" t="s">
        <v>650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>
        <v>55824.874931724698</v>
      </c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FC43" s="68"/>
      <c r="FD43" s="68"/>
      <c r="FF43" s="72"/>
      <c r="FJ43" s="68">
        <f t="shared" si="1"/>
        <v>55824.874931724698</v>
      </c>
      <c r="FK43" s="68">
        <f t="shared" si="0"/>
        <v>5.8207660913467407E-11</v>
      </c>
      <c r="NP43" s="26"/>
      <c r="NQ43" s="52"/>
    </row>
    <row r="44" spans="1:381" customFormat="1" x14ac:dyDescent="0.3">
      <c r="A44" t="str">
        <f>+VLOOKUP(B44,sets!$D$6:$D$1222,1,0)</f>
        <v>a-ele0</v>
      </c>
      <c r="B44" s="63" t="s">
        <v>652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>
        <v>10930.5120407833</v>
      </c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FC44" s="68"/>
      <c r="FD44" s="68"/>
      <c r="FF44" s="72"/>
      <c r="FJ44" s="68">
        <f t="shared" si="1"/>
        <v>10930.5120407833</v>
      </c>
      <c r="FK44" s="68">
        <f t="shared" si="0"/>
        <v>1.8189894035458565E-11</v>
      </c>
      <c r="NP44" s="26"/>
      <c r="NQ44" s="52"/>
    </row>
    <row r="45" spans="1:381" customFormat="1" x14ac:dyDescent="0.3">
      <c r="A45" t="str">
        <f>+VLOOKUP(B45,sets!$D$6:$D$1222,1,0)</f>
        <v>a-eeq0</v>
      </c>
      <c r="B45" s="63" t="s">
        <v>654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>
        <v>8182.0513835566599</v>
      </c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FC45" s="68"/>
      <c r="FD45" s="68"/>
      <c r="FF45" s="72"/>
      <c r="FJ45" s="68">
        <f t="shared" si="1"/>
        <v>8182.0513835566599</v>
      </c>
      <c r="FK45" s="68">
        <f t="shared" si="0"/>
        <v>0</v>
      </c>
      <c r="NP45" s="26"/>
      <c r="NQ45" s="52"/>
    </row>
    <row r="46" spans="1:381" customFormat="1" x14ac:dyDescent="0.3">
      <c r="A46" t="str">
        <f>+VLOOKUP(B46,sets!$D$6:$D$1222,1,0)</f>
        <v>a-ome0</v>
      </c>
      <c r="B46" s="63" t="s">
        <v>656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>
        <v>9714.9029408234201</v>
      </c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FC46" s="68"/>
      <c r="FD46" s="68"/>
      <c r="FF46" s="72"/>
      <c r="FJ46" s="68">
        <f t="shared" si="1"/>
        <v>9714.9029408234201</v>
      </c>
      <c r="FK46" s="68">
        <f t="shared" si="0"/>
        <v>1.4551915228366852E-11</v>
      </c>
      <c r="NP46" s="26"/>
      <c r="NQ46" s="52"/>
    </row>
    <row r="47" spans="1:381" customFormat="1" x14ac:dyDescent="0.3">
      <c r="A47" t="str">
        <f>+VLOOKUP(B47,sets!$D$6:$D$1222,1,0)</f>
        <v>a-mvh0</v>
      </c>
      <c r="B47" s="63" t="s">
        <v>658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>
        <v>6058.3237631184002</v>
      </c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FC47" s="68"/>
      <c r="FD47" s="68"/>
      <c r="FF47" s="72"/>
      <c r="FJ47" s="68">
        <f t="shared" si="1"/>
        <v>6058.3237631184002</v>
      </c>
      <c r="FK47" s="68">
        <f t="shared" si="0"/>
        <v>0</v>
      </c>
      <c r="NP47" s="26"/>
      <c r="NQ47" s="52"/>
    </row>
    <row r="48" spans="1:381" customFormat="1" x14ac:dyDescent="0.3">
      <c r="A48" t="str">
        <f>+VLOOKUP(B48,sets!$D$6:$D$1222,1,0)</f>
        <v>a-otn0</v>
      </c>
      <c r="B48" s="63" t="s">
        <v>660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>
        <v>4228.03129170988</v>
      </c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FC48" s="68"/>
      <c r="FD48" s="68"/>
      <c r="FF48" s="72"/>
      <c r="FJ48" s="68">
        <f t="shared" si="1"/>
        <v>4228.03129170988</v>
      </c>
      <c r="FK48" s="68">
        <f t="shared" si="0"/>
        <v>0</v>
      </c>
      <c r="NP48" s="26"/>
      <c r="NQ48" s="52"/>
    </row>
    <row r="49" spans="1:381" customFormat="1" x14ac:dyDescent="0.3">
      <c r="A49" t="str">
        <f>+VLOOKUP(B49,sets!$D$6:$D$1222,1,0)</f>
        <v>a-omf0</v>
      </c>
      <c r="B49" s="63" t="s">
        <v>662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>
        <v>85020.8625854774</v>
      </c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FC49" s="68"/>
      <c r="FD49" s="68"/>
      <c r="FF49" s="72"/>
      <c r="FJ49" s="68">
        <f t="shared" si="1"/>
        <v>85020.8625854774</v>
      </c>
      <c r="FK49" s="68">
        <f t="shared" si="0"/>
        <v>0</v>
      </c>
      <c r="NP49" s="26"/>
      <c r="NQ49" s="52"/>
    </row>
    <row r="50" spans="1:381" customFormat="1" x14ac:dyDescent="0.3">
      <c r="A50" t="str">
        <f>+VLOOKUP(B50,sets!$D$6:$D$1222,1,0)</f>
        <v>a-ely0</v>
      </c>
      <c r="B50" s="63" t="s">
        <v>775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>
        <v>195059.401802648</v>
      </c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FC50" s="68"/>
      <c r="FD50" s="68"/>
      <c r="FF50" s="72"/>
      <c r="FJ50" s="68">
        <f t="shared" si="1"/>
        <v>195059.401802648</v>
      </c>
      <c r="FK50" s="68">
        <f t="shared" si="0"/>
        <v>0</v>
      </c>
      <c r="NP50" s="26"/>
      <c r="NQ50" s="52"/>
    </row>
    <row r="51" spans="1:381" customFormat="1" x14ac:dyDescent="0.3">
      <c r="A51" t="str">
        <f>+VLOOKUP(B51,sets!$D$6:$D$1222,1,0)</f>
        <v>a-gdt0</v>
      </c>
      <c r="B51" s="63" t="s">
        <v>665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>
        <v>448.79061044532</v>
      </c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FC51" s="68"/>
      <c r="FD51" s="68"/>
      <c r="FF51" s="72"/>
      <c r="FJ51" s="68">
        <f t="shared" si="1"/>
        <v>448.79061044532</v>
      </c>
      <c r="FK51" s="68">
        <f t="shared" si="0"/>
        <v>0</v>
      </c>
      <c r="NP51" s="26"/>
      <c r="NQ51" s="52"/>
    </row>
    <row r="52" spans="1:381" customFormat="1" x14ac:dyDescent="0.3">
      <c r="A52" t="str">
        <f>+VLOOKUP(B52,sets!$D$6:$D$1222,1,0)</f>
        <v>a-wtr0</v>
      </c>
      <c r="B52" s="63" t="s">
        <v>666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>
        <v>291592.01879602799</v>
      </c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FC52" s="68"/>
      <c r="FD52" s="68"/>
      <c r="FF52" s="72"/>
      <c r="FJ52" s="68">
        <f t="shared" si="1"/>
        <v>291592.01879602799</v>
      </c>
      <c r="FK52" s="68">
        <f t="shared" si="0"/>
        <v>-6.4028427004814148E-10</v>
      </c>
      <c r="NP52" s="26"/>
      <c r="NQ52" s="52"/>
    </row>
    <row r="53" spans="1:381" customFormat="1" x14ac:dyDescent="0.3">
      <c r="A53" t="str">
        <f>+VLOOKUP(B53,sets!$D$6:$D$1222,1,0)</f>
        <v>a-cns0</v>
      </c>
      <c r="B53" s="63" t="s">
        <v>667</v>
      </c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>
        <v>1409282.60083149</v>
      </c>
      <c r="DL53" s="63"/>
      <c r="DM53" s="63"/>
      <c r="DN53" s="63"/>
      <c r="DO53" s="63"/>
      <c r="DP53" s="63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FC53" s="68"/>
      <c r="FD53" s="68"/>
      <c r="FF53" s="72"/>
      <c r="FJ53" s="68">
        <f t="shared" si="1"/>
        <v>1409282.60083149</v>
      </c>
      <c r="FK53" s="68">
        <f t="shared" si="0"/>
        <v>-2.7939677238464355E-9</v>
      </c>
      <c r="NP53" s="26"/>
      <c r="NQ53" s="52"/>
    </row>
    <row r="54" spans="1:381" customFormat="1" x14ac:dyDescent="0.3">
      <c r="A54" t="str">
        <f>+VLOOKUP(B54,sets!$D$6:$D$1222,1,0)</f>
        <v>a-trd0</v>
      </c>
      <c r="B54" s="63" t="s">
        <v>668</v>
      </c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>
        <v>465912.20970743999</v>
      </c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FC54" s="68"/>
      <c r="FD54" s="68"/>
      <c r="FF54" s="72"/>
      <c r="FJ54" s="68">
        <f t="shared" si="1"/>
        <v>465912.20970743999</v>
      </c>
      <c r="FK54" s="68">
        <f t="shared" si="0"/>
        <v>5.8207660913467407E-10</v>
      </c>
      <c r="NP54" s="26"/>
      <c r="NQ54" s="52"/>
    </row>
    <row r="55" spans="1:381" customFormat="1" x14ac:dyDescent="0.3">
      <c r="A55" t="str">
        <f>+VLOOKUP(B55,sets!$D$6:$D$1222,1,0)</f>
        <v>a-afs0</v>
      </c>
      <c r="B55" s="63" t="s">
        <v>669</v>
      </c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>
        <v>198614.34151166701</v>
      </c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FC55" s="68"/>
      <c r="FD55" s="68"/>
      <c r="FF55" s="72"/>
      <c r="FJ55" s="68">
        <f t="shared" si="1"/>
        <v>198614.34151166701</v>
      </c>
      <c r="FK55" s="68">
        <f t="shared" si="0"/>
        <v>0</v>
      </c>
      <c r="NP55" s="26"/>
      <c r="NQ55" s="52"/>
    </row>
    <row r="56" spans="1:381" customFormat="1" x14ac:dyDescent="0.3">
      <c r="A56" t="str">
        <f>+VLOOKUP(B56,sets!$D$6:$D$1222,1,0)</f>
        <v>a-otp0</v>
      </c>
      <c r="B56" s="63" t="s">
        <v>670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>
        <v>188998.963422856</v>
      </c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FC56" s="68"/>
      <c r="FD56" s="68"/>
      <c r="FF56" s="72"/>
      <c r="FJ56" s="68">
        <f t="shared" si="1"/>
        <v>188998.963422856</v>
      </c>
      <c r="FK56" s="68">
        <f t="shared" si="0"/>
        <v>0</v>
      </c>
      <c r="NP56" s="26"/>
      <c r="NQ56" s="52"/>
    </row>
    <row r="57" spans="1:381" customFormat="1" x14ac:dyDescent="0.3">
      <c r="A57" t="str">
        <f>+VLOOKUP(B57,sets!$D$6:$D$1222,1,0)</f>
        <v>a-wtp0</v>
      </c>
      <c r="B57" s="63" t="s">
        <v>671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>
        <v>10177.379603495199</v>
      </c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FC57" s="68"/>
      <c r="FD57" s="68"/>
      <c r="FF57" s="72"/>
      <c r="FJ57" s="68">
        <f t="shared" si="1"/>
        <v>10177.379603495199</v>
      </c>
      <c r="FK57" s="68">
        <f t="shared" si="0"/>
        <v>0</v>
      </c>
      <c r="NP57" s="26"/>
      <c r="NQ57" s="52"/>
    </row>
    <row r="58" spans="1:381" customFormat="1" x14ac:dyDescent="0.3">
      <c r="A58" t="str">
        <f>+VLOOKUP(B58,sets!$D$6:$D$1222,1,0)</f>
        <v>a-atp0</v>
      </c>
      <c r="B58" s="63" t="s">
        <v>672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>
        <v>47150.8940649539</v>
      </c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FC58" s="68"/>
      <c r="FD58" s="68"/>
      <c r="FF58" s="72"/>
      <c r="FJ58" s="68">
        <f t="shared" si="1"/>
        <v>47150.8940649539</v>
      </c>
      <c r="FK58" s="68">
        <f t="shared" si="0"/>
        <v>0</v>
      </c>
      <c r="NP58" s="26"/>
      <c r="NQ58" s="52"/>
    </row>
    <row r="59" spans="1:381" customFormat="1" x14ac:dyDescent="0.3">
      <c r="A59" t="str">
        <f>+VLOOKUP(B59,sets!$D$6:$D$1222,1,0)</f>
        <v>a-whs0</v>
      </c>
      <c r="B59" s="63" t="s">
        <v>674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>
        <v>48520.072399265999</v>
      </c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FC59" s="68"/>
      <c r="FD59" s="68"/>
      <c r="FF59" s="72"/>
      <c r="FJ59" s="68">
        <f t="shared" si="1"/>
        <v>48520.072399265999</v>
      </c>
      <c r="FK59" s="68">
        <f t="shared" si="0"/>
        <v>6.5483618527650833E-11</v>
      </c>
      <c r="NP59" s="26"/>
      <c r="NQ59" s="52"/>
    </row>
    <row r="60" spans="1:381" customFormat="1" x14ac:dyDescent="0.3">
      <c r="A60" t="str">
        <f>+VLOOKUP(B60,sets!$D$6:$D$1222,1,0)</f>
        <v>a-cmn0</v>
      </c>
      <c r="B60" s="63" t="s">
        <v>676</v>
      </c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>
        <v>226756.859686782</v>
      </c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FC60" s="68"/>
      <c r="FD60" s="68"/>
      <c r="FF60" s="72"/>
      <c r="FJ60" s="68">
        <f t="shared" si="1"/>
        <v>226756.859686782</v>
      </c>
      <c r="FK60" s="68">
        <f t="shared" si="0"/>
        <v>0</v>
      </c>
      <c r="NP60" s="26"/>
      <c r="NQ60" s="52"/>
    </row>
    <row r="61" spans="1:381" customFormat="1" x14ac:dyDescent="0.3">
      <c r="A61" t="str">
        <f>+VLOOKUP(B61,sets!$D$6:$D$1222,1,0)</f>
        <v>a-ofi0</v>
      </c>
      <c r="B61" s="63" t="s">
        <v>678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>
        <v>61509.464863012203</v>
      </c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FC61" s="68"/>
      <c r="FD61" s="68"/>
      <c r="FF61" s="72"/>
      <c r="FJ61" s="68">
        <f t="shared" si="1"/>
        <v>61509.464863012203</v>
      </c>
      <c r="FK61" s="68">
        <f t="shared" si="0"/>
        <v>0</v>
      </c>
      <c r="NP61" s="26"/>
      <c r="NQ61" s="52"/>
    </row>
    <row r="62" spans="1:381" customFormat="1" x14ac:dyDescent="0.3">
      <c r="A62" t="str">
        <f>+VLOOKUP(B62,sets!$D$6:$D$1222,1,0)</f>
        <v>a-ins0</v>
      </c>
      <c r="B62" s="63" t="s">
        <v>680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>
        <v>47547.3125937324</v>
      </c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FC62" s="68"/>
      <c r="FD62" s="68"/>
      <c r="FF62" s="72"/>
      <c r="FJ62" s="68">
        <f t="shared" si="1"/>
        <v>47547.3125937324</v>
      </c>
      <c r="FK62" s="68">
        <f t="shared" si="0"/>
        <v>0</v>
      </c>
      <c r="NP62" s="26"/>
      <c r="NQ62" s="52"/>
    </row>
    <row r="63" spans="1:381" x14ac:dyDescent="0.3">
      <c r="A63" t="str">
        <f>+VLOOKUP(B63,sets!$D$6:$D$1222,1,0)</f>
        <v>a-rsa0</v>
      </c>
      <c r="B63" s="63" t="s">
        <v>682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>
        <v>10349.5372475271</v>
      </c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/>
      <c r="EU63"/>
      <c r="EV63"/>
      <c r="EW63"/>
      <c r="EX63"/>
      <c r="EY63"/>
      <c r="EZ63"/>
      <c r="FA63"/>
      <c r="FB63"/>
      <c r="FC63" s="68"/>
      <c r="FD63" s="68"/>
      <c r="FE63"/>
      <c r="FF63" s="72"/>
      <c r="FG63"/>
      <c r="FH63"/>
      <c r="FI63"/>
      <c r="FJ63" s="68">
        <f t="shared" si="1"/>
        <v>10349.5372475271</v>
      </c>
      <c r="FK63" s="68">
        <f t="shared" si="0"/>
        <v>0</v>
      </c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Q63" s="52"/>
    </row>
    <row r="64" spans="1:381" x14ac:dyDescent="0.3">
      <c r="A64" t="str">
        <f>+VLOOKUP(B64,sets!$D$6:$D$1222,1,0)</f>
        <v>a-obs0</v>
      </c>
      <c r="B64" s="63" t="s">
        <v>684</v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>
        <v>85163.407492245606</v>
      </c>
      <c r="DW64" s="63"/>
      <c r="DX64" s="63"/>
      <c r="DY64" s="63"/>
      <c r="DZ64" s="63"/>
      <c r="EA64" s="63">
        <v>192460.620384493</v>
      </c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/>
      <c r="EU64"/>
      <c r="EV64"/>
      <c r="EW64"/>
      <c r="EX64"/>
      <c r="EY64"/>
      <c r="EZ64"/>
      <c r="FA64"/>
      <c r="FB64"/>
      <c r="FC64" s="68"/>
      <c r="FD64" s="68"/>
      <c r="FE64"/>
      <c r="FF64" s="72"/>
      <c r="FG64"/>
      <c r="FH64"/>
      <c r="FI64"/>
      <c r="FJ64" s="68">
        <f t="shared" si="1"/>
        <v>277624.02787673858</v>
      </c>
      <c r="FK64" s="68">
        <f t="shared" si="0"/>
        <v>0</v>
      </c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Q64" s="52"/>
    </row>
    <row r="65" spans="1:381" x14ac:dyDescent="0.3">
      <c r="A65" t="str">
        <f>+VLOOKUP(B65,sets!$D$6:$D$1222,1,0)</f>
        <v>a-ros0</v>
      </c>
      <c r="B65" s="63" t="s">
        <v>686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>
        <v>21016.334827815899</v>
      </c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/>
      <c r="EU65"/>
      <c r="EV65"/>
      <c r="EW65"/>
      <c r="EX65"/>
      <c r="EY65"/>
      <c r="EZ65"/>
      <c r="FA65"/>
      <c r="FB65"/>
      <c r="FC65" s="68"/>
      <c r="FD65" s="68"/>
      <c r="FE65"/>
      <c r="FF65" s="72"/>
      <c r="FG65"/>
      <c r="FH65"/>
      <c r="FI65"/>
      <c r="FJ65" s="68">
        <f t="shared" si="1"/>
        <v>21016.334827815899</v>
      </c>
      <c r="FK65" s="68">
        <f t="shared" si="0"/>
        <v>0</v>
      </c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Q65" s="52"/>
    </row>
    <row r="66" spans="1:381" x14ac:dyDescent="0.3">
      <c r="A66" t="str">
        <f>+VLOOKUP(B66,sets!$D$6:$D$1222,1,0)</f>
        <v>a-osg0</v>
      </c>
      <c r="B66" s="63" t="s">
        <v>688</v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>
        <v>284286.44787955598</v>
      </c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/>
      <c r="EU66"/>
      <c r="EV66"/>
      <c r="EW66"/>
      <c r="EX66"/>
      <c r="EY66"/>
      <c r="EZ66"/>
      <c r="FA66"/>
      <c r="FB66"/>
      <c r="FC66" s="68"/>
      <c r="FD66" s="68"/>
      <c r="FE66"/>
      <c r="FF66" s="72"/>
      <c r="FG66"/>
      <c r="FH66"/>
      <c r="FI66"/>
      <c r="FJ66" s="68">
        <f t="shared" si="1"/>
        <v>284286.44787955598</v>
      </c>
      <c r="FK66" s="68">
        <f t="shared" si="0"/>
        <v>0</v>
      </c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Q66" s="52"/>
    </row>
    <row r="67" spans="1:381" x14ac:dyDescent="0.3">
      <c r="A67" t="str">
        <f>+VLOOKUP(B67,sets!$D$6:$D$1222,1,0)</f>
        <v>a-edu0</v>
      </c>
      <c r="B67" s="63" t="s">
        <v>690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>
        <v>189358.03216388001</v>
      </c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/>
      <c r="EU67"/>
      <c r="EV67"/>
      <c r="EW67"/>
      <c r="EX67"/>
      <c r="EY67"/>
      <c r="EZ67"/>
      <c r="FA67"/>
      <c r="FB67"/>
      <c r="FC67" s="68"/>
      <c r="FD67" s="68"/>
      <c r="FE67"/>
      <c r="FF67" s="72"/>
      <c r="FG67"/>
      <c r="FH67"/>
      <c r="FI67"/>
      <c r="FJ67" s="68">
        <f t="shared" si="1"/>
        <v>189358.03216388001</v>
      </c>
      <c r="FK67" s="68">
        <f t="shared" si="0"/>
        <v>4.9476511776447296E-10</v>
      </c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Q67" s="52"/>
    </row>
    <row r="68" spans="1:381" x14ac:dyDescent="0.3">
      <c r="A68" t="str">
        <f>+VLOOKUP(B68,sets!$D$6:$D$1222,1,0)</f>
        <v>a-hht0</v>
      </c>
      <c r="B68" s="63" t="s">
        <v>692</v>
      </c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>
        <v>316988.46758107003</v>
      </c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/>
      <c r="EU68"/>
      <c r="EV68"/>
      <c r="EW68"/>
      <c r="EX68"/>
      <c r="EY68"/>
      <c r="EZ68"/>
      <c r="FA68"/>
      <c r="FB68"/>
      <c r="FC68" s="68"/>
      <c r="FD68" s="68"/>
      <c r="FE68"/>
      <c r="FF68" s="72"/>
      <c r="FG68"/>
      <c r="FH68"/>
      <c r="FI68"/>
      <c r="FJ68" s="68">
        <f t="shared" si="1"/>
        <v>316988.46758107003</v>
      </c>
      <c r="FK68" s="68">
        <f t="shared" si="0"/>
        <v>0</v>
      </c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Q68" s="52"/>
    </row>
    <row r="69" spans="1:381" x14ac:dyDescent="0.3">
      <c r="A69" t="str">
        <f>+VLOOKUP(B69,sets!$D$6:$D$1222,1,0)</f>
        <v>c-pdr0</v>
      </c>
      <c r="B69" s="63" t="s">
        <v>560</v>
      </c>
      <c r="C69" s="63">
        <v>8.0025972753297897E-2</v>
      </c>
      <c r="D69" s="63">
        <v>2.7241187075025599</v>
      </c>
      <c r="E69" s="63">
        <v>0.91074843128638205</v>
      </c>
      <c r="F69" s="63">
        <v>43.359722017336701</v>
      </c>
      <c r="G69" s="63">
        <v>40.644399111387102</v>
      </c>
      <c r="H69" s="63">
        <v>6.0263502181600801</v>
      </c>
      <c r="I69" s="63">
        <v>6.2740760827672402</v>
      </c>
      <c r="J69" s="63">
        <v>1.6991282338207301</v>
      </c>
      <c r="K69" s="63">
        <v>11.3687010932123</v>
      </c>
      <c r="L69" s="63">
        <v>1.2161154360768101</v>
      </c>
      <c r="M69" s="63">
        <v>2.2592886995081001</v>
      </c>
      <c r="N69" s="63">
        <v>0.89523963135116602</v>
      </c>
      <c r="O69" s="63">
        <v>24.512179998907602</v>
      </c>
      <c r="P69" s="63">
        <v>18.262625077117601</v>
      </c>
      <c r="Q69" s="63"/>
      <c r="R69" s="63"/>
      <c r="S69" s="63"/>
      <c r="T69" s="63">
        <v>115.66179316946599</v>
      </c>
      <c r="U69" s="63">
        <v>2.5171070854668399E-2</v>
      </c>
      <c r="V69" s="63"/>
      <c r="W69" s="63">
        <v>44.241111234875603</v>
      </c>
      <c r="X69" s="63">
        <v>1.3910399643804801</v>
      </c>
      <c r="Y69" s="63">
        <v>3.5057470492594403E-2</v>
      </c>
      <c r="Z69" s="63">
        <v>10.695414117401601</v>
      </c>
      <c r="AA69" s="63">
        <v>1.43289275573463</v>
      </c>
      <c r="AB69" s="63">
        <v>0.15778971120927199</v>
      </c>
      <c r="AC69" s="63">
        <v>13.1438976277944</v>
      </c>
      <c r="AD69" s="63">
        <v>16.517357393864799</v>
      </c>
      <c r="AE69" s="63">
        <v>4.7301620501647497</v>
      </c>
      <c r="AF69" s="63">
        <v>4.4045494909414999E-2</v>
      </c>
      <c r="AG69" s="63">
        <v>0.16953470387674199</v>
      </c>
      <c r="AH69" s="63"/>
      <c r="AI69" s="63">
        <v>36.065533934598903</v>
      </c>
      <c r="AJ69" s="63">
        <v>0.93437109705177801</v>
      </c>
      <c r="AK69" s="63">
        <v>0.26145295261749502</v>
      </c>
      <c r="AL69" s="63"/>
      <c r="AM69" s="63">
        <v>1.5263077844420101</v>
      </c>
      <c r="AN69" s="63">
        <v>84.914042649067795</v>
      </c>
      <c r="AO69" s="63">
        <v>10.106165527219799</v>
      </c>
      <c r="AP69" s="63">
        <v>3.7156400915280701</v>
      </c>
      <c r="AQ69" s="63">
        <v>3.61346040327687</v>
      </c>
      <c r="AR69" s="63">
        <v>4.6883534588320703</v>
      </c>
      <c r="AS69" s="63">
        <v>2.2963046038452202</v>
      </c>
      <c r="AT69" s="63">
        <v>2.0431331721474799</v>
      </c>
      <c r="AU69" s="63">
        <v>226.13842537157899</v>
      </c>
      <c r="AV69" s="63">
        <v>3.4032977931064998</v>
      </c>
      <c r="AW69" s="63">
        <v>3.7714690129481497E-2</v>
      </c>
      <c r="AX69" s="63">
        <v>22.5811766820092</v>
      </c>
      <c r="AY69" s="63">
        <v>43.837775947437898</v>
      </c>
      <c r="AZ69" s="63">
        <v>46.821456157212303</v>
      </c>
      <c r="BA69" s="63">
        <v>26.6208566021294</v>
      </c>
      <c r="BB69" s="63">
        <v>10.611895085838301</v>
      </c>
      <c r="BC69" s="63">
        <v>0.36466134850537402</v>
      </c>
      <c r="BD69" s="63">
        <v>3.1292076788767398</v>
      </c>
      <c r="BE69" s="63">
        <v>6.1196630618001304</v>
      </c>
      <c r="BF69" s="63">
        <v>11.9507597418804</v>
      </c>
      <c r="BG69" s="63">
        <v>19.2744274874475</v>
      </c>
      <c r="BH69" s="63">
        <v>21.228214039278701</v>
      </c>
      <c r="BI69" s="63">
        <v>0.23927536772407901</v>
      </c>
      <c r="BJ69" s="63">
        <v>113.94225214137001</v>
      </c>
      <c r="BK69" s="63">
        <v>6.2054811413764499</v>
      </c>
      <c r="BL69" s="63">
        <v>2.2850129834107298</v>
      </c>
      <c r="BM69" s="63">
        <v>1.8279112234392101</v>
      </c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>
        <v>12.5023576971473</v>
      </c>
      <c r="EJ69" s="63">
        <v>15.031585219525899</v>
      </c>
      <c r="EK69" s="63">
        <v>13.6312683788244</v>
      </c>
      <c r="EL69" s="63">
        <v>13.906251751506501</v>
      </c>
      <c r="EM69" s="63">
        <v>15.4164505538839</v>
      </c>
      <c r="EN69" s="63">
        <v>14.7950543516103</v>
      </c>
      <c r="EO69" s="63">
        <v>17.1191199181015</v>
      </c>
      <c r="EP69" s="63">
        <v>15.147982579446399</v>
      </c>
      <c r="EQ69" s="63">
        <v>15.878422262409201</v>
      </c>
      <c r="ER69" s="63">
        <v>17.582214762092399</v>
      </c>
      <c r="ES69" s="63"/>
      <c r="ET69"/>
      <c r="EU69"/>
      <c r="EV69"/>
      <c r="EW69"/>
      <c r="EX69"/>
      <c r="EY69"/>
      <c r="EZ69"/>
      <c r="FA69"/>
      <c r="FB69"/>
      <c r="FC69" s="68"/>
      <c r="FD69" s="68"/>
      <c r="FE69"/>
      <c r="FF69" s="72"/>
      <c r="FG69"/>
      <c r="FH69"/>
      <c r="FI69">
        <v>4.1879457009058596</v>
      </c>
      <c r="FJ69" s="68">
        <f t="shared" si="1"/>
        <v>1240.4608688708449</v>
      </c>
      <c r="FK69" s="68">
        <f t="shared" ref="FK69:FK132" si="2">+HLOOKUP(B69,$C$4:$FI$168,165,0)-FJ69</f>
        <v>1.8189894035458565E-12</v>
      </c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Q69" s="52"/>
    </row>
    <row r="70" spans="1:381" x14ac:dyDescent="0.3">
      <c r="A70" t="str">
        <f>+VLOOKUP(B70,sets!$D$6:$D$1222,1,0)</f>
        <v>c-wht0</v>
      </c>
      <c r="B70" s="63" t="s">
        <v>563</v>
      </c>
      <c r="C70" s="63">
        <v>1.1571616574372601</v>
      </c>
      <c r="D70" s="63">
        <v>14552.8209650346</v>
      </c>
      <c r="E70" s="63">
        <v>2.9094867536754498</v>
      </c>
      <c r="F70" s="63">
        <v>2999.8374701427902</v>
      </c>
      <c r="G70" s="63">
        <v>2895.59111179707</v>
      </c>
      <c r="H70" s="63">
        <v>442.132928612949</v>
      </c>
      <c r="I70" s="63">
        <v>445.467913748086</v>
      </c>
      <c r="J70" s="63">
        <v>47.179778096467601</v>
      </c>
      <c r="K70" s="63">
        <v>33918.621816616702</v>
      </c>
      <c r="L70" s="63">
        <v>14761.2265140037</v>
      </c>
      <c r="M70" s="63">
        <v>18066.8063578238</v>
      </c>
      <c r="N70" s="63">
        <v>4995.1085386045897</v>
      </c>
      <c r="O70" s="63">
        <v>1725.29848490823</v>
      </c>
      <c r="P70" s="63">
        <v>1347.15393508426</v>
      </c>
      <c r="Q70" s="63"/>
      <c r="R70" s="63"/>
      <c r="S70" s="63"/>
      <c r="T70" s="63">
        <v>9319.4414670061797</v>
      </c>
      <c r="U70" s="63">
        <v>1.1271970651538401</v>
      </c>
      <c r="V70" s="63">
        <v>4.1920117064779903E-2</v>
      </c>
      <c r="W70" s="63">
        <v>3364.3362193140501</v>
      </c>
      <c r="X70" s="63">
        <v>87.771548892553099</v>
      </c>
      <c r="Y70" s="63">
        <v>2.80805784070908E-2</v>
      </c>
      <c r="Z70" s="63">
        <v>770.30276368596901</v>
      </c>
      <c r="AA70" s="63">
        <v>31008.236202757598</v>
      </c>
      <c r="AB70" s="63">
        <v>3199.7182051230302</v>
      </c>
      <c r="AC70" s="63">
        <v>957.45764006782997</v>
      </c>
      <c r="AD70" s="63">
        <v>1184.13142500349</v>
      </c>
      <c r="AE70" s="63">
        <v>355.44484340724802</v>
      </c>
      <c r="AF70" s="63">
        <v>906.39970317111897</v>
      </c>
      <c r="AG70" s="63">
        <v>982.87387903271201</v>
      </c>
      <c r="AH70" s="63"/>
      <c r="AI70" s="63">
        <v>1498.74477672692</v>
      </c>
      <c r="AJ70" s="63">
        <v>388.853262014704</v>
      </c>
      <c r="AK70" s="63">
        <v>1314.03669171055</v>
      </c>
      <c r="AL70" s="63">
        <v>2.2028160974031499E-2</v>
      </c>
      <c r="AM70" s="63">
        <v>190.334755868716</v>
      </c>
      <c r="AN70" s="63">
        <v>2933.0963129225202</v>
      </c>
      <c r="AO70" s="63">
        <v>1070.9859434882601</v>
      </c>
      <c r="AP70" s="63">
        <v>296.15992057589102</v>
      </c>
      <c r="AQ70" s="63">
        <v>217.10643866984799</v>
      </c>
      <c r="AR70" s="63">
        <v>283.48803674470201</v>
      </c>
      <c r="AS70" s="63">
        <v>192.37277714913699</v>
      </c>
      <c r="AT70" s="63">
        <v>153.51218946767901</v>
      </c>
      <c r="AU70" s="63">
        <v>4125.7856857684901</v>
      </c>
      <c r="AV70" s="63">
        <v>246.54383176332601</v>
      </c>
      <c r="AW70" s="63">
        <v>2.72238959658501</v>
      </c>
      <c r="AX70" s="63">
        <v>1849.4081548812801</v>
      </c>
      <c r="AY70" s="63">
        <v>3282.24012108541</v>
      </c>
      <c r="AZ70" s="63">
        <v>585.93819060196302</v>
      </c>
      <c r="BA70" s="63">
        <v>5294.9301989002397</v>
      </c>
      <c r="BB70" s="63">
        <v>725.25790476465704</v>
      </c>
      <c r="BC70" s="63">
        <v>40.090017782804701</v>
      </c>
      <c r="BD70" s="63">
        <v>205.08780086281601</v>
      </c>
      <c r="BE70" s="63">
        <v>302.01648750707102</v>
      </c>
      <c r="BF70" s="63">
        <v>2209.7829776550102</v>
      </c>
      <c r="BG70" s="63">
        <v>1543.0076994317899</v>
      </c>
      <c r="BH70" s="63">
        <v>1345.72835240789</v>
      </c>
      <c r="BI70" s="63">
        <v>203.822868684707</v>
      </c>
      <c r="BJ70" s="63">
        <v>2812.2629824548699</v>
      </c>
      <c r="BK70" s="63">
        <v>362.00857390996202</v>
      </c>
      <c r="BL70" s="63">
        <v>2932.2150327831901</v>
      </c>
      <c r="BM70" s="63">
        <v>657.48998055607296</v>
      </c>
      <c r="BN70" s="63">
        <v>1735.77946451762</v>
      </c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>
        <v>3613.04239646428</v>
      </c>
      <c r="EJ70" s="63">
        <v>2581.4477361182098</v>
      </c>
      <c r="EK70" s="63">
        <v>3918.7061964313002</v>
      </c>
      <c r="EL70" s="63">
        <v>2038.3446928963499</v>
      </c>
      <c r="EM70" s="63">
        <v>2147.6788020567501</v>
      </c>
      <c r="EN70" s="63">
        <v>3816.0692781041598</v>
      </c>
      <c r="EO70" s="63">
        <v>3923.6675147209698</v>
      </c>
      <c r="EP70" s="63">
        <v>3096.41484493081</v>
      </c>
      <c r="EQ70" s="63">
        <v>2065.4089449578601</v>
      </c>
      <c r="ER70" s="63">
        <v>2700.2125225746499</v>
      </c>
      <c r="ES70" s="63"/>
      <c r="ET70"/>
      <c r="EU70"/>
      <c r="EV70"/>
      <c r="EW70"/>
      <c r="EX70"/>
      <c r="EY70"/>
      <c r="EZ70"/>
      <c r="FA70"/>
      <c r="FB70"/>
      <c r="FC70" s="68"/>
      <c r="FD70" s="68"/>
      <c r="FE70"/>
      <c r="FF70" s="72"/>
      <c r="FG70"/>
      <c r="FH70"/>
      <c r="FI70">
        <v>592.55717951397605</v>
      </c>
      <c r="FJ70" s="68">
        <f t="shared" ref="FJ70:FJ133" si="3">+SUM(C70:FI70)</f>
        <v>217833.00551629171</v>
      </c>
      <c r="FK70" s="68">
        <f t="shared" si="2"/>
        <v>-3.7834979593753815E-10</v>
      </c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Q70" s="52"/>
    </row>
    <row r="71" spans="1:381" x14ac:dyDescent="0.3">
      <c r="A71" t="str">
        <f>+VLOOKUP(B71,sets!$D$6:$D$1222,1,0)</f>
        <v>c-gro0</v>
      </c>
      <c r="B71" s="63" t="s">
        <v>565</v>
      </c>
      <c r="C71" s="63">
        <v>8.3527410719865997E-2</v>
      </c>
      <c r="D71" s="63">
        <v>5.0094907059977603</v>
      </c>
      <c r="E71" s="63">
        <v>2.5146826084829401</v>
      </c>
      <c r="F71" s="63">
        <v>229.44462749323799</v>
      </c>
      <c r="G71" s="63">
        <v>224.11163883450499</v>
      </c>
      <c r="H71" s="63">
        <v>33.462348766959103</v>
      </c>
      <c r="I71" s="63">
        <v>33.690077224404597</v>
      </c>
      <c r="J71" s="63">
        <v>3.6333919082704802</v>
      </c>
      <c r="K71" s="63">
        <v>4.3381842063061802</v>
      </c>
      <c r="L71" s="63">
        <v>2.4400023115162601</v>
      </c>
      <c r="M71" s="63">
        <v>0.85918453008733597</v>
      </c>
      <c r="N71" s="63">
        <v>0.67915250083413503</v>
      </c>
      <c r="O71" s="63">
        <v>132.628800419193</v>
      </c>
      <c r="P71" s="63">
        <v>101.16329038536701</v>
      </c>
      <c r="Q71" s="63"/>
      <c r="R71" s="63"/>
      <c r="S71" s="63"/>
      <c r="T71" s="63">
        <v>643.79256500887504</v>
      </c>
      <c r="U71" s="63">
        <v>0.10108782382704901</v>
      </c>
      <c r="V71" s="63"/>
      <c r="W71" s="63">
        <v>245.990723112246</v>
      </c>
      <c r="X71" s="63">
        <v>6.3291191189869496</v>
      </c>
      <c r="Y71" s="63"/>
      <c r="Z71" s="63">
        <v>59.247345584201497</v>
      </c>
      <c r="AA71" s="63">
        <v>8.2160430028716096</v>
      </c>
      <c r="AB71" s="63">
        <v>1.9811045999094099</v>
      </c>
      <c r="AC71" s="63">
        <v>73.624466146564103</v>
      </c>
      <c r="AD71" s="63">
        <v>83.918266809085395</v>
      </c>
      <c r="AE71" s="63">
        <v>27.853243164931602</v>
      </c>
      <c r="AF71" s="63">
        <v>49.364365146533501</v>
      </c>
      <c r="AG71" s="63">
        <v>40.811373298594603</v>
      </c>
      <c r="AH71" s="63"/>
      <c r="AI71" s="63">
        <v>116.965053997247</v>
      </c>
      <c r="AJ71" s="63">
        <v>27.744598795738401</v>
      </c>
      <c r="AK71" s="63">
        <v>98.388438277811204</v>
      </c>
      <c r="AL71" s="63"/>
      <c r="AM71" s="63">
        <v>14.8622601549447</v>
      </c>
      <c r="AN71" s="63">
        <v>170.23877151296099</v>
      </c>
      <c r="AO71" s="63">
        <v>89.779504059575103</v>
      </c>
      <c r="AP71" s="63">
        <v>20.5901906901533</v>
      </c>
      <c r="AQ71" s="63">
        <v>20.6672358533908</v>
      </c>
      <c r="AR71" s="63">
        <v>27.005291218596899</v>
      </c>
      <c r="AS71" s="63">
        <v>12.539275974405101</v>
      </c>
      <c r="AT71" s="63">
        <v>10.4890301552698</v>
      </c>
      <c r="AU71" s="63">
        <v>651.81028536813199</v>
      </c>
      <c r="AV71" s="63">
        <v>18.8863984116471</v>
      </c>
      <c r="AW71" s="63">
        <v>0.209265748031252</v>
      </c>
      <c r="AX71" s="63">
        <v>147.53583442484401</v>
      </c>
      <c r="AY71" s="63">
        <v>243.338693973343</v>
      </c>
      <c r="AZ71" s="63">
        <v>15.949843187094</v>
      </c>
      <c r="BA71" s="63">
        <v>419.311941202269</v>
      </c>
      <c r="BB71" s="63">
        <v>50.464630571219303</v>
      </c>
      <c r="BC71" s="63">
        <v>1.9634654150940201</v>
      </c>
      <c r="BD71" s="63">
        <v>47.993789293811197</v>
      </c>
      <c r="BE71" s="63">
        <v>21.405214605051601</v>
      </c>
      <c r="BF71" s="63">
        <v>103.194767642573</v>
      </c>
      <c r="BG71" s="63">
        <v>124.199591722775</v>
      </c>
      <c r="BH71" s="63">
        <v>86.220490057810593</v>
      </c>
      <c r="BI71" s="63">
        <v>8.7596391473351005</v>
      </c>
      <c r="BJ71" s="63">
        <v>217.299287829354</v>
      </c>
      <c r="BK71" s="63">
        <v>27.625818362693899</v>
      </c>
      <c r="BL71" s="63">
        <v>211.79693753708301</v>
      </c>
      <c r="BM71" s="63">
        <v>41.135691393673198</v>
      </c>
      <c r="BN71" s="63">
        <v>141.93260254940299</v>
      </c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>
        <v>11486.497390124299</v>
      </c>
      <c r="EJ71" s="63">
        <v>12601.1878084496</v>
      </c>
      <c r="EK71" s="63">
        <v>10906.4441017437</v>
      </c>
      <c r="EL71" s="63">
        <v>12410.409591530501</v>
      </c>
      <c r="EM71" s="63">
        <v>13433.31818871</v>
      </c>
      <c r="EN71" s="63">
        <v>12168.246316933401</v>
      </c>
      <c r="EO71" s="63">
        <v>13742.1382484267</v>
      </c>
      <c r="EP71" s="63">
        <v>12552.2120712086</v>
      </c>
      <c r="EQ71" s="63">
        <v>12386.842772240199</v>
      </c>
      <c r="ER71" s="63">
        <v>13073.5430705854</v>
      </c>
      <c r="ES71" s="63"/>
      <c r="ET71"/>
      <c r="EU71"/>
      <c r="EV71"/>
      <c r="EW71"/>
      <c r="EX71"/>
      <c r="EY71"/>
      <c r="EZ71"/>
      <c r="FA71"/>
      <c r="FB71"/>
      <c r="FC71" s="68"/>
      <c r="FD71" s="68"/>
      <c r="FE71"/>
      <c r="FF71" s="72"/>
      <c r="FG71"/>
      <c r="FH71"/>
      <c r="FI71">
        <v>3550.3169107121898</v>
      </c>
      <c r="FJ71" s="68">
        <f t="shared" si="3"/>
        <v>133516.74841192042</v>
      </c>
      <c r="FK71" s="68">
        <f t="shared" si="2"/>
        <v>3.4924596548080444E-10</v>
      </c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Q71" s="52"/>
    </row>
    <row r="72" spans="1:381" x14ac:dyDescent="0.3">
      <c r="A72" t="str">
        <f>+VLOOKUP(B72,sets!$D$6:$D$1222,1,0)</f>
        <v>c-v_f0</v>
      </c>
      <c r="B72" s="63" t="s">
        <v>567</v>
      </c>
      <c r="C72" s="63">
        <v>24.6358338898252</v>
      </c>
      <c r="D72" s="63">
        <v>674.22382232022096</v>
      </c>
      <c r="E72" s="63">
        <v>13.608161840248499</v>
      </c>
      <c r="F72" s="63">
        <v>2684.7552398476701</v>
      </c>
      <c r="G72" s="63"/>
      <c r="H72" s="63">
        <v>87.877367928051797</v>
      </c>
      <c r="I72" s="63">
        <v>88.482350641188106</v>
      </c>
      <c r="J72" s="63">
        <v>9.5138802460855807</v>
      </c>
      <c r="K72" s="63">
        <v>972.39204036265005</v>
      </c>
      <c r="L72" s="63">
        <v>388.21894206247498</v>
      </c>
      <c r="M72" s="63">
        <v>2169.9478888052599</v>
      </c>
      <c r="N72" s="63">
        <v>172.773370705888</v>
      </c>
      <c r="O72" s="63">
        <v>346.94298582160002</v>
      </c>
      <c r="P72" s="63">
        <v>1768.22457704512</v>
      </c>
      <c r="Q72" s="63"/>
      <c r="R72" s="63"/>
      <c r="S72" s="63"/>
      <c r="T72" s="63">
        <v>1775.5781950737901</v>
      </c>
      <c r="U72" s="63">
        <v>123.602894977616</v>
      </c>
      <c r="V72" s="63">
        <v>4.60124029320483</v>
      </c>
      <c r="W72" s="63">
        <v>0.23954078457288799</v>
      </c>
      <c r="X72" s="63">
        <v>6.3542713104702102</v>
      </c>
      <c r="Y72" s="63">
        <v>3.14277220561112</v>
      </c>
      <c r="Z72" s="63">
        <v>155.33583855772801</v>
      </c>
      <c r="AA72" s="63">
        <v>19340.757140943901</v>
      </c>
      <c r="AB72" s="63">
        <v>10987.1627784253</v>
      </c>
      <c r="AC72" s="63">
        <v>261.70845585994402</v>
      </c>
      <c r="AD72" s="63">
        <v>248.42334535996599</v>
      </c>
      <c r="AE72" s="63">
        <v>301.88896367397899</v>
      </c>
      <c r="AF72" s="63">
        <v>534.41048631577303</v>
      </c>
      <c r="AG72" s="63">
        <v>131.96315535592399</v>
      </c>
      <c r="AH72" s="63"/>
      <c r="AI72" s="63">
        <v>638.788106646649</v>
      </c>
      <c r="AJ72" s="63">
        <v>1100.67246672644</v>
      </c>
      <c r="AK72" s="63">
        <v>299.65200692831002</v>
      </c>
      <c r="AL72" s="63"/>
      <c r="AM72" s="63">
        <v>231.33396248834401</v>
      </c>
      <c r="AN72" s="63">
        <v>251.36226921728101</v>
      </c>
      <c r="AO72" s="63">
        <v>126.189992290294</v>
      </c>
      <c r="AP72" s="63">
        <v>122.705983659138</v>
      </c>
      <c r="AQ72" s="63">
        <v>100.569225653301</v>
      </c>
      <c r="AR72" s="63">
        <v>131.333781745728</v>
      </c>
      <c r="AS72" s="63">
        <v>87.166099276707001</v>
      </c>
      <c r="AT72" s="63">
        <v>69.946118965108099</v>
      </c>
      <c r="AU72" s="63">
        <v>2033.0266461849201</v>
      </c>
      <c r="AV72" s="63"/>
      <c r="AW72" s="63"/>
      <c r="AX72" s="63">
        <v>42.5548889546154</v>
      </c>
      <c r="AY72" s="63">
        <v>1359.40638770652</v>
      </c>
      <c r="AZ72" s="63">
        <v>15.9541974969741</v>
      </c>
      <c r="BA72" s="63">
        <v>7783.2877404600404</v>
      </c>
      <c r="BB72" s="63">
        <v>24.480654047093601</v>
      </c>
      <c r="BC72" s="63">
        <v>50.308052149616401</v>
      </c>
      <c r="BD72" s="63"/>
      <c r="BE72" s="63">
        <v>382.87546877126601</v>
      </c>
      <c r="BF72" s="63">
        <v>203.83277581861401</v>
      </c>
      <c r="BG72" s="63">
        <v>62.740858914277801</v>
      </c>
      <c r="BH72" s="63">
        <v>349.56536355568397</v>
      </c>
      <c r="BI72" s="63">
        <v>4.2861448056189104</v>
      </c>
      <c r="BJ72" s="63">
        <v>129.091785800991</v>
      </c>
      <c r="BK72" s="63">
        <v>304.99018279810002</v>
      </c>
      <c r="BL72" s="63">
        <v>603.94291727488201</v>
      </c>
      <c r="BM72" s="63">
        <v>13.811011837569501</v>
      </c>
      <c r="BN72" s="63">
        <v>3652.1068301303999</v>
      </c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>
        <v>19745.8304284183</v>
      </c>
      <c r="EJ72" s="63">
        <v>26561.022549728299</v>
      </c>
      <c r="EK72" s="63">
        <v>26856.224684848501</v>
      </c>
      <c r="EL72" s="63">
        <v>28735.339420475699</v>
      </c>
      <c r="EM72" s="63">
        <v>31095.970086138401</v>
      </c>
      <c r="EN72" s="63">
        <v>31800.4981832331</v>
      </c>
      <c r="EO72" s="63">
        <v>36207.327829930597</v>
      </c>
      <c r="EP72" s="63">
        <v>32506.624470987099</v>
      </c>
      <c r="EQ72" s="63">
        <v>35210.448202335101</v>
      </c>
      <c r="ER72" s="63">
        <v>39818.273130843998</v>
      </c>
      <c r="ES72" s="63"/>
      <c r="ET72"/>
      <c r="EU72"/>
      <c r="EV72"/>
      <c r="EW72"/>
      <c r="EX72"/>
      <c r="EY72"/>
      <c r="EZ72"/>
      <c r="FA72"/>
      <c r="FB72"/>
      <c r="FC72" s="68"/>
      <c r="FD72" s="68"/>
      <c r="FE72"/>
      <c r="FF72" s="72">
        <v>0.24901541964537499</v>
      </c>
      <c r="FG72">
        <v>4.3013751591056401E-2</v>
      </c>
      <c r="FH72"/>
      <c r="FI72">
        <v>41443.3042822762</v>
      </c>
      <c r="FJ72" s="68">
        <f t="shared" si="3"/>
        <v>413433.90275934507</v>
      </c>
      <c r="FK72" s="68">
        <f t="shared" si="2"/>
        <v>5.8207660913467407E-10</v>
      </c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Q72" s="52"/>
    </row>
    <row r="73" spans="1:381" x14ac:dyDescent="0.3">
      <c r="A73" t="str">
        <f>+VLOOKUP(B73,sets!$D$6:$D$1222,1,0)</f>
        <v>c-osd0</v>
      </c>
      <c r="B73" s="63" t="s">
        <v>569</v>
      </c>
      <c r="C73" s="63"/>
      <c r="D73" s="63">
        <v>0.888605356341857</v>
      </c>
      <c r="E73" s="63">
        <v>0.47350330722925899</v>
      </c>
      <c r="F73" s="63">
        <v>1.41578235115058</v>
      </c>
      <c r="G73" s="63">
        <v>0.57339803543306</v>
      </c>
      <c r="H73" s="63"/>
      <c r="I73" s="63">
        <v>0.197161775706586</v>
      </c>
      <c r="J73" s="63">
        <v>0.106147556811682</v>
      </c>
      <c r="K73" s="63">
        <v>1422.1605299702801</v>
      </c>
      <c r="L73" s="63">
        <v>2595.5902411889201</v>
      </c>
      <c r="M73" s="63">
        <v>1022.15452832695</v>
      </c>
      <c r="N73" s="63">
        <v>252.75209099116501</v>
      </c>
      <c r="O73" s="63">
        <v>0.55070048701964702</v>
      </c>
      <c r="P73" s="63">
        <v>55.936209108142997</v>
      </c>
      <c r="Q73" s="63"/>
      <c r="R73" s="63"/>
      <c r="S73" s="63"/>
      <c r="T73" s="63"/>
      <c r="U73" s="63">
        <v>76.098693295130801</v>
      </c>
      <c r="V73" s="63">
        <v>2.8192109032024</v>
      </c>
      <c r="W73" s="63">
        <v>1.91570197112033</v>
      </c>
      <c r="X73" s="63">
        <v>1461.75810046782</v>
      </c>
      <c r="Y73" s="63">
        <v>1.91477051461202</v>
      </c>
      <c r="Z73" s="63">
        <v>1.3830773578015301</v>
      </c>
      <c r="AA73" s="63">
        <v>522.42861800986395</v>
      </c>
      <c r="AB73" s="63">
        <v>552.11082173402804</v>
      </c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>
        <v>1.20448591796422E-2</v>
      </c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>
        <v>2.8651963130694201E-2</v>
      </c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>
        <v>465.98017635601201</v>
      </c>
      <c r="EJ73" s="63">
        <v>620.01261111823396</v>
      </c>
      <c r="EK73" s="63">
        <v>633.58769807654198</v>
      </c>
      <c r="EL73" s="63">
        <v>683.62053352321198</v>
      </c>
      <c r="EM73" s="63">
        <v>735.70919430869401</v>
      </c>
      <c r="EN73" s="63">
        <v>754.45732022753202</v>
      </c>
      <c r="EO73" s="63">
        <v>854.60214712973698</v>
      </c>
      <c r="EP73" s="63">
        <v>795.57987385326999</v>
      </c>
      <c r="EQ73" s="63">
        <v>857.17202431393605</v>
      </c>
      <c r="ER73" s="63">
        <v>1073.16647441347</v>
      </c>
      <c r="ES73" s="63"/>
      <c r="ET73"/>
      <c r="EU73"/>
      <c r="EV73"/>
      <c r="EW73"/>
      <c r="EX73"/>
      <c r="EY73"/>
      <c r="EZ73"/>
      <c r="FA73"/>
      <c r="FB73"/>
      <c r="FC73" s="68"/>
      <c r="FD73" s="68"/>
      <c r="FE73"/>
      <c r="FF73" s="72"/>
      <c r="FG73"/>
      <c r="FH73"/>
      <c r="FI73">
        <v>254.08985892603999</v>
      </c>
      <c r="FJ73" s="68">
        <f t="shared" si="3"/>
        <v>15701.246501777721</v>
      </c>
      <c r="FK73" s="68">
        <f t="shared" si="2"/>
        <v>0</v>
      </c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Q73" s="52"/>
    </row>
    <row r="74" spans="1:381" x14ac:dyDescent="0.3">
      <c r="A74" t="str">
        <f>+VLOOKUP(B74,sets!$D$6:$D$1222,1,0)</f>
        <v>c-c_b0</v>
      </c>
      <c r="B74" s="63" t="s">
        <v>571</v>
      </c>
      <c r="C74" s="63"/>
      <c r="D74" s="63"/>
      <c r="E74" s="63"/>
      <c r="F74" s="63"/>
      <c r="G74" s="63"/>
      <c r="H74" s="63">
        <v>94.396530823999399</v>
      </c>
      <c r="I74" s="63">
        <v>94.7620663836544</v>
      </c>
      <c r="J74" s="63">
        <v>10.2108947974386</v>
      </c>
      <c r="K74" s="63">
        <v>484.26009499950197</v>
      </c>
      <c r="L74" s="63">
        <v>297.36698538286799</v>
      </c>
      <c r="M74" s="63">
        <v>185.296193401106</v>
      </c>
      <c r="N74" s="63">
        <v>84.288090545328004</v>
      </c>
      <c r="O74" s="63">
        <v>41.748318318724401</v>
      </c>
      <c r="P74" s="63">
        <v>99.438724998719593</v>
      </c>
      <c r="Q74" s="63"/>
      <c r="R74" s="63"/>
      <c r="S74" s="63"/>
      <c r="T74" s="63"/>
      <c r="U74" s="63">
        <v>64.419609590410005</v>
      </c>
      <c r="V74" s="63">
        <v>2.3960314591502598</v>
      </c>
      <c r="W74" s="63"/>
      <c r="X74" s="63">
        <v>2122.3801052802401</v>
      </c>
      <c r="Y74" s="63">
        <v>1.62296630476444</v>
      </c>
      <c r="Z74" s="63">
        <v>169.24556311633199</v>
      </c>
      <c r="AA74" s="63">
        <v>432.675089923766</v>
      </c>
      <c r="AB74" s="63">
        <v>455.61537102494299</v>
      </c>
      <c r="AC74" s="63"/>
      <c r="AD74" s="63"/>
      <c r="AE74" s="63"/>
      <c r="AF74" s="63">
        <v>13.6434273818133</v>
      </c>
      <c r="AG74" s="63">
        <v>29.347604273863201</v>
      </c>
      <c r="AH74" s="63"/>
      <c r="AI74" s="63"/>
      <c r="AJ74" s="63">
        <v>6.3477036997803105E-2</v>
      </c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>
        <v>110.713313512694</v>
      </c>
      <c r="AV74" s="63"/>
      <c r="AW74" s="63"/>
      <c r="AX74" s="63">
        <v>2.7088601700279198</v>
      </c>
      <c r="AY74" s="63"/>
      <c r="AZ74" s="63">
        <v>45.900632865688799</v>
      </c>
      <c r="BA74" s="63">
        <v>16.051282160046</v>
      </c>
      <c r="BB74" s="63"/>
      <c r="BC74" s="63"/>
      <c r="BD74" s="63"/>
      <c r="BE74" s="63"/>
      <c r="BF74" s="63">
        <v>24.7786458977324</v>
      </c>
      <c r="BG74" s="63"/>
      <c r="BH74" s="63"/>
      <c r="BI74" s="63"/>
      <c r="BJ74" s="63">
        <v>2.7569065527757099E-2</v>
      </c>
      <c r="BK74" s="63"/>
      <c r="BL74" s="63">
        <v>2.38645466989604</v>
      </c>
      <c r="BM74" s="63">
        <v>1.98770872702721</v>
      </c>
      <c r="BN74" s="63">
        <v>3.12552593931871</v>
      </c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>
        <v>285.95107372548603</v>
      </c>
      <c r="EJ74" s="63">
        <v>377.67973211418803</v>
      </c>
      <c r="EK74" s="63">
        <v>385.74990025646002</v>
      </c>
      <c r="EL74" s="63">
        <v>415.28185055820802</v>
      </c>
      <c r="EM74" s="63">
        <v>445.82192133170702</v>
      </c>
      <c r="EN74" s="63">
        <v>456.80122542810102</v>
      </c>
      <c r="EO74" s="63">
        <v>515.03864561584396</v>
      </c>
      <c r="EP74" s="63">
        <v>480.94475387580098</v>
      </c>
      <c r="EQ74" s="63">
        <v>516.69075224991195</v>
      </c>
      <c r="ER74" s="63">
        <v>641.20219491241801</v>
      </c>
      <c r="ES74" s="63"/>
      <c r="ET74"/>
      <c r="EU74"/>
      <c r="EV74"/>
      <c r="EW74"/>
      <c r="EX74"/>
      <c r="EY74"/>
      <c r="EZ74"/>
      <c r="FA74"/>
      <c r="FB74"/>
      <c r="FC74" s="68"/>
      <c r="FD74" s="68"/>
      <c r="FE74" s="47"/>
      <c r="FF74" s="72"/>
      <c r="FG74"/>
      <c r="FH74"/>
      <c r="FI74">
        <v>122.831065215799</v>
      </c>
      <c r="FJ74" s="68">
        <f t="shared" si="3"/>
        <v>9534.8502533355022</v>
      </c>
      <c r="FK74" s="68">
        <f t="shared" si="2"/>
        <v>0</v>
      </c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Q74" s="52"/>
    </row>
    <row r="75" spans="1:381" x14ac:dyDescent="0.3">
      <c r="A75" t="str">
        <f>+VLOOKUP(B75,sets!$D$6:$D$1222,1,0)</f>
        <v>c-pfb0</v>
      </c>
      <c r="B75" s="63" t="s">
        <v>573</v>
      </c>
      <c r="C75" s="63"/>
      <c r="D75" s="63">
        <v>0.71047689861148999</v>
      </c>
      <c r="E75" s="63">
        <v>0.38195144034327899</v>
      </c>
      <c r="F75" s="63">
        <v>0.63947174603020396</v>
      </c>
      <c r="G75" s="63"/>
      <c r="H75" s="63">
        <v>90.138927419751596</v>
      </c>
      <c r="I75" s="63">
        <v>90.795938747689902</v>
      </c>
      <c r="J75" s="63">
        <v>9.7753505949480797</v>
      </c>
      <c r="K75" s="63">
        <v>464.29194522023602</v>
      </c>
      <c r="L75" s="63">
        <v>284.78708399154101</v>
      </c>
      <c r="M75" s="63">
        <v>177.69377986062401</v>
      </c>
      <c r="N75" s="63">
        <v>81.098064789727601</v>
      </c>
      <c r="O75" s="63">
        <v>40.388672869430302</v>
      </c>
      <c r="P75" s="63">
        <v>95.332377639320399</v>
      </c>
      <c r="Q75" s="63"/>
      <c r="R75" s="63"/>
      <c r="S75" s="63"/>
      <c r="T75" s="63"/>
      <c r="U75" s="63">
        <v>61.538860826054801</v>
      </c>
      <c r="V75" s="63">
        <v>2.28908020553712</v>
      </c>
      <c r="W75" s="63"/>
      <c r="X75" s="63">
        <v>2027.5526613085999</v>
      </c>
      <c r="Y75" s="63">
        <v>1.55056157950117</v>
      </c>
      <c r="Z75" s="63">
        <v>158.954992473765</v>
      </c>
      <c r="AA75" s="63">
        <v>408.55705386648401</v>
      </c>
      <c r="AB75" s="63">
        <v>435.37564055690399</v>
      </c>
      <c r="AC75" s="63">
        <v>0.22390177420712601</v>
      </c>
      <c r="AD75" s="63"/>
      <c r="AE75" s="63"/>
      <c r="AF75" s="63">
        <v>6.4909362955710996</v>
      </c>
      <c r="AG75" s="63">
        <v>2.75274898612484</v>
      </c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>
        <v>323.66027400299902</v>
      </c>
      <c r="AV75" s="63"/>
      <c r="AW75" s="63"/>
      <c r="AX75" s="63">
        <v>7.7436857174939204</v>
      </c>
      <c r="AY75" s="63"/>
      <c r="AZ75" s="63">
        <v>42.882024775230697</v>
      </c>
      <c r="BA75" s="63">
        <v>16.575164379675901</v>
      </c>
      <c r="BB75" s="63"/>
      <c r="BC75" s="63"/>
      <c r="BD75" s="63"/>
      <c r="BE75" s="63"/>
      <c r="BF75" s="63">
        <v>2.3236044306516299</v>
      </c>
      <c r="BG75" s="63"/>
      <c r="BH75" s="63"/>
      <c r="BI75" s="63"/>
      <c r="BJ75" s="63">
        <v>3.0677426646863199E-2</v>
      </c>
      <c r="BK75" s="63"/>
      <c r="BL75" s="63">
        <v>7.1146514529730203</v>
      </c>
      <c r="BM75" s="63">
        <v>3.1152122505783801E-2</v>
      </c>
      <c r="BN75" s="63">
        <v>6.6873516893613094E-2</v>
      </c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  <c r="DT75" s="63"/>
      <c r="DU75" s="63"/>
      <c r="DV75" s="63"/>
      <c r="DW75" s="63"/>
      <c r="DX75" s="63"/>
      <c r="DY75" s="63"/>
      <c r="DZ75" s="63"/>
      <c r="EA75" s="63"/>
      <c r="EB75" s="63"/>
      <c r="EC75" s="63"/>
      <c r="ED75" s="63"/>
      <c r="EE75" s="63"/>
      <c r="EF75" s="63"/>
      <c r="EG75" s="63"/>
      <c r="EH75" s="63"/>
      <c r="EI75" s="63">
        <v>304.94688221597198</v>
      </c>
      <c r="EJ75" s="63">
        <v>402.67587766614901</v>
      </c>
      <c r="EK75" s="63">
        <v>411.26443018653498</v>
      </c>
      <c r="EL75" s="63">
        <v>442.70847655691102</v>
      </c>
      <c r="EM75" s="63">
        <v>475.23000100154701</v>
      </c>
      <c r="EN75" s="63">
        <v>486.91688438749401</v>
      </c>
      <c r="EO75" s="63">
        <v>548.91074088568405</v>
      </c>
      <c r="EP75" s="63">
        <v>512.59402392027903</v>
      </c>
      <c r="EQ75" s="63">
        <v>550.64277054087597</v>
      </c>
      <c r="ER75" s="63">
        <v>682.99925476339502</v>
      </c>
      <c r="ES75" s="63"/>
      <c r="ET75"/>
      <c r="EU75"/>
      <c r="EV75"/>
      <c r="EW75"/>
      <c r="EX75"/>
      <c r="EY75"/>
      <c r="EZ75"/>
      <c r="FA75"/>
      <c r="FB75"/>
      <c r="FC75" s="68"/>
      <c r="FD75" s="68"/>
      <c r="FE75" s="47"/>
      <c r="FF75" s="72"/>
      <c r="FG75"/>
      <c r="FH75"/>
      <c r="FI75">
        <v>588.64412745184097</v>
      </c>
      <c r="FJ75" s="68">
        <f t="shared" si="3"/>
        <v>10249.282056492757</v>
      </c>
      <c r="FK75" s="68">
        <f t="shared" si="2"/>
        <v>0</v>
      </c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Q75" s="52"/>
    </row>
    <row r="76" spans="1:381" x14ac:dyDescent="0.3">
      <c r="A76" t="str">
        <f>+VLOOKUP(B76,sets!$D$6:$D$1222,1,0)</f>
        <v>c-ocr0</v>
      </c>
      <c r="B76" s="63" t="s">
        <v>576</v>
      </c>
      <c r="C76" s="63"/>
      <c r="D76" s="63">
        <v>2.2118564465976698E-2</v>
      </c>
      <c r="E76" s="63"/>
      <c r="F76" s="63">
        <v>1.5153165426309201</v>
      </c>
      <c r="G76" s="63"/>
      <c r="H76" s="63">
        <v>497.87635469169101</v>
      </c>
      <c r="I76" s="63">
        <v>501.27733726640298</v>
      </c>
      <c r="J76" s="63">
        <v>143.46039719196099</v>
      </c>
      <c r="K76" s="63">
        <v>7606.7291225632798</v>
      </c>
      <c r="L76" s="63">
        <v>4469.8415903511004</v>
      </c>
      <c r="M76" s="63">
        <v>3422.8997118965199</v>
      </c>
      <c r="N76" s="63">
        <v>1290.47529391794</v>
      </c>
      <c r="O76" s="63">
        <v>217.21681068363401</v>
      </c>
      <c r="P76" s="63">
        <v>521.95519598974795</v>
      </c>
      <c r="Q76" s="63"/>
      <c r="R76" s="63"/>
      <c r="S76" s="63"/>
      <c r="T76" s="63"/>
      <c r="U76" s="63">
        <v>336.13751651997899</v>
      </c>
      <c r="V76" s="63">
        <v>12.4328242188588</v>
      </c>
      <c r="W76" s="63">
        <v>0.137520086320573</v>
      </c>
      <c r="X76" s="63">
        <v>12565.9751317358</v>
      </c>
      <c r="Y76" s="63">
        <v>8.8514657766386797</v>
      </c>
      <c r="Z76" s="63">
        <v>864.41071324284303</v>
      </c>
      <c r="AA76" s="63">
        <v>2262.6462011458698</v>
      </c>
      <c r="AB76" s="63">
        <v>24422.030500012701</v>
      </c>
      <c r="AC76" s="63">
        <v>0.133223123352703</v>
      </c>
      <c r="AD76" s="63">
        <v>4.6556732687517102E-2</v>
      </c>
      <c r="AE76" s="63"/>
      <c r="AF76" s="63">
        <v>182.83207874969301</v>
      </c>
      <c r="AG76" s="63">
        <v>77.733408423978901</v>
      </c>
      <c r="AH76" s="63"/>
      <c r="AI76" s="63"/>
      <c r="AJ76" s="63">
        <v>3.0027240291724901E-2</v>
      </c>
      <c r="AK76" s="63">
        <v>0.36758361043687998</v>
      </c>
      <c r="AL76" s="63"/>
      <c r="AM76" s="63"/>
      <c r="AN76" s="63"/>
      <c r="AO76" s="63"/>
      <c r="AP76" s="63"/>
      <c r="AQ76" s="63"/>
      <c r="AR76" s="63"/>
      <c r="AS76" s="63"/>
      <c r="AT76" s="63"/>
      <c r="AU76" s="63">
        <v>1108.38439701684</v>
      </c>
      <c r="AV76" s="63"/>
      <c r="AW76" s="63"/>
      <c r="AX76" s="63"/>
      <c r="AY76" s="63">
        <v>0.63337312777830002</v>
      </c>
      <c r="AZ76" s="63">
        <v>154.494143647318</v>
      </c>
      <c r="BA76" s="63">
        <v>178.127698928451</v>
      </c>
      <c r="BB76" s="63"/>
      <c r="BC76" s="63"/>
      <c r="BD76" s="63"/>
      <c r="BE76" s="63"/>
      <c r="BF76" s="63"/>
      <c r="BG76" s="63"/>
      <c r="BH76" s="63"/>
      <c r="BI76" s="63">
        <v>6.0586599895475997E-2</v>
      </c>
      <c r="BJ76" s="63">
        <v>6.4455462423940597</v>
      </c>
      <c r="BK76" s="63">
        <v>2.51321696288518E-2</v>
      </c>
      <c r="BL76" s="63">
        <v>8.1291397988173006</v>
      </c>
      <c r="BM76" s="63">
        <v>3.77247082359801</v>
      </c>
      <c r="BN76" s="63">
        <v>22.698585786960798</v>
      </c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>
        <v>1752.30099525835</v>
      </c>
      <c r="EJ76" s="63">
        <v>2333.8194824971501</v>
      </c>
      <c r="EK76" s="63">
        <v>2382.604909398</v>
      </c>
      <c r="EL76" s="63">
        <v>2568.7904085786099</v>
      </c>
      <c r="EM76" s="63">
        <v>2765.8854669489101</v>
      </c>
      <c r="EN76" s="63">
        <v>2835.65415467414</v>
      </c>
      <c r="EO76" s="63">
        <v>3213.5167307429201</v>
      </c>
      <c r="EP76" s="63">
        <v>2981.9161098110999</v>
      </c>
      <c r="EQ76" s="63">
        <v>3214.2596780510198</v>
      </c>
      <c r="ER76" s="63">
        <v>3989.7150706013999</v>
      </c>
      <c r="ES76" s="63"/>
      <c r="ET76"/>
      <c r="EU76"/>
      <c r="EV76"/>
      <c r="EW76"/>
      <c r="EX76"/>
      <c r="EY76"/>
      <c r="EZ76"/>
      <c r="FA76"/>
      <c r="FB76"/>
      <c r="FC76" s="68"/>
      <c r="FD76" s="68"/>
      <c r="FE76" s="47"/>
      <c r="FF76" s="72">
        <v>8.0272529041262697E-2</v>
      </c>
      <c r="FG76">
        <v>1.38659045200181E-2</v>
      </c>
      <c r="FH76"/>
      <c r="FI76">
        <v>7659.3004000978099</v>
      </c>
      <c r="FJ76" s="68">
        <f t="shared" si="3"/>
        <v>96587.662619513489</v>
      </c>
      <c r="FK76" s="68">
        <f t="shared" si="2"/>
        <v>0</v>
      </c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Q76" s="52"/>
    </row>
    <row r="77" spans="1:381" x14ac:dyDescent="0.3">
      <c r="A77" t="str">
        <f>+VLOOKUP(B77,sets!$D$6:$D$1222,1,0)</f>
        <v>c-ctl0</v>
      </c>
      <c r="B77" s="63" t="s">
        <v>579</v>
      </c>
      <c r="C77" s="63">
        <v>108.211837563703</v>
      </c>
      <c r="D77" s="63">
        <v>2742.4978015843999</v>
      </c>
      <c r="E77" s="63">
        <v>58.271172374084898</v>
      </c>
      <c r="F77" s="63">
        <v>391.52569874025102</v>
      </c>
      <c r="G77" s="63">
        <v>12.8322113123665</v>
      </c>
      <c r="H77" s="63">
        <v>95.755330420700801</v>
      </c>
      <c r="I77" s="63">
        <v>96.376707080136697</v>
      </c>
      <c r="J77" s="63">
        <v>23.397942207252701</v>
      </c>
      <c r="K77" s="63">
        <v>49.446206042682597</v>
      </c>
      <c r="L77" s="63">
        <v>1.8700861758580899E-2</v>
      </c>
      <c r="M77" s="63">
        <v>165.92644041013801</v>
      </c>
      <c r="N77" s="63">
        <v>3.67285279179407E-2</v>
      </c>
      <c r="O77" s="63">
        <v>382.11466884751201</v>
      </c>
      <c r="P77" s="63">
        <v>1299.9308239934501</v>
      </c>
      <c r="Q77" s="63"/>
      <c r="R77" s="63"/>
      <c r="S77" s="63"/>
      <c r="T77" s="63">
        <v>536.27610592879705</v>
      </c>
      <c r="U77" s="63">
        <v>84461.508269255006</v>
      </c>
      <c r="V77" s="63">
        <v>3.0567744197623901</v>
      </c>
      <c r="W77" s="63">
        <v>14.017332078562401</v>
      </c>
      <c r="X77" s="63">
        <v>1954.18897049614</v>
      </c>
      <c r="Y77" s="63">
        <v>2.0776351539780902</v>
      </c>
      <c r="Z77" s="63">
        <v>168.964778463556</v>
      </c>
      <c r="AA77" s="63">
        <v>547.30566060307899</v>
      </c>
      <c r="AB77" s="63">
        <v>584.79926267852397</v>
      </c>
      <c r="AC77" s="63"/>
      <c r="AD77" s="63">
        <v>20.1792142968525</v>
      </c>
      <c r="AE77" s="63">
        <v>39.401161176685797</v>
      </c>
      <c r="AF77" s="63">
        <v>34.712618768427902</v>
      </c>
      <c r="AG77" s="63">
        <v>35.022934708081898</v>
      </c>
      <c r="AH77" s="63"/>
      <c r="AI77" s="63">
        <v>223.56136676741201</v>
      </c>
      <c r="AJ77" s="63">
        <v>151.707271799024</v>
      </c>
      <c r="AK77" s="63">
        <v>66.558417363190699</v>
      </c>
      <c r="AL77" s="63"/>
      <c r="AM77" s="63">
        <v>18.827343523074902</v>
      </c>
      <c r="AN77" s="63">
        <v>181.71750087212999</v>
      </c>
      <c r="AO77" s="63">
        <v>161.71089059785899</v>
      </c>
      <c r="AP77" s="63">
        <v>32.7527636802781</v>
      </c>
      <c r="AQ77" s="63">
        <v>32.718124522784997</v>
      </c>
      <c r="AR77" s="63">
        <v>42.766747032992903</v>
      </c>
      <c r="AS77" s="63">
        <v>20.817756059872199</v>
      </c>
      <c r="AT77" s="63">
        <v>18.131112797385899</v>
      </c>
      <c r="AU77" s="63">
        <v>993.70175944496896</v>
      </c>
      <c r="AV77" s="63"/>
      <c r="AW77" s="63"/>
      <c r="AX77" s="63">
        <v>21.688438264809399</v>
      </c>
      <c r="AY77" s="63">
        <v>378.11905299483499</v>
      </c>
      <c r="AZ77" s="63">
        <v>381.485280162469</v>
      </c>
      <c r="BA77" s="63">
        <v>676.78402746183394</v>
      </c>
      <c r="BB77" s="63">
        <v>30.818476868416798</v>
      </c>
      <c r="BC77" s="63">
        <v>23.5278876606639</v>
      </c>
      <c r="BD77" s="63">
        <v>21.9323296877185</v>
      </c>
      <c r="BE77" s="63">
        <v>13.0640373009543</v>
      </c>
      <c r="BF77" s="63">
        <v>124.970082658142</v>
      </c>
      <c r="BG77" s="63">
        <v>49.464845596810001</v>
      </c>
      <c r="BH77" s="63">
        <v>24.5528467269679</v>
      </c>
      <c r="BI77" s="63">
        <v>19.54622929636</v>
      </c>
      <c r="BJ77" s="63">
        <v>380.90790953432298</v>
      </c>
      <c r="BK77" s="63">
        <v>35.570142491451897</v>
      </c>
      <c r="BL77" s="63">
        <v>155.301873947774</v>
      </c>
      <c r="BM77" s="63">
        <v>323.568549160185</v>
      </c>
      <c r="BN77" s="63">
        <v>389.18900903515498</v>
      </c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  <c r="DT77" s="63"/>
      <c r="DU77" s="63"/>
      <c r="DV77" s="63"/>
      <c r="DW77" s="63"/>
      <c r="DX77" s="63"/>
      <c r="DY77" s="63"/>
      <c r="DZ77" s="63"/>
      <c r="EA77" s="63"/>
      <c r="EB77" s="63"/>
      <c r="EC77" s="63"/>
      <c r="ED77" s="63"/>
      <c r="EE77" s="63"/>
      <c r="EF77" s="63"/>
      <c r="EG77" s="63"/>
      <c r="EH77" s="63"/>
      <c r="EI77" s="63">
        <v>11097.913552584299</v>
      </c>
      <c r="EJ77" s="63">
        <v>14493.8514291871</v>
      </c>
      <c r="EK77" s="63">
        <v>14479.5695459402</v>
      </c>
      <c r="EL77" s="63">
        <v>13587.840192191799</v>
      </c>
      <c r="EM77" s="63">
        <v>14625.1914547</v>
      </c>
      <c r="EN77" s="63">
        <v>13882.838986053201</v>
      </c>
      <c r="EO77" s="63">
        <v>16747.4020812784</v>
      </c>
      <c r="EP77" s="63">
        <v>14750.610662709199</v>
      </c>
      <c r="EQ77" s="63">
        <v>15163.717088200499</v>
      </c>
      <c r="ER77" s="63">
        <v>16020.503171152801</v>
      </c>
      <c r="ES77" s="63"/>
      <c r="ET77"/>
      <c r="EU77"/>
      <c r="EV77"/>
      <c r="EW77"/>
      <c r="EX77"/>
      <c r="EY77"/>
      <c r="EZ77"/>
      <c r="FA77"/>
      <c r="FB77"/>
      <c r="FC77" s="68"/>
      <c r="FD77" s="68"/>
      <c r="FE77" s="47"/>
      <c r="FF77" s="72">
        <v>1.7845215281965501E-2</v>
      </c>
      <c r="FG77"/>
      <c r="FH77"/>
      <c r="FI77">
        <v>9226.1496272045206</v>
      </c>
      <c r="FJ77" s="68">
        <f t="shared" si="3"/>
        <v>252898.92069772095</v>
      </c>
      <c r="FK77" s="68">
        <f t="shared" si="2"/>
        <v>0</v>
      </c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Q77" s="52"/>
    </row>
    <row r="78" spans="1:381" x14ac:dyDescent="0.3">
      <c r="A78" t="str">
        <f>+VLOOKUP(B78,sets!$D$6:$D$1222,1,0)</f>
        <v>c-oap0</v>
      </c>
      <c r="B78" s="63" t="s">
        <v>583</v>
      </c>
      <c r="C78" s="63">
        <v>81.076452474912202</v>
      </c>
      <c r="D78" s="63">
        <v>2094.07032536003</v>
      </c>
      <c r="E78" s="63">
        <v>62.720938340662698</v>
      </c>
      <c r="F78" s="63">
        <v>303.945193868969</v>
      </c>
      <c r="G78" s="63">
        <v>9.7944491404645895</v>
      </c>
      <c r="H78" s="63">
        <v>72.409129940122895</v>
      </c>
      <c r="I78" s="63">
        <v>72.881858499448597</v>
      </c>
      <c r="J78" s="63">
        <v>12.519387993543599</v>
      </c>
      <c r="K78" s="63">
        <v>5.2476890352400801E-2</v>
      </c>
      <c r="L78" s="63">
        <v>0.27054042975009601</v>
      </c>
      <c r="M78" s="63">
        <v>125.579400824072</v>
      </c>
      <c r="N78" s="63">
        <v>0.110377965885691</v>
      </c>
      <c r="O78" s="63">
        <v>289.17259873780398</v>
      </c>
      <c r="P78" s="63">
        <v>978.11026674346795</v>
      </c>
      <c r="Q78" s="63"/>
      <c r="R78" s="63"/>
      <c r="S78" s="63"/>
      <c r="T78" s="63">
        <v>405.03707428980499</v>
      </c>
      <c r="U78" s="63">
        <v>84.895267680428205</v>
      </c>
      <c r="V78" s="63">
        <v>16224.7237114937</v>
      </c>
      <c r="W78" s="63">
        <v>10.6042508713707</v>
      </c>
      <c r="X78" s="63">
        <v>1472.2747427039401</v>
      </c>
      <c r="Y78" s="63">
        <v>1.5573861090154899</v>
      </c>
      <c r="Z78" s="63">
        <v>127.82938326382001</v>
      </c>
      <c r="AA78" s="63">
        <v>413.99822381504799</v>
      </c>
      <c r="AB78" s="63">
        <v>439.391467492223</v>
      </c>
      <c r="AC78" s="63">
        <v>1.6828421209523801E-2</v>
      </c>
      <c r="AD78" s="63">
        <v>17.056142648066299</v>
      </c>
      <c r="AE78" s="63">
        <v>30.090245905753299</v>
      </c>
      <c r="AF78" s="63">
        <v>19.763383982517698</v>
      </c>
      <c r="AG78" s="63">
        <v>22.362216893836301</v>
      </c>
      <c r="AH78" s="63"/>
      <c r="AI78" s="63">
        <v>199.36860265710101</v>
      </c>
      <c r="AJ78" s="63">
        <v>108.83215368124</v>
      </c>
      <c r="AK78" s="63">
        <v>14.169994528715099</v>
      </c>
      <c r="AL78" s="63"/>
      <c r="AM78" s="63">
        <v>11.231389364266599</v>
      </c>
      <c r="AN78" s="63">
        <v>134.96410696424701</v>
      </c>
      <c r="AO78" s="63">
        <v>132.46133064972099</v>
      </c>
      <c r="AP78" s="63">
        <v>24.328604492430799</v>
      </c>
      <c r="AQ78" s="63">
        <v>26.832774142844102</v>
      </c>
      <c r="AR78" s="63">
        <v>35.013278507363601</v>
      </c>
      <c r="AS78" s="63">
        <v>14.2876534514357</v>
      </c>
      <c r="AT78" s="63">
        <v>12.949247734689299</v>
      </c>
      <c r="AU78" s="63">
        <v>809.074533153875</v>
      </c>
      <c r="AV78" s="63"/>
      <c r="AW78" s="63"/>
      <c r="AX78" s="63">
        <v>17.713351988835399</v>
      </c>
      <c r="AY78" s="63">
        <v>285.777258550883</v>
      </c>
      <c r="AZ78" s="63">
        <v>2.0069534692636499</v>
      </c>
      <c r="BA78" s="63">
        <v>829.481673222734</v>
      </c>
      <c r="BB78" s="63">
        <v>12.5359208232887</v>
      </c>
      <c r="BC78" s="63">
        <v>3.88240117303766</v>
      </c>
      <c r="BD78" s="63"/>
      <c r="BE78" s="63">
        <v>108.89732220147501</v>
      </c>
      <c r="BF78" s="63">
        <v>72.054394924076902</v>
      </c>
      <c r="BG78" s="63">
        <v>10.633071984383999</v>
      </c>
      <c r="BH78" s="63">
        <v>67.917659471190106</v>
      </c>
      <c r="BI78" s="63">
        <v>2.93230313460381</v>
      </c>
      <c r="BJ78" s="63">
        <v>500.62973693153901</v>
      </c>
      <c r="BK78" s="63">
        <v>47.267790276640099</v>
      </c>
      <c r="BL78" s="63">
        <v>46.531335644188303</v>
      </c>
      <c r="BM78" s="63">
        <v>4.4769781353697704</v>
      </c>
      <c r="BN78" s="63">
        <v>323.76220535934903</v>
      </c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>
        <v>7669.9547169696098</v>
      </c>
      <c r="EJ78" s="63">
        <v>9923.0073512429008</v>
      </c>
      <c r="EK78" s="63">
        <v>9929.9029658779891</v>
      </c>
      <c r="EL78" s="63">
        <v>9369.7090492472598</v>
      </c>
      <c r="EM78" s="63">
        <v>10051.9430030228</v>
      </c>
      <c r="EN78" s="63">
        <v>9573.9708342461909</v>
      </c>
      <c r="EO78" s="63">
        <v>11446.604498500399</v>
      </c>
      <c r="EP78" s="63">
        <v>10180.6344579045</v>
      </c>
      <c r="EQ78" s="63">
        <v>10454.311625983401</v>
      </c>
      <c r="ER78" s="63">
        <v>11138.621038989701</v>
      </c>
      <c r="ES78" s="63"/>
      <c r="ET78">
        <v>1.2861498889411E-2</v>
      </c>
      <c r="EU78"/>
      <c r="EV78"/>
      <c r="EW78"/>
      <c r="EX78"/>
      <c r="EY78"/>
      <c r="EZ78"/>
      <c r="FA78"/>
      <c r="FB78"/>
      <c r="FC78" s="68"/>
      <c r="FD78" s="68"/>
      <c r="FE78" s="47"/>
      <c r="FF78" s="72">
        <v>0.126663311339234</v>
      </c>
      <c r="FG78">
        <v>2.18792561698356E-2</v>
      </c>
      <c r="FH78"/>
      <c r="FI78">
        <v>2893.98585317485</v>
      </c>
      <c r="FJ78" s="68">
        <f t="shared" si="3"/>
        <v>129865.13454862499</v>
      </c>
      <c r="FK78" s="68">
        <f t="shared" si="2"/>
        <v>0</v>
      </c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Q78" s="52"/>
    </row>
    <row r="79" spans="1:381" x14ac:dyDescent="0.3">
      <c r="A79" t="str">
        <f>+VLOOKUP(B79,sets!$D$6:$D$1222,1,0)</f>
        <v>c-rmk0</v>
      </c>
      <c r="B79" s="63" t="s">
        <v>587</v>
      </c>
      <c r="C79" s="63">
        <v>128.68076991052601</v>
      </c>
      <c r="D79" s="63">
        <v>3822.1303887781601</v>
      </c>
      <c r="E79" s="63">
        <v>399.61219306579801</v>
      </c>
      <c r="F79" s="63">
        <v>1647.9035324044</v>
      </c>
      <c r="G79" s="63">
        <v>652.54248863483303</v>
      </c>
      <c r="H79" s="63">
        <v>214.551967808857</v>
      </c>
      <c r="I79" s="63">
        <v>216.052088723819</v>
      </c>
      <c r="J79" s="63">
        <v>321.59892679955999</v>
      </c>
      <c r="K79" s="63">
        <v>4637.83340875263</v>
      </c>
      <c r="L79" s="63">
        <v>2863.1724206621402</v>
      </c>
      <c r="M79" s="63">
        <v>1599.9329129351399</v>
      </c>
      <c r="N79" s="63">
        <v>781.66783970533504</v>
      </c>
      <c r="O79" s="63">
        <v>966.45616452666297</v>
      </c>
      <c r="P79" s="63">
        <v>127.083755632178</v>
      </c>
      <c r="Q79" s="63"/>
      <c r="R79" s="63"/>
      <c r="S79" s="63"/>
      <c r="T79" s="63">
        <v>3684.4174494129202</v>
      </c>
      <c r="U79" s="63">
        <v>1.08514310051782</v>
      </c>
      <c r="V79" s="63">
        <v>7.5914606930115994E-2</v>
      </c>
      <c r="W79" s="63">
        <v>722.72597534427098</v>
      </c>
      <c r="X79" s="63">
        <v>81280.3939399417</v>
      </c>
      <c r="Y79" s="63"/>
      <c r="Z79" s="63">
        <v>377.06121428763697</v>
      </c>
      <c r="AA79" s="63">
        <v>1.53593726897604</v>
      </c>
      <c r="AB79" s="63">
        <v>1.6380296583087901</v>
      </c>
      <c r="AC79" s="63">
        <v>564.24550170543398</v>
      </c>
      <c r="AD79" s="63">
        <v>146.995941345322</v>
      </c>
      <c r="AE79" s="63">
        <v>128.43357771672601</v>
      </c>
      <c r="AF79" s="63">
        <v>315.54050579319102</v>
      </c>
      <c r="AG79" s="63">
        <v>473.065528364057</v>
      </c>
      <c r="AH79" s="63"/>
      <c r="AI79" s="63">
        <v>856.00455230153705</v>
      </c>
      <c r="AJ79" s="63">
        <v>128.010730349075</v>
      </c>
      <c r="AK79" s="63">
        <v>435.77624924357201</v>
      </c>
      <c r="AL79" s="63">
        <v>1.00747440289646E-2</v>
      </c>
      <c r="AM79" s="63">
        <v>91.356196261877599</v>
      </c>
      <c r="AN79" s="63">
        <v>1029.30634637814</v>
      </c>
      <c r="AO79" s="63">
        <v>528.27977233192303</v>
      </c>
      <c r="AP79" s="63">
        <v>136.03702609647499</v>
      </c>
      <c r="AQ79" s="63">
        <v>101.848022947117</v>
      </c>
      <c r="AR79" s="63">
        <v>132.90799834507899</v>
      </c>
      <c r="AS79" s="63">
        <v>88.285439962724098</v>
      </c>
      <c r="AT79" s="63">
        <v>71.847766347546795</v>
      </c>
      <c r="AU79" s="63">
        <v>1827.4880653027601</v>
      </c>
      <c r="AV79" s="63">
        <v>87.802039520303495</v>
      </c>
      <c r="AW79" s="63">
        <v>0.97118338351292799</v>
      </c>
      <c r="AX79" s="63">
        <v>748.35321798178302</v>
      </c>
      <c r="AY79" s="63">
        <v>1480.2596545133599</v>
      </c>
      <c r="AZ79" s="63">
        <v>3752.5163788923901</v>
      </c>
      <c r="BA79" s="63">
        <v>1513.48880917009</v>
      </c>
      <c r="BB79" s="63">
        <v>144.407465300273</v>
      </c>
      <c r="BC79" s="63">
        <v>81.127869623515494</v>
      </c>
      <c r="BD79" s="63">
        <v>81.804008335566294</v>
      </c>
      <c r="BE79" s="63">
        <v>60.653297816360798</v>
      </c>
      <c r="BF79" s="63">
        <v>863.06542976011099</v>
      </c>
      <c r="BG79" s="63">
        <v>614.36066445925098</v>
      </c>
      <c r="BH79" s="63">
        <v>538.99852791062096</v>
      </c>
      <c r="BI79" s="63">
        <v>185.90434937437101</v>
      </c>
      <c r="BJ79" s="63">
        <v>1454.7148076849401</v>
      </c>
      <c r="BK79" s="63">
        <v>91.509967262829093</v>
      </c>
      <c r="BL79" s="63">
        <v>2237.5119813031001</v>
      </c>
      <c r="BM79" s="63">
        <v>1243.47462155895</v>
      </c>
      <c r="BN79" s="63">
        <v>2849.1746678469499</v>
      </c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>
        <v>29.807782174205201</v>
      </c>
      <c r="EJ79" s="63">
        <v>37.929356367570101</v>
      </c>
      <c r="EK79" s="63">
        <v>31.323031003154199</v>
      </c>
      <c r="EL79" s="63">
        <v>33.128384402439302</v>
      </c>
      <c r="EM79" s="63">
        <v>35.735853703108198</v>
      </c>
      <c r="EN79" s="63">
        <v>29.177864524199801</v>
      </c>
      <c r="EO79" s="63">
        <v>33.269101794756097</v>
      </c>
      <c r="EP79" s="63">
        <v>23.936648756511101</v>
      </c>
      <c r="EQ79" s="63">
        <v>25.000457993710999</v>
      </c>
      <c r="ER79" s="63">
        <v>30.3714401106762</v>
      </c>
      <c r="ES79" s="63"/>
      <c r="ET79">
        <v>2.88332524538964E-2</v>
      </c>
      <c r="EU79"/>
      <c r="EV79"/>
      <c r="EW79"/>
      <c r="EX79"/>
      <c r="EY79"/>
      <c r="EZ79"/>
      <c r="FA79"/>
      <c r="FB79"/>
      <c r="FC79" s="68"/>
      <c r="FD79" s="68"/>
      <c r="FE79" s="47"/>
      <c r="FF79" s="72">
        <v>0.70175411812020805</v>
      </c>
      <c r="FG79">
        <v>0.12121670769741701</v>
      </c>
      <c r="FH79"/>
      <c r="FI79">
        <v>8.2968240615146893</v>
      </c>
      <c r="FJ79" s="68">
        <f t="shared" si="3"/>
        <v>129852.5192481663</v>
      </c>
      <c r="FK79" s="68">
        <f t="shared" si="2"/>
        <v>2.0372681319713593E-10</v>
      </c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Q79" s="52"/>
    </row>
    <row r="80" spans="1:381" x14ac:dyDescent="0.3">
      <c r="A80" t="str">
        <f>+VLOOKUP(B80,sets!$D$6:$D$1222,1,0)</f>
        <v>c-wol0</v>
      </c>
      <c r="B80" s="63" t="s">
        <v>590</v>
      </c>
      <c r="C80" s="63">
        <v>178.158420343735</v>
      </c>
      <c r="D80" s="63">
        <v>4892.7013406858196</v>
      </c>
      <c r="E80" s="63">
        <v>91.112096971567496</v>
      </c>
      <c r="F80" s="63">
        <v>616.39599634624699</v>
      </c>
      <c r="G80" s="63">
        <v>20.541040891770301</v>
      </c>
      <c r="H80" s="63">
        <v>154.20811651402801</v>
      </c>
      <c r="I80" s="63">
        <v>155.25089321063399</v>
      </c>
      <c r="J80" s="63">
        <v>16.596000490242901</v>
      </c>
      <c r="K80" s="63">
        <v>4.8344379730516203E-2</v>
      </c>
      <c r="L80" s="63">
        <v>2.6193631699111999E-2</v>
      </c>
      <c r="M80" s="63">
        <v>267.74192603087801</v>
      </c>
      <c r="N80" s="63">
        <v>4602.0997462176401</v>
      </c>
      <c r="O80" s="63">
        <v>621.31527541736295</v>
      </c>
      <c r="P80" s="63">
        <v>2220.04154324501</v>
      </c>
      <c r="Q80" s="63"/>
      <c r="R80" s="63"/>
      <c r="S80" s="63"/>
      <c r="T80" s="63">
        <v>881.22341632628604</v>
      </c>
      <c r="U80" s="63">
        <v>132.44291565939699</v>
      </c>
      <c r="V80" s="63">
        <v>4.9097176134541201</v>
      </c>
      <c r="W80" s="63">
        <v>22.4587337522109</v>
      </c>
      <c r="X80" s="63">
        <v>3417.2005453276702</v>
      </c>
      <c r="Y80" s="63">
        <v>3.34880454949253</v>
      </c>
      <c r="Z80" s="63">
        <v>272.10935424092702</v>
      </c>
      <c r="AA80" s="63">
        <v>898.97693724669102</v>
      </c>
      <c r="AB80" s="63">
        <v>964.10734061037101</v>
      </c>
      <c r="AC80" s="63">
        <v>412.18579662980699</v>
      </c>
      <c r="AD80" s="63">
        <v>31.419834487795502</v>
      </c>
      <c r="AE80" s="63">
        <v>63.175994880459697</v>
      </c>
      <c r="AF80" s="63">
        <v>111.95971363392501</v>
      </c>
      <c r="AG80" s="63">
        <v>70.305158180615706</v>
      </c>
      <c r="AH80" s="63"/>
      <c r="AI80" s="63">
        <v>297.688775015533</v>
      </c>
      <c r="AJ80" s="63">
        <v>496.02190654512498</v>
      </c>
      <c r="AK80" s="63">
        <v>104.07300536776999</v>
      </c>
      <c r="AL80" s="63"/>
      <c r="AM80" s="63">
        <v>35.653903606095497</v>
      </c>
      <c r="AN80" s="63">
        <v>400.19463988517998</v>
      </c>
      <c r="AO80" s="63">
        <v>223.96023884415499</v>
      </c>
      <c r="AP80" s="63">
        <v>57.895069703454197</v>
      </c>
      <c r="AQ80" s="63">
        <v>44.650925022178797</v>
      </c>
      <c r="AR80" s="63">
        <v>58.375860481676199</v>
      </c>
      <c r="AS80" s="63">
        <v>36.828307072609903</v>
      </c>
      <c r="AT80" s="63">
        <v>29.379100036298802</v>
      </c>
      <c r="AU80" s="63">
        <v>1451.42603140096</v>
      </c>
      <c r="AV80" s="63"/>
      <c r="AW80" s="63"/>
      <c r="AX80" s="63"/>
      <c r="AY80" s="63">
        <v>616.405285003004</v>
      </c>
      <c r="AZ80" s="63">
        <v>267.71577401595999</v>
      </c>
      <c r="BA80" s="63">
        <v>1530.6166408649899</v>
      </c>
      <c r="BB80" s="63">
        <v>31.611480348312</v>
      </c>
      <c r="BC80" s="63">
        <v>42.6034172583905</v>
      </c>
      <c r="BD80" s="63">
        <v>29.219515687105599</v>
      </c>
      <c r="BE80" s="63">
        <v>13.2612784077899</v>
      </c>
      <c r="BF80" s="63">
        <v>185.18166051961401</v>
      </c>
      <c r="BG80" s="63">
        <v>69.105117591083598</v>
      </c>
      <c r="BH80" s="63">
        <v>58.317277137959202</v>
      </c>
      <c r="BI80" s="63">
        <v>28.904193097284701</v>
      </c>
      <c r="BJ80" s="63">
        <v>579.98192811475303</v>
      </c>
      <c r="BK80" s="63">
        <v>73.769227450072606</v>
      </c>
      <c r="BL80" s="63">
        <v>62.262211210725702</v>
      </c>
      <c r="BM80" s="63">
        <v>460.89589603941698</v>
      </c>
      <c r="BN80" s="63">
        <v>814.68146766448501</v>
      </c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>
        <v>102.573901387167</v>
      </c>
      <c r="EJ80" s="63">
        <v>133.71750182731199</v>
      </c>
      <c r="EK80" s="63">
        <v>134.77473839016</v>
      </c>
      <c r="EL80" s="63">
        <v>128.52970228629101</v>
      </c>
      <c r="EM80" s="63">
        <v>138.05545818233401</v>
      </c>
      <c r="EN80" s="63">
        <v>131.952072873031</v>
      </c>
      <c r="EO80" s="63">
        <v>158.41003028770299</v>
      </c>
      <c r="EP80" s="63">
        <v>142.67213898779301</v>
      </c>
      <c r="EQ80" s="63">
        <v>146.75563090256199</v>
      </c>
      <c r="ER80" s="63">
        <v>164.67415550321601</v>
      </c>
      <c r="ES80" s="63"/>
      <c r="ET80"/>
      <c r="EU80"/>
      <c r="EV80"/>
      <c r="EW80"/>
      <c r="EX80"/>
      <c r="EY80"/>
      <c r="EZ80"/>
      <c r="FA80"/>
      <c r="FB80"/>
      <c r="FC80" s="68"/>
      <c r="FD80" s="68"/>
      <c r="FE80" s="47"/>
      <c r="FF80" s="72">
        <v>0.10990909375553</v>
      </c>
      <c r="FG80">
        <v>1.89851477112782E-2</v>
      </c>
      <c r="FH80"/>
      <c r="FI80">
        <v>189.743488908834</v>
      </c>
      <c r="FJ80" s="68">
        <f t="shared" si="3"/>
        <v>30794.729044685319</v>
      </c>
      <c r="FK80" s="68">
        <f t="shared" si="2"/>
        <v>-4.7293724492192268E-11</v>
      </c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Q80" s="52"/>
    </row>
    <row r="81" spans="1:381" x14ac:dyDescent="0.3">
      <c r="A81" t="str">
        <f>+VLOOKUP(B81,sets!$D$6:$D$1222,1,0)</f>
        <v>c-frs0</v>
      </c>
      <c r="B81" s="63" t="s">
        <v>593</v>
      </c>
      <c r="C81" s="63"/>
      <c r="D81" s="63">
        <v>0.31165164091605801</v>
      </c>
      <c r="E81" s="63">
        <v>0.126003992561325</v>
      </c>
      <c r="F81" s="63">
        <v>0.29114034521913801</v>
      </c>
      <c r="G81" s="63"/>
      <c r="H81" s="63">
        <v>14.5745785525642</v>
      </c>
      <c r="I81" s="63">
        <v>14.766555365145299</v>
      </c>
      <c r="J81" s="63">
        <v>340.54869221565002</v>
      </c>
      <c r="K81" s="63">
        <v>10806.856256372001</v>
      </c>
      <c r="L81" s="63">
        <v>2282.5797224027601</v>
      </c>
      <c r="M81" s="63">
        <v>756.499412852555</v>
      </c>
      <c r="N81" s="63">
        <v>1805.0890857286599</v>
      </c>
      <c r="O81" s="63">
        <v>3301.7180389599898</v>
      </c>
      <c r="P81" s="63">
        <v>903.61747451111898</v>
      </c>
      <c r="Q81" s="63"/>
      <c r="R81" s="63"/>
      <c r="S81" s="63"/>
      <c r="T81" s="63">
        <v>4.3874923669881799E-2</v>
      </c>
      <c r="U81" s="63">
        <v>1592.10857039437</v>
      </c>
      <c r="V81" s="63">
        <v>49.600967420386098</v>
      </c>
      <c r="W81" s="63"/>
      <c r="X81" s="63">
        <v>24151.1534704529</v>
      </c>
      <c r="Y81" s="63">
        <v>1.46602406619096E-2</v>
      </c>
      <c r="Z81" s="63">
        <v>25.843077858706302</v>
      </c>
      <c r="AA81" s="63">
        <v>7135.8638667389896</v>
      </c>
      <c r="AB81" s="63">
        <v>16152.1877943046</v>
      </c>
      <c r="AC81" s="63"/>
      <c r="AD81" s="63"/>
      <c r="AE81" s="63"/>
      <c r="AF81" s="63">
        <v>886.05452304656399</v>
      </c>
      <c r="AG81" s="63">
        <v>39.171561258798398</v>
      </c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>
        <v>30.170463157044299</v>
      </c>
      <c r="AV81" s="63"/>
      <c r="AW81" s="63"/>
      <c r="AX81" s="63"/>
      <c r="AY81" s="63">
        <v>0.23414118554409499</v>
      </c>
      <c r="AZ81" s="63">
        <v>0.85238328982288503</v>
      </c>
      <c r="BA81" s="63">
        <v>605.46060137987604</v>
      </c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>
        <v>11.215934040573201</v>
      </c>
      <c r="BM81" s="63">
        <v>2.3454013458095702</v>
      </c>
      <c r="BN81" s="63">
        <v>55.780612264537297</v>
      </c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  <c r="DW81" s="63"/>
      <c r="DX81" s="63"/>
      <c r="DY81" s="63"/>
      <c r="DZ81" s="63"/>
      <c r="EA81" s="63"/>
      <c r="EB81" s="63"/>
      <c r="EC81" s="63"/>
      <c r="ED81" s="63"/>
      <c r="EE81" s="63"/>
      <c r="EF81" s="63"/>
      <c r="EG81" s="63"/>
      <c r="EH81" s="63"/>
      <c r="EI81" s="63">
        <v>302.02749727259999</v>
      </c>
      <c r="EJ81" s="63">
        <v>362.75136151372999</v>
      </c>
      <c r="EK81" s="63">
        <v>861.84740699919803</v>
      </c>
      <c r="EL81" s="63">
        <v>1907.3272123278</v>
      </c>
      <c r="EM81" s="63">
        <v>1170.82794059036</v>
      </c>
      <c r="EN81" s="63">
        <v>1675.47554357479</v>
      </c>
      <c r="EO81" s="63">
        <v>2187.80160598577</v>
      </c>
      <c r="EP81" s="63">
        <v>2843.0166178671202</v>
      </c>
      <c r="EQ81" s="63">
        <v>6352.6543316566203</v>
      </c>
      <c r="ER81" s="63">
        <v>27646.288126011499</v>
      </c>
      <c r="ES81" s="63"/>
      <c r="ET81"/>
      <c r="EU81"/>
      <c r="EV81"/>
      <c r="EW81"/>
      <c r="EX81"/>
      <c r="EY81"/>
      <c r="EZ81"/>
      <c r="FA81"/>
      <c r="FB81"/>
      <c r="FC81" s="68"/>
      <c r="FD81" s="68"/>
      <c r="FE81" s="47"/>
      <c r="FF81" s="72">
        <v>0.23423108885705499</v>
      </c>
      <c r="FG81">
        <v>4.0459943879379401E-2</v>
      </c>
      <c r="FH81"/>
      <c r="FI81">
        <v>6111.4693512375497</v>
      </c>
      <c r="FJ81" s="68">
        <f t="shared" si="3"/>
        <v>122386.8422023118</v>
      </c>
      <c r="FK81" s="68">
        <f t="shared" si="2"/>
        <v>1.7462298274040222E-10</v>
      </c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Q81" s="52"/>
    </row>
    <row r="82" spans="1:381" x14ac:dyDescent="0.3">
      <c r="A82" t="str">
        <f>+VLOOKUP(B82,sets!$D$6:$D$1222,1,0)</f>
        <v>c-fsh0</v>
      </c>
      <c r="B82" s="63" t="s">
        <v>597</v>
      </c>
      <c r="C82" s="63">
        <v>1.0034538488706E-2</v>
      </c>
      <c r="D82" s="63">
        <v>38.4326385439972</v>
      </c>
      <c r="E82" s="63">
        <v>12.546066200370401</v>
      </c>
      <c r="F82" s="63">
        <v>36.393943818446097</v>
      </c>
      <c r="G82" s="63">
        <v>12.354156922174401</v>
      </c>
      <c r="H82" s="63">
        <v>1.18806794810372</v>
      </c>
      <c r="I82" s="63">
        <v>1.2009313622264901</v>
      </c>
      <c r="J82" s="63">
        <v>27.506025658523399</v>
      </c>
      <c r="K82" s="63">
        <v>757.299337774999</v>
      </c>
      <c r="L82" s="63">
        <v>157.58200683936801</v>
      </c>
      <c r="M82" s="63">
        <v>25.172475495300301</v>
      </c>
      <c r="N82" s="63">
        <v>131.91215604104801</v>
      </c>
      <c r="O82" s="63">
        <v>30.3465522127455</v>
      </c>
      <c r="P82" s="63">
        <v>5653.2502480852399</v>
      </c>
      <c r="Q82" s="63"/>
      <c r="R82" s="63"/>
      <c r="S82" s="63"/>
      <c r="T82" s="63">
        <v>128.932408620367</v>
      </c>
      <c r="U82" s="63">
        <v>162.744770102464</v>
      </c>
      <c r="V82" s="63">
        <v>5.1552623663087003</v>
      </c>
      <c r="W82" s="63">
        <v>13.5034334497219</v>
      </c>
      <c r="X82" s="63">
        <v>737.43616379157004</v>
      </c>
      <c r="Y82" s="63"/>
      <c r="Z82" s="63">
        <v>2.1055155071063898</v>
      </c>
      <c r="AA82" s="63">
        <v>755.70836077521597</v>
      </c>
      <c r="AB82" s="63">
        <v>1536.44118709399</v>
      </c>
      <c r="AC82" s="63">
        <v>2.00154111085154</v>
      </c>
      <c r="AD82" s="63">
        <v>37.193367201580003</v>
      </c>
      <c r="AE82" s="63">
        <v>47.807251656325199</v>
      </c>
      <c r="AF82" s="63">
        <v>1.55880024586657</v>
      </c>
      <c r="AG82" s="63">
        <v>0.43409576000616101</v>
      </c>
      <c r="AH82" s="63"/>
      <c r="AI82" s="63">
        <v>49.240624145639202</v>
      </c>
      <c r="AJ82" s="63">
        <v>67.134576330053704</v>
      </c>
      <c r="AK82" s="63">
        <v>4.2509931059957502</v>
      </c>
      <c r="AL82" s="63"/>
      <c r="AM82" s="63">
        <v>9.8673439959559399</v>
      </c>
      <c r="AN82" s="63">
        <v>15.1329777959591</v>
      </c>
      <c r="AO82" s="63">
        <v>18.057556569547</v>
      </c>
      <c r="AP82" s="63">
        <v>6.17917961940468</v>
      </c>
      <c r="AQ82" s="63">
        <v>6.4190733709937504</v>
      </c>
      <c r="AR82" s="63">
        <v>8.3615887164146905</v>
      </c>
      <c r="AS82" s="63">
        <v>3.9958127538196502</v>
      </c>
      <c r="AT82" s="63">
        <v>5.0110758236865998</v>
      </c>
      <c r="AU82" s="63">
        <v>344.79714283794698</v>
      </c>
      <c r="AV82" s="63">
        <v>7.1406693475750294E-2</v>
      </c>
      <c r="AW82" s="63"/>
      <c r="AX82" s="63">
        <v>0.38316347010393398</v>
      </c>
      <c r="AY82" s="63">
        <v>77.252173030778096</v>
      </c>
      <c r="AZ82" s="63">
        <v>0.50624967017960398</v>
      </c>
      <c r="BA82" s="63">
        <v>1023.1745384287</v>
      </c>
      <c r="BB82" s="63">
        <v>0.23785769565323001</v>
      </c>
      <c r="BC82" s="63">
        <v>5.3237395213248098</v>
      </c>
      <c r="BD82" s="63"/>
      <c r="BE82" s="63">
        <v>13.5351597400544</v>
      </c>
      <c r="BF82" s="63">
        <v>3.6919224504597299</v>
      </c>
      <c r="BG82" s="63">
        <v>23.054106702731801</v>
      </c>
      <c r="BH82" s="63">
        <v>8.2181942013869005</v>
      </c>
      <c r="BI82" s="63"/>
      <c r="BJ82" s="63">
        <v>9.2704401860828494</v>
      </c>
      <c r="BK82" s="63">
        <v>19.999081500517899</v>
      </c>
      <c r="BL82" s="63">
        <v>132.26033236435001</v>
      </c>
      <c r="BM82" s="63">
        <v>0.94826616192419899</v>
      </c>
      <c r="BN82" s="63">
        <v>414.95969836873201</v>
      </c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>
        <v>1151.0238521078099</v>
      </c>
      <c r="EJ82" s="63">
        <v>2152.89212741964</v>
      </c>
      <c r="EK82" s="63">
        <v>2280.13021984025</v>
      </c>
      <c r="EL82" s="63">
        <v>2596.46936602499</v>
      </c>
      <c r="EM82" s="63">
        <v>3009.7361236455099</v>
      </c>
      <c r="EN82" s="63">
        <v>2900.1519636746102</v>
      </c>
      <c r="EO82" s="63">
        <v>3458.0451278025198</v>
      </c>
      <c r="EP82" s="63">
        <v>3276.8998252155402</v>
      </c>
      <c r="EQ82" s="63">
        <v>3788.8624154644399</v>
      </c>
      <c r="ER82" s="63">
        <v>4685.71584345469</v>
      </c>
      <c r="ES82" s="63"/>
      <c r="ET82"/>
      <c r="EU82"/>
      <c r="EV82"/>
      <c r="EW82"/>
      <c r="EX82"/>
      <c r="EY82"/>
      <c r="EZ82"/>
      <c r="FA82"/>
      <c r="FB82"/>
      <c r="FC82" s="68"/>
      <c r="FD82" s="68"/>
      <c r="FE82" s="47"/>
      <c r="FF82" s="72"/>
      <c r="FG82"/>
      <c r="FH82"/>
      <c r="FI82">
        <v>11754.221356591799</v>
      </c>
      <c r="FJ82" s="68">
        <f t="shared" si="3"/>
        <v>53641.699295616083</v>
      </c>
      <c r="FK82" s="68">
        <f t="shared" si="2"/>
        <v>0</v>
      </c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Q82" s="52"/>
    </row>
    <row r="83" spans="1:381" x14ac:dyDescent="0.3">
      <c r="A83" t="str">
        <f>+VLOOKUP(B83,sets!$D$6:$D$1222,1,0)</f>
        <v>c-coa0</v>
      </c>
      <c r="B83" s="63" t="s">
        <v>704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>
        <v>0.34581739427583702</v>
      </c>
      <c r="AI83" s="63"/>
      <c r="AJ83" s="63"/>
      <c r="AK83" s="63"/>
      <c r="AL83" s="63">
        <v>4.3751158725753601E-2</v>
      </c>
      <c r="AM83" s="63"/>
      <c r="AN83" s="63"/>
      <c r="AO83" s="63"/>
      <c r="AP83" s="63"/>
      <c r="AQ83" s="63"/>
      <c r="AR83" s="63"/>
      <c r="AS83" s="63"/>
      <c r="AT83" s="63"/>
      <c r="AU83" s="63"/>
      <c r="AV83" s="63">
        <v>0.290219208819049</v>
      </c>
      <c r="AW83" s="63">
        <v>2.7311918778415999E-2</v>
      </c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/>
      <c r="EU83"/>
      <c r="EV83"/>
      <c r="EW83"/>
      <c r="EX83"/>
      <c r="EY83"/>
      <c r="EZ83"/>
      <c r="FA83"/>
      <c r="FB83"/>
      <c r="FC83" s="68"/>
      <c r="FD83" s="68"/>
      <c r="FE83" s="47"/>
      <c r="FF83" s="72"/>
      <c r="FG83"/>
      <c r="FH83"/>
      <c r="FI83">
        <v>3.2426345733241602E-2</v>
      </c>
      <c r="FJ83" s="68">
        <f t="shared" si="3"/>
        <v>0.73952602633229714</v>
      </c>
      <c r="FK83" s="68">
        <f t="shared" si="2"/>
        <v>0</v>
      </c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Q83" s="52"/>
    </row>
    <row r="84" spans="1:381" x14ac:dyDescent="0.3">
      <c r="A84" t="str">
        <f>+VLOOKUP(B84,sets!$D$6:$D$1222,1,0)</f>
        <v>c-oil0</v>
      </c>
      <c r="B84" s="63" t="s">
        <v>706</v>
      </c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>
        <v>1.0736066309652701</v>
      </c>
      <c r="AI84" s="63"/>
      <c r="AJ84" s="63"/>
      <c r="AK84" s="63"/>
      <c r="AL84" s="63">
        <v>1.02710803931265E-2</v>
      </c>
      <c r="AM84" s="63"/>
      <c r="AN84" s="63"/>
      <c r="AO84" s="63"/>
      <c r="AP84" s="63"/>
      <c r="AQ84" s="63"/>
      <c r="AR84" s="63"/>
      <c r="AS84" s="63"/>
      <c r="AT84" s="63"/>
      <c r="AU84" s="63"/>
      <c r="AV84" s="63">
        <v>0.227804613305579</v>
      </c>
      <c r="AW84" s="63">
        <v>4.7512736904082802E-2</v>
      </c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/>
      <c r="EU84"/>
      <c r="EV84"/>
      <c r="EW84"/>
      <c r="EX84"/>
      <c r="EY84"/>
      <c r="EZ84"/>
      <c r="FA84"/>
      <c r="FB84"/>
      <c r="FC84" s="68"/>
      <c r="FD84" s="68"/>
      <c r="FE84" s="47"/>
      <c r="FF84" s="72"/>
      <c r="FG84"/>
      <c r="FH84"/>
      <c r="FI84">
        <v>0.42735487250688797</v>
      </c>
      <c r="FJ84" s="68">
        <f t="shared" si="3"/>
        <v>1.7865499340749462</v>
      </c>
      <c r="FK84" s="68">
        <f t="shared" si="2"/>
        <v>0</v>
      </c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Q84" s="52"/>
    </row>
    <row r="85" spans="1:381" x14ac:dyDescent="0.3">
      <c r="A85" t="str">
        <f>+VLOOKUP(B85,sets!$D$6:$D$1222,1,0)</f>
        <v>c-gas0</v>
      </c>
      <c r="B85" s="63" t="s">
        <v>600</v>
      </c>
      <c r="C85" s="63"/>
      <c r="D85" s="63">
        <v>2.4393653657138601</v>
      </c>
      <c r="E85" s="63">
        <v>0.99127231629221302</v>
      </c>
      <c r="F85" s="63">
        <v>16.485516610975601</v>
      </c>
      <c r="G85" s="63">
        <v>3.30320245460732</v>
      </c>
      <c r="H85" s="63">
        <v>0.58752813947435201</v>
      </c>
      <c r="I85" s="63">
        <v>0.59129725823026502</v>
      </c>
      <c r="J85" s="63">
        <v>2.9886952911539102</v>
      </c>
      <c r="K85" s="63">
        <v>5.5917842639569697</v>
      </c>
      <c r="L85" s="63">
        <v>0.68297102416957101</v>
      </c>
      <c r="M85" s="63">
        <v>0.219451375135614</v>
      </c>
      <c r="N85" s="63">
        <v>5.2893446063368996</v>
      </c>
      <c r="O85" s="63">
        <v>5.0586269696068999</v>
      </c>
      <c r="P85" s="63">
        <v>0.82985461478552702</v>
      </c>
      <c r="Q85" s="63"/>
      <c r="R85" s="63"/>
      <c r="S85" s="63"/>
      <c r="T85" s="63">
        <v>856.93003020677804</v>
      </c>
      <c r="U85" s="63">
        <v>212.26990556834201</v>
      </c>
      <c r="V85" s="63">
        <v>8.0709765725966403</v>
      </c>
      <c r="W85" s="63">
        <v>885.90746782024905</v>
      </c>
      <c r="X85" s="63">
        <v>2504.7232053696998</v>
      </c>
      <c r="Y85" s="63">
        <v>2.3441180935126701E-2</v>
      </c>
      <c r="Z85" s="63">
        <v>253.09559027572399</v>
      </c>
      <c r="AA85" s="63">
        <v>2177.94566888703</v>
      </c>
      <c r="AB85" s="63">
        <v>5137.3050599422504</v>
      </c>
      <c r="AC85" s="63">
        <v>8.2040094750178092</v>
      </c>
      <c r="AD85" s="63">
        <v>10.5005233514719</v>
      </c>
      <c r="AE85" s="63">
        <v>1.0578448383924499</v>
      </c>
      <c r="AF85" s="63">
        <v>7.8839281134140604</v>
      </c>
      <c r="AG85" s="63">
        <v>551.14090483523898</v>
      </c>
      <c r="AH85" s="63">
        <v>0.114404078565607</v>
      </c>
      <c r="AI85" s="63">
        <v>985.22259062743603</v>
      </c>
      <c r="AJ85" s="63">
        <v>21.1735332772795</v>
      </c>
      <c r="AK85" s="63">
        <v>192.86153263014899</v>
      </c>
      <c r="AL85" s="63">
        <v>7850.6454060975702</v>
      </c>
      <c r="AM85" s="63">
        <v>1876.69606666661</v>
      </c>
      <c r="AN85" s="63">
        <v>2105.31943570565</v>
      </c>
      <c r="AO85" s="63">
        <v>120.44389852280599</v>
      </c>
      <c r="AP85" s="63">
        <v>54.737112479678402</v>
      </c>
      <c r="AQ85" s="63">
        <v>28.7062871748</v>
      </c>
      <c r="AR85" s="63">
        <v>31.0443237182347</v>
      </c>
      <c r="AS85" s="63">
        <v>6.0750252739054504</v>
      </c>
      <c r="AT85" s="63">
        <v>8.0989806460123202</v>
      </c>
      <c r="AU85" s="63"/>
      <c r="AV85" s="63">
        <v>154873.54761709101</v>
      </c>
      <c r="AW85" s="63">
        <v>62.287859092280598</v>
      </c>
      <c r="AX85" s="63">
        <v>10919.5896402132</v>
      </c>
      <c r="AY85" s="63">
        <v>995.56312200053696</v>
      </c>
      <c r="AZ85" s="63">
        <v>2456.6635847559501</v>
      </c>
      <c r="BA85" s="63">
        <v>942.86831276704697</v>
      </c>
      <c r="BB85" s="63">
        <v>47230.3177743708</v>
      </c>
      <c r="BC85" s="63">
        <v>44.191455532260001</v>
      </c>
      <c r="BD85" s="63">
        <v>146.180037146617</v>
      </c>
      <c r="BE85" s="63">
        <v>446.917791474289</v>
      </c>
      <c r="BF85" s="63">
        <v>101.89050718612199</v>
      </c>
      <c r="BG85" s="63">
        <v>1075.6554079421301</v>
      </c>
      <c r="BH85" s="63">
        <v>926.808102942711</v>
      </c>
      <c r="BI85" s="63">
        <v>285.88349612545699</v>
      </c>
      <c r="BJ85" s="63">
        <v>2083.9179330750098</v>
      </c>
      <c r="BK85" s="63">
        <v>393.27712132571901</v>
      </c>
      <c r="BL85" s="63">
        <v>1049.1636959674499</v>
      </c>
      <c r="BM85" s="63">
        <v>2868.4874901308699</v>
      </c>
      <c r="BN85" s="63">
        <v>1335.7494559587501</v>
      </c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>
        <v>5028.83616189648</v>
      </c>
      <c r="EJ85" s="63">
        <v>6646.7463514954698</v>
      </c>
      <c r="EK85" s="63">
        <v>7635.8340483607599</v>
      </c>
      <c r="EL85" s="63">
        <v>9829.3507742176207</v>
      </c>
      <c r="EM85" s="63">
        <v>10405.406728468801</v>
      </c>
      <c r="EN85" s="63">
        <v>10491.4566612096</v>
      </c>
      <c r="EO85" s="63">
        <v>14074.4212130459</v>
      </c>
      <c r="EP85" s="63">
        <v>13563.354517637499</v>
      </c>
      <c r="EQ85" s="63">
        <v>20251.600852597101</v>
      </c>
      <c r="ER85" s="63">
        <v>45476.141082657603</v>
      </c>
      <c r="ES85" s="63"/>
      <c r="ET85"/>
      <c r="EU85"/>
      <c r="EV85"/>
      <c r="EW85"/>
      <c r="EX85"/>
      <c r="EY85"/>
      <c r="EZ85"/>
      <c r="FA85"/>
      <c r="FB85"/>
      <c r="FC85" s="68"/>
      <c r="FD85" s="68"/>
      <c r="FE85" s="47"/>
      <c r="FF85" s="72"/>
      <c r="FG85"/>
      <c r="FH85"/>
      <c r="FI85">
        <v>0.122664638863272</v>
      </c>
      <c r="FJ85" s="68">
        <f t="shared" si="3"/>
        <v>397583.48752495018</v>
      </c>
      <c r="FK85" s="68">
        <f t="shared" si="2"/>
        <v>0</v>
      </c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Q85" s="52"/>
    </row>
    <row r="86" spans="1:381" x14ac:dyDescent="0.3">
      <c r="A86" t="str">
        <f>+VLOOKUP(B86,sets!$D$6:$D$1222,1,0)</f>
        <v>c-oxt0</v>
      </c>
      <c r="B86" s="63" t="s">
        <v>602</v>
      </c>
      <c r="C86" s="63"/>
      <c r="D86" s="63"/>
      <c r="E86" s="63"/>
      <c r="F86" s="63"/>
      <c r="G86" s="63"/>
      <c r="H86" s="63">
        <v>2.9601563683215499E-2</v>
      </c>
      <c r="I86" s="63"/>
      <c r="J86" s="63"/>
      <c r="K86" s="63"/>
      <c r="L86" s="63"/>
      <c r="M86" s="63"/>
      <c r="N86" s="63"/>
      <c r="O86" s="63">
        <v>9.3314997328117794E-2</v>
      </c>
      <c r="P86" s="63"/>
      <c r="Q86" s="63"/>
      <c r="R86" s="63"/>
      <c r="S86" s="63"/>
      <c r="T86" s="63">
        <v>81715.392799927504</v>
      </c>
      <c r="U86" s="63"/>
      <c r="V86" s="63"/>
      <c r="W86" s="63"/>
      <c r="X86" s="63">
        <v>2.6862553547467201E-2</v>
      </c>
      <c r="Y86" s="63"/>
      <c r="Z86" s="63"/>
      <c r="AA86" s="63">
        <v>9.0997730803647106E-2</v>
      </c>
      <c r="AB86" s="63">
        <v>2.0579232686378901E-2</v>
      </c>
      <c r="AC86" s="63">
        <v>1.5458673364577499E-2</v>
      </c>
      <c r="AD86" s="63"/>
      <c r="AE86" s="63"/>
      <c r="AF86" s="63"/>
      <c r="AG86" s="63">
        <v>0.15613627328903601</v>
      </c>
      <c r="AH86" s="63">
        <v>1.4971974356198601</v>
      </c>
      <c r="AI86" s="63">
        <v>0.61748726321879599</v>
      </c>
      <c r="AJ86" s="63"/>
      <c r="AK86" s="63"/>
      <c r="AL86" s="63">
        <v>3.2233407504938999E-2</v>
      </c>
      <c r="AM86" s="63">
        <v>1012.45690935561</v>
      </c>
      <c r="AN86" s="63">
        <v>31887.619051676102</v>
      </c>
      <c r="AO86" s="63">
        <v>213.520728816212</v>
      </c>
      <c r="AP86" s="63"/>
      <c r="AQ86" s="63"/>
      <c r="AR86" s="63"/>
      <c r="AS86" s="63"/>
      <c r="AT86" s="63"/>
      <c r="AU86" s="63">
        <v>0.362954205567943</v>
      </c>
      <c r="AV86" s="63"/>
      <c r="AW86" s="63"/>
      <c r="AX86" s="63">
        <v>1.8885716203513501E-2</v>
      </c>
      <c r="AY86" s="63">
        <v>1029.49353934019</v>
      </c>
      <c r="AZ86" s="63"/>
      <c r="BA86" s="63">
        <v>1.15505194254121E-2</v>
      </c>
      <c r="BB86" s="63"/>
      <c r="BC86" s="63"/>
      <c r="BD86" s="63"/>
      <c r="BE86" s="63"/>
      <c r="BF86" s="63"/>
      <c r="BG86" s="63"/>
      <c r="BH86" s="63"/>
      <c r="BI86" s="63"/>
      <c r="BJ86" s="63">
        <v>1.2768150719907501E-2</v>
      </c>
      <c r="BK86" s="63"/>
      <c r="BL86" s="63">
        <v>1.1819118399092599E-2</v>
      </c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>
        <v>197.58005267355401</v>
      </c>
      <c r="EJ86" s="63">
        <v>237.29017599693901</v>
      </c>
      <c r="EK86" s="63">
        <v>562.596477024921</v>
      </c>
      <c r="EL86" s="63">
        <v>1240.4030219035401</v>
      </c>
      <c r="EM86" s="63">
        <v>763.66718917857804</v>
      </c>
      <c r="EN86" s="63">
        <v>1090.9132364726399</v>
      </c>
      <c r="EO86" s="63">
        <v>1422.42353199477</v>
      </c>
      <c r="EP86" s="63">
        <v>1846.2733757875901</v>
      </c>
      <c r="EQ86" s="63">
        <v>4086.0660179517499</v>
      </c>
      <c r="ER86" s="63">
        <v>17440.653802055</v>
      </c>
      <c r="ES86" s="63"/>
      <c r="ET86"/>
      <c r="EU86"/>
      <c r="EV86"/>
      <c r="EW86"/>
      <c r="EX86"/>
      <c r="EY86"/>
      <c r="EZ86"/>
      <c r="FA86"/>
      <c r="FB86"/>
      <c r="FC86" s="68"/>
      <c r="FD86" s="68"/>
      <c r="FE86" s="47"/>
      <c r="FF86" s="72">
        <v>0.55822171777234297</v>
      </c>
      <c r="FG86">
        <v>9.6424165640714807E-2</v>
      </c>
      <c r="FH86"/>
      <c r="FI86">
        <v>428501.02927119797</v>
      </c>
      <c r="FJ86" s="68">
        <f t="shared" si="3"/>
        <v>573251.03167407762</v>
      </c>
      <c r="FK86" s="68">
        <f t="shared" si="2"/>
        <v>0</v>
      </c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Q86" s="52"/>
    </row>
    <row r="87" spans="1:381" x14ac:dyDescent="0.3">
      <c r="A87" t="str">
        <f>+VLOOKUP(B87,sets!$D$6:$D$1222,1,0)</f>
        <v>c-cmt0</v>
      </c>
      <c r="B87" s="63" t="s">
        <v>606</v>
      </c>
      <c r="C87" s="63">
        <v>1.9557815549198001</v>
      </c>
      <c r="D87" s="63">
        <v>54.4893282199574</v>
      </c>
      <c r="E87" s="63">
        <v>1.0664472404126999</v>
      </c>
      <c r="F87" s="63">
        <v>40.195300999263601</v>
      </c>
      <c r="G87" s="63">
        <v>13.700380267179</v>
      </c>
      <c r="H87" s="63">
        <v>8.4656765625543304</v>
      </c>
      <c r="I87" s="63">
        <v>8.5172663171412406</v>
      </c>
      <c r="J87" s="63">
        <v>0.91768210103790204</v>
      </c>
      <c r="K87" s="63">
        <v>69.996563586545193</v>
      </c>
      <c r="L87" s="63">
        <v>42.693119825137799</v>
      </c>
      <c r="M87" s="63">
        <v>5.4358472823250299</v>
      </c>
      <c r="N87" s="63">
        <v>12.1093132573103</v>
      </c>
      <c r="O87" s="63">
        <v>33.578791875908102</v>
      </c>
      <c r="P87" s="63">
        <v>81.142272636394495</v>
      </c>
      <c r="Q87" s="63"/>
      <c r="R87" s="63"/>
      <c r="S87" s="63"/>
      <c r="T87" s="63">
        <v>143.098755854535</v>
      </c>
      <c r="U87" s="63">
        <v>6387.4272130031504</v>
      </c>
      <c r="V87" s="63">
        <v>0.79068801220585705</v>
      </c>
      <c r="W87" s="63">
        <v>15.062781253838599</v>
      </c>
      <c r="X87" s="63">
        <v>65.501010323703596</v>
      </c>
      <c r="Y87" s="63">
        <v>5.3333032122195097E-2</v>
      </c>
      <c r="Z87" s="63">
        <v>15.0085530768021</v>
      </c>
      <c r="AA87" s="63">
        <v>4896.4790805190596</v>
      </c>
      <c r="AB87" s="63">
        <v>15.273138575470499</v>
      </c>
      <c r="AC87" s="63">
        <v>5.91000319170828</v>
      </c>
      <c r="AD87" s="63">
        <v>13.945227571457</v>
      </c>
      <c r="AE87" s="63">
        <v>57.337789843227696</v>
      </c>
      <c r="AF87" s="63">
        <v>3.5542448764227101</v>
      </c>
      <c r="AG87" s="63">
        <v>7.1439348158636502</v>
      </c>
      <c r="AH87" s="63"/>
      <c r="AI87" s="63">
        <v>71.365894057182302</v>
      </c>
      <c r="AJ87" s="63">
        <v>23.2317657136173</v>
      </c>
      <c r="AK87" s="63">
        <v>0.96760275637669402</v>
      </c>
      <c r="AL87" s="63"/>
      <c r="AM87" s="63">
        <v>1.98617639186214</v>
      </c>
      <c r="AN87" s="63">
        <v>26.628721604953899</v>
      </c>
      <c r="AO87" s="63">
        <v>47.180941698098003</v>
      </c>
      <c r="AP87" s="63">
        <v>2.7975555893592698</v>
      </c>
      <c r="AQ87" s="63">
        <v>15.629305381280499</v>
      </c>
      <c r="AR87" s="63">
        <v>20.204936212912202</v>
      </c>
      <c r="AS87" s="63">
        <v>0.36968267085333201</v>
      </c>
      <c r="AT87" s="63">
        <v>3.2308114552539799</v>
      </c>
      <c r="AU87" s="63">
        <v>335.32240036909701</v>
      </c>
      <c r="AV87" s="63">
        <v>7.9240609369526496E-2</v>
      </c>
      <c r="AW87" s="63"/>
      <c r="AX87" s="63">
        <v>0.425199753168235</v>
      </c>
      <c r="AY87" s="63">
        <v>85.740245950761206</v>
      </c>
      <c r="AZ87" s="63">
        <v>0.56575483922818404</v>
      </c>
      <c r="BA87" s="63">
        <v>1134.59952652686</v>
      </c>
      <c r="BB87" s="63">
        <v>0.864116289670534</v>
      </c>
      <c r="BC87" s="63">
        <v>5.5486883598644399</v>
      </c>
      <c r="BD87" s="63"/>
      <c r="BE87" s="63">
        <v>14.650381783089401</v>
      </c>
      <c r="BF87" s="63">
        <v>12.2620779984141</v>
      </c>
      <c r="BG87" s="63">
        <v>1.2088644056579601</v>
      </c>
      <c r="BH87" s="63">
        <v>54.024025859025002</v>
      </c>
      <c r="BI87" s="63"/>
      <c r="BJ87" s="63">
        <v>3.0994387307571198</v>
      </c>
      <c r="BK87" s="63">
        <v>23.246090061863399</v>
      </c>
      <c r="BL87" s="63">
        <v>236.468619894521</v>
      </c>
      <c r="BM87" s="63">
        <v>1.75870964960372</v>
      </c>
      <c r="BN87" s="63">
        <v>371.29065979897001</v>
      </c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>
        <v>4607.6266627867099</v>
      </c>
      <c r="EJ87" s="63">
        <v>8488.9170303514002</v>
      </c>
      <c r="EK87" s="63">
        <v>8929.4807713459995</v>
      </c>
      <c r="EL87" s="63">
        <v>10044.6785555273</v>
      </c>
      <c r="EM87" s="63">
        <v>11546.4562235008</v>
      </c>
      <c r="EN87" s="63">
        <v>11110.7849232874</v>
      </c>
      <c r="EO87" s="63">
        <v>13036.021182554399</v>
      </c>
      <c r="EP87" s="63">
        <v>12227.3275802638</v>
      </c>
      <c r="EQ87" s="63">
        <v>13935.648335968301</v>
      </c>
      <c r="ER87" s="63">
        <v>15462.1626737314</v>
      </c>
      <c r="ES87" s="63"/>
      <c r="ET87"/>
      <c r="EU87"/>
      <c r="EV87"/>
      <c r="EW87"/>
      <c r="EX87"/>
      <c r="EY87"/>
      <c r="EZ87"/>
      <c r="FA87"/>
      <c r="FB87"/>
      <c r="FC87" s="68"/>
      <c r="FD87" s="68"/>
      <c r="FE87" s="47"/>
      <c r="FF87" s="72"/>
      <c r="FG87"/>
      <c r="FH87"/>
      <c r="FI87">
        <v>15190.7837859091</v>
      </c>
      <c r="FJ87" s="68">
        <f t="shared" si="3"/>
        <v>139075.48468531392</v>
      </c>
      <c r="FK87" s="68">
        <f t="shared" si="2"/>
        <v>-3.4924596548080444E-10</v>
      </c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Q87" s="52"/>
    </row>
    <row r="88" spans="1:381" x14ac:dyDescent="0.3">
      <c r="A88" t="str">
        <f>+VLOOKUP(B88,sets!$D$6:$D$1222,1,0)</f>
        <v>c-omt0</v>
      </c>
      <c r="B88" s="63" t="s">
        <v>610</v>
      </c>
      <c r="C88" s="63">
        <v>1.3376355436121501</v>
      </c>
      <c r="D88" s="63">
        <v>37.316765055212102</v>
      </c>
      <c r="E88" s="63">
        <v>0.72945864456283405</v>
      </c>
      <c r="F88" s="63">
        <v>27.5154953237566</v>
      </c>
      <c r="G88" s="63">
        <v>9.3735631466448606</v>
      </c>
      <c r="H88" s="63">
        <v>5.78794249321676</v>
      </c>
      <c r="I88" s="63">
        <v>5.8238726809355201</v>
      </c>
      <c r="J88" s="63">
        <v>0.62774861617696498</v>
      </c>
      <c r="K88" s="63">
        <v>0.53038235835957603</v>
      </c>
      <c r="L88" s="63">
        <v>0.32375762158363702</v>
      </c>
      <c r="M88" s="63">
        <v>6.8658663155934496E-2</v>
      </c>
      <c r="N88" s="63">
        <v>9.1548843963549301E-2</v>
      </c>
      <c r="O88" s="63">
        <v>22.965866385585102</v>
      </c>
      <c r="P88" s="63">
        <v>55.5246474621595</v>
      </c>
      <c r="Q88" s="63"/>
      <c r="R88" s="63"/>
      <c r="S88" s="63"/>
      <c r="T88" s="63">
        <v>98.026159161275899</v>
      </c>
      <c r="U88" s="63">
        <v>1.675995197123</v>
      </c>
      <c r="V88" s="63">
        <v>621.80549367828996</v>
      </c>
      <c r="W88" s="63">
        <v>10.293824814324401</v>
      </c>
      <c r="X88" s="63">
        <v>30.2904897736707</v>
      </c>
      <c r="Y88" s="63">
        <v>4.14988114260346E-2</v>
      </c>
      <c r="Z88" s="63">
        <v>10.261045316194499</v>
      </c>
      <c r="AA88" s="63">
        <v>1937.8880919102101</v>
      </c>
      <c r="AB88" s="63">
        <v>11.874139534423801</v>
      </c>
      <c r="AC88" s="63">
        <v>3.0464403577308401</v>
      </c>
      <c r="AD88" s="63">
        <v>7.8723304688859601</v>
      </c>
      <c r="AE88" s="63">
        <v>40.872129916597999</v>
      </c>
      <c r="AF88" s="63">
        <v>0.41618610627262798</v>
      </c>
      <c r="AG88" s="63">
        <v>0.84887224902602498</v>
      </c>
      <c r="AH88" s="63"/>
      <c r="AI88" s="63">
        <v>50.788006056450897</v>
      </c>
      <c r="AJ88" s="63">
        <v>9.9123357869797299</v>
      </c>
      <c r="AK88" s="63">
        <v>0.24503292630692999</v>
      </c>
      <c r="AL88" s="63"/>
      <c r="AM88" s="63">
        <v>0.79190384414014203</v>
      </c>
      <c r="AN88" s="63">
        <v>9.0426780572805008</v>
      </c>
      <c r="AO88" s="63">
        <v>35.747627545923997</v>
      </c>
      <c r="AP88" s="63">
        <v>2.2282623942005002</v>
      </c>
      <c r="AQ88" s="63">
        <v>7.23673147838488</v>
      </c>
      <c r="AR88" s="63">
        <v>9.3077159047820999</v>
      </c>
      <c r="AS88" s="63">
        <v>2.5003746964661002</v>
      </c>
      <c r="AT88" s="63">
        <v>4.5051129291426903</v>
      </c>
      <c r="AU88" s="63">
        <v>266.49930846365203</v>
      </c>
      <c r="AV88" s="63">
        <v>5.4158768206922003E-2</v>
      </c>
      <c r="AW88" s="63"/>
      <c r="AX88" s="63">
        <v>0.29104830251647401</v>
      </c>
      <c r="AY88" s="63">
        <v>58.683853263000401</v>
      </c>
      <c r="AZ88" s="63">
        <v>0.138159902236447</v>
      </c>
      <c r="BA88" s="63">
        <v>795.62502130840596</v>
      </c>
      <c r="BB88" s="63">
        <v>4.0486929586004999E-2</v>
      </c>
      <c r="BC88" s="63">
        <v>4.4285536656716102</v>
      </c>
      <c r="BD88" s="63"/>
      <c r="BE88" s="63">
        <v>7.24299887470751</v>
      </c>
      <c r="BF88" s="63">
        <v>4.0500087055641503</v>
      </c>
      <c r="BG88" s="63">
        <v>2.6899907887225698</v>
      </c>
      <c r="BH88" s="63">
        <v>33.517396088630797</v>
      </c>
      <c r="BI88" s="63"/>
      <c r="BJ88" s="63">
        <v>1.66481869976259</v>
      </c>
      <c r="BK88" s="63">
        <v>15.853673678188599</v>
      </c>
      <c r="BL88" s="63">
        <v>18.3202098343248</v>
      </c>
      <c r="BM88" s="63">
        <v>0.97137720744552603</v>
      </c>
      <c r="BN88" s="63">
        <v>399.17653086100802</v>
      </c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>
        <v>2783.0437532443698</v>
      </c>
      <c r="EJ88" s="63">
        <v>4049.5776490442499</v>
      </c>
      <c r="EK88" s="63">
        <v>4073.7813951355001</v>
      </c>
      <c r="EL88" s="63">
        <v>4680.1989481725204</v>
      </c>
      <c r="EM88" s="63">
        <v>5345.2002588841397</v>
      </c>
      <c r="EN88" s="63">
        <v>5495.9226089428803</v>
      </c>
      <c r="EO88" s="63">
        <v>6866.2143578535397</v>
      </c>
      <c r="EP88" s="63">
        <v>6011.6307565396701</v>
      </c>
      <c r="EQ88" s="63">
        <v>7165.4751391405198</v>
      </c>
      <c r="ER88" s="63">
        <v>9590.9367458827001</v>
      </c>
      <c r="ES88" s="63"/>
      <c r="ET88"/>
      <c r="EU88"/>
      <c r="EV88"/>
      <c r="EW88"/>
      <c r="EX88"/>
      <c r="EY88"/>
      <c r="EZ88"/>
      <c r="FA88"/>
      <c r="FB88"/>
      <c r="FC88" s="68"/>
      <c r="FD88" s="68"/>
      <c r="FE88" s="47"/>
      <c r="FF88" s="72"/>
      <c r="FG88"/>
      <c r="FH88"/>
      <c r="FI88">
        <v>1727.5046011652</v>
      </c>
      <c r="FJ88" s="68">
        <f t="shared" si="3"/>
        <v>62474.269631101357</v>
      </c>
      <c r="FK88" s="68">
        <f t="shared" si="2"/>
        <v>0</v>
      </c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Q88" s="52"/>
    </row>
    <row r="89" spans="1:381" x14ac:dyDescent="0.3">
      <c r="A89" t="str">
        <f>+VLOOKUP(B89,sets!$D$6:$D$1222,1,0)</f>
        <v>c-vol0</v>
      </c>
      <c r="B89" s="63" t="s">
        <v>613</v>
      </c>
      <c r="C89" s="63"/>
      <c r="D89" s="63"/>
      <c r="E89" s="63"/>
      <c r="F89" s="63">
        <v>0.380615445178691</v>
      </c>
      <c r="G89" s="63"/>
      <c r="H89" s="63"/>
      <c r="I89" s="63"/>
      <c r="J89" s="63"/>
      <c r="K89" s="63">
        <v>1291.0646037214699</v>
      </c>
      <c r="L89" s="63">
        <v>789.52931195891995</v>
      </c>
      <c r="M89" s="63">
        <v>442.61916965088699</v>
      </c>
      <c r="N89" s="63">
        <v>221.25627384865101</v>
      </c>
      <c r="O89" s="63"/>
      <c r="P89" s="63">
        <v>237.65915577237101</v>
      </c>
      <c r="Q89" s="63"/>
      <c r="R89" s="63"/>
      <c r="S89" s="63"/>
      <c r="T89" s="63"/>
      <c r="U89" s="63">
        <v>94.644317523325199</v>
      </c>
      <c r="V89" s="63">
        <v>3.53547639232091</v>
      </c>
      <c r="W89" s="63">
        <v>3.1177965506900698</v>
      </c>
      <c r="X89" s="63">
        <v>5483.7018597399601</v>
      </c>
      <c r="Y89" s="63">
        <v>2.3940052553411402</v>
      </c>
      <c r="Z89" s="63"/>
      <c r="AA89" s="63">
        <v>3323.1067387051398</v>
      </c>
      <c r="AB89" s="63">
        <v>678.38234109354096</v>
      </c>
      <c r="AC89" s="63"/>
      <c r="AD89" s="63"/>
      <c r="AE89" s="63"/>
      <c r="AF89" s="63"/>
      <c r="AG89" s="63"/>
      <c r="AH89" s="63">
        <v>1.1763167433901701E-2</v>
      </c>
      <c r="AI89" s="63">
        <v>0.123484090251201</v>
      </c>
      <c r="AJ89" s="63">
        <v>3.27013391477885E-2</v>
      </c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>
        <v>1.0787026371023E-2</v>
      </c>
      <c r="AV89" s="63"/>
      <c r="AW89" s="63"/>
      <c r="AX89" s="63"/>
      <c r="AY89" s="63"/>
      <c r="AZ89" s="63"/>
      <c r="BA89" s="63">
        <v>0.63081393130671604</v>
      </c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>
        <v>1.01646344079953E-2</v>
      </c>
      <c r="BM89" s="63"/>
      <c r="BN89" s="63">
        <v>3.4342983705221597E-2</v>
      </c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>
        <v>2641.46357246037</v>
      </c>
      <c r="EJ89" s="63">
        <v>3230.4948577680402</v>
      </c>
      <c r="EK89" s="63">
        <v>3057.7469686987101</v>
      </c>
      <c r="EL89" s="63">
        <v>3236.2928756373599</v>
      </c>
      <c r="EM89" s="63">
        <v>3203.7195764675198</v>
      </c>
      <c r="EN89" s="63">
        <v>3128.1427700713298</v>
      </c>
      <c r="EO89" s="63">
        <v>3564.41009732374</v>
      </c>
      <c r="EP89" s="63">
        <v>3291.3322781279498</v>
      </c>
      <c r="EQ89" s="63">
        <v>3395.7608040772702</v>
      </c>
      <c r="ER89" s="63">
        <v>3704.5745206533702</v>
      </c>
      <c r="ES89" s="63"/>
      <c r="ET89"/>
      <c r="EU89"/>
      <c r="EV89"/>
      <c r="EW89"/>
      <c r="EX89"/>
      <c r="EY89"/>
      <c r="EZ89"/>
      <c r="FA89"/>
      <c r="FB89"/>
      <c r="FC89" s="68"/>
      <c r="FD89" s="68"/>
      <c r="FE89" s="47"/>
      <c r="FF89" s="72"/>
      <c r="FG89"/>
      <c r="FH89"/>
      <c r="FI89">
        <v>372.11228260183901</v>
      </c>
      <c r="FJ89" s="68">
        <f t="shared" si="3"/>
        <v>45398.296326717908</v>
      </c>
      <c r="FK89" s="68">
        <f t="shared" si="2"/>
        <v>0</v>
      </c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Q89" s="52"/>
    </row>
    <row r="90" spans="1:381" x14ac:dyDescent="0.3">
      <c r="A90" t="str">
        <f>+VLOOKUP(B90,sets!$D$6:$D$1222,1,0)</f>
        <v>c-mil0</v>
      </c>
      <c r="B90" s="63" t="s">
        <v>615</v>
      </c>
      <c r="C90" s="63">
        <v>177.439744329668</v>
      </c>
      <c r="D90" s="63">
        <v>4107.3451134286797</v>
      </c>
      <c r="E90" s="63">
        <v>90.895362249593106</v>
      </c>
      <c r="F90" s="63">
        <v>1718.8439294370501</v>
      </c>
      <c r="G90" s="63">
        <v>868.4555485674</v>
      </c>
      <c r="H90" s="63">
        <v>291.81546121737199</v>
      </c>
      <c r="I90" s="63">
        <v>293.76750515154401</v>
      </c>
      <c r="J90" s="63">
        <v>31.4439462312451</v>
      </c>
      <c r="K90" s="63">
        <v>5627.6084426931302</v>
      </c>
      <c r="L90" s="63">
        <v>3648.5171641360298</v>
      </c>
      <c r="M90" s="63">
        <v>1.8237716036476801</v>
      </c>
      <c r="N90" s="63">
        <v>1034.27893261542</v>
      </c>
      <c r="O90" s="63">
        <v>1274.5236265820599</v>
      </c>
      <c r="P90" s="63">
        <v>171.365506295855</v>
      </c>
      <c r="Q90" s="63"/>
      <c r="R90" s="63"/>
      <c r="S90" s="63"/>
      <c r="T90" s="63">
        <v>4648.9864825567602</v>
      </c>
      <c r="U90" s="63">
        <v>1.64272190511161</v>
      </c>
      <c r="V90" s="63">
        <v>6.0333060162818197E-2</v>
      </c>
      <c r="W90" s="63">
        <v>965.60811799194403</v>
      </c>
      <c r="X90" s="63">
        <v>24613.112484821599</v>
      </c>
      <c r="Y90" s="63">
        <v>3.9927633402900502E-2</v>
      </c>
      <c r="Z90" s="63">
        <v>508.98562229247898</v>
      </c>
      <c r="AA90" s="63">
        <v>7181.2818110654398</v>
      </c>
      <c r="AB90" s="63">
        <v>21.516036815529201</v>
      </c>
      <c r="AC90" s="63">
        <v>755.82392477620704</v>
      </c>
      <c r="AD90" s="63">
        <v>196.54851734154599</v>
      </c>
      <c r="AE90" s="63">
        <v>172.374192649988</v>
      </c>
      <c r="AF90" s="63">
        <v>286.38702168799699</v>
      </c>
      <c r="AG90" s="63">
        <v>947.42574677977404</v>
      </c>
      <c r="AH90" s="63"/>
      <c r="AI90" s="63">
        <v>608.17643821648403</v>
      </c>
      <c r="AJ90" s="63">
        <v>3467.2131018166301</v>
      </c>
      <c r="AK90" s="63">
        <v>203.79829870076301</v>
      </c>
      <c r="AL90" s="63">
        <v>1.3639008455752499E-2</v>
      </c>
      <c r="AM90" s="63">
        <v>106.47686421856</v>
      </c>
      <c r="AN90" s="63">
        <v>1158.1960998894699</v>
      </c>
      <c r="AO90" s="63">
        <v>796.17575755361202</v>
      </c>
      <c r="AP90" s="63">
        <v>157.298669820328</v>
      </c>
      <c r="AQ90" s="63">
        <v>152.257158310553</v>
      </c>
      <c r="AR90" s="63">
        <v>198.404602883938</v>
      </c>
      <c r="AS90" s="63">
        <v>111.428729811473</v>
      </c>
      <c r="AT90" s="63">
        <v>127.32025324615699</v>
      </c>
      <c r="AU90" s="63">
        <v>3781.7076679690899</v>
      </c>
      <c r="AV90" s="63">
        <v>118.654406940939</v>
      </c>
      <c r="AW90" s="63">
        <v>1.31467906452187</v>
      </c>
      <c r="AX90" s="63">
        <v>782.26209484288597</v>
      </c>
      <c r="AY90" s="63">
        <v>1943.59908622433</v>
      </c>
      <c r="AZ90" s="63">
        <v>23.586324899114899</v>
      </c>
      <c r="BA90" s="63">
        <v>6963.3701406031296</v>
      </c>
      <c r="BB90" s="63">
        <v>44.604850208688497</v>
      </c>
      <c r="BC90" s="63">
        <v>84.537066676677298</v>
      </c>
      <c r="BD90" s="63"/>
      <c r="BE90" s="63">
        <v>364.88973986909002</v>
      </c>
      <c r="BF90" s="63">
        <v>439.70137632423803</v>
      </c>
      <c r="BG90" s="63">
        <v>284.91846440678501</v>
      </c>
      <c r="BH90" s="63">
        <v>1709.59990110179</v>
      </c>
      <c r="BI90" s="63">
        <v>7.3098061638492695E-2</v>
      </c>
      <c r="BJ90" s="63">
        <v>128.24530376620501</v>
      </c>
      <c r="BK90" s="63">
        <v>402.835762964411</v>
      </c>
      <c r="BL90" s="63">
        <v>1564.02990591855</v>
      </c>
      <c r="BM90" s="63">
        <v>79.904162053277503</v>
      </c>
      <c r="BN90" s="63">
        <v>6339.4966656752604</v>
      </c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>
        <v>43520.395672257997</v>
      </c>
      <c r="EJ90" s="63">
        <v>58134.488723228598</v>
      </c>
      <c r="EK90" s="63">
        <v>57026.155697086302</v>
      </c>
      <c r="EL90" s="63">
        <v>55497.807335358397</v>
      </c>
      <c r="EM90" s="63">
        <v>63596.827266867404</v>
      </c>
      <c r="EN90" s="63">
        <v>62526.504641476298</v>
      </c>
      <c r="EO90" s="63">
        <v>68852.746736528803</v>
      </c>
      <c r="EP90" s="63">
        <v>57798.225538349499</v>
      </c>
      <c r="EQ90" s="63">
        <v>60444.480585366502</v>
      </c>
      <c r="ER90" s="63">
        <v>40127.833139358503</v>
      </c>
      <c r="ES90" s="63"/>
      <c r="ET90"/>
      <c r="EU90"/>
      <c r="EV90"/>
      <c r="EW90"/>
      <c r="EX90"/>
      <c r="EY90"/>
      <c r="EZ90"/>
      <c r="FA90"/>
      <c r="FB90"/>
      <c r="FC90" s="68"/>
      <c r="FD90" s="68"/>
      <c r="FE90" s="47"/>
      <c r="FF90" s="72"/>
      <c r="FG90"/>
      <c r="FH90"/>
      <c r="FI90">
        <v>28019.857695952898</v>
      </c>
      <c r="FJ90" s="68">
        <f t="shared" si="3"/>
        <v>687327.33033879497</v>
      </c>
      <c r="FK90" s="68">
        <f t="shared" si="2"/>
        <v>0</v>
      </c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Q90" s="52"/>
    </row>
    <row r="91" spans="1:381" x14ac:dyDescent="0.3">
      <c r="A91" t="str">
        <f>+VLOOKUP(B91,sets!$D$6:$D$1222,1,0)</f>
        <v>c-pcr0</v>
      </c>
      <c r="B91" s="63" t="s">
        <v>617</v>
      </c>
      <c r="C91" s="63">
        <v>2.0135306649422501E-2</v>
      </c>
      <c r="D91" s="63">
        <v>0.564011189365343</v>
      </c>
      <c r="E91" s="63">
        <v>1.12764605778748E-2</v>
      </c>
      <c r="F91" s="63">
        <v>0.42199219265634202</v>
      </c>
      <c r="G91" s="63">
        <v>0.14165984321639299</v>
      </c>
      <c r="H91" s="63">
        <v>8.8783212363433506E-2</v>
      </c>
      <c r="I91" s="63">
        <v>8.8546377875960203E-2</v>
      </c>
      <c r="J91" s="63">
        <v>1.1481905822601999E-2</v>
      </c>
      <c r="K91" s="63">
        <v>0.96596200540607502</v>
      </c>
      <c r="L91" s="63">
        <v>0.57626849121081503</v>
      </c>
      <c r="M91" s="63">
        <v>7.3708386865520795E-2</v>
      </c>
      <c r="N91" s="63">
        <v>0.16258571234635599</v>
      </c>
      <c r="O91" s="63">
        <v>0.43086351862674299</v>
      </c>
      <c r="P91" s="63">
        <v>0.83893177945017094</v>
      </c>
      <c r="Q91" s="63"/>
      <c r="R91" s="63"/>
      <c r="S91" s="63"/>
      <c r="T91" s="63">
        <v>1.4807996750812</v>
      </c>
      <c r="U91" s="63">
        <v>2.3619290795056001E-2</v>
      </c>
      <c r="V91" s="63"/>
      <c r="W91" s="63">
        <v>0.17504119245063099</v>
      </c>
      <c r="X91" s="63">
        <v>0.86086648979860303</v>
      </c>
      <c r="Y91" s="63"/>
      <c r="Z91" s="63">
        <v>0.15499134339016901</v>
      </c>
      <c r="AA91" s="63">
        <v>3.8409051439744499</v>
      </c>
      <c r="AB91" s="63">
        <v>33.172055312671802</v>
      </c>
      <c r="AC91" s="63">
        <v>6.5630236522296506E-2</v>
      </c>
      <c r="AD91" s="63">
        <v>0.15223129780450201</v>
      </c>
      <c r="AE91" s="63">
        <v>0.58161496065013796</v>
      </c>
      <c r="AF91" s="63"/>
      <c r="AG91" s="63">
        <v>0.443366430717407</v>
      </c>
      <c r="AH91" s="63"/>
      <c r="AI91" s="63">
        <v>0.75917453551024505</v>
      </c>
      <c r="AJ91" s="63">
        <v>0.177090661657586</v>
      </c>
      <c r="AK91" s="63"/>
      <c r="AL91" s="63"/>
      <c r="AM91" s="63">
        <v>5.5846168970251103E-2</v>
      </c>
      <c r="AN91" s="63">
        <v>0.86580249839583201</v>
      </c>
      <c r="AO91" s="63">
        <v>0.26767655797230999</v>
      </c>
      <c r="AP91" s="63">
        <v>2.2818164821664901E-2</v>
      </c>
      <c r="AQ91" s="63">
        <v>6.7839084015120496E-2</v>
      </c>
      <c r="AR91" s="63">
        <v>7.0777187556389898E-2</v>
      </c>
      <c r="AS91" s="63">
        <v>3.61833495649653E-2</v>
      </c>
      <c r="AT91" s="63">
        <v>0.17557040225058401</v>
      </c>
      <c r="AU91" s="63">
        <v>0.21945957649877301</v>
      </c>
      <c r="AV91" s="63"/>
      <c r="AW91" s="63"/>
      <c r="AX91" s="63"/>
      <c r="AY91" s="63">
        <v>0.88673455620549702</v>
      </c>
      <c r="AZ91" s="63"/>
      <c r="BA91" s="63">
        <v>14.157599490905399</v>
      </c>
      <c r="BB91" s="63"/>
      <c r="BC91" s="63"/>
      <c r="BD91" s="63"/>
      <c r="BE91" s="63">
        <v>0.454996426977962</v>
      </c>
      <c r="BF91" s="63">
        <v>0.42782568924687803</v>
      </c>
      <c r="BG91" s="63"/>
      <c r="BH91" s="63">
        <v>0.57120529722367097</v>
      </c>
      <c r="BI91" s="63"/>
      <c r="BJ91" s="63">
        <v>0.15843958910669201</v>
      </c>
      <c r="BK91" s="63">
        <v>0.23704067168256801</v>
      </c>
      <c r="BL91" s="63">
        <v>0.48406036880118902</v>
      </c>
      <c r="BM91" s="63"/>
      <c r="BN91" s="63">
        <v>6.0480098103003197</v>
      </c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>
        <v>85.990657583697299</v>
      </c>
      <c r="EJ91" s="63">
        <v>103.818293802113</v>
      </c>
      <c r="EK91" s="63">
        <v>93.916198660635601</v>
      </c>
      <c r="EL91" s="63">
        <v>95.847770503969997</v>
      </c>
      <c r="EM91" s="63">
        <v>106.526917620611</v>
      </c>
      <c r="EN91" s="63">
        <v>102.122955924019</v>
      </c>
      <c r="EO91" s="63">
        <v>118.623260884876</v>
      </c>
      <c r="EP91" s="63">
        <v>104.605990468741</v>
      </c>
      <c r="EQ91" s="63">
        <v>109.78342442264299</v>
      </c>
      <c r="ER91" s="63">
        <v>121.860879696659</v>
      </c>
      <c r="ES91" s="63"/>
      <c r="ET91"/>
      <c r="EU91"/>
      <c r="EV91"/>
      <c r="EW91"/>
      <c r="EX91"/>
      <c r="EY91"/>
      <c r="EZ91"/>
      <c r="FA91"/>
      <c r="FB91"/>
      <c r="FC91" s="68"/>
      <c r="FD91" s="68"/>
      <c r="FE91" s="47"/>
      <c r="FF91" s="72"/>
      <c r="FG91"/>
      <c r="FH91"/>
      <c r="FI91">
        <v>4.9019887256345402</v>
      </c>
      <c r="FJ91" s="68">
        <f t="shared" si="3"/>
        <v>1119.4898161375525</v>
      </c>
      <c r="FK91" s="68">
        <f t="shared" si="2"/>
        <v>2.0463630789890885E-12</v>
      </c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Q91" s="52"/>
    </row>
    <row r="92" spans="1:381" x14ac:dyDescent="0.3">
      <c r="A92" t="str">
        <f>+VLOOKUP(B92,sets!$D$6:$D$1222,1,0)</f>
        <v>c-sgr0</v>
      </c>
      <c r="B92" s="63" t="s">
        <v>619</v>
      </c>
      <c r="C92" s="63"/>
      <c r="D92" s="63"/>
      <c r="E92" s="63"/>
      <c r="F92" s="63"/>
      <c r="G92" s="63"/>
      <c r="H92" s="63">
        <v>236.47008917508899</v>
      </c>
      <c r="I92" s="63">
        <v>238.05845737742499</v>
      </c>
      <c r="J92" s="63">
        <v>25.402209680668999</v>
      </c>
      <c r="K92" s="63">
        <v>1200.7334177175601</v>
      </c>
      <c r="L92" s="63">
        <v>731.30571131345698</v>
      </c>
      <c r="M92" s="63">
        <v>472.73124547131999</v>
      </c>
      <c r="N92" s="63">
        <v>204.08407812765901</v>
      </c>
      <c r="O92" s="63">
        <v>107.251629836736</v>
      </c>
      <c r="P92" s="63">
        <v>256.82716358732898</v>
      </c>
      <c r="Q92" s="63"/>
      <c r="R92" s="63"/>
      <c r="S92" s="63"/>
      <c r="T92" s="63"/>
      <c r="U92" s="63">
        <v>116.99980523820599</v>
      </c>
      <c r="V92" s="63">
        <v>4.3369629980135898</v>
      </c>
      <c r="W92" s="63">
        <v>1.9905549891924001E-2</v>
      </c>
      <c r="X92" s="63">
        <v>6150.9828337506096</v>
      </c>
      <c r="Y92" s="63">
        <v>2.9678778216469501</v>
      </c>
      <c r="Z92" s="63">
        <v>417.781727795623</v>
      </c>
      <c r="AA92" s="63">
        <v>2287.76722093949</v>
      </c>
      <c r="AB92" s="63">
        <v>855.75440266850103</v>
      </c>
      <c r="AC92" s="63"/>
      <c r="AD92" s="63"/>
      <c r="AE92" s="63"/>
      <c r="AF92" s="63">
        <v>18.649110883937301</v>
      </c>
      <c r="AG92" s="63">
        <v>110.837760423539</v>
      </c>
      <c r="AH92" s="63"/>
      <c r="AI92" s="63">
        <v>2.59327566618444E-2</v>
      </c>
      <c r="AJ92" s="63">
        <v>3.2708742730316098E-2</v>
      </c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>
        <v>467.98353303587902</v>
      </c>
      <c r="AV92" s="63"/>
      <c r="AW92" s="63"/>
      <c r="AX92" s="63"/>
      <c r="AY92" s="63"/>
      <c r="AZ92" s="63">
        <v>0.20892252289093699</v>
      </c>
      <c r="BA92" s="63">
        <v>173.11559186967801</v>
      </c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>
        <v>4.15200655762332</v>
      </c>
      <c r="BM92" s="63">
        <v>0.29621389272021398</v>
      </c>
      <c r="BN92" s="63">
        <v>15.367521517803899</v>
      </c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>
        <v>49.747391413260097</v>
      </c>
      <c r="EJ92" s="63">
        <v>208.45582736375599</v>
      </c>
      <c r="EK92" s="63">
        <v>183.97518236393699</v>
      </c>
      <c r="EL92" s="63">
        <v>306.47549775722501</v>
      </c>
      <c r="EM92" s="63">
        <v>358.47666548331603</v>
      </c>
      <c r="EN92" s="63">
        <v>389.13045410902401</v>
      </c>
      <c r="EO92" s="63">
        <v>519.91186127451897</v>
      </c>
      <c r="EP92" s="63">
        <v>624.39500344019905</v>
      </c>
      <c r="EQ92" s="63">
        <v>1198.8352760565199</v>
      </c>
      <c r="ER92" s="63">
        <v>6639.7473713262898</v>
      </c>
      <c r="ES92" s="63"/>
      <c r="ET92"/>
      <c r="EU92"/>
      <c r="EV92"/>
      <c r="EW92"/>
      <c r="EX92"/>
      <c r="EY92"/>
      <c r="EZ92"/>
      <c r="FA92"/>
      <c r="FB92"/>
      <c r="FC92" s="68"/>
      <c r="FD92" s="68"/>
      <c r="FE92" s="47"/>
      <c r="FF92" s="72"/>
      <c r="FG92"/>
      <c r="FH92"/>
      <c r="FI92">
        <v>257.06441819220299</v>
      </c>
      <c r="FJ92" s="68">
        <f t="shared" si="3"/>
        <v>24836.358990032946</v>
      </c>
      <c r="FK92" s="68">
        <f t="shared" si="2"/>
        <v>0</v>
      </c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Q92" s="52"/>
    </row>
    <row r="93" spans="1:381" x14ac:dyDescent="0.3">
      <c r="A93" t="str">
        <f>+VLOOKUP(B93,sets!$D$6:$D$1222,1,0)</f>
        <v>c-ofd0</v>
      </c>
      <c r="B93" s="63" t="s">
        <v>622</v>
      </c>
      <c r="C93" s="63">
        <v>22.4232899243232</v>
      </c>
      <c r="D93" s="63">
        <v>613.40445029130296</v>
      </c>
      <c r="E93" s="63">
        <v>12.1529359706885</v>
      </c>
      <c r="F93" s="63">
        <v>454.94911360378302</v>
      </c>
      <c r="G93" s="63">
        <v>155.465529600369</v>
      </c>
      <c r="H93" s="63">
        <v>96.437988204104002</v>
      </c>
      <c r="I93" s="63">
        <v>97.072619231822202</v>
      </c>
      <c r="J93" s="63">
        <v>10.432454480275499</v>
      </c>
      <c r="K93" s="63">
        <v>6233.2820535916599</v>
      </c>
      <c r="L93" s="63">
        <v>12883.6470580441</v>
      </c>
      <c r="M93" s="63">
        <v>3733.4679751491399</v>
      </c>
      <c r="N93" s="63">
        <v>507.08677632681599</v>
      </c>
      <c r="O93" s="63">
        <v>380.67640790143798</v>
      </c>
      <c r="P93" s="63">
        <v>929.32058565061504</v>
      </c>
      <c r="Q93" s="63"/>
      <c r="R93" s="63"/>
      <c r="S93" s="63"/>
      <c r="T93" s="63">
        <v>1627.8257317321199</v>
      </c>
      <c r="U93" s="63">
        <v>22.113915492905001</v>
      </c>
      <c r="V93" s="63">
        <v>1.1649784129371401</v>
      </c>
      <c r="W93" s="63">
        <v>170.47883746691099</v>
      </c>
      <c r="X93" s="63">
        <v>11212.4398160973</v>
      </c>
      <c r="Y93" s="63">
        <v>0.54951739731443205</v>
      </c>
      <c r="Z93" s="63">
        <v>170.195204907917</v>
      </c>
      <c r="AA93" s="63">
        <v>20784.902871859598</v>
      </c>
      <c r="AB93" s="63">
        <v>20004.384207204301</v>
      </c>
      <c r="AC93" s="63">
        <v>78.855553028312997</v>
      </c>
      <c r="AD93" s="63">
        <v>178.70773516680299</v>
      </c>
      <c r="AE93" s="63">
        <v>648.13013736148696</v>
      </c>
      <c r="AF93" s="63">
        <v>20.198853969349798</v>
      </c>
      <c r="AG93" s="63">
        <v>465.61226539272798</v>
      </c>
      <c r="AH93" s="63">
        <v>6.5106573262041306E-2</v>
      </c>
      <c r="AI93" s="63">
        <v>562.22943039454003</v>
      </c>
      <c r="AJ93" s="63">
        <v>732.47501932141995</v>
      </c>
      <c r="AK93" s="63">
        <v>165.11977657559001</v>
      </c>
      <c r="AL93" s="63"/>
      <c r="AM93" s="63">
        <v>68.878483398319304</v>
      </c>
      <c r="AN93" s="63">
        <v>754.86815785879298</v>
      </c>
      <c r="AO93" s="63">
        <v>304.70538821509001</v>
      </c>
      <c r="AP93" s="63">
        <v>62.408117033926601</v>
      </c>
      <c r="AQ93" s="63">
        <v>74.995518638564107</v>
      </c>
      <c r="AR93" s="63">
        <v>138.34126577839501</v>
      </c>
      <c r="AS93" s="63">
        <v>43.7107933891483</v>
      </c>
      <c r="AT93" s="63">
        <v>71.963233610415102</v>
      </c>
      <c r="AU93" s="63">
        <v>404.98945874801302</v>
      </c>
      <c r="AV93" s="63">
        <v>0.90231388246189304</v>
      </c>
      <c r="AW93" s="63"/>
      <c r="AX93" s="63">
        <v>4.8615451807624401</v>
      </c>
      <c r="AY93" s="63">
        <v>973.19727500715101</v>
      </c>
      <c r="AZ93" s="63">
        <v>198.01182037509699</v>
      </c>
      <c r="BA93" s="63">
        <v>12218.2663398526</v>
      </c>
      <c r="BB93" s="63">
        <v>25.4500453726932</v>
      </c>
      <c r="BC93" s="63">
        <v>30.333777684306799</v>
      </c>
      <c r="BD93" s="63"/>
      <c r="BE93" s="63">
        <v>366.24109692622</v>
      </c>
      <c r="BF93" s="63">
        <v>435.61798500039401</v>
      </c>
      <c r="BG93" s="63">
        <v>60.197485688888698</v>
      </c>
      <c r="BH93" s="63">
        <v>529.45095454845398</v>
      </c>
      <c r="BI93" s="63">
        <v>4.9697330613569504</v>
      </c>
      <c r="BJ93" s="63">
        <v>325.92555356395599</v>
      </c>
      <c r="BK93" s="63">
        <v>262.68857841407299</v>
      </c>
      <c r="BL93" s="63">
        <v>719.76187301859102</v>
      </c>
      <c r="BM93" s="63">
        <v>752.10084824833802</v>
      </c>
      <c r="BN93" s="63">
        <v>5066.74661405387</v>
      </c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>
        <v>36103.151386091296</v>
      </c>
      <c r="EJ93" s="63">
        <v>42080.596844839201</v>
      </c>
      <c r="EK93" s="63">
        <v>39613.208512120204</v>
      </c>
      <c r="EL93" s="63">
        <v>40520.884864927197</v>
      </c>
      <c r="EM93" s="63">
        <v>43576.666400912203</v>
      </c>
      <c r="EN93" s="63">
        <v>40757.343069421098</v>
      </c>
      <c r="EO93" s="63">
        <v>46780.630300279699</v>
      </c>
      <c r="EP93" s="63">
        <v>40113.880822688603</v>
      </c>
      <c r="EQ93" s="63">
        <v>42576.525381926098</v>
      </c>
      <c r="ER93" s="63">
        <v>40798.524461530098</v>
      </c>
      <c r="ES93" s="63"/>
      <c r="ET93">
        <v>0.96401556685654399</v>
      </c>
      <c r="EU93"/>
      <c r="EV93"/>
      <c r="EW93"/>
      <c r="EX93"/>
      <c r="EY93"/>
      <c r="EZ93"/>
      <c r="FA93"/>
      <c r="FB93"/>
      <c r="FC93" s="68"/>
      <c r="FD93" s="68"/>
      <c r="FE93" s="47"/>
      <c r="FF93" s="72"/>
      <c r="FG93"/>
      <c r="FH93"/>
      <c r="FI93">
        <v>62853.0011867336</v>
      </c>
      <c r="FJ93" s="68">
        <f t="shared" si="3"/>
        <v>582650.22969991132</v>
      </c>
      <c r="FK93" s="68">
        <f t="shared" si="2"/>
        <v>0</v>
      </c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Q93" s="52"/>
    </row>
    <row r="94" spans="1:381" x14ac:dyDescent="0.3">
      <c r="A94" t="str">
        <f>+VLOOKUP(B94,sets!$D$6:$D$1222,1,0)</f>
        <v>c-b_t0</v>
      </c>
      <c r="B94" s="63" t="s">
        <v>625</v>
      </c>
      <c r="C94" s="63">
        <v>9.6389913951202697</v>
      </c>
      <c r="D94" s="63">
        <v>266.45428581241902</v>
      </c>
      <c r="E94" s="63">
        <v>5.2506263788203897</v>
      </c>
      <c r="F94" s="63">
        <v>197.00217826153499</v>
      </c>
      <c r="G94" s="63">
        <v>67.239705004589098</v>
      </c>
      <c r="H94" s="63">
        <v>41.596985411219002</v>
      </c>
      <c r="I94" s="63">
        <v>41.870943301340098</v>
      </c>
      <c r="J94" s="63">
        <v>4.5071830718680399</v>
      </c>
      <c r="K94" s="63">
        <v>8.9200614665098605</v>
      </c>
      <c r="L94" s="63">
        <v>5.42119308467643</v>
      </c>
      <c r="M94" s="63">
        <v>0.89690707670841696</v>
      </c>
      <c r="N94" s="63">
        <v>1.53549823164425</v>
      </c>
      <c r="O94" s="63">
        <v>164.48701040262401</v>
      </c>
      <c r="P94" s="63">
        <v>398.94822062632198</v>
      </c>
      <c r="Q94" s="63"/>
      <c r="R94" s="63"/>
      <c r="S94" s="63"/>
      <c r="T94" s="63">
        <v>700.99412348167505</v>
      </c>
      <c r="U94" s="63">
        <v>11.961189028082099</v>
      </c>
      <c r="V94" s="63">
        <v>0.44559560876474302</v>
      </c>
      <c r="W94" s="63">
        <v>73.577132881402207</v>
      </c>
      <c r="X94" s="63">
        <v>13.7674227966323</v>
      </c>
      <c r="Y94" s="63">
        <v>0.29827062179271902</v>
      </c>
      <c r="Z94" s="63">
        <v>73.6312168228106</v>
      </c>
      <c r="AA94" s="63">
        <v>80.396507634933798</v>
      </c>
      <c r="AB94" s="63">
        <v>30592.233409658202</v>
      </c>
      <c r="AC94" s="63">
        <v>21.9346169752775</v>
      </c>
      <c r="AD94" s="63">
        <v>56.369872946814397</v>
      </c>
      <c r="AE94" s="63">
        <v>296.08909101184901</v>
      </c>
      <c r="AF94" s="63">
        <v>63.415365404010402</v>
      </c>
      <c r="AG94" s="63">
        <v>93.861465825220293</v>
      </c>
      <c r="AH94" s="63">
        <v>2.60198968004491E-2</v>
      </c>
      <c r="AI94" s="63">
        <v>271.29829973118001</v>
      </c>
      <c r="AJ94" s="63">
        <v>39.378714867834503</v>
      </c>
      <c r="AK94" s="63">
        <v>128.19774062393199</v>
      </c>
      <c r="AL94" s="63"/>
      <c r="AM94" s="63">
        <v>16.592008363755401</v>
      </c>
      <c r="AN94" s="63">
        <v>200.329153109994</v>
      </c>
      <c r="AO94" s="63">
        <v>196.57814118913501</v>
      </c>
      <c r="AP94" s="63">
        <v>15.282287533407599</v>
      </c>
      <c r="AQ94" s="63">
        <v>16.657514264486</v>
      </c>
      <c r="AR94" s="63">
        <v>33.205502619101502</v>
      </c>
      <c r="AS94" s="63">
        <v>28.4049524618835</v>
      </c>
      <c r="AT94" s="63">
        <v>69.431631691502602</v>
      </c>
      <c r="AU94" s="63">
        <v>763.681448570405</v>
      </c>
      <c r="AV94" s="63">
        <v>0.38973840272150201</v>
      </c>
      <c r="AW94" s="63"/>
      <c r="AX94" s="63">
        <v>18.936031641014001</v>
      </c>
      <c r="AY94" s="63">
        <v>420.11198796688501</v>
      </c>
      <c r="AZ94" s="63">
        <v>96.539355258271996</v>
      </c>
      <c r="BA94" s="63">
        <v>5285.6010206151304</v>
      </c>
      <c r="BB94" s="63">
        <v>9.9304902954601992</v>
      </c>
      <c r="BC94" s="63">
        <v>5.8961397737652703</v>
      </c>
      <c r="BD94" s="63"/>
      <c r="BE94" s="63">
        <v>208.31541838331401</v>
      </c>
      <c r="BF94" s="63">
        <v>96.580625933943494</v>
      </c>
      <c r="BG94" s="63">
        <v>111.16388722611499</v>
      </c>
      <c r="BH94" s="63">
        <v>71.372214340444401</v>
      </c>
      <c r="BI94" s="63">
        <v>3.5348947670873598</v>
      </c>
      <c r="BJ94" s="63">
        <v>81.521988392320395</v>
      </c>
      <c r="BK94" s="63">
        <v>106.255988579781</v>
      </c>
      <c r="BL94" s="63">
        <v>402.06410062638901</v>
      </c>
      <c r="BM94" s="63">
        <v>295.90709717783898</v>
      </c>
      <c r="BN94" s="63">
        <v>2240.1236266676801</v>
      </c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>
        <v>14461.626116876099</v>
      </c>
      <c r="EJ94" s="63">
        <v>21259.192936166601</v>
      </c>
      <c r="EK94" s="63">
        <v>23962.936273999901</v>
      </c>
      <c r="EL94" s="63">
        <v>25970.617227570001</v>
      </c>
      <c r="EM94" s="63">
        <v>32901.314549122799</v>
      </c>
      <c r="EN94" s="63">
        <v>33686.710798066801</v>
      </c>
      <c r="EO94" s="63">
        <v>42858.469596826297</v>
      </c>
      <c r="EP94" s="63">
        <v>38928.147308997599</v>
      </c>
      <c r="EQ94" s="63">
        <v>43074.703217245697</v>
      </c>
      <c r="ER94" s="63">
        <v>46031.543537794503</v>
      </c>
      <c r="ES94" s="63"/>
      <c r="ET94"/>
      <c r="EU94"/>
      <c r="EV94"/>
      <c r="EW94"/>
      <c r="EX94"/>
      <c r="EY94"/>
      <c r="EZ94"/>
      <c r="FA94"/>
      <c r="FB94"/>
      <c r="FC94" s="68"/>
      <c r="FD94" s="68"/>
      <c r="FE94" s="47"/>
      <c r="FF94" s="72"/>
      <c r="FG94"/>
      <c r="FH94"/>
      <c r="FI94">
        <v>507005.543903807</v>
      </c>
      <c r="FJ94" s="68">
        <f t="shared" si="3"/>
        <v>874666.85855766782</v>
      </c>
      <c r="FK94" s="68">
        <f t="shared" si="2"/>
        <v>0</v>
      </c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Q94" s="52"/>
    </row>
    <row r="95" spans="1:381" x14ac:dyDescent="0.3">
      <c r="A95" t="str">
        <f>+VLOOKUP(B95,sets!$D$6:$D$1222,1,0)</f>
        <v>c-tex0</v>
      </c>
      <c r="B95" s="63" t="s">
        <v>628</v>
      </c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>
        <v>20.8890459104652</v>
      </c>
      <c r="N95" s="63"/>
      <c r="O95" s="63">
        <v>0.190312979551265</v>
      </c>
      <c r="P95" s="63">
        <v>0.32229237026579999</v>
      </c>
      <c r="Q95" s="63"/>
      <c r="R95" s="63"/>
      <c r="S95" s="63"/>
      <c r="T95" s="63"/>
      <c r="U95" s="63">
        <v>1.01781207333023E-2</v>
      </c>
      <c r="V95" s="63"/>
      <c r="W95" s="63"/>
      <c r="X95" s="63">
        <v>834.15133008009104</v>
      </c>
      <c r="Y95" s="63"/>
      <c r="Z95" s="63"/>
      <c r="AA95" s="63">
        <v>1.28045412556511E-2</v>
      </c>
      <c r="AB95" s="63">
        <v>7.7904233950174401E-2</v>
      </c>
      <c r="AC95" s="63">
        <v>5908.0600302225403</v>
      </c>
      <c r="AD95" s="63">
        <v>22095.055783743701</v>
      </c>
      <c r="AE95" s="63">
        <v>194.458389839398</v>
      </c>
      <c r="AF95" s="63">
        <v>1.8036750016112699E-2</v>
      </c>
      <c r="AG95" s="63">
        <v>9.2581458722151594E-2</v>
      </c>
      <c r="AH95" s="63"/>
      <c r="AI95" s="63"/>
      <c r="AJ95" s="63"/>
      <c r="AK95" s="63">
        <v>0.107871153823362</v>
      </c>
      <c r="AL95" s="63">
        <v>2.11568774323301E-2</v>
      </c>
      <c r="AM95" s="63"/>
      <c r="AN95" s="63">
        <v>4.82064727563438E-2</v>
      </c>
      <c r="AO95" s="63">
        <v>1.51026724344998E-2</v>
      </c>
      <c r="AP95" s="63"/>
      <c r="AQ95" s="63"/>
      <c r="AR95" s="63"/>
      <c r="AS95" s="63"/>
      <c r="AT95" s="63"/>
      <c r="AU95" s="63">
        <v>0.55646175789378605</v>
      </c>
      <c r="AV95" s="63"/>
      <c r="AW95" s="63"/>
      <c r="AX95" s="63">
        <v>51.117519609276798</v>
      </c>
      <c r="AY95" s="63">
        <v>0.443722672070957</v>
      </c>
      <c r="AZ95" s="63">
        <v>3294.36835613726</v>
      </c>
      <c r="BA95" s="63">
        <v>399.85113437031799</v>
      </c>
      <c r="BB95" s="63"/>
      <c r="BC95" s="63"/>
      <c r="BD95" s="63"/>
      <c r="BE95" s="63">
        <v>2.18894207346544E-2</v>
      </c>
      <c r="BF95" s="63">
        <v>1.94875633513606E-2</v>
      </c>
      <c r="BG95" s="63"/>
      <c r="BH95" s="63"/>
      <c r="BI95" s="63">
        <v>2.0792922618384301E-2</v>
      </c>
      <c r="BJ95" s="63">
        <v>27.011913966911301</v>
      </c>
      <c r="BK95" s="63">
        <v>2.2601783942113499E-2</v>
      </c>
      <c r="BL95" s="63">
        <v>1231.32213298788</v>
      </c>
      <c r="BM95" s="63">
        <v>114.95256567423</v>
      </c>
      <c r="BN95" s="63">
        <v>2557.0184252997201</v>
      </c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>
        <v>201.72016201497101</v>
      </c>
      <c r="EJ95" s="63">
        <v>473.01569079243399</v>
      </c>
      <c r="EK95" s="63">
        <v>562.559927082895</v>
      </c>
      <c r="EL95" s="63">
        <v>677.91134055392399</v>
      </c>
      <c r="EM95" s="63">
        <v>638.561673774626</v>
      </c>
      <c r="EN95" s="63">
        <v>1087.8101108501901</v>
      </c>
      <c r="EO95" s="63">
        <v>2066.25934708464</v>
      </c>
      <c r="EP95" s="63">
        <v>2162.4967515149401</v>
      </c>
      <c r="EQ95" s="63">
        <v>2492.1321735527199</v>
      </c>
      <c r="ER95" s="63">
        <v>4175.5564246695703</v>
      </c>
      <c r="ES95" s="63"/>
      <c r="ET95"/>
      <c r="EU95"/>
      <c r="EV95"/>
      <c r="EW95"/>
      <c r="EX95"/>
      <c r="EY95"/>
      <c r="EZ95"/>
      <c r="FA95"/>
      <c r="FB95"/>
      <c r="FC95" s="68"/>
      <c r="FD95" s="68"/>
      <c r="FE95" s="47"/>
      <c r="FF95" s="72">
        <v>0.39084936480196802</v>
      </c>
      <c r="FG95">
        <v>6.7513156473791303E-2</v>
      </c>
      <c r="FH95"/>
      <c r="FI95">
        <v>1918.8072878880801</v>
      </c>
      <c r="FJ95" s="68">
        <f t="shared" si="3"/>
        <v>53187.547283893618</v>
      </c>
      <c r="FK95" s="68">
        <f t="shared" si="2"/>
        <v>-6.5483618527650833E-11</v>
      </c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Q95" s="52"/>
    </row>
    <row r="96" spans="1:381" x14ac:dyDescent="0.3">
      <c r="A96" t="str">
        <f>+VLOOKUP(B96,sets!$D$6:$D$1222,1,0)</f>
        <v>c-wap0</v>
      </c>
      <c r="B96" s="63" t="s">
        <v>630</v>
      </c>
      <c r="C96" s="63"/>
      <c r="D96" s="63">
        <v>0.74747937168191603</v>
      </c>
      <c r="E96" s="63">
        <v>0.31740759237944199</v>
      </c>
      <c r="F96" s="63">
        <v>1.0003208869585001</v>
      </c>
      <c r="G96" s="63">
        <v>1.5963145384752599E-2</v>
      </c>
      <c r="H96" s="63">
        <v>6.2822211298196096E-2</v>
      </c>
      <c r="I96" s="63">
        <v>2.9796092630956901E-2</v>
      </c>
      <c r="J96" s="63">
        <v>0.18372412510893199</v>
      </c>
      <c r="K96" s="63">
        <v>0.108220052103493</v>
      </c>
      <c r="L96" s="63">
        <v>5.7384571732720803E-2</v>
      </c>
      <c r="M96" s="63">
        <v>13.0673647531664</v>
      </c>
      <c r="N96" s="63">
        <v>5.8311696646412801E-2</v>
      </c>
      <c r="O96" s="63">
        <v>6.2545846710997693E-2</v>
      </c>
      <c r="P96" s="63">
        <v>0.63263721960532604</v>
      </c>
      <c r="Q96" s="63"/>
      <c r="R96" s="63"/>
      <c r="S96" s="63"/>
      <c r="T96" s="63">
        <v>0.96461485404362901</v>
      </c>
      <c r="U96" s="63">
        <v>0.210078615199879</v>
      </c>
      <c r="V96" s="63">
        <v>2.19050862422903E-2</v>
      </c>
      <c r="W96" s="63">
        <v>2.08338647211871E-2</v>
      </c>
      <c r="X96" s="63">
        <v>517.16550744058395</v>
      </c>
      <c r="Y96" s="63"/>
      <c r="Z96" s="63">
        <v>1.00670327331635E-2</v>
      </c>
      <c r="AA96" s="63">
        <v>0.46428470682092998</v>
      </c>
      <c r="AB96" s="63">
        <v>0.78299389461415203</v>
      </c>
      <c r="AC96" s="63">
        <v>663.35534360822203</v>
      </c>
      <c r="AD96" s="63">
        <v>9151.4936043894995</v>
      </c>
      <c r="AE96" s="63">
        <v>122.986869903211</v>
      </c>
      <c r="AF96" s="63">
        <v>3.4929594726494699E-2</v>
      </c>
      <c r="AG96" s="63">
        <v>0.124847750194316</v>
      </c>
      <c r="AH96" s="63">
        <v>0.25626712487257303</v>
      </c>
      <c r="AI96" s="63">
        <v>1.94894778467079E-2</v>
      </c>
      <c r="AJ96" s="63">
        <v>1.2264195564866799E-2</v>
      </c>
      <c r="AK96" s="63">
        <v>0.187862488771049</v>
      </c>
      <c r="AL96" s="63"/>
      <c r="AM96" s="63"/>
      <c r="AN96" s="63">
        <v>7.5712120054757095E-2</v>
      </c>
      <c r="AO96" s="63">
        <v>8.0911326455920696E-2</v>
      </c>
      <c r="AP96" s="63">
        <v>2.03371626622506E-2</v>
      </c>
      <c r="AQ96" s="63"/>
      <c r="AR96" s="63">
        <v>1.04247067028832E-2</v>
      </c>
      <c r="AS96" s="63"/>
      <c r="AT96" s="63"/>
      <c r="AU96" s="63">
        <v>1.2400996828658899</v>
      </c>
      <c r="AV96" s="63">
        <v>1.7210553350765899E-2</v>
      </c>
      <c r="AW96" s="63"/>
      <c r="AX96" s="63">
        <v>58.201407181548099</v>
      </c>
      <c r="AY96" s="63">
        <v>2.0052876189189099</v>
      </c>
      <c r="AZ96" s="63">
        <v>1712.2584015638599</v>
      </c>
      <c r="BA96" s="63">
        <v>344.78672277953098</v>
      </c>
      <c r="BB96" s="63">
        <v>0.16454464145721301</v>
      </c>
      <c r="BC96" s="63">
        <v>1.01702447901801E-2</v>
      </c>
      <c r="BD96" s="63">
        <v>2.7098782430976898E-2</v>
      </c>
      <c r="BE96" s="63">
        <v>0.381076219067436</v>
      </c>
      <c r="BF96" s="63">
        <v>0.16742152715661199</v>
      </c>
      <c r="BG96" s="63">
        <v>0.1120826441394</v>
      </c>
      <c r="BH96" s="63">
        <v>0.12393726996614</v>
      </c>
      <c r="BI96" s="63">
        <v>0.264945601333543</v>
      </c>
      <c r="BJ96" s="63">
        <v>15.040658597956099</v>
      </c>
      <c r="BK96" s="63">
        <v>0.11125452567886999</v>
      </c>
      <c r="BL96" s="63">
        <v>2346.2449772271598</v>
      </c>
      <c r="BM96" s="63">
        <v>151.099737573808</v>
      </c>
      <c r="BN96" s="63">
        <v>1869.3705497638</v>
      </c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>
        <v>1049.08182718701</v>
      </c>
      <c r="EJ96" s="63">
        <v>1653.23533169251</v>
      </c>
      <c r="EK96" s="63">
        <v>2165.6506354257599</v>
      </c>
      <c r="EL96" s="63">
        <v>2677.4297319114398</v>
      </c>
      <c r="EM96" s="63">
        <v>3071.1259244329899</v>
      </c>
      <c r="EN96" s="63">
        <v>4456.1226779549097</v>
      </c>
      <c r="EO96" s="63">
        <v>7232.1653713058604</v>
      </c>
      <c r="EP96" s="63">
        <v>7499.42535071784</v>
      </c>
      <c r="EQ96" s="63">
        <v>7955.6019833127802</v>
      </c>
      <c r="ER96" s="63">
        <v>13072.381362838099</v>
      </c>
      <c r="ES96" s="63"/>
      <c r="ET96"/>
      <c r="EU96"/>
      <c r="EV96"/>
      <c r="EW96"/>
      <c r="EX96"/>
      <c r="EY96"/>
      <c r="EZ96"/>
      <c r="FA96"/>
      <c r="FB96"/>
      <c r="FC96" s="68"/>
      <c r="FD96" s="68"/>
      <c r="FE96" s="47"/>
      <c r="FF96" s="72">
        <v>2.13909529844666</v>
      </c>
      <c r="FG96">
        <v>0.36948765316217003</v>
      </c>
      <c r="FH96"/>
      <c r="FI96">
        <v>42530.219296320996</v>
      </c>
      <c r="FJ96" s="68">
        <f t="shared" si="3"/>
        <v>110341.21878695978</v>
      </c>
      <c r="FK96" s="68">
        <f t="shared" si="2"/>
        <v>0</v>
      </c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Q96" s="52"/>
    </row>
    <row r="97" spans="1:381" x14ac:dyDescent="0.3">
      <c r="A97" t="str">
        <f>+VLOOKUP(B97,sets!$D$6:$D$1222,1,0)</f>
        <v>c-lea0</v>
      </c>
      <c r="B97" s="63" t="s">
        <v>632</v>
      </c>
      <c r="C97" s="63"/>
      <c r="D97" s="63">
        <v>5.6440125436041398E-2</v>
      </c>
      <c r="E97" s="63">
        <v>2.3456494830144999E-2</v>
      </c>
      <c r="F97" s="63">
        <v>1.3835637646602001E-2</v>
      </c>
      <c r="G97" s="63"/>
      <c r="H97" s="63"/>
      <c r="I97" s="63"/>
      <c r="J97" s="63"/>
      <c r="K97" s="63"/>
      <c r="L97" s="63"/>
      <c r="M97" s="63">
        <v>4.2569589922821196</v>
      </c>
      <c r="N97" s="63"/>
      <c r="O97" s="63"/>
      <c r="P97" s="63">
        <v>1.4722225386267501E-2</v>
      </c>
      <c r="Q97" s="63"/>
      <c r="R97" s="63"/>
      <c r="S97" s="63"/>
      <c r="T97" s="63">
        <v>0.32227353304504502</v>
      </c>
      <c r="U97" s="63">
        <v>4.2700158834636397E-2</v>
      </c>
      <c r="V97" s="63"/>
      <c r="W97" s="63"/>
      <c r="X97" s="63">
        <v>165.335569032743</v>
      </c>
      <c r="Y97" s="63"/>
      <c r="Z97" s="63"/>
      <c r="AA97" s="63">
        <v>3.31266095144548E-2</v>
      </c>
      <c r="AB97" s="63">
        <v>4.2457562474471397E-2</v>
      </c>
      <c r="AC97" s="63">
        <v>44.324116209612797</v>
      </c>
      <c r="AD97" s="63">
        <v>3295.3850918835801</v>
      </c>
      <c r="AE97" s="63">
        <v>1210.9440605846501</v>
      </c>
      <c r="AF97" s="63"/>
      <c r="AG97" s="63"/>
      <c r="AH97" s="63">
        <v>4.1608127659788503E-2</v>
      </c>
      <c r="AI97" s="63"/>
      <c r="AJ97" s="63"/>
      <c r="AK97" s="63"/>
      <c r="AL97" s="63"/>
      <c r="AM97" s="63"/>
      <c r="AN97" s="63">
        <v>1.2706311078133499E-2</v>
      </c>
      <c r="AO97" s="63">
        <v>3.1949826494365403E-2</v>
      </c>
      <c r="AP97" s="63"/>
      <c r="AQ97" s="63"/>
      <c r="AR97" s="63"/>
      <c r="AS97" s="63"/>
      <c r="AT97" s="63"/>
      <c r="AU97" s="63">
        <v>0.33353727843964598</v>
      </c>
      <c r="AV97" s="63"/>
      <c r="AW97" s="63"/>
      <c r="AX97" s="63">
        <v>16.8849379847621</v>
      </c>
      <c r="AY97" s="63">
        <v>0.11472124599797701</v>
      </c>
      <c r="AZ97" s="63">
        <v>902.62971333486098</v>
      </c>
      <c r="BA97" s="63">
        <v>215.46493103956999</v>
      </c>
      <c r="BB97" s="63"/>
      <c r="BC97" s="63"/>
      <c r="BD97" s="63"/>
      <c r="BE97" s="63">
        <v>5.2287958761736898E-2</v>
      </c>
      <c r="BF97" s="63">
        <v>0.100782413151435</v>
      </c>
      <c r="BG97" s="63">
        <v>1.1480704138953799E-2</v>
      </c>
      <c r="BH97" s="63">
        <v>1.51012672982089E-2</v>
      </c>
      <c r="BI97" s="63"/>
      <c r="BJ97" s="63">
        <v>0.39885879278451403</v>
      </c>
      <c r="BK97" s="63">
        <v>1.35776004319089E-2</v>
      </c>
      <c r="BL97" s="63">
        <v>488.74054278441702</v>
      </c>
      <c r="BM97" s="63">
        <v>209.54771172528899</v>
      </c>
      <c r="BN97" s="63">
        <v>214.79649869377999</v>
      </c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>
        <v>326.08350452571602</v>
      </c>
      <c r="EJ97" s="63">
        <v>41.040336346890498</v>
      </c>
      <c r="EK97" s="63">
        <v>319.71138615298401</v>
      </c>
      <c r="EL97" s="63">
        <v>80.029739011550305</v>
      </c>
      <c r="EM97" s="63">
        <v>211.07938843558901</v>
      </c>
      <c r="EN97" s="63">
        <v>672.43210598395899</v>
      </c>
      <c r="EO97" s="63">
        <v>721.47556698267601</v>
      </c>
      <c r="EP97" s="63">
        <v>1155.8553221694101</v>
      </c>
      <c r="EQ97" s="63">
        <v>1642.58817628309</v>
      </c>
      <c r="ER97" s="63">
        <v>3347.5916033292601</v>
      </c>
      <c r="ES97" s="63"/>
      <c r="ET97"/>
      <c r="EU97"/>
      <c r="EV97"/>
      <c r="EW97"/>
      <c r="EX97"/>
      <c r="EY97"/>
      <c r="EZ97"/>
      <c r="FA97"/>
      <c r="FB97"/>
      <c r="FC97" s="68"/>
      <c r="FD97" s="68"/>
      <c r="FE97" s="47"/>
      <c r="FF97" s="72"/>
      <c r="FG97"/>
      <c r="FH97"/>
      <c r="FI97">
        <v>4558.8358683123997</v>
      </c>
      <c r="FJ97" s="68">
        <f t="shared" si="3"/>
        <v>19846.708753672476</v>
      </c>
      <c r="FK97" s="68">
        <f t="shared" si="2"/>
        <v>0</v>
      </c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Q97" s="52"/>
    </row>
    <row r="98" spans="1:381" x14ac:dyDescent="0.3">
      <c r="A98" t="str">
        <f>+VLOOKUP(B98,sets!$D$6:$D$1222,1,0)</f>
        <v>c-lum0</v>
      </c>
      <c r="B98" s="63" t="s">
        <v>634</v>
      </c>
      <c r="C98" s="63">
        <v>0.166442464623689</v>
      </c>
      <c r="D98" s="63">
        <v>341.75308092571402</v>
      </c>
      <c r="E98" s="63">
        <v>106.134541564177</v>
      </c>
      <c r="F98" s="63">
        <v>230.38990757475</v>
      </c>
      <c r="G98" s="63"/>
      <c r="H98" s="63"/>
      <c r="I98" s="63"/>
      <c r="J98" s="63">
        <v>1.6714492270447901E-2</v>
      </c>
      <c r="K98" s="63">
        <v>0.25827469618527199</v>
      </c>
      <c r="L98" s="63">
        <v>5.5156349662626197E-2</v>
      </c>
      <c r="M98" s="63">
        <v>110.69831665091201</v>
      </c>
      <c r="N98" s="63">
        <v>0.26747937793323101</v>
      </c>
      <c r="O98" s="63">
        <v>0.25443128862936099</v>
      </c>
      <c r="P98" s="63">
        <v>107.94554264252901</v>
      </c>
      <c r="Q98" s="63"/>
      <c r="R98" s="63"/>
      <c r="S98" s="63"/>
      <c r="T98" s="63">
        <v>0.345841417457946</v>
      </c>
      <c r="U98" s="63">
        <v>5.5249635001777397</v>
      </c>
      <c r="V98" s="63">
        <v>0.19635278750455401</v>
      </c>
      <c r="W98" s="63"/>
      <c r="X98" s="63">
        <v>321.29250957067302</v>
      </c>
      <c r="Y98" s="63"/>
      <c r="Z98" s="63"/>
      <c r="AA98" s="63">
        <v>138.940352474223</v>
      </c>
      <c r="AB98" s="63">
        <v>157.34769928859399</v>
      </c>
      <c r="AC98" s="63"/>
      <c r="AD98" s="63"/>
      <c r="AE98" s="63"/>
      <c r="AF98" s="63">
        <v>2907.2254989896101</v>
      </c>
      <c r="AG98" s="63">
        <v>488.80073321166299</v>
      </c>
      <c r="AH98" s="63">
        <v>6.8800923897950894E-2</v>
      </c>
      <c r="AI98" s="63">
        <v>1.2219175914745599E-2</v>
      </c>
      <c r="AJ98" s="63"/>
      <c r="AK98" s="63"/>
      <c r="AL98" s="63">
        <v>1.11882852197638E-2</v>
      </c>
      <c r="AM98" s="63">
        <v>2.4972719412160198</v>
      </c>
      <c r="AN98" s="63">
        <v>68.225783489277603</v>
      </c>
      <c r="AO98" s="63">
        <v>36.079371748655099</v>
      </c>
      <c r="AP98" s="63"/>
      <c r="AQ98" s="63"/>
      <c r="AR98" s="63"/>
      <c r="AS98" s="63"/>
      <c r="AT98" s="63"/>
      <c r="AU98" s="63">
        <v>2175.1419668521098</v>
      </c>
      <c r="AV98" s="63">
        <v>5.4154479997785498E-2</v>
      </c>
      <c r="AW98" s="63"/>
      <c r="AX98" s="63">
        <v>0.43721640970827003</v>
      </c>
      <c r="AY98" s="63">
        <v>11551.8720714966</v>
      </c>
      <c r="AZ98" s="63">
        <v>652.70856880495398</v>
      </c>
      <c r="BA98" s="63">
        <v>337.67621384341601</v>
      </c>
      <c r="BB98" s="63">
        <v>3.4465125836841799</v>
      </c>
      <c r="BC98" s="63">
        <v>7.5628955191793299</v>
      </c>
      <c r="BD98" s="63">
        <v>48.136033541829597</v>
      </c>
      <c r="BE98" s="63">
        <v>459.36508401040197</v>
      </c>
      <c r="BF98" s="63">
        <v>62.5811763262029</v>
      </c>
      <c r="BG98" s="63"/>
      <c r="BH98" s="63"/>
      <c r="BI98" s="63">
        <v>0.35418152409192899</v>
      </c>
      <c r="BJ98" s="63">
        <v>44.501167332526599</v>
      </c>
      <c r="BK98" s="63">
        <v>26.4687002878421</v>
      </c>
      <c r="BL98" s="63">
        <v>42.063460566014001</v>
      </c>
      <c r="BM98" s="63">
        <v>48.530196987358899</v>
      </c>
      <c r="BN98" s="63">
        <v>68.843655007587699</v>
      </c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>
        <v>571.17719412561996</v>
      </c>
      <c r="EL98" s="63">
        <v>309.51963468481699</v>
      </c>
      <c r="EM98" s="63">
        <v>607.15500672723601</v>
      </c>
      <c r="EN98" s="63">
        <v>1802.2971970313999</v>
      </c>
      <c r="EO98" s="63">
        <v>519.59639340303795</v>
      </c>
      <c r="EP98" s="63">
        <v>1330.7463685507701</v>
      </c>
      <c r="EQ98" s="63">
        <v>4292.5723103890195</v>
      </c>
      <c r="ER98" s="63">
        <v>3981.5976989567098</v>
      </c>
      <c r="ES98" s="63"/>
      <c r="ET98"/>
      <c r="EU98"/>
      <c r="EV98"/>
      <c r="EW98"/>
      <c r="EX98"/>
      <c r="EY98"/>
      <c r="EZ98"/>
      <c r="FA98"/>
      <c r="FB98"/>
      <c r="FC98" s="68"/>
      <c r="FD98" s="68"/>
      <c r="FE98" s="47"/>
      <c r="FF98" s="72">
        <v>7739.5588807435097</v>
      </c>
      <c r="FG98">
        <v>1213.8853614121399</v>
      </c>
      <c r="FH98"/>
      <c r="FI98">
        <v>3076.8851879358899</v>
      </c>
      <c r="FJ98" s="68">
        <f t="shared" si="3"/>
        <v>45999.242964365127</v>
      </c>
      <c r="FK98" s="68">
        <f t="shared" si="2"/>
        <v>0</v>
      </c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Q98" s="52"/>
    </row>
    <row r="99" spans="1:381" x14ac:dyDescent="0.3">
      <c r="A99" t="str">
        <f>+VLOOKUP(B99,sets!$D$6:$D$1222,1,0)</f>
        <v>c-ppp0</v>
      </c>
      <c r="B99" s="63" t="s">
        <v>637</v>
      </c>
      <c r="C99" s="63">
        <v>1.7859182647401299</v>
      </c>
      <c r="D99" s="63">
        <v>422.46039811787199</v>
      </c>
      <c r="E99" s="63">
        <v>90.253717033979598</v>
      </c>
      <c r="F99" s="63">
        <v>2212.89686792663</v>
      </c>
      <c r="G99" s="63">
        <v>2.4888299018943599E-2</v>
      </c>
      <c r="H99" s="63">
        <v>7.0737036579509999E-2</v>
      </c>
      <c r="I99" s="63">
        <v>3.08902094775741E-2</v>
      </c>
      <c r="J99" s="63">
        <v>0.64481255123439096</v>
      </c>
      <c r="K99" s="63">
        <v>1.64645354952021E-2</v>
      </c>
      <c r="L99" s="63">
        <v>0.352443585460118</v>
      </c>
      <c r="M99" s="63">
        <v>116.982545704149</v>
      </c>
      <c r="N99" s="63">
        <v>3.5765604135312497E-2</v>
      </c>
      <c r="O99" s="63">
        <v>0.38084341653304699</v>
      </c>
      <c r="P99" s="63">
        <v>82.019337719363904</v>
      </c>
      <c r="Q99" s="63"/>
      <c r="R99" s="63"/>
      <c r="S99" s="63"/>
      <c r="T99" s="63">
        <v>0.16505344711901301</v>
      </c>
      <c r="U99" s="63">
        <v>367.50799247206101</v>
      </c>
      <c r="V99" s="63">
        <v>15.595620239703999</v>
      </c>
      <c r="W99" s="63">
        <v>0.12491014784431401</v>
      </c>
      <c r="X99" s="63">
        <v>13877.426983716399</v>
      </c>
      <c r="Y99" s="63">
        <v>1.6933993141251699E-2</v>
      </c>
      <c r="Z99" s="63">
        <v>8.7312647850450203E-2</v>
      </c>
      <c r="AA99" s="63">
        <v>3543.03153640029</v>
      </c>
      <c r="AB99" s="63">
        <v>8673.1574657405399</v>
      </c>
      <c r="AC99" s="63">
        <v>8.4820663469039798E-2</v>
      </c>
      <c r="AD99" s="63">
        <v>0.63802235220419501</v>
      </c>
      <c r="AE99" s="63">
        <v>0.102909272193178</v>
      </c>
      <c r="AF99" s="63">
        <v>107.957621913777</v>
      </c>
      <c r="AG99" s="63">
        <v>5900.6267522101898</v>
      </c>
      <c r="AH99" s="63">
        <v>0.56848217777441801</v>
      </c>
      <c r="AI99" s="63">
        <v>0.29151512215366299</v>
      </c>
      <c r="AJ99" s="63">
        <v>0.33928213477701902</v>
      </c>
      <c r="AK99" s="63">
        <v>0.17633303605179901</v>
      </c>
      <c r="AL99" s="63">
        <v>6.8032193351258805E-2</v>
      </c>
      <c r="AM99" s="63">
        <v>3.8643256208214698</v>
      </c>
      <c r="AN99" s="63">
        <v>72.599957002032795</v>
      </c>
      <c r="AO99" s="63">
        <v>132.107044277098</v>
      </c>
      <c r="AP99" s="63">
        <v>8.4507139374520798E-2</v>
      </c>
      <c r="AQ99" s="63">
        <v>6.0027709822668002E-2</v>
      </c>
      <c r="AR99" s="63">
        <v>3.1997329517721898E-2</v>
      </c>
      <c r="AS99" s="63"/>
      <c r="AT99" s="63"/>
      <c r="AU99" s="63">
        <v>966.61584060172004</v>
      </c>
      <c r="AV99" s="63">
        <v>5.7546916412504798E-2</v>
      </c>
      <c r="AW99" s="63"/>
      <c r="AX99" s="63">
        <v>68.0080521990769</v>
      </c>
      <c r="AY99" s="63">
        <v>1143.05072030566</v>
      </c>
      <c r="AZ99" s="63">
        <v>10575.843192157599</v>
      </c>
      <c r="BA99" s="63">
        <v>1108.59137321909</v>
      </c>
      <c r="BB99" s="63">
        <v>232.21148221065499</v>
      </c>
      <c r="BC99" s="63">
        <v>27.520292893288499</v>
      </c>
      <c r="BD99" s="63">
        <v>177.89728125710701</v>
      </c>
      <c r="BE99" s="63">
        <v>1044.78377632107</v>
      </c>
      <c r="BF99" s="63">
        <v>7717.1846615866898</v>
      </c>
      <c r="BG99" s="63">
        <v>0.824399000210702</v>
      </c>
      <c r="BH99" s="63">
        <v>0.78787235283944201</v>
      </c>
      <c r="BI99" s="63">
        <v>18.283821871636501</v>
      </c>
      <c r="BJ99" s="63">
        <v>1919.1828701353199</v>
      </c>
      <c r="BK99" s="63">
        <v>196.08985742773999</v>
      </c>
      <c r="BL99" s="63">
        <v>3139.5987121120902</v>
      </c>
      <c r="BM99" s="63">
        <v>2257.0552258124299</v>
      </c>
      <c r="BN99" s="63">
        <v>1714.12273683373</v>
      </c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4">
        <v>1265.67708314933</v>
      </c>
      <c r="EJ99" s="63">
        <v>1467.4436888355899</v>
      </c>
      <c r="EK99" s="64">
        <v>1573.62661714623</v>
      </c>
      <c r="EL99" s="63">
        <v>1366.1852290696199</v>
      </c>
      <c r="EM99" s="63">
        <v>1358.54652832529</v>
      </c>
      <c r="EN99" s="63">
        <v>872.20097205859304</v>
      </c>
      <c r="EO99" s="63">
        <v>1261.7721840484401</v>
      </c>
      <c r="EP99" s="63">
        <v>705.76014523076401</v>
      </c>
      <c r="EQ99" s="63">
        <v>806.05095176340103</v>
      </c>
      <c r="ER99" s="63">
        <v>816.391853340784</v>
      </c>
      <c r="ES99" s="63"/>
      <c r="ET99"/>
      <c r="EU99"/>
      <c r="EV99"/>
      <c r="EW99"/>
      <c r="EX99"/>
      <c r="EY99"/>
      <c r="EZ99"/>
      <c r="FA99"/>
      <c r="FB99"/>
      <c r="FC99" s="68"/>
      <c r="FD99" s="68"/>
      <c r="FE99" s="47"/>
      <c r="FF99" s="72">
        <v>357.71643236651101</v>
      </c>
      <c r="FG99">
        <v>61.439824207787296</v>
      </c>
      <c r="FH99"/>
      <c r="FI99">
        <v>1931.84599822271</v>
      </c>
      <c r="FJ99" s="68">
        <f t="shared" si="3"/>
        <v>81777.038291943638</v>
      </c>
      <c r="FK99" s="68">
        <f t="shared" si="2"/>
        <v>0</v>
      </c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Q99" s="52"/>
    </row>
    <row r="100" spans="1:381" x14ac:dyDescent="0.3">
      <c r="A100" t="str">
        <f>+VLOOKUP(B100,sets!$D$6:$D$1222,1,0)</f>
        <v>c-p_c0</v>
      </c>
      <c r="B100" s="63" t="s">
        <v>639</v>
      </c>
      <c r="C100" s="63">
        <v>2.7613496384865099E-2</v>
      </c>
      <c r="D100" s="63">
        <v>11.7201136920077</v>
      </c>
      <c r="E100" s="63">
        <v>4.76385498846268</v>
      </c>
      <c r="F100" s="63">
        <v>78.288952645825802</v>
      </c>
      <c r="G100" s="63">
        <v>15.664205796788201</v>
      </c>
      <c r="H100" s="63">
        <v>2.7855983559834798</v>
      </c>
      <c r="I100" s="63">
        <v>2.8165943299592699</v>
      </c>
      <c r="J100" s="63">
        <v>14.2219613096015</v>
      </c>
      <c r="K100" s="63">
        <v>26.518513374613299</v>
      </c>
      <c r="L100" s="63">
        <v>3.2458456059642899</v>
      </c>
      <c r="M100" s="63">
        <v>1.0505363115270101</v>
      </c>
      <c r="N100" s="63">
        <v>25.0671959891203</v>
      </c>
      <c r="O100" s="63">
        <v>24.032722059434501</v>
      </c>
      <c r="P100" s="63">
        <v>4.0535695271917698</v>
      </c>
      <c r="Q100" s="63"/>
      <c r="R100" s="63"/>
      <c r="S100" s="63"/>
      <c r="T100" s="63">
        <v>87.017491000303096</v>
      </c>
      <c r="U100" s="63">
        <v>3.8645943139196399</v>
      </c>
      <c r="V100" s="63">
        <v>0.147922839857245</v>
      </c>
      <c r="W100" s="63">
        <v>16.000638772231799</v>
      </c>
      <c r="X100" s="63">
        <v>45.330462510731202</v>
      </c>
      <c r="Y100" s="63"/>
      <c r="Z100" s="63">
        <v>4.6305003125923498</v>
      </c>
      <c r="AA100" s="63">
        <v>39.826949737735198</v>
      </c>
      <c r="AB100" s="63">
        <v>91.344498513950796</v>
      </c>
      <c r="AC100" s="63">
        <v>26.199774806282299</v>
      </c>
      <c r="AD100" s="63">
        <v>47.118519315985601</v>
      </c>
      <c r="AE100" s="63">
        <v>6.5123822335672603</v>
      </c>
      <c r="AF100" s="63">
        <v>33.455048729729498</v>
      </c>
      <c r="AG100" s="63">
        <v>128.30772796899501</v>
      </c>
      <c r="AH100" s="63">
        <v>7.9423097260842304E-2</v>
      </c>
      <c r="AI100" s="63">
        <v>847.00215508492499</v>
      </c>
      <c r="AJ100" s="63">
        <v>2.2381010011135301</v>
      </c>
      <c r="AK100" s="63">
        <v>24.121519170989298</v>
      </c>
      <c r="AL100" s="63">
        <v>243.85583423527399</v>
      </c>
      <c r="AM100" s="63">
        <v>408.79664836512302</v>
      </c>
      <c r="AN100" s="63">
        <v>146.11031604604801</v>
      </c>
      <c r="AO100" s="63">
        <v>161.87726301189201</v>
      </c>
      <c r="AP100" s="63">
        <v>12.023534432301201</v>
      </c>
      <c r="AQ100" s="63">
        <v>22.699718065226101</v>
      </c>
      <c r="AR100" s="63">
        <v>15.4696523973392</v>
      </c>
      <c r="AS100" s="63">
        <v>43.115043329477302</v>
      </c>
      <c r="AT100" s="63">
        <v>9.7659310742901297</v>
      </c>
      <c r="AU100" s="63">
        <v>82.674305555938204</v>
      </c>
      <c r="AV100" s="63">
        <v>2653.0236380249698</v>
      </c>
      <c r="AW100" s="63">
        <v>3.5786666177569901</v>
      </c>
      <c r="AX100" s="63">
        <v>1082.8026783410601</v>
      </c>
      <c r="AY100" s="63">
        <v>7587.3147453275496</v>
      </c>
      <c r="AZ100" s="63">
        <v>212.607505532983</v>
      </c>
      <c r="BA100" s="63">
        <v>148.40413964077899</v>
      </c>
      <c r="BB100" s="63">
        <v>37724.3038355967</v>
      </c>
      <c r="BC100" s="63">
        <v>3307.5033709640402</v>
      </c>
      <c r="BD100" s="63">
        <v>21290.4463535053</v>
      </c>
      <c r="BE100" s="63">
        <v>1.1402885159346099</v>
      </c>
      <c r="BF100" s="63">
        <v>49.272821706049903</v>
      </c>
      <c r="BG100" s="63">
        <v>120.38396580612699</v>
      </c>
      <c r="BH100" s="63">
        <v>81.028214677510107</v>
      </c>
      <c r="BI100" s="63">
        <v>7.3887994226826796</v>
      </c>
      <c r="BJ100" s="63">
        <v>75.914898828315302</v>
      </c>
      <c r="BK100" s="63">
        <v>59.801154542842298</v>
      </c>
      <c r="BL100" s="63">
        <v>197.937292069997</v>
      </c>
      <c r="BM100" s="63">
        <v>164.457752048256</v>
      </c>
      <c r="BN100" s="63">
        <v>150.65984970336399</v>
      </c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4">
        <v>1073.7955586926</v>
      </c>
      <c r="EJ100" s="63">
        <v>2307.5479465517901</v>
      </c>
      <c r="EK100" s="64">
        <v>2525.28653615856</v>
      </c>
      <c r="EL100" s="63">
        <v>3074.09946341152</v>
      </c>
      <c r="EM100" s="63">
        <v>4706.2979221149199</v>
      </c>
      <c r="EN100" s="63">
        <v>5030.6087198101504</v>
      </c>
      <c r="EO100" s="63">
        <v>5515.4872482336395</v>
      </c>
      <c r="EP100" s="63">
        <v>6004.0167440097603</v>
      </c>
      <c r="EQ100" s="63">
        <v>7033.4232556788602</v>
      </c>
      <c r="ER100" s="63">
        <v>13029.7019211351</v>
      </c>
      <c r="ES100" s="63"/>
      <c r="ET100"/>
      <c r="EU100"/>
      <c r="EV100"/>
      <c r="EW100"/>
      <c r="EX100"/>
      <c r="EY100"/>
      <c r="EZ100"/>
      <c r="FA100"/>
      <c r="FB100"/>
      <c r="FC100" s="68"/>
      <c r="FD100" s="68"/>
      <c r="FE100" s="47"/>
      <c r="FF100" s="72"/>
      <c r="FG100"/>
      <c r="FH100"/>
      <c r="FI100">
        <v>1.2622724848528799</v>
      </c>
      <c r="FJ100" s="68">
        <f t="shared" si="3"/>
        <v>127983.3407925599</v>
      </c>
      <c r="FK100" s="68">
        <f t="shared" si="2"/>
        <v>-3.637978807091713E-10</v>
      </c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Q100" s="52"/>
    </row>
    <row r="101" spans="1:381" x14ac:dyDescent="0.3">
      <c r="A101" t="str">
        <f>+VLOOKUP(B101,sets!$D$6:$D$1222,1,0)</f>
        <v>c-chm0</v>
      </c>
      <c r="B101" s="63" t="s">
        <v>641</v>
      </c>
      <c r="C101" s="63">
        <v>28.916963047778399</v>
      </c>
      <c r="D101" s="63">
        <v>13469.287988951301</v>
      </c>
      <c r="E101" s="63">
        <v>6184.4146813595698</v>
      </c>
      <c r="F101" s="63">
        <v>21.259403597201398</v>
      </c>
      <c r="G101" s="63">
        <v>1.31220770416305</v>
      </c>
      <c r="H101" s="63">
        <v>1.3547182621134</v>
      </c>
      <c r="I101" s="63">
        <v>0.300709078132054</v>
      </c>
      <c r="J101" s="63">
        <v>5.6447135348040396</v>
      </c>
      <c r="K101" s="63">
        <v>135.931076697137</v>
      </c>
      <c r="L101" s="63">
        <v>9.5719086966388804</v>
      </c>
      <c r="M101" s="63">
        <v>229.93613638330501</v>
      </c>
      <c r="N101" s="63">
        <v>90.891986771124806</v>
      </c>
      <c r="O101" s="63">
        <v>0.64950996578964204</v>
      </c>
      <c r="P101" s="63">
        <v>173.286815935974</v>
      </c>
      <c r="Q101" s="63"/>
      <c r="R101" s="63"/>
      <c r="S101" s="63"/>
      <c r="T101" s="63">
        <v>6.1208509553406198</v>
      </c>
      <c r="U101" s="63">
        <v>279.17483185044898</v>
      </c>
      <c r="V101" s="63">
        <v>2.9202830406270102</v>
      </c>
      <c r="W101" s="63">
        <v>0.406556522549475</v>
      </c>
      <c r="X101" s="63">
        <v>14260.625575198201</v>
      </c>
      <c r="Y101" s="63"/>
      <c r="Z101" s="63">
        <v>0.21666196365040599</v>
      </c>
      <c r="AA101" s="63">
        <v>2195.3569248244698</v>
      </c>
      <c r="AB101" s="63">
        <v>4339.9450279915</v>
      </c>
      <c r="AC101" s="63">
        <v>577.66592383692</v>
      </c>
      <c r="AD101" s="63">
        <v>538.35377101710299</v>
      </c>
      <c r="AE101" s="63">
        <v>94.559591906622998</v>
      </c>
      <c r="AF101" s="63">
        <v>0.948765975127419</v>
      </c>
      <c r="AG101" s="63">
        <v>1.3976201017010299</v>
      </c>
      <c r="AH101" s="63">
        <v>10.030026259957801</v>
      </c>
      <c r="AI101" s="63">
        <v>6620.7552177704601</v>
      </c>
      <c r="AJ101" s="63">
        <v>454.69467626688697</v>
      </c>
      <c r="AK101" s="63">
        <v>2817.55641021152</v>
      </c>
      <c r="AL101" s="63">
        <v>0.27472466458983202</v>
      </c>
      <c r="AM101" s="63">
        <v>103.524585005071</v>
      </c>
      <c r="AN101" s="63">
        <v>3783.63066294279</v>
      </c>
      <c r="AO101" s="63">
        <v>1271.17401993831</v>
      </c>
      <c r="AP101" s="63">
        <v>186.73110635188999</v>
      </c>
      <c r="AQ101" s="63">
        <v>322.53072084805399</v>
      </c>
      <c r="AR101" s="63">
        <v>104.553204759541</v>
      </c>
      <c r="AS101" s="63">
        <v>68.194294380858906</v>
      </c>
      <c r="AT101" s="63">
        <v>40.499269203432803</v>
      </c>
      <c r="AU101" s="63">
        <v>415.657198570383</v>
      </c>
      <c r="AV101" s="63">
        <v>0.35203192491330698</v>
      </c>
      <c r="AW101" s="63"/>
      <c r="AX101" s="63">
        <v>30.230420202785201</v>
      </c>
      <c r="AY101" s="63">
        <v>7306.5713478908101</v>
      </c>
      <c r="AZ101" s="63">
        <v>1100.76462778514</v>
      </c>
      <c r="BA101" s="63">
        <v>3741.6414736349102</v>
      </c>
      <c r="BB101" s="63">
        <v>276.08596575982898</v>
      </c>
      <c r="BC101" s="63">
        <v>10.194370138243899</v>
      </c>
      <c r="BD101" s="63">
        <v>14.0924205137607</v>
      </c>
      <c r="BE101" s="63">
        <v>248.316034702237</v>
      </c>
      <c r="BF101" s="63">
        <v>146.57022669195601</v>
      </c>
      <c r="BG101" s="63"/>
      <c r="BH101" s="63">
        <v>1.07877081146791E-2</v>
      </c>
      <c r="BI101" s="63">
        <v>1.31226220102954E-2</v>
      </c>
      <c r="BJ101" s="63">
        <v>19.2099610187351</v>
      </c>
      <c r="BK101" s="63">
        <v>0.53521767180216495</v>
      </c>
      <c r="BL101" s="63">
        <v>32.698701082058399</v>
      </c>
      <c r="BM101" s="63">
        <v>120.812598753584</v>
      </c>
      <c r="BN101" s="63">
        <v>241.81056872965999</v>
      </c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>
        <v>2528.6554972456602</v>
      </c>
      <c r="EJ101" s="63">
        <v>3555.68160405666</v>
      </c>
      <c r="EK101" s="63">
        <v>3645.2806246487598</v>
      </c>
      <c r="EL101" s="63">
        <v>3870.9484077049501</v>
      </c>
      <c r="EM101" s="63">
        <v>4371.5926871147403</v>
      </c>
      <c r="EN101" s="63">
        <v>4536.9141762398003</v>
      </c>
      <c r="EO101" s="63">
        <v>5556.4310111391997</v>
      </c>
      <c r="EP101" s="63">
        <v>5135.6039357707996</v>
      </c>
      <c r="EQ101" s="63">
        <v>5233.7304534352097</v>
      </c>
      <c r="ER101" s="63">
        <v>8529.1057921374995</v>
      </c>
      <c r="ES101" s="63"/>
      <c r="ET101">
        <v>3969.4242245835499</v>
      </c>
      <c r="EU101"/>
      <c r="EV101"/>
      <c r="EW101"/>
      <c r="EX101"/>
      <c r="EY101"/>
      <c r="EZ101"/>
      <c r="FA101"/>
      <c r="FB101"/>
      <c r="FC101" s="68"/>
      <c r="FD101" s="68"/>
      <c r="FE101" s="47"/>
      <c r="FF101" s="72"/>
      <c r="FG101"/>
      <c r="FH101"/>
      <c r="FI101">
        <v>14553.8843359043</v>
      </c>
      <c r="FJ101" s="68">
        <f t="shared" si="3"/>
        <v>137627.41994915475</v>
      </c>
      <c r="FK101" s="68">
        <f t="shared" si="2"/>
        <v>-4.3655745685100555E-10</v>
      </c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Q101" s="52"/>
    </row>
    <row r="102" spans="1:381" x14ac:dyDescent="0.3">
      <c r="A102" t="str">
        <f>+VLOOKUP(B102,sets!$D$6:$D$1222,1,0)</f>
        <v>c-bph0</v>
      </c>
      <c r="B102" s="63" t="s">
        <v>643</v>
      </c>
      <c r="C102" s="63">
        <v>1.30119581307506E-2</v>
      </c>
      <c r="D102" s="63">
        <v>93.464242486312003</v>
      </c>
      <c r="E102" s="63">
        <v>28.153084474956401</v>
      </c>
      <c r="F102" s="63"/>
      <c r="G102" s="63">
        <v>1.07351437001326E-2</v>
      </c>
      <c r="H102" s="63"/>
      <c r="I102" s="63">
        <v>3.45484780441545E-2</v>
      </c>
      <c r="J102" s="63"/>
      <c r="K102" s="63">
        <v>485.83906088073502</v>
      </c>
      <c r="L102" s="63">
        <v>96.514090754491207</v>
      </c>
      <c r="M102" s="63">
        <v>353.540733279834</v>
      </c>
      <c r="N102" s="63">
        <v>431.05521568211299</v>
      </c>
      <c r="O102" s="63"/>
      <c r="P102" s="63">
        <v>308.10728000239197</v>
      </c>
      <c r="Q102" s="63"/>
      <c r="R102" s="63"/>
      <c r="S102" s="63"/>
      <c r="T102" s="63"/>
      <c r="U102" s="63">
        <v>1.68277437115756</v>
      </c>
      <c r="V102" s="63">
        <v>8.2274837794731798E-2</v>
      </c>
      <c r="W102" s="63"/>
      <c r="X102" s="63">
        <v>1792.8423169125499</v>
      </c>
      <c r="Y102" s="63"/>
      <c r="Z102" s="63"/>
      <c r="AA102" s="63">
        <v>617.04137768599503</v>
      </c>
      <c r="AB102" s="63">
        <v>694.93489441824499</v>
      </c>
      <c r="AC102" s="63">
        <v>9.1645876667667103E-2</v>
      </c>
      <c r="AD102" s="63">
        <v>0.613999218026965</v>
      </c>
      <c r="AE102" s="63">
        <v>3.33316563360537E-2</v>
      </c>
      <c r="AF102" s="63"/>
      <c r="AG102" s="63"/>
      <c r="AH102" s="63">
        <v>2.7666384160781099E-2</v>
      </c>
      <c r="AI102" s="63">
        <v>13.0673819447772</v>
      </c>
      <c r="AJ102" s="63">
        <v>833.82650229202</v>
      </c>
      <c r="AK102" s="63">
        <v>1.9752684560310001</v>
      </c>
      <c r="AL102" s="63"/>
      <c r="AM102" s="63">
        <v>0.319892852260383</v>
      </c>
      <c r="AN102" s="63">
        <v>12.9602652670668</v>
      </c>
      <c r="AO102" s="63">
        <v>3.2402431996700201</v>
      </c>
      <c r="AP102" s="63">
        <v>9.9662048100006603E-2</v>
      </c>
      <c r="AQ102" s="63">
        <v>0.50410008914717297</v>
      </c>
      <c r="AR102" s="63">
        <v>3.5384484632134998</v>
      </c>
      <c r="AS102" s="63">
        <v>0.25238384055784202</v>
      </c>
      <c r="AT102" s="63">
        <v>5.7218972673278801E-2</v>
      </c>
      <c r="AU102" s="63">
        <v>0.83105616713914299</v>
      </c>
      <c r="AV102" s="63"/>
      <c r="AW102" s="63"/>
      <c r="AX102" s="63">
        <v>9.3296598950590806</v>
      </c>
      <c r="AY102" s="63">
        <v>25.0656872867042</v>
      </c>
      <c r="AZ102" s="63">
        <v>136.05553636828401</v>
      </c>
      <c r="BA102" s="63">
        <v>81.294953481144603</v>
      </c>
      <c r="BB102" s="63">
        <v>6.9044690826797499</v>
      </c>
      <c r="BC102" s="63">
        <v>0.403714814032756</v>
      </c>
      <c r="BD102" s="63">
        <v>93.104690903821705</v>
      </c>
      <c r="BE102" s="63">
        <v>13.637447325495801</v>
      </c>
      <c r="BF102" s="63">
        <v>10.796872082270101</v>
      </c>
      <c r="BG102" s="63"/>
      <c r="BH102" s="63">
        <v>1.6126113988043499E-2</v>
      </c>
      <c r="BI102" s="63"/>
      <c r="BJ102" s="63">
        <v>2.9828048765085602</v>
      </c>
      <c r="BK102" s="63">
        <v>3.0960485343077399E-2</v>
      </c>
      <c r="BL102" s="63">
        <v>23.853720946111501</v>
      </c>
      <c r="BM102" s="63">
        <v>10.807684628081001</v>
      </c>
      <c r="BN102" s="63">
        <v>12082.350926618399</v>
      </c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>
        <v>794.88156235957399</v>
      </c>
      <c r="EJ102" s="63">
        <v>1408.41864149046</v>
      </c>
      <c r="EK102" s="63">
        <v>1409.0460873125501</v>
      </c>
      <c r="EL102" s="63">
        <v>1623.9907117709699</v>
      </c>
      <c r="EM102" s="63">
        <v>1666.2647304022801</v>
      </c>
      <c r="EN102" s="63">
        <v>1601.1529982956199</v>
      </c>
      <c r="EO102" s="63">
        <v>2678.3790310443801</v>
      </c>
      <c r="EP102" s="63">
        <v>2756.9930685106401</v>
      </c>
      <c r="EQ102" s="63">
        <v>3239.7158084602502</v>
      </c>
      <c r="ER102" s="63">
        <v>7168.5747515964204</v>
      </c>
      <c r="ES102" s="63"/>
      <c r="ET102">
        <v>1043.4504121812099</v>
      </c>
      <c r="EU102"/>
      <c r="EV102"/>
      <c r="EW102"/>
      <c r="EX102"/>
      <c r="EY102"/>
      <c r="EZ102"/>
      <c r="FA102"/>
      <c r="FB102"/>
      <c r="FC102" s="68"/>
      <c r="FD102" s="68"/>
      <c r="FE102" s="47"/>
      <c r="FF102" s="72"/>
      <c r="FG102"/>
      <c r="FH102"/>
      <c r="FI102">
        <v>12586.2897471488</v>
      </c>
      <c r="FJ102" s="68">
        <f t="shared" si="3"/>
        <v>56248.54751357538</v>
      </c>
      <c r="FK102" s="68">
        <f t="shared" si="2"/>
        <v>0</v>
      </c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Q102" s="52"/>
    </row>
    <row r="103" spans="1:381" x14ac:dyDescent="0.3">
      <c r="A103" t="str">
        <f>+VLOOKUP(B103,sets!$D$6:$D$1222,1,0)</f>
        <v>c-rpp0</v>
      </c>
      <c r="B103" s="63" t="s">
        <v>645</v>
      </c>
      <c r="C103" s="63">
        <v>0.151203923486636</v>
      </c>
      <c r="D103" s="63">
        <v>158.71996755243799</v>
      </c>
      <c r="E103" s="63">
        <v>47.451321362680901</v>
      </c>
      <c r="F103" s="63">
        <v>2.54161046557445</v>
      </c>
      <c r="G103" s="63">
        <v>0.14085901645990501</v>
      </c>
      <c r="H103" s="63">
        <v>5.6971747949834298E-2</v>
      </c>
      <c r="I103" s="63">
        <v>1.64834541440615E-2</v>
      </c>
      <c r="J103" s="63">
        <v>1.87453657059821</v>
      </c>
      <c r="K103" s="63">
        <v>97.301400128695903</v>
      </c>
      <c r="L103" s="63">
        <v>6.7847069233694004</v>
      </c>
      <c r="M103" s="63">
        <v>56.664174954839098</v>
      </c>
      <c r="N103" s="63">
        <v>31.4820143047762</v>
      </c>
      <c r="O103" s="63">
        <v>1.4326268877977499</v>
      </c>
      <c r="P103" s="63">
        <v>406.74155458774197</v>
      </c>
      <c r="Q103" s="63"/>
      <c r="R103" s="63"/>
      <c r="S103" s="63"/>
      <c r="T103" s="63">
        <v>1.34360898560138</v>
      </c>
      <c r="U103" s="63">
        <v>365.957565936766</v>
      </c>
      <c r="V103" s="63">
        <v>19.3131464941589</v>
      </c>
      <c r="W103" s="63">
        <v>0.26582383645029101</v>
      </c>
      <c r="X103" s="63">
        <v>6778.5515483253603</v>
      </c>
      <c r="Y103" s="63">
        <v>3.5419547383383501E-2</v>
      </c>
      <c r="Z103" s="63">
        <v>4.6813380929239402E-2</v>
      </c>
      <c r="AA103" s="63">
        <v>2480.6098544184802</v>
      </c>
      <c r="AB103" s="63">
        <v>7040.8711923115497</v>
      </c>
      <c r="AC103" s="63">
        <v>7.5283201192705604</v>
      </c>
      <c r="AD103" s="63">
        <v>138.24868188430699</v>
      </c>
      <c r="AE103" s="63">
        <v>53.2180448035365</v>
      </c>
      <c r="AF103" s="63">
        <v>0.15817174210260501</v>
      </c>
      <c r="AG103" s="63">
        <v>1.0822204551791501</v>
      </c>
      <c r="AH103" s="63">
        <v>0.61913576462784603</v>
      </c>
      <c r="AI103" s="63">
        <v>120.141584364859</v>
      </c>
      <c r="AJ103" s="63">
        <v>77.161815497100605</v>
      </c>
      <c r="AK103" s="63">
        <v>1638.06857411186</v>
      </c>
      <c r="AL103" s="63">
        <v>6.3951179408657105E-2</v>
      </c>
      <c r="AM103" s="63">
        <v>12.973930844876101</v>
      </c>
      <c r="AN103" s="63">
        <v>1096.86667061496</v>
      </c>
      <c r="AO103" s="63">
        <v>367.52476815970402</v>
      </c>
      <c r="AP103" s="63">
        <v>134.22751995470099</v>
      </c>
      <c r="AQ103" s="63">
        <v>221.34621718047001</v>
      </c>
      <c r="AR103" s="63">
        <v>175.97784579667001</v>
      </c>
      <c r="AS103" s="63">
        <v>175.158191306167</v>
      </c>
      <c r="AT103" s="63">
        <v>47.206672749114098</v>
      </c>
      <c r="AU103" s="63">
        <v>343.65274613346401</v>
      </c>
      <c r="AV103" s="63">
        <v>6.4971880911236901E-2</v>
      </c>
      <c r="AW103" s="63"/>
      <c r="AX103" s="63">
        <v>27.637355088529599</v>
      </c>
      <c r="AY103" s="63">
        <v>11357.4503992966</v>
      </c>
      <c r="AZ103" s="63">
        <v>13667.502455883699</v>
      </c>
      <c r="BA103" s="63">
        <v>1088.4505476347199</v>
      </c>
      <c r="BB103" s="63">
        <v>722.21715943479796</v>
      </c>
      <c r="BC103" s="63">
        <v>10.002730443157899</v>
      </c>
      <c r="BD103" s="63">
        <v>19.165784518990499</v>
      </c>
      <c r="BE103" s="63">
        <v>393.71195653672498</v>
      </c>
      <c r="BF103" s="63">
        <v>116.867705593038</v>
      </c>
      <c r="BG103" s="63">
        <v>6.7945993881421099E-2</v>
      </c>
      <c r="BH103" s="63">
        <v>0.167648848024992</v>
      </c>
      <c r="BI103" s="63">
        <v>0.12191034864648</v>
      </c>
      <c r="BJ103" s="63">
        <v>12.313851325851999</v>
      </c>
      <c r="BK103" s="63">
        <v>0.16092955941849599</v>
      </c>
      <c r="BL103" s="63">
        <v>51.780732307674299</v>
      </c>
      <c r="BM103" s="63">
        <v>56.604808316469502</v>
      </c>
      <c r="BN103" s="63">
        <v>80.430885350373202</v>
      </c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>
        <v>60.647965537722101</v>
      </c>
      <c r="EJ103" s="63">
        <v>72.832629423142095</v>
      </c>
      <c r="EK103" s="63">
        <v>172.228524795341</v>
      </c>
      <c r="EL103" s="63">
        <v>377.937383041141</v>
      </c>
      <c r="EM103" s="63">
        <v>233.54796166301401</v>
      </c>
      <c r="EN103" s="63">
        <v>332.89641721303502</v>
      </c>
      <c r="EO103" s="63">
        <v>433.27365245535998</v>
      </c>
      <c r="EP103" s="63">
        <v>561.60039359918801</v>
      </c>
      <c r="EQ103" s="63">
        <v>1227.86673418031</v>
      </c>
      <c r="ER103" s="63">
        <v>5123.4700893978998</v>
      </c>
      <c r="ES103" s="63"/>
      <c r="ET103">
        <v>3240.0779550299999</v>
      </c>
      <c r="EU103"/>
      <c r="EV103"/>
      <c r="EW103"/>
      <c r="EX103"/>
      <c r="EY103"/>
      <c r="EZ103"/>
      <c r="FA103"/>
      <c r="FB103"/>
      <c r="FC103" s="68"/>
      <c r="FD103" s="68"/>
      <c r="FE103" s="47"/>
      <c r="FF103" s="72"/>
      <c r="FG103"/>
      <c r="FH103"/>
      <c r="FI103">
        <v>6093.8095853002496</v>
      </c>
      <c r="FJ103" s="68">
        <f t="shared" si="3"/>
        <v>67644.488537777521</v>
      </c>
      <c r="FK103" s="68">
        <f t="shared" si="2"/>
        <v>0</v>
      </c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Q103" s="52"/>
    </row>
    <row r="104" spans="1:381" x14ac:dyDescent="0.3">
      <c r="A104" t="str">
        <f>+VLOOKUP(B104,sets!$D$6:$D$1222,1,0)</f>
        <v>c-nmm0</v>
      </c>
      <c r="B104" s="63" t="s">
        <v>647</v>
      </c>
      <c r="C104" s="63">
        <v>0.72767898561461097</v>
      </c>
      <c r="D104" s="63">
        <v>375.82480210164402</v>
      </c>
      <c r="E104" s="63">
        <v>147.03814289719799</v>
      </c>
      <c r="F104" s="63">
        <v>462.721980294785</v>
      </c>
      <c r="G104" s="63">
        <v>142.720612245837</v>
      </c>
      <c r="H104" s="63">
        <v>28.721866104219899</v>
      </c>
      <c r="I104" s="63">
        <v>28.936040305750801</v>
      </c>
      <c r="J104" s="63">
        <v>185.07350202305901</v>
      </c>
      <c r="K104" s="63">
        <v>284.07230117123203</v>
      </c>
      <c r="L104" s="63">
        <v>40.857920184600303</v>
      </c>
      <c r="M104" s="63">
        <v>15.350019457184301</v>
      </c>
      <c r="N104" s="63">
        <v>210.60999964116499</v>
      </c>
      <c r="O104" s="63">
        <v>283.728578608698</v>
      </c>
      <c r="P104" s="63">
        <v>46.119686008122002</v>
      </c>
      <c r="Q104" s="63"/>
      <c r="R104" s="63"/>
      <c r="S104" s="63"/>
      <c r="T104" s="63">
        <v>996.00457210517902</v>
      </c>
      <c r="U104" s="63">
        <v>63.124397100031501</v>
      </c>
      <c r="V104" s="63">
        <v>2.2595031425864698</v>
      </c>
      <c r="W104" s="63">
        <v>156.34843498896501</v>
      </c>
      <c r="X104" s="63">
        <v>646.17407022273903</v>
      </c>
      <c r="Y104" s="63"/>
      <c r="Z104" s="63">
        <v>50.918843167202603</v>
      </c>
      <c r="AA104" s="63">
        <v>524.20351686392905</v>
      </c>
      <c r="AB104" s="63">
        <v>1193.4832914604201</v>
      </c>
      <c r="AC104" s="63">
        <v>148.354811366474</v>
      </c>
      <c r="AD104" s="63">
        <v>160.782058866775</v>
      </c>
      <c r="AE104" s="63">
        <v>17.4375482194447</v>
      </c>
      <c r="AF104" s="63">
        <v>264.283026648072</v>
      </c>
      <c r="AG104" s="63">
        <v>47.131035230585098</v>
      </c>
      <c r="AH104" s="63">
        <v>0.45899697475008899</v>
      </c>
      <c r="AI104" s="63">
        <v>246.25428083617001</v>
      </c>
      <c r="AJ104" s="63">
        <v>101.17129930154501</v>
      </c>
      <c r="AK104" s="63">
        <v>139.851574667786</v>
      </c>
      <c r="AL104" s="63">
        <v>9.9727370060985795E-2</v>
      </c>
      <c r="AM104" s="63">
        <v>80.208087344883296</v>
      </c>
      <c r="AN104" s="63">
        <v>294.70768728632697</v>
      </c>
      <c r="AO104" s="63">
        <v>198.40451606321099</v>
      </c>
      <c r="AP104" s="63">
        <v>71.953609875873894</v>
      </c>
      <c r="AQ104" s="63">
        <v>32.977198339452599</v>
      </c>
      <c r="AR104" s="63">
        <v>14.828805546793401</v>
      </c>
      <c r="AS104" s="63">
        <v>20.168594754761799</v>
      </c>
      <c r="AT104" s="63">
        <v>20.117145839443499</v>
      </c>
      <c r="AU104" s="63">
        <v>1091.2485923346001</v>
      </c>
      <c r="AV104" s="63">
        <v>16.350587669177301</v>
      </c>
      <c r="AW104" s="63">
        <v>0.30983606836720601</v>
      </c>
      <c r="AX104" s="63">
        <v>201.093147842132</v>
      </c>
      <c r="AY104" s="63">
        <v>11418.7497633811</v>
      </c>
      <c r="AZ104" s="63">
        <v>335.91062505019897</v>
      </c>
      <c r="BA104" s="63">
        <v>593.31997151520102</v>
      </c>
      <c r="BB104" s="63">
        <v>72.128790538427296</v>
      </c>
      <c r="BC104" s="63">
        <v>13.1698044037055</v>
      </c>
      <c r="BD104" s="63">
        <v>21.706070652927998</v>
      </c>
      <c r="BE104" s="63">
        <v>140.102465984015</v>
      </c>
      <c r="BF104" s="63">
        <v>42.488982710450102</v>
      </c>
      <c r="BG104" s="63">
        <v>184.673902689985</v>
      </c>
      <c r="BH104" s="63">
        <v>49.510485720304501</v>
      </c>
      <c r="BI104" s="63">
        <v>7.4004624437597002</v>
      </c>
      <c r="BJ104" s="63">
        <v>391.12766706974401</v>
      </c>
      <c r="BK104" s="63">
        <v>122.966514711372</v>
      </c>
      <c r="BL104" s="63">
        <v>144.202623709297</v>
      </c>
      <c r="BM104" s="63">
        <v>480.37971102387303</v>
      </c>
      <c r="BN104" s="63">
        <v>468.40273878783898</v>
      </c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>
        <v>198.981769572762</v>
      </c>
      <c r="EJ104" s="63">
        <v>239.006510492437</v>
      </c>
      <c r="EK104" s="63">
        <v>567.30663533162704</v>
      </c>
      <c r="EL104" s="63">
        <v>1253.6510571154499</v>
      </c>
      <c r="EM104" s="63">
        <v>770.58958734369298</v>
      </c>
      <c r="EN104" s="63">
        <v>1102.0176240612</v>
      </c>
      <c r="EO104" s="63">
        <v>1438.4845838204701</v>
      </c>
      <c r="EP104" s="63">
        <v>1869.7187528792599</v>
      </c>
      <c r="EQ104" s="63">
        <v>4166.5769445629803</v>
      </c>
      <c r="ER104" s="63">
        <v>18413.280471842401</v>
      </c>
      <c r="ES104" s="63"/>
      <c r="ET104"/>
      <c r="EU104"/>
      <c r="EV104"/>
      <c r="EW104"/>
      <c r="EX104"/>
      <c r="EY104"/>
      <c r="EZ104"/>
      <c r="FA104"/>
      <c r="FB104"/>
      <c r="FC104" s="68"/>
      <c r="FD104" s="68"/>
      <c r="FE104" s="47"/>
      <c r="FF104" s="72">
        <v>1.09342975996358E-2</v>
      </c>
      <c r="FG104"/>
      <c r="FH104"/>
      <c r="FI104">
        <v>9006.7263067392505</v>
      </c>
      <c r="FJ104" s="68">
        <f t="shared" si="3"/>
        <v>62565.803685978171</v>
      </c>
      <c r="FK104" s="68">
        <f t="shared" si="2"/>
        <v>0</v>
      </c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Q104" s="52"/>
    </row>
    <row r="105" spans="1:381" x14ac:dyDescent="0.3">
      <c r="A105" t="str">
        <f>+VLOOKUP(B105,sets!$D$6:$D$1222,1,0)</f>
        <v>c-i_s0</v>
      </c>
      <c r="B105" s="63" t="s">
        <v>649</v>
      </c>
      <c r="C105" s="63"/>
      <c r="D105" s="63">
        <v>2.1861742124138699E-2</v>
      </c>
      <c r="E105" s="63"/>
      <c r="F105" s="63">
        <v>2.6545328418174901E-2</v>
      </c>
      <c r="G105" s="63"/>
      <c r="H105" s="63">
        <v>4.9642902395437297E-2</v>
      </c>
      <c r="I105" s="63">
        <v>1.5758546675718299E-2</v>
      </c>
      <c r="J105" s="63"/>
      <c r="K105" s="63">
        <v>0.19057419294745501</v>
      </c>
      <c r="L105" s="63"/>
      <c r="M105" s="63">
        <v>21.604208028715799</v>
      </c>
      <c r="N105" s="63">
        <v>2.4605716986050699E-2</v>
      </c>
      <c r="O105" s="63">
        <v>2.6262751971103601E-2</v>
      </c>
      <c r="P105" s="63">
        <v>3.2341064446055698</v>
      </c>
      <c r="Q105" s="63"/>
      <c r="R105" s="63"/>
      <c r="S105" s="63"/>
      <c r="T105" s="63">
        <v>0.65684387736325101</v>
      </c>
      <c r="U105" s="63">
        <v>1.89026367663401</v>
      </c>
      <c r="V105" s="63">
        <v>4.0347736580715603E-2</v>
      </c>
      <c r="W105" s="63"/>
      <c r="X105" s="63">
        <v>521.21479874318902</v>
      </c>
      <c r="Y105" s="63"/>
      <c r="Z105" s="63"/>
      <c r="AA105" s="63">
        <v>17.853548461013201</v>
      </c>
      <c r="AB105" s="63">
        <v>17.322624904441401</v>
      </c>
      <c r="AC105" s="63"/>
      <c r="AD105" s="63">
        <v>3.1459697288597398E-2</v>
      </c>
      <c r="AE105" s="63"/>
      <c r="AF105" s="63">
        <v>3.03368816733353E-2</v>
      </c>
      <c r="AG105" s="63"/>
      <c r="AH105" s="63">
        <v>0.52216762378571902</v>
      </c>
      <c r="AI105" s="63"/>
      <c r="AJ105" s="63"/>
      <c r="AK105" s="63">
        <v>0.15059522701352401</v>
      </c>
      <c r="AL105" s="63">
        <v>8.8063262822021704E-2</v>
      </c>
      <c r="AM105" s="63">
        <v>3082.2364523880301</v>
      </c>
      <c r="AN105" s="63">
        <v>982.61647602487403</v>
      </c>
      <c r="AO105" s="63">
        <v>8550.6039755962502</v>
      </c>
      <c r="AP105" s="63">
        <v>94.105756827392895</v>
      </c>
      <c r="AQ105" s="63">
        <v>501.86224323053801</v>
      </c>
      <c r="AR105" s="63">
        <v>1386.7769098743699</v>
      </c>
      <c r="AS105" s="63">
        <v>354.53871750955301</v>
      </c>
      <c r="AT105" s="63">
        <v>383.68731236245799</v>
      </c>
      <c r="AU105" s="63">
        <v>316.32005895614702</v>
      </c>
      <c r="AV105" s="63">
        <v>5.5615914085818903E-2</v>
      </c>
      <c r="AW105" s="63">
        <v>0.292751334490508</v>
      </c>
      <c r="AX105" s="63">
        <v>79.948437038497204</v>
      </c>
      <c r="AY105" s="63">
        <v>12852.7704356371</v>
      </c>
      <c r="AZ105" s="63">
        <v>1559.27480939155</v>
      </c>
      <c r="BA105" s="63">
        <v>230.05358525853299</v>
      </c>
      <c r="BB105" s="63">
        <v>11.468430298616701</v>
      </c>
      <c r="BC105" s="63">
        <v>1.6700422139222599</v>
      </c>
      <c r="BD105" s="63">
        <v>7.2273510358960298</v>
      </c>
      <c r="BE105" s="63">
        <v>135.01370538852601</v>
      </c>
      <c r="BF105" s="63">
        <v>7.9477619915563604</v>
      </c>
      <c r="BG105" s="63"/>
      <c r="BH105" s="63"/>
      <c r="BI105" s="63">
        <v>0.217447025514481</v>
      </c>
      <c r="BJ105" s="63">
        <v>107.324630811484</v>
      </c>
      <c r="BK105" s="63">
        <v>6.5677805259427204</v>
      </c>
      <c r="BL105" s="63">
        <v>90.850370725666096</v>
      </c>
      <c r="BM105" s="63">
        <v>6.4954718406338703</v>
      </c>
      <c r="BN105" s="63">
        <v>38.609956655992001</v>
      </c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>
        <v>195.388509599494</v>
      </c>
      <c r="EJ105" s="63">
        <v>234.68500661898301</v>
      </c>
      <c r="EK105" s="63">
        <v>556.91387876572605</v>
      </c>
      <c r="EL105" s="63">
        <v>1230.09954608613</v>
      </c>
      <c r="EM105" s="63">
        <v>756.37224810085604</v>
      </c>
      <c r="EN105" s="63">
        <v>1081.4393479212199</v>
      </c>
      <c r="EO105" s="63">
        <v>1411.3166053094999</v>
      </c>
      <c r="EP105" s="63">
        <v>1833.9431954628801</v>
      </c>
      <c r="EQ105" s="63">
        <v>4081.2499785220898</v>
      </c>
      <c r="ER105" s="63">
        <v>17930.719602757599</v>
      </c>
      <c r="ES105" s="63"/>
      <c r="ET105"/>
      <c r="EU105"/>
      <c r="EV105"/>
      <c r="EW105"/>
      <c r="EX105"/>
      <c r="EY105"/>
      <c r="EZ105"/>
      <c r="FA105"/>
      <c r="FB105"/>
      <c r="FC105" s="68"/>
      <c r="FD105" s="68"/>
      <c r="FE105" s="47"/>
      <c r="FF105" s="72">
        <v>418.39491064797801</v>
      </c>
      <c r="FG105">
        <v>71.877042521369802</v>
      </c>
      <c r="FH105"/>
      <c r="FI105">
        <v>10396.0132793926</v>
      </c>
      <c r="FJ105" s="68">
        <f t="shared" si="3"/>
        <v>71571.944253310707</v>
      </c>
      <c r="FK105" s="68">
        <f t="shared" si="2"/>
        <v>0</v>
      </c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Q105" s="52"/>
    </row>
    <row r="106" spans="1:381" x14ac:dyDescent="0.3">
      <c r="A106" t="str">
        <f>+VLOOKUP(B106,sets!$D$6:$D$1222,1,0)</f>
        <v>c-nfm0</v>
      </c>
      <c r="B106" s="63" t="s">
        <v>651</v>
      </c>
      <c r="C106" s="63"/>
      <c r="D106" s="63"/>
      <c r="E106" s="63"/>
      <c r="F106" s="63"/>
      <c r="G106" s="63">
        <v>1.8270406845943901E-2</v>
      </c>
      <c r="H106" s="63">
        <v>1.77339563912376E-2</v>
      </c>
      <c r="I106" s="63"/>
      <c r="J106" s="63"/>
      <c r="K106" s="63"/>
      <c r="L106" s="63"/>
      <c r="M106" s="63">
        <v>3.6287275167460602</v>
      </c>
      <c r="N106" s="63"/>
      <c r="O106" s="63">
        <v>1.25918435246573E-2</v>
      </c>
      <c r="P106" s="63">
        <v>8.8284627561932307</v>
      </c>
      <c r="Q106" s="63"/>
      <c r="R106" s="63"/>
      <c r="S106" s="63"/>
      <c r="T106" s="63">
        <v>0.37828541352665301</v>
      </c>
      <c r="U106" s="63">
        <v>5.51649939655809</v>
      </c>
      <c r="V106" s="63">
        <v>0.107218941673122</v>
      </c>
      <c r="W106" s="63"/>
      <c r="X106" s="63">
        <v>657.04980940360701</v>
      </c>
      <c r="Y106" s="63"/>
      <c r="Z106" s="63"/>
      <c r="AA106" s="63">
        <v>28.443412082587301</v>
      </c>
      <c r="AB106" s="63">
        <v>58.900481733067103</v>
      </c>
      <c r="AC106" s="63"/>
      <c r="AD106" s="63"/>
      <c r="AE106" s="63"/>
      <c r="AF106" s="63">
        <v>2.74817908350239E-2</v>
      </c>
      <c r="AG106" s="63">
        <v>5.7132654978871399E-2</v>
      </c>
      <c r="AH106" s="63">
        <v>0.32974812763070999</v>
      </c>
      <c r="AI106" s="63">
        <v>0.32662924473612298</v>
      </c>
      <c r="AJ106" s="63">
        <v>2.9277525223624701E-2</v>
      </c>
      <c r="AK106" s="63">
        <v>7.4446932738201604E-2</v>
      </c>
      <c r="AL106" s="63">
        <v>3.2420929510099498E-2</v>
      </c>
      <c r="AM106" s="63">
        <v>206.14509072035301</v>
      </c>
      <c r="AN106" s="63">
        <v>62012.1117516015</v>
      </c>
      <c r="AO106" s="63">
        <v>3822.51668315506</v>
      </c>
      <c r="AP106" s="63">
        <v>733.29962431361298</v>
      </c>
      <c r="AQ106" s="63">
        <v>803.30316272135997</v>
      </c>
      <c r="AR106" s="63">
        <v>328.559544315533</v>
      </c>
      <c r="AS106" s="63">
        <v>268.09067407301302</v>
      </c>
      <c r="AT106" s="63">
        <v>158.03219122118301</v>
      </c>
      <c r="AU106" s="63">
        <v>906.97342311048806</v>
      </c>
      <c r="AV106" s="63">
        <v>5.4778856973258898E-2</v>
      </c>
      <c r="AW106" s="63">
        <v>0.132056504470282</v>
      </c>
      <c r="AX106" s="63">
        <v>15.613436430850999</v>
      </c>
      <c r="AY106" s="63">
        <v>5618.6366250409201</v>
      </c>
      <c r="AZ106" s="63">
        <v>319.32175706842298</v>
      </c>
      <c r="BA106" s="63">
        <v>2346.8240908675002</v>
      </c>
      <c r="BB106" s="63">
        <v>0.31485362365464997</v>
      </c>
      <c r="BC106" s="63">
        <v>2.0754947975517499</v>
      </c>
      <c r="BD106" s="63">
        <v>6.1702359737082402</v>
      </c>
      <c r="BE106" s="63">
        <v>18.400380223520798</v>
      </c>
      <c r="BF106" s="63">
        <v>16.940712648734799</v>
      </c>
      <c r="BG106" s="63"/>
      <c r="BH106" s="63"/>
      <c r="BI106" s="63">
        <v>0.13510893595202</v>
      </c>
      <c r="BJ106" s="63">
        <v>169.31926349410401</v>
      </c>
      <c r="BK106" s="63">
        <v>10.001227259539201</v>
      </c>
      <c r="BL106" s="63">
        <v>16.467542759698102</v>
      </c>
      <c r="BM106" s="63">
        <v>3.0583919013388798</v>
      </c>
      <c r="BN106" s="63">
        <v>195.22714171429899</v>
      </c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>
        <v>182.305218316424</v>
      </c>
      <c r="EJ106" s="63">
        <v>218.96948587381601</v>
      </c>
      <c r="EK106" s="63">
        <v>519.49840304148904</v>
      </c>
      <c r="EL106" s="63">
        <v>1146.9777882599899</v>
      </c>
      <c r="EM106" s="63">
        <v>705.49534281702802</v>
      </c>
      <c r="EN106" s="63">
        <v>1008.50169958851</v>
      </c>
      <c r="EO106" s="63">
        <v>1315.92434155807</v>
      </c>
      <c r="EP106" s="63">
        <v>1709.79286786079</v>
      </c>
      <c r="EQ106" s="63">
        <v>3801.0026481006498</v>
      </c>
      <c r="ER106" s="63">
        <v>16673.816415105899</v>
      </c>
      <c r="ES106" s="63"/>
      <c r="ET106"/>
      <c r="EU106"/>
      <c r="EV106"/>
      <c r="EW106"/>
      <c r="EX106"/>
      <c r="EY106"/>
      <c r="EZ106"/>
      <c r="FA106"/>
      <c r="FB106"/>
      <c r="FC106" s="68"/>
      <c r="FD106" s="68"/>
      <c r="FE106" s="47"/>
      <c r="FF106" s="72">
        <v>1468.92468767268</v>
      </c>
      <c r="FG106">
        <v>248.89277931712201</v>
      </c>
      <c r="FH106"/>
      <c r="FI106">
        <v>155770.04538625499</v>
      </c>
      <c r="FJ106" s="68">
        <f t="shared" si="3"/>
        <v>263511.65093775722</v>
      </c>
      <c r="FK106" s="68">
        <f t="shared" si="2"/>
        <v>-8.149072527885437E-10</v>
      </c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Q106" s="52"/>
    </row>
    <row r="107" spans="1:381" x14ac:dyDescent="0.3">
      <c r="A107" t="str">
        <f>+VLOOKUP(B107,sets!$D$6:$D$1222,1,0)</f>
        <v>c-fmp0</v>
      </c>
      <c r="B107" s="63" t="s">
        <v>653</v>
      </c>
      <c r="C107" s="63"/>
      <c r="D107" s="63">
        <v>0.26511629898626698</v>
      </c>
      <c r="E107" s="63">
        <v>0.12573324164088301</v>
      </c>
      <c r="F107" s="63">
        <v>0.13799705819240199</v>
      </c>
      <c r="G107" s="63"/>
      <c r="H107" s="63">
        <v>3.5325498487457897E-2</v>
      </c>
      <c r="I107" s="63">
        <v>2.1120745057670601E-2</v>
      </c>
      <c r="J107" s="63">
        <v>5.1055919794794201E-2</v>
      </c>
      <c r="K107" s="63">
        <v>6.4226799135397902E-2</v>
      </c>
      <c r="L107" s="63">
        <v>0.112818227150175</v>
      </c>
      <c r="M107" s="63">
        <v>153.54895317084799</v>
      </c>
      <c r="N107" s="63">
        <v>7.0819624457979694E-2</v>
      </c>
      <c r="O107" s="63">
        <v>0.13947077094709701</v>
      </c>
      <c r="P107" s="63">
        <v>33.106674125118097</v>
      </c>
      <c r="Q107" s="63"/>
      <c r="R107" s="63"/>
      <c r="S107" s="63">
        <v>1.14322087239915E-2</v>
      </c>
      <c r="T107" s="63">
        <v>5.4421220632060399</v>
      </c>
      <c r="U107" s="63">
        <v>37.403046699241301</v>
      </c>
      <c r="V107" s="63">
        <v>1.57203304254587</v>
      </c>
      <c r="W107" s="63">
        <v>0.115559880207652</v>
      </c>
      <c r="X107" s="63">
        <v>5615.8304619003702</v>
      </c>
      <c r="Y107" s="63"/>
      <c r="Z107" s="63">
        <v>4.2421973813484899E-2</v>
      </c>
      <c r="AA107" s="63">
        <v>251.822298779721</v>
      </c>
      <c r="AB107" s="63">
        <v>598.57083873159297</v>
      </c>
      <c r="AC107" s="63">
        <v>1.26988418654753E-2</v>
      </c>
      <c r="AD107" s="63">
        <v>0.27963029814545998</v>
      </c>
      <c r="AE107" s="63">
        <v>0.183145322717161</v>
      </c>
      <c r="AF107" s="63">
        <v>0.25623638162599199</v>
      </c>
      <c r="AG107" s="63">
        <v>5.4593332832431202E-2</v>
      </c>
      <c r="AH107" s="63">
        <v>4.9615006213313002</v>
      </c>
      <c r="AI107" s="63">
        <v>0.22936692608477599</v>
      </c>
      <c r="AJ107" s="63">
        <v>0.16316608091934001</v>
      </c>
      <c r="AK107" s="63">
        <v>0.234965469111165</v>
      </c>
      <c r="AL107" s="63">
        <v>6.8173031701105002E-2</v>
      </c>
      <c r="AM107" s="63">
        <v>95.513090799893007</v>
      </c>
      <c r="AN107" s="63">
        <v>545.32378683164302</v>
      </c>
      <c r="AO107" s="63">
        <v>2702.5830251950201</v>
      </c>
      <c r="AP107" s="63">
        <v>373.98657638708897</v>
      </c>
      <c r="AQ107" s="63">
        <v>320.14446434081799</v>
      </c>
      <c r="AR107" s="63">
        <v>695.75586444772398</v>
      </c>
      <c r="AS107" s="63">
        <v>378.72772643127598</v>
      </c>
      <c r="AT107" s="63">
        <v>282.10344795464999</v>
      </c>
      <c r="AU107" s="63">
        <v>679.828069738355</v>
      </c>
      <c r="AV107" s="63">
        <v>0.10488602511881601</v>
      </c>
      <c r="AW107" s="63">
        <v>0.60564316861754197</v>
      </c>
      <c r="AX107" s="63">
        <v>491.69494479514401</v>
      </c>
      <c r="AY107" s="63">
        <v>34794.726838251299</v>
      </c>
      <c r="AZ107" s="63">
        <v>10895.9644345531</v>
      </c>
      <c r="BA107" s="63">
        <v>4108.2523427195702</v>
      </c>
      <c r="BB107" s="63">
        <v>201.05642691103901</v>
      </c>
      <c r="BC107" s="63">
        <v>40.318329816900999</v>
      </c>
      <c r="BD107" s="63">
        <v>37.656925258915003</v>
      </c>
      <c r="BE107" s="63">
        <v>469.84354374383202</v>
      </c>
      <c r="BF107" s="63">
        <v>480.14198239602501</v>
      </c>
      <c r="BG107" s="63">
        <v>4.2688068390865003E-2</v>
      </c>
      <c r="BH107" s="63">
        <v>2.05157800301402E-2</v>
      </c>
      <c r="BI107" s="63">
        <v>15.173498343599601</v>
      </c>
      <c r="BJ107" s="63">
        <v>798.57428667993497</v>
      </c>
      <c r="BK107" s="63">
        <v>117.248756141249</v>
      </c>
      <c r="BL107" s="63">
        <v>1324.6773129359101</v>
      </c>
      <c r="BM107" s="63">
        <v>64.8989652261251</v>
      </c>
      <c r="BN107" s="63">
        <v>157.96984361432101</v>
      </c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>
        <v>938.60811930229795</v>
      </c>
      <c r="EJ107" s="63">
        <v>1903.0146141446</v>
      </c>
      <c r="EK107" s="63">
        <v>1737.21124661315</v>
      </c>
      <c r="EL107" s="63">
        <v>1771.9489641309999</v>
      </c>
      <c r="EM107" s="63">
        <v>2247.9708318827902</v>
      </c>
      <c r="EN107" s="63">
        <v>4220.6289545715299</v>
      </c>
      <c r="EO107" s="63">
        <v>3596.3347115044699</v>
      </c>
      <c r="EP107" s="63">
        <v>6478.9894428032503</v>
      </c>
      <c r="EQ107" s="63">
        <v>9947.4905942326004</v>
      </c>
      <c r="ER107" s="63">
        <v>9455.1902145412896</v>
      </c>
      <c r="ES107" s="63"/>
      <c r="ET107"/>
      <c r="EU107"/>
      <c r="EV107"/>
      <c r="EW107"/>
      <c r="EX107"/>
      <c r="EY107"/>
      <c r="EZ107"/>
      <c r="FA107"/>
      <c r="FB107"/>
      <c r="FC107" s="68"/>
      <c r="FD107" s="68"/>
      <c r="FE107" s="47"/>
      <c r="FF107" s="72">
        <v>24823.297150570899</v>
      </c>
      <c r="FG107">
        <v>3583.1577333315499</v>
      </c>
      <c r="FH107"/>
      <c r="FI107">
        <v>6164.3889354047496</v>
      </c>
      <c r="FJ107" s="68">
        <f t="shared" si="3"/>
        <v>143646.10273265533</v>
      </c>
      <c r="FK107" s="68">
        <f t="shared" si="2"/>
        <v>0</v>
      </c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Q107" s="52"/>
    </row>
    <row r="108" spans="1:381" x14ac:dyDescent="0.3">
      <c r="A108" t="str">
        <f>+VLOOKUP(B108,sets!$D$6:$D$1222,1,0)</f>
        <v>c-ele0</v>
      </c>
      <c r="B108" s="63" t="s">
        <v>655</v>
      </c>
      <c r="C108" s="63">
        <v>0.37863399287184002</v>
      </c>
      <c r="D108" s="63">
        <v>28.8994762831149</v>
      </c>
      <c r="E108" s="63">
        <v>1.9182328599096401</v>
      </c>
      <c r="F108" s="63">
        <v>1.8527552904876399E-2</v>
      </c>
      <c r="G108" s="63"/>
      <c r="H108" s="63">
        <v>7.6708472353704593E-2</v>
      </c>
      <c r="I108" s="63">
        <v>1.8310106338555301E-2</v>
      </c>
      <c r="J108" s="63"/>
      <c r="K108" s="63">
        <v>3.6974332932667497E-2</v>
      </c>
      <c r="L108" s="63"/>
      <c r="M108" s="63">
        <v>18.8902862740036</v>
      </c>
      <c r="N108" s="63"/>
      <c r="O108" s="63"/>
      <c r="P108" s="63">
        <v>6.0266233222010097</v>
      </c>
      <c r="Q108" s="63"/>
      <c r="R108" s="63"/>
      <c r="S108" s="63"/>
      <c r="T108" s="63">
        <v>5.0910787906421701E-2</v>
      </c>
      <c r="U108" s="63">
        <v>56.014457645128303</v>
      </c>
      <c r="V108" s="63">
        <v>1.9765319654737801</v>
      </c>
      <c r="W108" s="63"/>
      <c r="X108" s="63">
        <v>6434.2659318943397</v>
      </c>
      <c r="Y108" s="63"/>
      <c r="Z108" s="63"/>
      <c r="AA108" s="63">
        <v>495.18109553873501</v>
      </c>
      <c r="AB108" s="63">
        <v>801.23423004864298</v>
      </c>
      <c r="AC108" s="63"/>
      <c r="AD108" s="63"/>
      <c r="AE108" s="63"/>
      <c r="AF108" s="63"/>
      <c r="AG108" s="63">
        <v>1.5251317871369199E-2</v>
      </c>
      <c r="AH108" s="63">
        <v>0.53868182717032198</v>
      </c>
      <c r="AI108" s="63">
        <v>1.00022685718863E-2</v>
      </c>
      <c r="AJ108" s="63"/>
      <c r="AK108" s="63"/>
      <c r="AL108" s="63">
        <v>1.8593546633215999E-2</v>
      </c>
      <c r="AM108" s="63"/>
      <c r="AN108" s="63">
        <v>3.8159997251256302E-2</v>
      </c>
      <c r="AO108" s="63">
        <v>0.136642286091022</v>
      </c>
      <c r="AP108" s="63">
        <v>5238.2433115782596</v>
      </c>
      <c r="AQ108" s="63">
        <v>812.43078406475104</v>
      </c>
      <c r="AR108" s="63">
        <v>805.96171486378898</v>
      </c>
      <c r="AS108" s="63">
        <v>241.22470429065001</v>
      </c>
      <c r="AT108" s="63">
        <v>128.47554398902699</v>
      </c>
      <c r="AU108" s="63">
        <v>2364.5398167274102</v>
      </c>
      <c r="AV108" s="63">
        <v>4.8287819880690599E-2</v>
      </c>
      <c r="AW108" s="63"/>
      <c r="AX108" s="63">
        <v>2.1300262458472599</v>
      </c>
      <c r="AY108" s="63">
        <v>3566.6764680177498</v>
      </c>
      <c r="AZ108" s="63">
        <v>2797.52433766583</v>
      </c>
      <c r="BA108" s="63">
        <v>512.95322645480098</v>
      </c>
      <c r="BB108" s="63">
        <v>159.02029857117299</v>
      </c>
      <c r="BC108" s="63">
        <v>10.6182271755315</v>
      </c>
      <c r="BD108" s="63">
        <v>167.034731718465</v>
      </c>
      <c r="BE108" s="63">
        <v>243.85384559625601</v>
      </c>
      <c r="BF108" s="63">
        <v>8693.3845755492002</v>
      </c>
      <c r="BG108" s="63">
        <v>0.112057410030399</v>
      </c>
      <c r="BH108" s="63">
        <v>8.7493000252298295E-2</v>
      </c>
      <c r="BI108" s="63">
        <v>2.6147341778089301</v>
      </c>
      <c r="BJ108" s="63">
        <v>789.20061998867595</v>
      </c>
      <c r="BK108" s="63">
        <v>25.5754305798276</v>
      </c>
      <c r="BL108" s="63">
        <v>1860.5535788099301</v>
      </c>
      <c r="BM108" s="63">
        <v>445.40901309763399</v>
      </c>
      <c r="BN108" s="63">
        <v>161.10946972244099</v>
      </c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  <c r="DT108" s="63"/>
      <c r="DU108" s="63"/>
      <c r="DV108" s="63"/>
      <c r="DW108" s="63"/>
      <c r="DX108" s="63"/>
      <c r="DY108" s="63"/>
      <c r="DZ108" s="63"/>
      <c r="EA108" s="63"/>
      <c r="EB108" s="63"/>
      <c r="EC108" s="63"/>
      <c r="ED108" s="63"/>
      <c r="EE108" s="63"/>
      <c r="EF108" s="63"/>
      <c r="EG108" s="63"/>
      <c r="EH108" s="63"/>
      <c r="EI108" s="63"/>
      <c r="EJ108" s="63">
        <v>4.1113486712207301</v>
      </c>
      <c r="EK108" s="63">
        <v>388.57498405937201</v>
      </c>
      <c r="EL108" s="63">
        <v>871.09930475273995</v>
      </c>
      <c r="EM108" s="63">
        <v>2574.3908063630902</v>
      </c>
      <c r="EN108" s="63">
        <v>2504.2210882650502</v>
      </c>
      <c r="EO108" s="63">
        <v>2965.1511020303001</v>
      </c>
      <c r="EP108" s="63">
        <v>3031.2322285947998</v>
      </c>
      <c r="EQ108" s="63">
        <v>4280.2670978636697</v>
      </c>
      <c r="ER108" s="63">
        <v>14228.2670285884</v>
      </c>
      <c r="ES108" s="63"/>
      <c r="ET108"/>
      <c r="EU108"/>
      <c r="EV108"/>
      <c r="EW108"/>
      <c r="EX108"/>
      <c r="EY108"/>
      <c r="EZ108"/>
      <c r="FA108"/>
      <c r="FB108"/>
      <c r="FC108" s="68"/>
      <c r="FD108" s="68"/>
      <c r="FE108" s="47"/>
      <c r="FF108" s="72">
        <v>86276.9719148515</v>
      </c>
      <c r="FG108">
        <v>10388.942423173199</v>
      </c>
      <c r="FH108"/>
      <c r="FI108">
        <v>9290.9352346658197</v>
      </c>
      <c r="FJ108" s="68">
        <f t="shared" si="3"/>
        <v>173678.6911213148</v>
      </c>
      <c r="FK108" s="68">
        <f t="shared" si="2"/>
        <v>2.3283064365386963E-10</v>
      </c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Q108" s="52"/>
    </row>
    <row r="109" spans="1:381" x14ac:dyDescent="0.3">
      <c r="A109" t="str">
        <f>+VLOOKUP(B109,sets!$D$6:$D$1222,1,0)</f>
        <v>c-eeq0</v>
      </c>
      <c r="B109" s="63" t="s">
        <v>657</v>
      </c>
      <c r="C109" s="63"/>
      <c r="D109" s="63">
        <v>0.14864468359771499</v>
      </c>
      <c r="E109" s="63">
        <v>4.3292629823192097E-2</v>
      </c>
      <c r="F109" s="63">
        <v>2.4716066064020201E-2</v>
      </c>
      <c r="G109" s="63"/>
      <c r="H109" s="63">
        <v>3.1680122531869803E-2</v>
      </c>
      <c r="I109" s="63">
        <v>2.2710034184251701E-2</v>
      </c>
      <c r="J109" s="63"/>
      <c r="K109" s="63">
        <v>5.9250641457366401E-2</v>
      </c>
      <c r="L109" s="63">
        <v>2.2949012571088799E-2</v>
      </c>
      <c r="M109" s="63">
        <v>73.421467721030197</v>
      </c>
      <c r="N109" s="63"/>
      <c r="O109" s="63">
        <v>1.75219344719088E-2</v>
      </c>
      <c r="P109" s="63">
        <v>75.996282802320394</v>
      </c>
      <c r="Q109" s="63"/>
      <c r="R109" s="63"/>
      <c r="S109" s="63"/>
      <c r="T109" s="63">
        <v>0.39557279710641402</v>
      </c>
      <c r="U109" s="63">
        <v>1.29845341672015E-2</v>
      </c>
      <c r="V109" s="63"/>
      <c r="W109" s="63"/>
      <c r="X109" s="63">
        <v>5.7151060447239298E-2</v>
      </c>
      <c r="Y109" s="63"/>
      <c r="Z109" s="63"/>
      <c r="AA109" s="63">
        <v>2.32972251372053E-2</v>
      </c>
      <c r="AB109" s="63">
        <v>17.230751087457801</v>
      </c>
      <c r="AC109" s="63">
        <v>1.42027998460332E-2</v>
      </c>
      <c r="AD109" s="63">
        <v>1.5063133923222199E-2</v>
      </c>
      <c r="AE109" s="63"/>
      <c r="AF109" s="63">
        <v>1.25300152594238E-2</v>
      </c>
      <c r="AG109" s="63"/>
      <c r="AH109" s="63">
        <v>0.83000266007058199</v>
      </c>
      <c r="AI109" s="63">
        <v>1.5282274617684799E-2</v>
      </c>
      <c r="AJ109" s="63"/>
      <c r="AK109" s="63">
        <v>1.60953093209577E-2</v>
      </c>
      <c r="AL109" s="63">
        <v>1.8858321632796E-2</v>
      </c>
      <c r="AM109" s="63">
        <v>1.1773619033947901E-2</v>
      </c>
      <c r="AN109" s="63">
        <v>7.3135492048484393E-2</v>
      </c>
      <c r="AO109" s="63">
        <v>0.23258915999947299</v>
      </c>
      <c r="AP109" s="63">
        <v>128.839546526882</v>
      </c>
      <c r="AQ109" s="63">
        <v>2026.13977924661</v>
      </c>
      <c r="AR109" s="63">
        <v>357.24356964165202</v>
      </c>
      <c r="AS109" s="63">
        <v>335.23123871293598</v>
      </c>
      <c r="AT109" s="63">
        <v>175.08157769656501</v>
      </c>
      <c r="AU109" s="63">
        <v>204.09374934768701</v>
      </c>
      <c r="AV109" s="63">
        <v>0.23228913536374801</v>
      </c>
      <c r="AW109" s="63"/>
      <c r="AX109" s="63">
        <v>0.28681237946270999</v>
      </c>
      <c r="AY109" s="63">
        <v>34916.706996184301</v>
      </c>
      <c r="AZ109" s="63">
        <v>374.63373987929901</v>
      </c>
      <c r="BA109" s="63">
        <v>78.247076880461407</v>
      </c>
      <c r="BB109" s="63">
        <v>930.81214455490203</v>
      </c>
      <c r="BC109" s="63">
        <v>95.972370921718195</v>
      </c>
      <c r="BD109" s="63">
        <v>12.2481225397838</v>
      </c>
      <c r="BE109" s="63">
        <v>741.11685218534603</v>
      </c>
      <c r="BF109" s="63">
        <v>546.81176582378703</v>
      </c>
      <c r="BG109" s="63">
        <v>4.44051693605651E-2</v>
      </c>
      <c r="BH109" s="63">
        <v>3.83500946108737E-2</v>
      </c>
      <c r="BI109" s="63">
        <v>0.531978060435366</v>
      </c>
      <c r="BJ109" s="63">
        <v>182.883793913256</v>
      </c>
      <c r="BK109" s="63">
        <v>26.4668630773145</v>
      </c>
      <c r="BL109" s="63">
        <v>54.154128425554099</v>
      </c>
      <c r="BM109" s="63">
        <v>75.094076358609897</v>
      </c>
      <c r="BN109" s="63">
        <v>36.647985157134201</v>
      </c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  <c r="DS109" s="63"/>
      <c r="DT109" s="63"/>
      <c r="DU109" s="63"/>
      <c r="DV109" s="63"/>
      <c r="DW109" s="63"/>
      <c r="DX109" s="63"/>
      <c r="DY109" s="63"/>
      <c r="DZ109" s="63"/>
      <c r="EA109" s="63"/>
      <c r="EB109" s="63"/>
      <c r="EC109" s="63"/>
      <c r="ED109" s="63"/>
      <c r="EE109" s="63"/>
      <c r="EF109" s="63"/>
      <c r="EG109" s="63"/>
      <c r="EH109" s="63"/>
      <c r="EI109" s="63">
        <v>353.43558833144402</v>
      </c>
      <c r="EJ109" s="63">
        <v>390.94630429847098</v>
      </c>
      <c r="EK109" s="63">
        <v>495.52072605382398</v>
      </c>
      <c r="EL109" s="63">
        <v>1076.1758864936301</v>
      </c>
      <c r="EM109" s="63">
        <v>950.09677771789598</v>
      </c>
      <c r="EN109" s="63">
        <v>835.45309144853604</v>
      </c>
      <c r="EO109" s="63">
        <v>1357.0699006776399</v>
      </c>
      <c r="EP109" s="63">
        <v>1029.15818458324</v>
      </c>
      <c r="EQ109" s="63">
        <v>1356.9341255337299</v>
      </c>
      <c r="ER109" s="63">
        <v>2034.3507482499799</v>
      </c>
      <c r="ES109" s="63"/>
      <c r="ET109"/>
      <c r="EU109"/>
      <c r="EV109"/>
      <c r="EW109"/>
      <c r="EX109"/>
      <c r="EY109"/>
      <c r="EZ109"/>
      <c r="FA109"/>
      <c r="FB109"/>
      <c r="FC109" s="68"/>
      <c r="FD109" s="68"/>
      <c r="FE109" s="47"/>
      <c r="FF109" s="72">
        <v>39984.582835245499</v>
      </c>
      <c r="FG109">
        <v>5334.35265632958</v>
      </c>
      <c r="FH109"/>
      <c r="FI109">
        <v>6954.7436760231603</v>
      </c>
      <c r="FJ109" s="68">
        <f t="shared" si="3"/>
        <v>103621.12751803779</v>
      </c>
      <c r="FK109" s="68">
        <f t="shared" si="2"/>
        <v>0</v>
      </c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Q109" s="52"/>
    </row>
    <row r="110" spans="1:381" x14ac:dyDescent="0.3">
      <c r="A110" t="str">
        <f>+VLOOKUP(B110,sets!$D$6:$D$1222,1,0)</f>
        <v>c-ome0</v>
      </c>
      <c r="B110" s="63" t="s">
        <v>659</v>
      </c>
      <c r="C110" s="63"/>
      <c r="D110" s="63">
        <v>1.61786502427521</v>
      </c>
      <c r="E110" s="63">
        <v>0.407532771514035</v>
      </c>
      <c r="F110" s="63">
        <v>0.23087726116304699</v>
      </c>
      <c r="G110" s="63">
        <v>0.186579534428258</v>
      </c>
      <c r="H110" s="63">
        <v>5.7232949703599302E-2</v>
      </c>
      <c r="I110" s="63">
        <v>9.9094030645823103E-2</v>
      </c>
      <c r="J110" s="63">
        <v>2.3124438591632501E-2</v>
      </c>
      <c r="K110" s="63">
        <v>0.37701199176832001</v>
      </c>
      <c r="L110" s="63">
        <v>5.0192547034313098E-2</v>
      </c>
      <c r="M110" s="63">
        <v>166.094610871013</v>
      </c>
      <c r="N110" s="63">
        <v>7.6977956664199806E-2</v>
      </c>
      <c r="O110" s="63">
        <v>0.113627509307632</v>
      </c>
      <c r="P110" s="63">
        <v>22.817272098501</v>
      </c>
      <c r="Q110" s="63"/>
      <c r="R110" s="63"/>
      <c r="S110" s="63"/>
      <c r="T110" s="63">
        <v>2.8424618068208498</v>
      </c>
      <c r="U110" s="63">
        <v>0.11071414950561401</v>
      </c>
      <c r="V110" s="63">
        <v>2.32817426419431E-2</v>
      </c>
      <c r="W110" s="63"/>
      <c r="X110" s="63">
        <v>0.48221015232539999</v>
      </c>
      <c r="Y110" s="63"/>
      <c r="Z110" s="63"/>
      <c r="AA110" s="63">
        <v>0.31318339250413602</v>
      </c>
      <c r="AB110" s="63">
        <v>307.74002895370199</v>
      </c>
      <c r="AC110" s="63">
        <v>0.13496890021336699</v>
      </c>
      <c r="AD110" s="63">
        <v>0.101490097000781</v>
      </c>
      <c r="AE110" s="63">
        <v>2.8503942615346899E-2</v>
      </c>
      <c r="AF110" s="63">
        <v>2.0692332827198099E-2</v>
      </c>
      <c r="AG110" s="63">
        <v>5.5070168321338597E-2</v>
      </c>
      <c r="AH110" s="63">
        <v>5.9496556488243799</v>
      </c>
      <c r="AI110" s="63">
        <v>8.3611816088826701E-2</v>
      </c>
      <c r="AJ110" s="63"/>
      <c r="AK110" s="63">
        <v>0.426521726765484</v>
      </c>
      <c r="AL110" s="63">
        <v>0.169296884007785</v>
      </c>
      <c r="AM110" s="63">
        <v>2.5952356733072699E-2</v>
      </c>
      <c r="AN110" s="63">
        <v>0.40818024410947901</v>
      </c>
      <c r="AO110" s="63">
        <v>1.0410787264085799</v>
      </c>
      <c r="AP110" s="63">
        <v>69.015294492407506</v>
      </c>
      <c r="AQ110" s="63">
        <v>160.65153429635799</v>
      </c>
      <c r="AR110" s="63">
        <v>1840.2402651672801</v>
      </c>
      <c r="AS110" s="63">
        <v>150.181008316934</v>
      </c>
      <c r="AT110" s="63">
        <v>355.249278310779</v>
      </c>
      <c r="AU110" s="63">
        <v>180.72695863216001</v>
      </c>
      <c r="AV110" s="63">
        <v>0.24601970177162</v>
      </c>
      <c r="AW110" s="63"/>
      <c r="AX110" s="63">
        <v>2.3869011850477402</v>
      </c>
      <c r="AY110" s="63">
        <v>16063.3682222592</v>
      </c>
      <c r="AZ110" s="63">
        <v>210.89736687772401</v>
      </c>
      <c r="BA110" s="63">
        <v>26.484819459484399</v>
      </c>
      <c r="BB110" s="63">
        <v>329.13374001146798</v>
      </c>
      <c r="BC110" s="63">
        <v>84.397642357204006</v>
      </c>
      <c r="BD110" s="63">
        <v>27.128893304793699</v>
      </c>
      <c r="BE110" s="63">
        <v>819.56158191941302</v>
      </c>
      <c r="BF110" s="63">
        <v>219.308466092804</v>
      </c>
      <c r="BG110" s="63">
        <v>5.0095990359113898E-2</v>
      </c>
      <c r="BH110" s="63">
        <v>8.0867953090914296E-2</v>
      </c>
      <c r="BI110" s="63">
        <v>1.27516230644767</v>
      </c>
      <c r="BJ110" s="63">
        <v>407.001175557252</v>
      </c>
      <c r="BK110" s="63">
        <v>12.469483302985401</v>
      </c>
      <c r="BL110" s="63">
        <v>1452.3164420113301</v>
      </c>
      <c r="BM110" s="63">
        <v>174.20170058300801</v>
      </c>
      <c r="BN110" s="63">
        <v>966.09918511133606</v>
      </c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  <c r="DS110" s="63"/>
      <c r="DT110" s="63"/>
      <c r="DU110" s="63"/>
      <c r="DV110" s="63"/>
      <c r="DW110" s="63"/>
      <c r="DX110" s="63"/>
      <c r="DY110" s="63"/>
      <c r="DZ110" s="63"/>
      <c r="EA110" s="63"/>
      <c r="EB110" s="63"/>
      <c r="EC110" s="63"/>
      <c r="ED110" s="63"/>
      <c r="EE110" s="63"/>
      <c r="EF110" s="63"/>
      <c r="EG110" s="63"/>
      <c r="EH110" s="63"/>
      <c r="EI110" s="63">
        <v>644.14054349662104</v>
      </c>
      <c r="EJ110" s="63">
        <v>712.12937357535804</v>
      </c>
      <c r="EK110" s="63">
        <v>902.58344433730497</v>
      </c>
      <c r="EL110" s="63">
        <v>1960.7978529411801</v>
      </c>
      <c r="EM110" s="63">
        <v>1730.4883158308301</v>
      </c>
      <c r="EN110" s="63">
        <v>1521.1828427605201</v>
      </c>
      <c r="EO110" s="63">
        <v>2470.3956370332498</v>
      </c>
      <c r="EP110" s="63">
        <v>1871.4428867553399</v>
      </c>
      <c r="EQ110" s="63">
        <v>2466.5987094492398</v>
      </c>
      <c r="ER110" s="63">
        <v>3670.5726933621399</v>
      </c>
      <c r="ES110" s="63"/>
      <c r="ET110"/>
      <c r="EU110"/>
      <c r="EV110"/>
      <c r="EW110"/>
      <c r="EX110"/>
      <c r="EY110"/>
      <c r="EZ110"/>
      <c r="FA110"/>
      <c r="FB110"/>
      <c r="FC110" s="68"/>
      <c r="FD110" s="68"/>
      <c r="FE110" s="47"/>
      <c r="FF110" s="72">
        <v>142834.33178710999</v>
      </c>
      <c r="FG110">
        <v>16733.011136059398</v>
      </c>
      <c r="FH110"/>
      <c r="FI110">
        <v>8257.66749969991</v>
      </c>
      <c r="FJ110" s="68">
        <f t="shared" si="3"/>
        <v>209839.92372963775</v>
      </c>
      <c r="FK110" s="68">
        <f t="shared" si="2"/>
        <v>-5.2386894822120667E-10</v>
      </c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Q110" s="52"/>
    </row>
    <row r="111" spans="1:381" x14ac:dyDescent="0.3">
      <c r="A111" t="str">
        <f>+VLOOKUP(B111,sets!$D$6:$D$1222,1,0)</f>
        <v>c-mvh0</v>
      </c>
      <c r="B111" s="63" t="s">
        <v>661</v>
      </c>
      <c r="C111" s="63">
        <v>0.382107689746639</v>
      </c>
      <c r="D111" s="63">
        <v>77.535005046516702</v>
      </c>
      <c r="E111" s="63">
        <v>28.231847585213501</v>
      </c>
      <c r="F111" s="63">
        <v>7.4842333431540897E-2</v>
      </c>
      <c r="G111" s="63">
        <v>9.8396172964211007E-2</v>
      </c>
      <c r="H111" s="63">
        <v>4.9943054502840097E-2</v>
      </c>
      <c r="I111" s="63">
        <v>2.8865191451195E-2</v>
      </c>
      <c r="J111" s="63"/>
      <c r="K111" s="63">
        <v>4.8676724639211001E-2</v>
      </c>
      <c r="L111" s="63">
        <v>1.18616969624134E-2</v>
      </c>
      <c r="M111" s="63">
        <v>27.481322321647401</v>
      </c>
      <c r="N111" s="63">
        <v>1.23908083278618E-2</v>
      </c>
      <c r="O111" s="63">
        <v>0.10328026467672299</v>
      </c>
      <c r="P111" s="63">
        <v>9.5794740522675692</v>
      </c>
      <c r="Q111" s="63"/>
      <c r="R111" s="63"/>
      <c r="S111" s="63"/>
      <c r="T111" s="63">
        <v>2.2199366439357902</v>
      </c>
      <c r="U111" s="63">
        <v>11.5504014324657</v>
      </c>
      <c r="V111" s="63">
        <v>0.58166379634899901</v>
      </c>
      <c r="W111" s="63"/>
      <c r="X111" s="63">
        <v>1606.0813324558501</v>
      </c>
      <c r="Y111" s="63"/>
      <c r="Z111" s="63"/>
      <c r="AA111" s="63">
        <v>170.12062366608001</v>
      </c>
      <c r="AB111" s="63">
        <v>270.90682962290703</v>
      </c>
      <c r="AC111" s="63"/>
      <c r="AD111" s="63">
        <v>1.44771623596227E-2</v>
      </c>
      <c r="AE111" s="63"/>
      <c r="AF111" s="63">
        <v>1.7489345558730801E-2</v>
      </c>
      <c r="AG111" s="63">
        <v>1.7914089259289102E-2</v>
      </c>
      <c r="AH111" s="63">
        <v>0.46914332688264798</v>
      </c>
      <c r="AI111" s="63">
        <v>1.3199658531589799E-2</v>
      </c>
      <c r="AJ111" s="63"/>
      <c r="AK111" s="63">
        <v>1.7753071981066699E-2</v>
      </c>
      <c r="AL111" s="63">
        <v>1.47718037997593E-2</v>
      </c>
      <c r="AM111" s="63"/>
      <c r="AN111" s="63">
        <v>4.9839600211250099E-2</v>
      </c>
      <c r="AO111" s="63">
        <v>8.1591163237016803E-2</v>
      </c>
      <c r="AP111" s="63">
        <v>4.7652343511650699</v>
      </c>
      <c r="AQ111" s="63">
        <v>34.536985405019202</v>
      </c>
      <c r="AR111" s="63">
        <v>152.480432227536</v>
      </c>
      <c r="AS111" s="63">
        <v>1864.7398321087501</v>
      </c>
      <c r="AT111" s="63">
        <v>120.41779889769001</v>
      </c>
      <c r="AU111" s="63">
        <v>0.10205089792553799</v>
      </c>
      <c r="AV111" s="63"/>
      <c r="AW111" s="63"/>
      <c r="AX111" s="63">
        <v>31.805684834135899</v>
      </c>
      <c r="AY111" s="63">
        <v>549.64873412229304</v>
      </c>
      <c r="AZ111" s="63">
        <v>7779.1528714694396</v>
      </c>
      <c r="BA111" s="63">
        <v>94.667983701524093</v>
      </c>
      <c r="BB111" s="63">
        <v>1189.29610259582</v>
      </c>
      <c r="BC111" s="63">
        <v>12.6530493810787</v>
      </c>
      <c r="BD111" s="63">
        <v>107.700263856886</v>
      </c>
      <c r="BE111" s="63">
        <v>556.27368619735398</v>
      </c>
      <c r="BF111" s="63">
        <v>205.87805629911</v>
      </c>
      <c r="BG111" s="63">
        <v>2.2803142176695899E-2</v>
      </c>
      <c r="BH111" s="63">
        <v>2.6177671619177698E-2</v>
      </c>
      <c r="BI111" s="63">
        <v>0.178554651075545</v>
      </c>
      <c r="BJ111" s="63">
        <v>108.992765835969</v>
      </c>
      <c r="BK111" s="63">
        <v>30.115326981229401</v>
      </c>
      <c r="BL111" s="63">
        <v>532.07563005131794</v>
      </c>
      <c r="BM111" s="63">
        <v>169.962204167593</v>
      </c>
      <c r="BN111" s="63">
        <v>835.57393168500596</v>
      </c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  <c r="DS111" s="63"/>
      <c r="DT111" s="63"/>
      <c r="DU111" s="63"/>
      <c r="DV111" s="63"/>
      <c r="DW111" s="63"/>
      <c r="DX111" s="63"/>
      <c r="DY111" s="63"/>
      <c r="DZ111" s="63"/>
      <c r="EA111" s="63"/>
      <c r="EB111" s="63"/>
      <c r="EC111" s="63"/>
      <c r="ED111" s="63"/>
      <c r="EE111" s="63"/>
      <c r="EF111" s="63"/>
      <c r="EG111" s="63"/>
      <c r="EH111" s="63"/>
      <c r="EI111" s="63"/>
      <c r="EJ111" s="63">
        <v>13.2907674066235</v>
      </c>
      <c r="EK111" s="63">
        <v>672.74447546924</v>
      </c>
      <c r="EL111" s="63">
        <v>1319.6504898062899</v>
      </c>
      <c r="EM111" s="63">
        <v>4849.2991052074904</v>
      </c>
      <c r="EN111" s="63">
        <v>10598.203401033499</v>
      </c>
      <c r="EO111" s="63">
        <v>3572.3901281588601</v>
      </c>
      <c r="EP111" s="63">
        <v>11383.566986944599</v>
      </c>
      <c r="EQ111" s="63">
        <v>6776.3320883579299</v>
      </c>
      <c r="ER111" s="63">
        <v>14011.9823234207</v>
      </c>
      <c r="ES111" s="63"/>
      <c r="ET111"/>
      <c r="EU111"/>
      <c r="EV111"/>
      <c r="EW111"/>
      <c r="EX111"/>
      <c r="EY111"/>
      <c r="EZ111"/>
      <c r="FA111"/>
      <c r="FB111"/>
      <c r="FC111" s="68"/>
      <c r="FD111" s="68"/>
      <c r="FE111" s="47"/>
      <c r="FF111" s="72">
        <v>96549.396786943602</v>
      </c>
      <c r="FG111">
        <v>11653.143381984801</v>
      </c>
      <c r="FH111"/>
      <c r="FI111">
        <v>2736.8437098444001</v>
      </c>
      <c r="FJ111" s="68">
        <f t="shared" si="3"/>
        <v>180723.70478489148</v>
      </c>
      <c r="FK111" s="68">
        <f t="shared" si="2"/>
        <v>-4.0745362639427185E-10</v>
      </c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Q111" s="52"/>
    </row>
    <row r="112" spans="1:381" x14ac:dyDescent="0.3">
      <c r="A112" t="str">
        <f>+VLOOKUP(B112,sets!$D$6:$D$1222,1,0)</f>
        <v>c-otn0</v>
      </c>
      <c r="B112" s="63" t="s">
        <v>663</v>
      </c>
      <c r="C112" s="63">
        <v>3.0631885619360501E-2</v>
      </c>
      <c r="D112" s="63">
        <v>21.106755098557599</v>
      </c>
      <c r="E112" s="63">
        <v>1.06875476489643</v>
      </c>
      <c r="F112" s="63">
        <v>5.29086488557204E-2</v>
      </c>
      <c r="G112" s="63"/>
      <c r="H112" s="63">
        <v>1.7219839653393899E-2</v>
      </c>
      <c r="I112" s="63"/>
      <c r="J112" s="63"/>
      <c r="K112" s="63">
        <v>1.6869408440325799E-2</v>
      </c>
      <c r="L112" s="63">
        <v>1.1822089394090501E-2</v>
      </c>
      <c r="M112" s="63">
        <v>3.0068734309683198</v>
      </c>
      <c r="N112" s="63"/>
      <c r="O112" s="63"/>
      <c r="P112" s="63">
        <v>27.563606910753101</v>
      </c>
      <c r="Q112" s="63"/>
      <c r="R112" s="63"/>
      <c r="S112" s="63"/>
      <c r="T112" s="63">
        <v>1.3353234579559901</v>
      </c>
      <c r="U112" s="63">
        <v>1.4213941526681899</v>
      </c>
      <c r="V112" s="63">
        <v>5.5951832770731097E-2</v>
      </c>
      <c r="W112" s="63"/>
      <c r="X112" s="63">
        <v>121.869358475787</v>
      </c>
      <c r="Y112" s="63"/>
      <c r="Z112" s="63"/>
      <c r="AA112" s="63">
        <v>6.5995886293824801</v>
      </c>
      <c r="AB112" s="63">
        <v>11.9884198320729</v>
      </c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>
        <v>2.6515125803003001</v>
      </c>
      <c r="AQ112" s="63">
        <v>4.3690060647106401</v>
      </c>
      <c r="AR112" s="63">
        <v>9.9262492612645801</v>
      </c>
      <c r="AS112" s="63">
        <v>57.485770698987402</v>
      </c>
      <c r="AT112" s="63">
        <v>576.449451608402</v>
      </c>
      <c r="AU112" s="63">
        <v>13.318984672072</v>
      </c>
      <c r="AV112" s="63"/>
      <c r="AW112" s="63"/>
      <c r="AX112" s="63">
        <v>3.1794646468630602E-2</v>
      </c>
      <c r="AY112" s="63">
        <v>87.063369461756807</v>
      </c>
      <c r="AZ112" s="63">
        <v>85.528140558801596</v>
      </c>
      <c r="BA112" s="63">
        <v>12.426753525595</v>
      </c>
      <c r="BB112" s="63">
        <v>809.85620813845696</v>
      </c>
      <c r="BC112" s="63">
        <v>106.460647112792</v>
      </c>
      <c r="BD112" s="63">
        <v>1250.26856786235</v>
      </c>
      <c r="BE112" s="63">
        <v>32.528030144798102</v>
      </c>
      <c r="BF112" s="63">
        <v>36.940823364626297</v>
      </c>
      <c r="BG112" s="63"/>
      <c r="BH112" s="63"/>
      <c r="BI112" s="63"/>
      <c r="BJ112" s="63">
        <v>5.9823727756425003</v>
      </c>
      <c r="BK112" s="63">
        <v>0.58783129743249296</v>
      </c>
      <c r="BL112" s="63">
        <v>1325.07990506748</v>
      </c>
      <c r="BM112" s="63">
        <v>7.7775742703127504</v>
      </c>
      <c r="BN112" s="63">
        <v>8.1979663512930596</v>
      </c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  <c r="DS112" s="63"/>
      <c r="DT112" s="63"/>
      <c r="DU112" s="63"/>
      <c r="DV112" s="63"/>
      <c r="DW112" s="63"/>
      <c r="DX112" s="63"/>
      <c r="DY112" s="63"/>
      <c r="DZ112" s="63"/>
      <c r="EA112" s="63"/>
      <c r="EB112" s="63"/>
      <c r="EC112" s="63"/>
      <c r="ED112" s="63"/>
      <c r="EE112" s="63"/>
      <c r="EF112" s="63"/>
      <c r="EG112" s="63"/>
      <c r="EH112" s="63"/>
      <c r="EI112" s="63"/>
      <c r="EJ112" s="63">
        <v>1.0117390584031301</v>
      </c>
      <c r="EK112" s="63">
        <v>50.871807695394502</v>
      </c>
      <c r="EL112" s="63">
        <v>99.277803897133296</v>
      </c>
      <c r="EM112" s="63">
        <v>354.50440722564599</v>
      </c>
      <c r="EN112" s="63">
        <v>744.92964497729395</v>
      </c>
      <c r="EO112" s="63">
        <v>264.52145945009403</v>
      </c>
      <c r="EP112" s="63">
        <v>807.46657035511498</v>
      </c>
      <c r="EQ112" s="63">
        <v>493.96171622694601</v>
      </c>
      <c r="ER112" s="63">
        <v>1026.16012039921</v>
      </c>
      <c r="ES112" s="63"/>
      <c r="ET112"/>
      <c r="EU112"/>
      <c r="EV112"/>
      <c r="EW112"/>
      <c r="EX112"/>
      <c r="EY112"/>
      <c r="EZ112"/>
      <c r="FA112"/>
      <c r="FB112"/>
      <c r="FC112" s="68"/>
      <c r="FD112" s="68"/>
      <c r="FE112" s="47"/>
      <c r="FF112" s="72">
        <v>8243.7704927704599</v>
      </c>
      <c r="FG112">
        <v>1290.56253420077</v>
      </c>
      <c r="FH112"/>
      <c r="FI112">
        <v>3593.8265979533999</v>
      </c>
      <c r="FJ112" s="68">
        <f t="shared" si="3"/>
        <v>21599.941332131184</v>
      </c>
      <c r="FK112" s="68">
        <f t="shared" si="2"/>
        <v>-4.3655745685100555E-11</v>
      </c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Q112" s="52"/>
    </row>
    <row r="113" spans="1:381" x14ac:dyDescent="0.3">
      <c r="A113" t="str">
        <f>+VLOOKUP(B113,sets!$D$6:$D$1222,1,0)</f>
        <v>c-omf0</v>
      </c>
      <c r="B113" s="63" t="s">
        <v>664</v>
      </c>
      <c r="C113" s="63">
        <v>3.99088276990918</v>
      </c>
      <c r="D113" s="63">
        <v>1942.0912761766299</v>
      </c>
      <c r="E113" s="63">
        <v>942.97207316159802</v>
      </c>
      <c r="F113" s="63">
        <v>34.161354144182397</v>
      </c>
      <c r="G113" s="63"/>
      <c r="H113" s="63">
        <v>2.58587444794991E-2</v>
      </c>
      <c r="I113" s="63">
        <v>1.25814823074462E-2</v>
      </c>
      <c r="J113" s="63"/>
      <c r="K113" s="63">
        <v>1.6797107106498201E-2</v>
      </c>
      <c r="L113" s="63"/>
      <c r="M113" s="63">
        <v>45.842408873157801</v>
      </c>
      <c r="N113" s="63"/>
      <c r="O113" s="63">
        <v>3.8645350760698097E-2</v>
      </c>
      <c r="P113" s="63">
        <v>265.19487200875801</v>
      </c>
      <c r="Q113" s="63"/>
      <c r="R113" s="63"/>
      <c r="S113" s="63"/>
      <c r="T113" s="63">
        <v>2.3672407138832998</v>
      </c>
      <c r="U113" s="63">
        <v>78.506459208301095</v>
      </c>
      <c r="V113" s="63">
        <v>0.81848691568851395</v>
      </c>
      <c r="W113" s="63">
        <v>5.1804668929796703E-2</v>
      </c>
      <c r="X113" s="63">
        <v>687.15669728911803</v>
      </c>
      <c r="Y113" s="63"/>
      <c r="Z113" s="63"/>
      <c r="AA113" s="63">
        <v>160.95160614267999</v>
      </c>
      <c r="AB113" s="63">
        <v>674.78563462636203</v>
      </c>
      <c r="AC113" s="63">
        <v>0.690923252461764</v>
      </c>
      <c r="AD113" s="63">
        <v>3.9599018552637499</v>
      </c>
      <c r="AE113" s="63">
        <v>0.37405704808450402</v>
      </c>
      <c r="AF113" s="63">
        <v>20.824324334498801</v>
      </c>
      <c r="AG113" s="63">
        <v>24.216846411057801</v>
      </c>
      <c r="AH113" s="63">
        <v>0.164349214482956</v>
      </c>
      <c r="AI113" s="63">
        <v>0.124195739863388</v>
      </c>
      <c r="AJ113" s="63">
        <v>4.8338009154075198E-2</v>
      </c>
      <c r="AK113" s="63">
        <v>0.23841729737731299</v>
      </c>
      <c r="AL113" s="63">
        <v>2.5175433753677898E-2</v>
      </c>
      <c r="AM113" s="63">
        <v>15.2793364844766</v>
      </c>
      <c r="AN113" s="63">
        <v>1204.2877599612</v>
      </c>
      <c r="AO113" s="63">
        <v>45.579431508598098</v>
      </c>
      <c r="AP113" s="63">
        <v>5.2407252052901097</v>
      </c>
      <c r="AQ113" s="63">
        <v>60.842820155287697</v>
      </c>
      <c r="AR113" s="63">
        <v>41.217810876939303</v>
      </c>
      <c r="AS113" s="63">
        <v>3.7873422598864299</v>
      </c>
      <c r="AT113" s="63">
        <v>18.482644070098502</v>
      </c>
      <c r="AU113" s="63">
        <v>6145.4320690671602</v>
      </c>
      <c r="AV113" s="63">
        <v>1.97974634832003E-2</v>
      </c>
      <c r="AW113" s="63"/>
      <c r="AX113" s="63">
        <v>46.927981332834598</v>
      </c>
      <c r="AY113" s="63">
        <v>2726.9830996802798</v>
      </c>
      <c r="AZ113" s="63">
        <v>4357.5124025061596</v>
      </c>
      <c r="BA113" s="63">
        <v>2391.7722450398901</v>
      </c>
      <c r="BB113" s="63">
        <v>164.53473086217801</v>
      </c>
      <c r="BC113" s="63">
        <v>47.461873262894301</v>
      </c>
      <c r="BD113" s="63">
        <v>31.448750157453802</v>
      </c>
      <c r="BE113" s="63">
        <v>445.44339999619001</v>
      </c>
      <c r="BF113" s="63">
        <v>1344.6094364778401</v>
      </c>
      <c r="BG113" s="63">
        <v>0.127496020801558</v>
      </c>
      <c r="BH113" s="63">
        <v>0.157712639969948</v>
      </c>
      <c r="BI113" s="63">
        <v>10.420771746320399</v>
      </c>
      <c r="BJ113" s="63">
        <v>538.02995970406505</v>
      </c>
      <c r="BK113" s="63">
        <v>175.347401379122</v>
      </c>
      <c r="BL113" s="63">
        <v>1166.55952350803</v>
      </c>
      <c r="BM113" s="63">
        <v>1207.40225930668</v>
      </c>
      <c r="BN113" s="63">
        <v>4753.8035971417203</v>
      </c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  <c r="DS113" s="63"/>
      <c r="DT113" s="63"/>
      <c r="DU113" s="63"/>
      <c r="DV113" s="63"/>
      <c r="DW113" s="63"/>
      <c r="DX113" s="63"/>
      <c r="DY113" s="63"/>
      <c r="DZ113" s="63"/>
      <c r="EA113" s="63"/>
      <c r="EB113" s="63"/>
      <c r="EC113" s="63"/>
      <c r="ED113" s="63"/>
      <c r="EE113" s="63"/>
      <c r="EF113" s="63"/>
      <c r="EG113" s="63"/>
      <c r="EH113" s="63"/>
      <c r="EI113" s="63">
        <v>405.068674898967</v>
      </c>
      <c r="EJ113" s="63">
        <v>486.59870710704502</v>
      </c>
      <c r="EK113" s="63">
        <v>1159.6058448531501</v>
      </c>
      <c r="EL113" s="63">
        <v>2580.8366057348999</v>
      </c>
      <c r="EM113" s="63">
        <v>1577.55753101866</v>
      </c>
      <c r="EN113" s="63">
        <v>2263.54722246354</v>
      </c>
      <c r="EO113" s="63">
        <v>2962.7239881861801</v>
      </c>
      <c r="EP113" s="63">
        <v>3859.0886354742202</v>
      </c>
      <c r="EQ113" s="63">
        <v>8753.9241503677804</v>
      </c>
      <c r="ER113" s="63">
        <v>39936.580315511397</v>
      </c>
      <c r="ES113" s="63"/>
      <c r="ET113"/>
      <c r="EU113"/>
      <c r="EV113"/>
      <c r="EW113"/>
      <c r="EX113"/>
      <c r="EY113"/>
      <c r="EZ113"/>
      <c r="FA113"/>
      <c r="FB113"/>
      <c r="FC113" s="68"/>
      <c r="FD113" s="68"/>
      <c r="FE113" s="47"/>
      <c r="FF113" s="72">
        <v>32475.8841826965</v>
      </c>
      <c r="FG113">
        <v>4465.6463890688201</v>
      </c>
      <c r="FH113"/>
      <c r="FI113">
        <v>72267.733197655703</v>
      </c>
      <c r="FJ113" s="68">
        <f t="shared" si="3"/>
        <v>205033.15903083159</v>
      </c>
      <c r="FK113" s="68">
        <f t="shared" si="2"/>
        <v>0</v>
      </c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Q113" s="52"/>
    </row>
    <row r="114" spans="1:381" x14ac:dyDescent="0.3">
      <c r="A114" t="str">
        <f>+VLOOKUP(B114,sets!$D$6:$D$1222,1,0)</f>
        <v>c-ely0</v>
      </c>
      <c r="B114" s="63" t="s">
        <v>776</v>
      </c>
      <c r="C114" s="63">
        <v>0.27094946752733901</v>
      </c>
      <c r="D114" s="63">
        <v>927.70567484845799</v>
      </c>
      <c r="E114" s="63">
        <v>310.62534419307099</v>
      </c>
      <c r="F114" s="63">
        <v>739.60783344066101</v>
      </c>
      <c r="G114" s="63">
        <v>197.138819087711</v>
      </c>
      <c r="H114" s="63">
        <v>14.005758169581201</v>
      </c>
      <c r="I114" s="63">
        <v>14.2129730266122</v>
      </c>
      <c r="J114" s="63">
        <v>296.16268859624199</v>
      </c>
      <c r="K114" s="63">
        <v>1385.27164794807</v>
      </c>
      <c r="L114" s="63">
        <v>289.47515260851702</v>
      </c>
      <c r="M114" s="63">
        <v>90.349995401628803</v>
      </c>
      <c r="N114" s="63">
        <v>257.86302688935001</v>
      </c>
      <c r="O114" s="63">
        <v>341.29883180715598</v>
      </c>
      <c r="P114" s="63">
        <v>110.92449295646701</v>
      </c>
      <c r="Q114" s="63"/>
      <c r="R114" s="63">
        <v>2.0467135089851402E-2</v>
      </c>
      <c r="S114" s="63">
        <v>1.32846513654443E-2</v>
      </c>
      <c r="T114" s="63">
        <v>13163.7119584463</v>
      </c>
      <c r="U114" s="63">
        <v>317.10376439531001</v>
      </c>
      <c r="V114" s="63">
        <v>10.090170999655999</v>
      </c>
      <c r="W114" s="63">
        <v>278.41284878960698</v>
      </c>
      <c r="X114" s="63">
        <v>3350.3158057178898</v>
      </c>
      <c r="Y114" s="63"/>
      <c r="Z114" s="63">
        <v>31.009352062290699</v>
      </c>
      <c r="AA114" s="63">
        <v>1313.67777827022</v>
      </c>
      <c r="AB114" s="63">
        <v>2744.6833569167202</v>
      </c>
      <c r="AC114" s="63">
        <v>151.74054432527501</v>
      </c>
      <c r="AD114" s="63">
        <v>238.827486202692</v>
      </c>
      <c r="AE114" s="63">
        <v>23.115213559301399</v>
      </c>
      <c r="AF114" s="63">
        <v>22.323664772863498</v>
      </c>
      <c r="AG114" s="63">
        <v>711.50416544908705</v>
      </c>
      <c r="AH114" s="63">
        <v>1.6385315349106401E-2</v>
      </c>
      <c r="AI114" s="63">
        <v>587.68102829560803</v>
      </c>
      <c r="AJ114" s="63">
        <v>32.698633636277997</v>
      </c>
      <c r="AK114" s="63">
        <v>319.204548557159</v>
      </c>
      <c r="AL114" s="63">
        <v>2492.8991165227799</v>
      </c>
      <c r="AM114" s="63">
        <v>2625.3188648400201</v>
      </c>
      <c r="AN114" s="63">
        <v>4655.7527945216998</v>
      </c>
      <c r="AO114" s="63">
        <v>591.35943655389701</v>
      </c>
      <c r="AP114" s="63">
        <v>172.39462661293601</v>
      </c>
      <c r="AQ114" s="63">
        <v>56.754255065797999</v>
      </c>
      <c r="AR114" s="63">
        <v>69.738730871713997</v>
      </c>
      <c r="AS114" s="63">
        <v>22.183590281206101</v>
      </c>
      <c r="AT114" s="63">
        <v>22.743111595863901</v>
      </c>
      <c r="AU114" s="63">
        <v>96.136048668909496</v>
      </c>
      <c r="AV114" s="63">
        <v>8676.4854426744096</v>
      </c>
      <c r="AW114" s="63">
        <v>3.6535359398343399</v>
      </c>
      <c r="AX114" s="63">
        <v>6892.8594277894399</v>
      </c>
      <c r="AY114" s="63">
        <v>1023.28326916294</v>
      </c>
      <c r="AZ114" s="63">
        <v>7632.1492939598102</v>
      </c>
      <c r="BA114" s="63">
        <v>2530.1709885568198</v>
      </c>
      <c r="BB114" s="63">
        <v>3423.4771273716001</v>
      </c>
      <c r="BC114" s="63">
        <v>138.48957031663701</v>
      </c>
      <c r="BD114" s="63">
        <v>426.825289465092</v>
      </c>
      <c r="BE114" s="63">
        <v>2054.0559207301899</v>
      </c>
      <c r="BF114" s="63">
        <v>2682.3222338539199</v>
      </c>
      <c r="BG114" s="63">
        <v>2478.2159922074002</v>
      </c>
      <c r="BH114" s="63">
        <v>1350.9996624543401</v>
      </c>
      <c r="BI114" s="63">
        <v>1324.3853332751701</v>
      </c>
      <c r="BJ114" s="63">
        <v>3148.8131775772899</v>
      </c>
      <c r="BK114" s="63">
        <v>2151.1463643731399</v>
      </c>
      <c r="BL114" s="63">
        <v>1643.2094188503499</v>
      </c>
      <c r="BM114" s="63">
        <v>2246.52421612947</v>
      </c>
      <c r="BN114" s="63">
        <v>2408.6784866703802</v>
      </c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  <c r="DS114" s="63"/>
      <c r="DT114" s="63"/>
      <c r="DU114" s="63"/>
      <c r="DV114" s="63"/>
      <c r="DW114" s="63"/>
      <c r="DX114" s="63"/>
      <c r="DY114" s="63"/>
      <c r="DZ114" s="63"/>
      <c r="EA114" s="63"/>
      <c r="EB114" s="63"/>
      <c r="EC114" s="63"/>
      <c r="ED114" s="63"/>
      <c r="EE114" s="63"/>
      <c r="EF114" s="63"/>
      <c r="EG114" s="63"/>
      <c r="EH114" s="63"/>
      <c r="EI114" s="63">
        <v>5352.1245023566498</v>
      </c>
      <c r="EJ114" s="63">
        <v>6492.0838898212196</v>
      </c>
      <c r="EK114" s="63">
        <v>6417.5478716697698</v>
      </c>
      <c r="EL114" s="63">
        <v>6684.2017787939303</v>
      </c>
      <c r="EM114" s="63">
        <v>7193.7299214004497</v>
      </c>
      <c r="EN114" s="63">
        <v>7327.0066151473902</v>
      </c>
      <c r="EO114" s="63">
        <v>8728.1743443539599</v>
      </c>
      <c r="EP114" s="63">
        <v>7728.3781527472402</v>
      </c>
      <c r="EQ114" s="63">
        <v>7994.0223297287603</v>
      </c>
      <c r="ER114" s="63">
        <v>11955.138522073999</v>
      </c>
      <c r="ES114" s="63"/>
      <c r="ET114"/>
      <c r="EU114"/>
      <c r="EV114"/>
      <c r="EW114"/>
      <c r="EX114"/>
      <c r="EY114"/>
      <c r="EZ114"/>
      <c r="FA114"/>
      <c r="FB114"/>
      <c r="FC114" s="68"/>
      <c r="FD114" s="68"/>
      <c r="FE114" s="47"/>
      <c r="FF114" s="72"/>
      <c r="FG114"/>
      <c r="FH114"/>
      <c r="FI114">
        <v>59666.090635177003</v>
      </c>
      <c r="FJ114" s="68">
        <f t="shared" si="3"/>
        <v>226850.58753610254</v>
      </c>
      <c r="FK114" s="68">
        <f t="shared" si="2"/>
        <v>-2.6193447411060333E-10</v>
      </c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Q114" s="52"/>
    </row>
    <row r="115" spans="1:381" x14ac:dyDescent="0.3">
      <c r="A115" t="str">
        <f>+VLOOKUP(B115,sets!$D$6:$D$1222,1,0)</f>
        <v>c-gdt0</v>
      </c>
      <c r="B115" s="63" t="s">
        <v>673</v>
      </c>
      <c r="C115" s="63"/>
      <c r="D115" s="63">
        <v>0.27828824271587199</v>
      </c>
      <c r="E115" s="63">
        <v>0.154786659687597</v>
      </c>
      <c r="F115" s="63">
        <v>0.56887446535730302</v>
      </c>
      <c r="G115" s="63">
        <v>0.17609047575246001</v>
      </c>
      <c r="H115" s="63"/>
      <c r="I115" s="63"/>
      <c r="J115" s="63">
        <v>3.8483723638762499E-2</v>
      </c>
      <c r="K115" s="63">
        <v>4.1074625765857604</v>
      </c>
      <c r="L115" s="63">
        <v>0.25547695691904898</v>
      </c>
      <c r="M115" s="63">
        <v>3.7688907734033598E-2</v>
      </c>
      <c r="N115" s="63">
        <v>0.79276887051106304</v>
      </c>
      <c r="O115" s="63">
        <v>4.9343136145018702</v>
      </c>
      <c r="P115" s="63">
        <v>0.22064328110281101</v>
      </c>
      <c r="Q115" s="63"/>
      <c r="R115" s="63"/>
      <c r="S115" s="63">
        <v>7.4488632101087707E-2</v>
      </c>
      <c r="T115" s="63">
        <v>38.558824267572398</v>
      </c>
      <c r="U115" s="63">
        <v>9.1281805768495801</v>
      </c>
      <c r="V115" s="63">
        <v>7.1562972060659896E-2</v>
      </c>
      <c r="W115" s="63">
        <v>2.5191398174026798</v>
      </c>
      <c r="X115" s="63">
        <v>4.56190650738254</v>
      </c>
      <c r="Y115" s="63"/>
      <c r="Z115" s="63">
        <v>0.33762082849408598</v>
      </c>
      <c r="AA115" s="63">
        <v>4.7060652828629497</v>
      </c>
      <c r="AB115" s="63">
        <v>27.4827385295944</v>
      </c>
      <c r="AC115" s="63">
        <v>1.20398287942576E-2</v>
      </c>
      <c r="AD115" s="63">
        <v>7.8777324819979205E-2</v>
      </c>
      <c r="AE115" s="63">
        <v>2.4707124364873101E-2</v>
      </c>
      <c r="AF115" s="63">
        <v>6.6060377221867306E-2</v>
      </c>
      <c r="AG115" s="63">
        <v>1.6708959522110201</v>
      </c>
      <c r="AH115" s="63">
        <v>2.99974702954472E-2</v>
      </c>
      <c r="AI115" s="63">
        <v>3.4732669450974001</v>
      </c>
      <c r="AJ115" s="63">
        <v>0.62630262155683503</v>
      </c>
      <c r="AK115" s="63">
        <v>6.3713717766757298</v>
      </c>
      <c r="AL115" s="63">
        <v>6.4430448657794201</v>
      </c>
      <c r="AM115" s="63">
        <v>17.718383801580998</v>
      </c>
      <c r="AN115" s="63">
        <v>3.6369005652063899</v>
      </c>
      <c r="AO115" s="63">
        <v>0.88413729589423795</v>
      </c>
      <c r="AP115" s="63">
        <v>0.97382935655770497</v>
      </c>
      <c r="AQ115" s="63">
        <v>0.75276779991881004</v>
      </c>
      <c r="AR115" s="63">
        <v>0.57416370245225801</v>
      </c>
      <c r="AS115" s="63">
        <v>3.1632392805449099E-2</v>
      </c>
      <c r="AT115" s="63">
        <v>4.49892243298382E-2</v>
      </c>
      <c r="AU115" s="63">
        <v>29.561713121691401</v>
      </c>
      <c r="AV115" s="63">
        <v>13.4939998848184</v>
      </c>
      <c r="AW115" s="63">
        <v>15.0952726609598</v>
      </c>
      <c r="AX115" s="63">
        <v>178.30193469470601</v>
      </c>
      <c r="AY115" s="63">
        <v>15.4579941119254</v>
      </c>
      <c r="AZ115" s="63">
        <v>4.7407418878378502</v>
      </c>
      <c r="BA115" s="63">
        <v>14.2902010335798</v>
      </c>
      <c r="BB115" s="63">
        <v>220.643734875299</v>
      </c>
      <c r="BC115" s="63">
        <v>126.88566403044101</v>
      </c>
      <c r="BD115" s="63">
        <v>206.241053246908</v>
      </c>
      <c r="BE115" s="63">
        <v>0.87254934508738702</v>
      </c>
      <c r="BF115" s="63">
        <v>17.449841378770799</v>
      </c>
      <c r="BG115" s="63">
        <v>44.121732376914103</v>
      </c>
      <c r="BH115" s="63">
        <v>6.7176275765078302</v>
      </c>
      <c r="BI115" s="63">
        <v>3.4687743350631801</v>
      </c>
      <c r="BJ115" s="63">
        <v>12.068704870606499</v>
      </c>
      <c r="BK115" s="63">
        <v>3.8280765062106701</v>
      </c>
      <c r="BL115" s="63">
        <v>104.230352896862</v>
      </c>
      <c r="BM115" s="63">
        <v>59.614327852755601</v>
      </c>
      <c r="BN115" s="63">
        <v>107.03047888667101</v>
      </c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  <c r="DS115" s="63"/>
      <c r="DT115" s="63"/>
      <c r="DU115" s="63"/>
      <c r="DV115" s="63"/>
      <c r="DW115" s="63"/>
      <c r="DX115" s="63"/>
      <c r="DY115" s="63"/>
      <c r="DZ115" s="63"/>
      <c r="EA115" s="63"/>
      <c r="EB115" s="63"/>
      <c r="EC115" s="63"/>
      <c r="ED115" s="63"/>
      <c r="EE115" s="63"/>
      <c r="EF115" s="63"/>
      <c r="EG115" s="63"/>
      <c r="EH115" s="63"/>
      <c r="EI115" s="63">
        <v>78.634583135345096</v>
      </c>
      <c r="EJ115" s="63">
        <v>103.062384370742</v>
      </c>
      <c r="EK115" s="63">
        <v>117.756605506108</v>
      </c>
      <c r="EL115" s="63">
        <v>149.665339048866</v>
      </c>
      <c r="EM115" s="63">
        <v>157.97666076605799</v>
      </c>
      <c r="EN115" s="63">
        <v>159.54318857733099</v>
      </c>
      <c r="EO115" s="63">
        <v>209.47511153155901</v>
      </c>
      <c r="EP115" s="63">
        <v>204.81783021543501</v>
      </c>
      <c r="EQ115" s="63">
        <v>294.417514779469</v>
      </c>
      <c r="ER115" s="63">
        <v>649.32409650565205</v>
      </c>
      <c r="ES115" s="63"/>
      <c r="ET115"/>
      <c r="EU115"/>
      <c r="EV115"/>
      <c r="EW115"/>
      <c r="EX115"/>
      <c r="EY115"/>
      <c r="EZ115"/>
      <c r="FA115"/>
      <c r="FB115"/>
      <c r="FC115" s="68"/>
      <c r="FD115" s="68"/>
      <c r="FE115" s="47"/>
      <c r="FF115" s="72"/>
      <c r="FG115"/>
      <c r="FH115"/>
      <c r="FI115">
        <v>33.419863578997898</v>
      </c>
      <c r="FJ115" s="68">
        <f t="shared" si="3"/>
        <v>3484.6266272035682</v>
      </c>
      <c r="FK115" s="68">
        <f t="shared" si="2"/>
        <v>0</v>
      </c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Q115" s="52"/>
    </row>
    <row r="116" spans="1:381" x14ac:dyDescent="0.3">
      <c r="A116" t="str">
        <f>+VLOOKUP(B116,sets!$D$6:$D$1222,1,0)</f>
        <v>c-wtr0</v>
      </c>
      <c r="B116" t="s">
        <v>675</v>
      </c>
      <c r="C116" s="63">
        <v>0.38198496739085702</v>
      </c>
      <c r="D116" s="63">
        <v>1376.9114158591599</v>
      </c>
      <c r="E116" s="63">
        <v>503.12385830610799</v>
      </c>
      <c r="F116" s="63">
        <v>1505.054585029</v>
      </c>
      <c r="G116" s="63">
        <v>532.14955867586104</v>
      </c>
      <c r="H116" s="63">
        <v>29.775325512954801</v>
      </c>
      <c r="I116" s="63">
        <v>30.108613173504899</v>
      </c>
      <c r="J116" s="63">
        <v>691.50691522277896</v>
      </c>
      <c r="K116" s="63">
        <v>1526.9534149185499</v>
      </c>
      <c r="L116" s="63">
        <v>319.63349354379199</v>
      </c>
      <c r="M116" s="63">
        <v>131.42890878072899</v>
      </c>
      <c r="N116" s="63">
        <v>259.62152402017801</v>
      </c>
      <c r="O116" s="63">
        <v>760.79262111572598</v>
      </c>
      <c r="P116" s="63">
        <v>151.61306981217501</v>
      </c>
      <c r="Q116" s="63"/>
      <c r="R116" s="63"/>
      <c r="S116" s="63"/>
      <c r="T116" s="63">
        <v>3648.93701249388</v>
      </c>
      <c r="U116" s="63">
        <v>375.16777717288301</v>
      </c>
      <c r="V116" s="63">
        <v>11.9263574257324</v>
      </c>
      <c r="W116" s="63">
        <v>587.61811168639701</v>
      </c>
      <c r="X116" s="63">
        <v>2306.0576134926901</v>
      </c>
      <c r="Y116" s="63"/>
      <c r="Z116" s="63">
        <v>52.760994949652201</v>
      </c>
      <c r="AA116" s="63">
        <v>1666.00033295969</v>
      </c>
      <c r="AB116" s="63">
        <v>3676.2784773229801</v>
      </c>
      <c r="AC116" s="63">
        <v>512.91457872534602</v>
      </c>
      <c r="AD116" s="63">
        <v>794.56125292360605</v>
      </c>
      <c r="AE116" s="63">
        <v>136.778008776539</v>
      </c>
      <c r="AF116" s="63">
        <v>344.44442224337399</v>
      </c>
      <c r="AG116" s="63">
        <v>1009.67471405912</v>
      </c>
      <c r="AH116" s="63">
        <v>2.2509310764612298</v>
      </c>
      <c r="AI116" s="63">
        <v>642.53011024990406</v>
      </c>
      <c r="AJ116" s="63">
        <v>132.42655829990699</v>
      </c>
      <c r="AK116" s="63">
        <v>1021.70889169331</v>
      </c>
      <c r="AL116" s="63">
        <v>2.6705290408112099E-2</v>
      </c>
      <c r="AM116" s="63">
        <v>166.058192732073</v>
      </c>
      <c r="AN116" s="63">
        <v>1352.8668426193401</v>
      </c>
      <c r="AO116" s="63">
        <v>634.83842433397001</v>
      </c>
      <c r="AP116" s="63">
        <v>181.908098014877</v>
      </c>
      <c r="AQ116" s="63">
        <v>145.786053431016</v>
      </c>
      <c r="AR116" s="63">
        <v>140.46643131465501</v>
      </c>
      <c r="AS116" s="63">
        <v>111.155188764353</v>
      </c>
      <c r="AT116" s="63">
        <v>111.308347916253</v>
      </c>
      <c r="AU116" s="63">
        <v>753.90829222882701</v>
      </c>
      <c r="AV116" s="63">
        <v>101.043765574001</v>
      </c>
      <c r="AW116" s="63">
        <v>5.5021297063091703</v>
      </c>
      <c r="AX116" s="63">
        <v>21503.704630407599</v>
      </c>
      <c r="AY116" s="63">
        <v>1986.78166756258</v>
      </c>
      <c r="AZ116" s="63">
        <v>1447.58619405691</v>
      </c>
      <c r="BA116" s="63">
        <v>2715.3728943627102</v>
      </c>
      <c r="BB116" s="63">
        <v>730.03508567501206</v>
      </c>
      <c r="BC116" s="63">
        <v>8.3800590206689094</v>
      </c>
      <c r="BD116" s="63">
        <v>17.1714084268615</v>
      </c>
      <c r="BE116" s="63">
        <v>303.14851802871198</v>
      </c>
      <c r="BF116" s="63">
        <v>535.43222936056304</v>
      </c>
      <c r="BG116" s="63">
        <v>676.50471455500303</v>
      </c>
      <c r="BH116" s="63">
        <v>352.81349748027998</v>
      </c>
      <c r="BI116" s="63">
        <v>167.433196713428</v>
      </c>
      <c r="BJ116" s="63">
        <v>550.24880208320599</v>
      </c>
      <c r="BK116" s="63">
        <v>429.27327650432301</v>
      </c>
      <c r="BL116" s="63">
        <v>5712.2925987001299</v>
      </c>
      <c r="BM116" s="63">
        <v>2025.5525220453301</v>
      </c>
      <c r="BN116" s="63">
        <v>3759.69974477185</v>
      </c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  <c r="DS116" s="63"/>
      <c r="DT116" s="63"/>
      <c r="DU116" s="63"/>
      <c r="DV116" s="63"/>
      <c r="DW116" s="63"/>
      <c r="DX116" s="63"/>
      <c r="DY116" s="63"/>
      <c r="DZ116" s="63"/>
      <c r="EA116" s="63"/>
      <c r="EB116" s="63"/>
      <c r="EC116" s="63"/>
      <c r="ED116" s="63"/>
      <c r="EE116" s="63"/>
      <c r="EF116" s="63"/>
      <c r="EG116" s="63"/>
      <c r="EH116" s="63"/>
      <c r="EI116" s="63">
        <v>13644.395635229899</v>
      </c>
      <c r="EJ116" s="63">
        <v>19334.100902468101</v>
      </c>
      <c r="EK116" s="63">
        <v>18074.856478532001</v>
      </c>
      <c r="EL116" s="63">
        <v>19629.637578170201</v>
      </c>
      <c r="EM116" s="63">
        <v>19172.539705541101</v>
      </c>
      <c r="EN116" s="63">
        <v>18512.5941225186</v>
      </c>
      <c r="EO116" s="63">
        <v>21432.0859324538</v>
      </c>
      <c r="EP116" s="63">
        <v>19951.558144356099</v>
      </c>
      <c r="EQ116" s="63">
        <v>20455.964794196399</v>
      </c>
      <c r="ER116" s="63">
        <v>24920.7242869777</v>
      </c>
      <c r="ES116" s="63"/>
      <c r="ET116">
        <v>4650.0801028422602</v>
      </c>
      <c r="EU116"/>
      <c r="EV116"/>
      <c r="EW116"/>
      <c r="EX116"/>
      <c r="EY116"/>
      <c r="EZ116"/>
      <c r="FA116"/>
      <c r="FB116"/>
      <c r="FC116" s="68"/>
      <c r="FD116" s="68"/>
      <c r="FE116" s="47"/>
      <c r="FF116" s="72">
        <v>1.00563650516809E-2</v>
      </c>
      <c r="FG116"/>
      <c r="FH116"/>
      <c r="FI116">
        <v>30992.4524729978</v>
      </c>
      <c r="FJ116" s="68">
        <f t="shared" si="3"/>
        <v>302138.39115881966</v>
      </c>
      <c r="FK116" s="68">
        <f t="shared" si="2"/>
        <v>0</v>
      </c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Q116" s="52"/>
    </row>
    <row r="117" spans="1:381" x14ac:dyDescent="0.3">
      <c r="A117" t="str">
        <f>+VLOOKUP(B117,sets!$D$6:$D$1222,1,0)</f>
        <v>c-cns0</v>
      </c>
      <c r="B117" s="63" t="s">
        <v>677</v>
      </c>
      <c r="C117" s="63">
        <v>0.59098889233796903</v>
      </c>
      <c r="D117" s="63">
        <v>2336.7487550312198</v>
      </c>
      <c r="E117" s="63">
        <v>801.69374554383103</v>
      </c>
      <c r="F117" s="63">
        <v>812.69922429466305</v>
      </c>
      <c r="G117" s="63">
        <v>2.59956997165154E-2</v>
      </c>
      <c r="H117" s="63">
        <v>25.531057254558199</v>
      </c>
      <c r="I117" s="63">
        <v>25.647305728875899</v>
      </c>
      <c r="J117" s="63">
        <v>586.73449827378101</v>
      </c>
      <c r="K117" s="63">
        <v>2183.9399470952499</v>
      </c>
      <c r="L117" s="63">
        <v>461.66345145214802</v>
      </c>
      <c r="M117" s="63">
        <v>135.01443355593599</v>
      </c>
      <c r="N117" s="63">
        <v>379.501748575124</v>
      </c>
      <c r="O117" s="63">
        <v>645.84088804591499</v>
      </c>
      <c r="P117" s="63">
        <v>169.45136054370801</v>
      </c>
      <c r="Q117" s="63"/>
      <c r="R117" s="63"/>
      <c r="S117" s="63"/>
      <c r="T117" s="63">
        <v>2659.8470652394799</v>
      </c>
      <c r="U117" s="63">
        <v>387.419467050234</v>
      </c>
      <c r="V117" s="63">
        <v>12.2863301692876</v>
      </c>
      <c r="W117" s="63">
        <v>2.1390553793352401E-2</v>
      </c>
      <c r="X117" s="63">
        <v>3853.3354063599199</v>
      </c>
      <c r="Y117" s="63"/>
      <c r="Z117" s="63">
        <v>45.109374774888799</v>
      </c>
      <c r="AA117" s="63">
        <v>1740.7470823766801</v>
      </c>
      <c r="AB117" s="63">
        <v>3623.9195175885402</v>
      </c>
      <c r="AC117" s="63">
        <v>377.58256234166799</v>
      </c>
      <c r="AD117" s="63">
        <v>1184.1031778952399</v>
      </c>
      <c r="AE117" s="63">
        <v>104.148378973451</v>
      </c>
      <c r="AF117" s="63">
        <v>305.94191656243697</v>
      </c>
      <c r="AG117" s="63">
        <v>850.69764228229701</v>
      </c>
      <c r="AH117" s="63">
        <v>1.1557187625427601</v>
      </c>
      <c r="AI117" s="63">
        <v>1175.67872069182</v>
      </c>
      <c r="AJ117" s="63">
        <v>149.68881794554801</v>
      </c>
      <c r="AK117" s="63">
        <v>1081.1110910037901</v>
      </c>
      <c r="AL117" s="63">
        <v>5.1179952302736302E-2</v>
      </c>
      <c r="AM117" s="63">
        <v>162.556440893999</v>
      </c>
      <c r="AN117" s="63">
        <v>1526.4557022003901</v>
      </c>
      <c r="AO117" s="63">
        <v>1008.2423653237799</v>
      </c>
      <c r="AP117" s="63">
        <v>308.28645607955502</v>
      </c>
      <c r="AQ117" s="63">
        <v>127.517389109951</v>
      </c>
      <c r="AR117" s="63">
        <v>140.674636017117</v>
      </c>
      <c r="AS117" s="63">
        <v>74.376146146186002</v>
      </c>
      <c r="AT117" s="63">
        <v>102.60267894031</v>
      </c>
      <c r="AU117" s="63">
        <v>1287.16522975714</v>
      </c>
      <c r="AV117" s="63">
        <v>66.233469895313505</v>
      </c>
      <c r="AW117" s="63">
        <v>1.86908906080179</v>
      </c>
      <c r="AX117" s="63">
        <v>1925.7640412731701</v>
      </c>
      <c r="AY117" s="63">
        <v>31541.8847675906</v>
      </c>
      <c r="AZ117" s="63">
        <v>5049.51348991744</v>
      </c>
      <c r="BA117" s="63">
        <v>791.25597681014699</v>
      </c>
      <c r="BB117" s="63">
        <v>824.92929094649196</v>
      </c>
      <c r="BC117" s="63">
        <v>42.782630692183403</v>
      </c>
      <c r="BD117" s="63">
        <v>12.583214340035999</v>
      </c>
      <c r="BE117" s="63">
        <v>672.78967650281004</v>
      </c>
      <c r="BF117" s="63">
        <v>2137.24463081259</v>
      </c>
      <c r="BG117" s="63">
        <v>191.73818810933901</v>
      </c>
      <c r="BH117" s="63">
        <v>202.408591801207</v>
      </c>
      <c r="BI117" s="63">
        <v>1372.3398280424101</v>
      </c>
      <c r="BJ117" s="63">
        <v>25314.415512445099</v>
      </c>
      <c r="BK117" s="63">
        <v>822.84888314474495</v>
      </c>
      <c r="BL117" s="63">
        <v>40226.309881288602</v>
      </c>
      <c r="BM117" s="63">
        <v>12905.101225480699</v>
      </c>
      <c r="BN117" s="63">
        <v>10079.647754809699</v>
      </c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  <c r="DS117" s="63"/>
      <c r="DT117" s="63"/>
      <c r="DU117" s="63"/>
      <c r="DV117" s="63"/>
      <c r="DW117" s="63"/>
      <c r="DX117" s="63"/>
      <c r="DY117" s="63"/>
      <c r="DZ117" s="63"/>
      <c r="EA117" s="63"/>
      <c r="EB117" s="63"/>
      <c r="EC117" s="63"/>
      <c r="ED117" s="63"/>
      <c r="EE117" s="63"/>
      <c r="EF117" s="63"/>
      <c r="EG117" s="63"/>
      <c r="EH117" s="63"/>
      <c r="EI117" s="63">
        <v>377.49149016979902</v>
      </c>
      <c r="EJ117" s="63">
        <v>415.650670900237</v>
      </c>
      <c r="EK117" s="63">
        <v>5757.6370691436296</v>
      </c>
      <c r="EL117" s="63">
        <v>3563.1236103943802</v>
      </c>
      <c r="EM117" s="63">
        <v>6375.1044104166604</v>
      </c>
      <c r="EN117" s="63">
        <v>432.74460464437101</v>
      </c>
      <c r="EO117" s="63">
        <v>5433.9287696149704</v>
      </c>
      <c r="EP117" s="63">
        <v>51800.912301748998</v>
      </c>
      <c r="EQ117" s="63">
        <v>20761.443966574501</v>
      </c>
      <c r="ER117" s="63">
        <v>39501.078611934303</v>
      </c>
      <c r="ES117" s="63"/>
      <c r="ET117"/>
      <c r="EU117"/>
      <c r="EV117"/>
      <c r="EW117"/>
      <c r="EX117"/>
      <c r="EY117"/>
      <c r="EZ117"/>
      <c r="FA117"/>
      <c r="FB117"/>
      <c r="FC117" s="68"/>
      <c r="FD117" s="68"/>
      <c r="FE117" s="47"/>
      <c r="FF117" s="72">
        <v>911560.06838544901</v>
      </c>
      <c r="FG117">
        <v>178598.786315301</v>
      </c>
      <c r="FH117"/>
      <c r="FI117">
        <v>56460.053083959603</v>
      </c>
      <c r="FJ117" s="68">
        <f t="shared" si="3"/>
        <v>1446075.4887181942</v>
      </c>
      <c r="FK117" s="68">
        <f t="shared" si="2"/>
        <v>3.0267983675003052E-9</v>
      </c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Q117" s="52"/>
    </row>
    <row r="118" spans="1:381" x14ac:dyDescent="0.3">
      <c r="A118" t="str">
        <f>+VLOOKUP(B118,sets!$D$6:$D$1222,1,0)</f>
        <v>c-trd0</v>
      </c>
      <c r="B118" s="63" t="s">
        <v>679</v>
      </c>
      <c r="C118" s="63">
        <v>0.71860543063301197</v>
      </c>
      <c r="D118" s="63">
        <v>2230.8249933592801</v>
      </c>
      <c r="E118" s="63">
        <v>789.12289915850999</v>
      </c>
      <c r="F118" s="63">
        <v>1015.29183651899</v>
      </c>
      <c r="G118" s="63">
        <v>9.0018523690059897</v>
      </c>
      <c r="H118" s="63">
        <v>22.509728391909398</v>
      </c>
      <c r="I118" s="63">
        <v>11.3762050069782</v>
      </c>
      <c r="J118" s="63">
        <v>534.69197637101195</v>
      </c>
      <c r="K118" s="63">
        <v>3369.6148453444298</v>
      </c>
      <c r="L118" s="63">
        <v>725.61610284114397</v>
      </c>
      <c r="M118" s="63">
        <v>271.56090682567401</v>
      </c>
      <c r="N118" s="63">
        <v>556.16995461143301</v>
      </c>
      <c r="O118" s="63">
        <v>556.822712696758</v>
      </c>
      <c r="P118" s="63">
        <v>528.99545923624396</v>
      </c>
      <c r="Q118" s="63">
        <v>1.94027050901566E-2</v>
      </c>
      <c r="R118" s="63">
        <v>0.22463824852518299</v>
      </c>
      <c r="S118" s="63">
        <v>0.28065026269715998</v>
      </c>
      <c r="T118" s="63">
        <v>537.29312056909896</v>
      </c>
      <c r="U118" s="63">
        <v>913.26171658122405</v>
      </c>
      <c r="V118" s="63">
        <v>30.1964232586941</v>
      </c>
      <c r="W118" s="63">
        <v>35.273126992072399</v>
      </c>
      <c r="X118" s="63">
        <v>7713.4962089336104</v>
      </c>
      <c r="Y118" s="63"/>
      <c r="Z118" s="63">
        <v>40.886020705834</v>
      </c>
      <c r="AA118" s="63">
        <v>4039.1448782591601</v>
      </c>
      <c r="AB118" s="63">
        <v>8605.8954615705206</v>
      </c>
      <c r="AC118" s="63">
        <v>378.76510951278698</v>
      </c>
      <c r="AD118" s="63">
        <v>1068.78632160088</v>
      </c>
      <c r="AE118" s="63">
        <v>127.505945331897</v>
      </c>
      <c r="AF118" s="63">
        <v>429.724905126306</v>
      </c>
      <c r="AG118" s="63">
        <v>505.20697783113599</v>
      </c>
      <c r="AH118" s="63">
        <v>221.37927726037501</v>
      </c>
      <c r="AI118" s="63">
        <v>866.142969980256</v>
      </c>
      <c r="AJ118" s="63">
        <v>258.79150015130398</v>
      </c>
      <c r="AK118" s="63">
        <v>1049.0427515413501</v>
      </c>
      <c r="AL118" s="63">
        <v>0.108536450837174</v>
      </c>
      <c r="AM118" s="63">
        <v>145.45756064531199</v>
      </c>
      <c r="AN118" s="63">
        <v>2213.6498003575998</v>
      </c>
      <c r="AO118" s="63">
        <v>929.90906790747204</v>
      </c>
      <c r="AP118" s="63">
        <v>651.43284327664298</v>
      </c>
      <c r="AQ118" s="63">
        <v>362.775299962536</v>
      </c>
      <c r="AR118" s="63">
        <v>426.07540724256199</v>
      </c>
      <c r="AS118" s="63">
        <v>338.12616712096201</v>
      </c>
      <c r="AT118" s="63">
        <v>145.95052319939899</v>
      </c>
      <c r="AU118" s="63">
        <v>2261.4919571280102</v>
      </c>
      <c r="AV118" s="63">
        <v>0.62851373046137304</v>
      </c>
      <c r="AW118" s="63">
        <v>0.108619830432058</v>
      </c>
      <c r="AX118" s="63">
        <v>516.88023344538794</v>
      </c>
      <c r="AY118" s="63">
        <v>22949.628058742899</v>
      </c>
      <c r="AZ118" s="63">
        <v>24255.393734991801</v>
      </c>
      <c r="BA118" s="63">
        <v>37624.759920995202</v>
      </c>
      <c r="BB118" s="63">
        <v>7850.2687237556702</v>
      </c>
      <c r="BC118" s="63">
        <v>171.085272363814</v>
      </c>
      <c r="BD118" s="63">
        <v>525.39048137393399</v>
      </c>
      <c r="BE118" s="63">
        <v>1570.16026181295</v>
      </c>
      <c r="BF118" s="63">
        <v>4413.5784500792197</v>
      </c>
      <c r="BG118" s="63">
        <v>1025.7372371045001</v>
      </c>
      <c r="BH118" s="63">
        <v>1995.6048637597501</v>
      </c>
      <c r="BI118" s="63">
        <v>89.110020600910502</v>
      </c>
      <c r="BJ118" s="63">
        <v>3707.91421819573</v>
      </c>
      <c r="BK118" s="63">
        <v>1019.73199179454</v>
      </c>
      <c r="BL118" s="63">
        <v>7062.1742232914303</v>
      </c>
      <c r="BM118" s="63">
        <v>4848.0461706319502</v>
      </c>
      <c r="BN118" s="63">
        <v>22770.537383881699</v>
      </c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  <c r="DS118" s="63"/>
      <c r="DT118" s="63"/>
      <c r="DU118" s="63"/>
      <c r="DV118" s="63"/>
      <c r="DW118" s="63"/>
      <c r="DX118" s="63"/>
      <c r="DY118" s="63"/>
      <c r="DZ118" s="63"/>
      <c r="EA118" s="63"/>
      <c r="EB118" s="63"/>
      <c r="EC118" s="63"/>
      <c r="ED118" s="63"/>
      <c r="EE118" s="63"/>
      <c r="EF118" s="63"/>
      <c r="EG118" s="63"/>
      <c r="EH118" s="63"/>
      <c r="EI118" s="63">
        <v>1032.36230866136</v>
      </c>
      <c r="EJ118" s="63">
        <v>3869.93950123577</v>
      </c>
      <c r="EK118" s="63">
        <v>2354.0558696410799</v>
      </c>
      <c r="EL118" s="63">
        <v>15419.0256103293</v>
      </c>
      <c r="EM118" s="63">
        <v>13937.1057511204</v>
      </c>
      <c r="EN118" s="63">
        <v>13334.9771592296</v>
      </c>
      <c r="EO118" s="63">
        <v>16497.624336000499</v>
      </c>
      <c r="EP118" s="63">
        <v>12162.6337849219</v>
      </c>
      <c r="EQ118" s="63">
        <v>26539.198315154401</v>
      </c>
      <c r="ER118" s="63">
        <v>166862.92034016</v>
      </c>
      <c r="ES118" s="63"/>
      <c r="ET118">
        <v>2.0932610409135401</v>
      </c>
      <c r="EU118"/>
      <c r="EV118"/>
      <c r="EW118"/>
      <c r="EX118"/>
      <c r="EY118"/>
      <c r="EZ118"/>
      <c r="FA118"/>
      <c r="FB118"/>
      <c r="FC118" s="68"/>
      <c r="FD118" s="68"/>
      <c r="FE118" s="47"/>
      <c r="FF118" s="72">
        <v>3251.9373101287702</v>
      </c>
      <c r="FG118">
        <v>555.87361091242303</v>
      </c>
      <c r="FH118"/>
      <c r="FI118">
        <v>74290.638015993696</v>
      </c>
      <c r="FJ118" s="68">
        <f t="shared" si="3"/>
        <v>537425.73620278854</v>
      </c>
      <c r="FK118" s="68">
        <f t="shared" si="2"/>
        <v>0</v>
      </c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Q118" s="52"/>
    </row>
    <row r="119" spans="1:381" x14ac:dyDescent="0.3">
      <c r="A119" t="str">
        <f>+VLOOKUP(B119,sets!$D$6:$D$1222,1,0)</f>
        <v>c-afs0</v>
      </c>
      <c r="B119" s="63" t="s">
        <v>681</v>
      </c>
      <c r="C119" s="63">
        <v>1.2938102480026199E-2</v>
      </c>
      <c r="D119" s="63">
        <v>664.41833547480599</v>
      </c>
      <c r="E119" s="63">
        <v>190.30573771371701</v>
      </c>
      <c r="F119" s="63">
        <v>22.9137719533922</v>
      </c>
      <c r="G119" s="63">
        <v>1.6139673528854199</v>
      </c>
      <c r="H119" s="63">
        <v>0.98468227435518496</v>
      </c>
      <c r="I119" s="63">
        <v>11.136205431041599</v>
      </c>
      <c r="J119" s="63">
        <v>1.6971093751452999</v>
      </c>
      <c r="K119" s="63">
        <v>62.101191219105303</v>
      </c>
      <c r="L119" s="63">
        <v>6.95445836781286</v>
      </c>
      <c r="M119" s="63">
        <v>2.1740985316237298</v>
      </c>
      <c r="N119" s="63">
        <v>26.438695646901799</v>
      </c>
      <c r="O119" s="63">
        <v>24.890688965075899</v>
      </c>
      <c r="P119" s="63">
        <v>34.777596428842003</v>
      </c>
      <c r="Q119" s="63"/>
      <c r="R119" s="63"/>
      <c r="S119" s="63">
        <v>1.01430357308748E-2</v>
      </c>
      <c r="T119" s="63">
        <v>112.32508909305599</v>
      </c>
      <c r="U119" s="63">
        <v>28.086300276474901</v>
      </c>
      <c r="V119" s="63">
        <v>0.37037376089748603</v>
      </c>
      <c r="W119" s="63">
        <v>0.117467272928631</v>
      </c>
      <c r="X119" s="63">
        <v>49.132251785882502</v>
      </c>
      <c r="Y119" s="63"/>
      <c r="Z119" s="63">
        <v>0.23811728533884099</v>
      </c>
      <c r="AA119" s="63">
        <v>177.75077337141201</v>
      </c>
      <c r="AB119" s="63">
        <v>222.441811928969</v>
      </c>
      <c r="AC119" s="63">
        <v>17.300859619798999</v>
      </c>
      <c r="AD119" s="63">
        <v>30.661057886423801</v>
      </c>
      <c r="AE119" s="63">
        <v>4.3671260349757404</v>
      </c>
      <c r="AF119" s="63">
        <v>9.0508065061573806</v>
      </c>
      <c r="AG119" s="63">
        <v>9.3037767468564603</v>
      </c>
      <c r="AH119" s="63">
        <v>16.164142410463</v>
      </c>
      <c r="AI119" s="63">
        <v>52.523033988209697</v>
      </c>
      <c r="AJ119" s="63">
        <v>3.58281362522535</v>
      </c>
      <c r="AK119" s="63">
        <v>26.047478650227799</v>
      </c>
      <c r="AL119" s="63"/>
      <c r="AM119" s="63">
        <v>4.9735703466105399</v>
      </c>
      <c r="AN119" s="63">
        <v>85.023631149869303</v>
      </c>
      <c r="AO119" s="63">
        <v>33.9364195462014</v>
      </c>
      <c r="AP119" s="63">
        <v>21.6111097438129</v>
      </c>
      <c r="AQ119" s="63">
        <v>6.1228568375916099</v>
      </c>
      <c r="AR119" s="63">
        <v>12.5620390985061</v>
      </c>
      <c r="AS119" s="63">
        <v>8.6409784513184</v>
      </c>
      <c r="AT119" s="63">
        <v>2.1363774492580201</v>
      </c>
      <c r="AU119" s="63">
        <v>130.553864730665</v>
      </c>
      <c r="AV119" s="63">
        <v>4.7036171942997897E-2</v>
      </c>
      <c r="AW119" s="63"/>
      <c r="AX119" s="63">
        <v>70.140100290398294</v>
      </c>
      <c r="AY119" s="63">
        <v>261.68480249965199</v>
      </c>
      <c r="AZ119" s="63">
        <v>9476.2587391918205</v>
      </c>
      <c r="BA119" s="63">
        <v>2883.5531481571502</v>
      </c>
      <c r="BB119" s="63">
        <v>118.955973065159</v>
      </c>
      <c r="BC119" s="63">
        <v>7.8642542362704004</v>
      </c>
      <c r="BD119" s="63">
        <v>292.82888130931201</v>
      </c>
      <c r="BE119" s="63">
        <v>1051.1418519685601</v>
      </c>
      <c r="BF119" s="63">
        <v>542.32745033679998</v>
      </c>
      <c r="BG119" s="63">
        <v>1107.9547369520101</v>
      </c>
      <c r="BH119" s="63">
        <v>1636.8712233553699</v>
      </c>
      <c r="BI119" s="63">
        <v>33.359591056199903</v>
      </c>
      <c r="BJ119" s="63">
        <v>1282.2247613291299</v>
      </c>
      <c r="BK119" s="63">
        <v>242.96090667828901</v>
      </c>
      <c r="BL119" s="63">
        <v>2106.3826480600701</v>
      </c>
      <c r="BM119" s="63">
        <v>2610.5008228424599</v>
      </c>
      <c r="BN119" s="63">
        <v>5263.3527036935202</v>
      </c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  <c r="DR119" s="63"/>
      <c r="DS119" s="63"/>
      <c r="DT119" s="63"/>
      <c r="DU119" s="63"/>
      <c r="DV119" s="63"/>
      <c r="DW119" s="63"/>
      <c r="DX119" s="63"/>
      <c r="DY119" s="63"/>
      <c r="DZ119" s="63"/>
      <c r="EA119" s="63"/>
      <c r="EB119" s="63"/>
      <c r="EC119" s="63"/>
      <c r="ED119" s="63"/>
      <c r="EE119" s="63"/>
      <c r="EF119" s="63"/>
      <c r="EG119" s="63"/>
      <c r="EH119" s="63"/>
      <c r="EI119" s="63"/>
      <c r="EJ119" s="63"/>
      <c r="EK119" s="63">
        <v>194.24571282678701</v>
      </c>
      <c r="EL119" s="63">
        <v>6531.2678301915003</v>
      </c>
      <c r="EM119" s="63"/>
      <c r="EN119" s="63">
        <v>4536.9454030712404</v>
      </c>
      <c r="EO119" s="63">
        <v>1163.90306576425</v>
      </c>
      <c r="EP119" s="63">
        <v>3057.1981384220899</v>
      </c>
      <c r="EQ119" s="63">
        <v>545.07322830961505</v>
      </c>
      <c r="ER119" s="63">
        <v>165445.67937562801</v>
      </c>
      <c r="ES119" s="63"/>
      <c r="ET119">
        <v>1.0210693266634601</v>
      </c>
      <c r="EU119"/>
      <c r="EV119"/>
      <c r="EW119"/>
      <c r="EX119"/>
      <c r="EY119"/>
      <c r="EZ119"/>
      <c r="FA119"/>
      <c r="FB119"/>
      <c r="FC119" s="68"/>
      <c r="FD119" s="68"/>
      <c r="FE119" s="47"/>
      <c r="FF119" s="72"/>
      <c r="FG119"/>
      <c r="FH119"/>
      <c r="FI119">
        <v>41153.813664305497</v>
      </c>
      <c r="FJ119" s="68">
        <f t="shared" si="3"/>
        <v>253733.01086650981</v>
      </c>
      <c r="FK119" s="68">
        <f t="shared" si="2"/>
        <v>4.0745362639427185E-10</v>
      </c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Q119" s="52"/>
    </row>
    <row r="120" spans="1:381" x14ac:dyDescent="0.3">
      <c r="A120" t="str">
        <f>+VLOOKUP(B120,sets!$D$6:$D$1222,1,0)</f>
        <v>c-otp0</v>
      </c>
      <c r="B120" s="63" t="s">
        <v>683</v>
      </c>
      <c r="C120" s="26">
        <v>0.47336499065881099</v>
      </c>
      <c r="D120" s="26">
        <v>622.85743037101201</v>
      </c>
      <c r="E120" s="26">
        <v>232.28155208780001</v>
      </c>
      <c r="F120" s="26">
        <v>6.7649321164513196</v>
      </c>
      <c r="G120" s="26">
        <v>0.223628238288266</v>
      </c>
      <c r="H120" s="26">
        <v>0.28352427014056097</v>
      </c>
      <c r="I120" s="26">
        <v>9.3017966470341107E-2</v>
      </c>
      <c r="J120" s="26">
        <v>2.3168837791555701</v>
      </c>
      <c r="K120" s="26">
        <v>1028.1493626112201</v>
      </c>
      <c r="L120" s="26">
        <v>207.91683953275</v>
      </c>
      <c r="M120" s="26">
        <v>189.71169084069501</v>
      </c>
      <c r="N120" s="26">
        <v>165.65873345956101</v>
      </c>
      <c r="O120" s="26">
        <v>3.0076817771405602</v>
      </c>
      <c r="P120" s="26">
        <v>336.335982287295</v>
      </c>
      <c r="R120" s="26">
        <v>1.1346232799607101E-2</v>
      </c>
      <c r="S120" s="26">
        <v>1.47095317309775E-2</v>
      </c>
      <c r="T120" s="26">
        <v>508.57514368821103</v>
      </c>
      <c r="U120" s="26">
        <v>526.24137550768603</v>
      </c>
      <c r="V120" s="26">
        <v>14.460927492535101</v>
      </c>
      <c r="W120" s="26">
        <v>0.28065556256235302</v>
      </c>
      <c r="X120" s="26">
        <v>3585.7510475313302</v>
      </c>
      <c r="Y120" s="26">
        <v>3.4619416714724301E-2</v>
      </c>
      <c r="Z120" s="26">
        <v>0.54538402642378903</v>
      </c>
      <c r="AA120" s="26">
        <v>2961.78317497742</v>
      </c>
      <c r="AB120" s="26">
        <v>6418.9912227012001</v>
      </c>
      <c r="AC120" s="26">
        <v>53.317979780882503</v>
      </c>
      <c r="AD120" s="26">
        <v>125.203454655382</v>
      </c>
      <c r="AE120" s="26">
        <v>17.6748250893102</v>
      </c>
      <c r="AF120" s="26">
        <v>136.973845114879</v>
      </c>
      <c r="AG120" s="26">
        <v>157.943432159693</v>
      </c>
      <c r="AH120" s="26">
        <v>6.6976023792906201</v>
      </c>
      <c r="AI120" s="26">
        <v>474.44025571507598</v>
      </c>
      <c r="AJ120" s="26">
        <v>105.610908936477</v>
      </c>
      <c r="AK120" s="26">
        <v>354.83506786058803</v>
      </c>
      <c r="AL120" s="26">
        <v>0.13452873019717099</v>
      </c>
      <c r="AM120" s="26">
        <v>82.428688548701302</v>
      </c>
      <c r="AN120" s="26">
        <v>981.78036427971404</v>
      </c>
      <c r="AO120" s="26">
        <v>346.55444164654699</v>
      </c>
      <c r="AP120" s="26">
        <v>69.766277024782099</v>
      </c>
      <c r="AQ120" s="26">
        <v>54.213237715727203</v>
      </c>
      <c r="AR120" s="26">
        <v>87.566010317315602</v>
      </c>
      <c r="AS120" s="26">
        <v>78.021522418694602</v>
      </c>
      <c r="AT120" s="26">
        <v>44.355569536387499</v>
      </c>
      <c r="AU120" s="26">
        <v>403.20290754047102</v>
      </c>
      <c r="AV120" s="26">
        <v>0.48842990468681302</v>
      </c>
      <c r="AX120" s="26">
        <v>1171.3365507656499</v>
      </c>
      <c r="AY120" s="26">
        <v>14756.4546178853</v>
      </c>
      <c r="AZ120" s="26">
        <v>7679.66102065017</v>
      </c>
      <c r="BA120" s="26">
        <v>843.58655407797301</v>
      </c>
      <c r="BB120" s="26">
        <v>1464.9405754305899</v>
      </c>
      <c r="BC120" s="26">
        <v>55.457127750944601</v>
      </c>
      <c r="BD120" s="26">
        <v>94.2773842748704</v>
      </c>
      <c r="BE120" s="26">
        <v>998.80540291129103</v>
      </c>
      <c r="BF120" s="26">
        <v>1296.68296542299</v>
      </c>
      <c r="BG120" s="26">
        <v>110.915832345206</v>
      </c>
      <c r="BH120" s="26">
        <v>129.286633413478</v>
      </c>
      <c r="BI120" s="26">
        <v>19.6755411054171</v>
      </c>
      <c r="BJ120" s="26">
        <v>423.37857008763501</v>
      </c>
      <c r="BK120" s="26">
        <v>267.78376001649002</v>
      </c>
      <c r="BL120" s="26">
        <v>7832.0763349499903</v>
      </c>
      <c r="BM120" s="26">
        <v>3790.92877932089</v>
      </c>
      <c r="BN120" s="26">
        <v>5256.0506543104002</v>
      </c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  <c r="DS120" s="63"/>
      <c r="DT120" s="63"/>
      <c r="DU120" s="63"/>
      <c r="DV120" s="63"/>
      <c r="DW120" s="63"/>
      <c r="DX120" s="63"/>
      <c r="DY120" s="63"/>
      <c r="DZ120" s="63"/>
      <c r="EA120" s="63"/>
      <c r="EB120" s="63"/>
      <c r="EC120" s="63"/>
      <c r="ED120" s="63"/>
      <c r="EE120" s="63"/>
      <c r="EF120" s="63"/>
      <c r="EG120" s="63"/>
      <c r="EH120" s="63"/>
      <c r="EI120" s="63">
        <v>1961.95234346441</v>
      </c>
      <c r="EJ120" s="63">
        <v>5215.5224120946104</v>
      </c>
      <c r="EK120" s="63">
        <v>5262.7902188396802</v>
      </c>
      <c r="EL120" s="63">
        <v>8084.8702913793404</v>
      </c>
      <c r="EM120" s="63">
        <v>8769.1996470049398</v>
      </c>
      <c r="EN120" s="63">
        <v>8922.3012089500899</v>
      </c>
      <c r="EO120" s="63">
        <v>10993.204498114599</v>
      </c>
      <c r="EP120" s="63">
        <v>11477.7439386891</v>
      </c>
      <c r="EQ120" s="63">
        <v>13729.5530719944</v>
      </c>
      <c r="ER120" s="63">
        <v>37985.8110395275</v>
      </c>
      <c r="ES120" s="63"/>
      <c r="ET120">
        <v>1626.71559003058</v>
      </c>
      <c r="EU120"/>
      <c r="EV120"/>
      <c r="EW120"/>
      <c r="EX120"/>
      <c r="EY120"/>
      <c r="EZ120"/>
      <c r="FA120"/>
      <c r="FB120"/>
      <c r="FC120" s="68"/>
      <c r="FD120" s="68"/>
      <c r="FE120" s="47"/>
      <c r="FF120" s="72">
        <v>6.2814457072637602</v>
      </c>
      <c r="FG120">
        <v>1.0849914715156901</v>
      </c>
      <c r="FH120"/>
      <c r="FI120">
        <v>160649.11890942801</v>
      </c>
      <c r="FJ120" s="68">
        <f t="shared" si="3"/>
        <v>341271.4214917674</v>
      </c>
      <c r="FK120" s="68">
        <f t="shared" si="2"/>
        <v>-8.149072527885437E-10</v>
      </c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Q120" s="52"/>
    </row>
    <row r="121" spans="1:381" x14ac:dyDescent="0.3">
      <c r="A121" t="str">
        <f>+VLOOKUP(B121,sets!$D$6:$D$1222,1,0)</f>
        <v>c-wtp0</v>
      </c>
      <c r="B121" s="63" t="s">
        <v>685</v>
      </c>
      <c r="C121" s="63">
        <v>0.54728346321435595</v>
      </c>
      <c r="D121" s="63">
        <v>108.13302941859099</v>
      </c>
      <c r="E121" s="63">
        <v>43.969747897132798</v>
      </c>
      <c r="F121" s="63">
        <v>0.52662540672491498</v>
      </c>
      <c r="G121" s="63">
        <v>1.9318546052656999E-2</v>
      </c>
      <c r="H121" s="63">
        <v>6.6902782608894901E-2</v>
      </c>
      <c r="I121" s="63"/>
      <c r="J121" s="63">
        <v>0.300756578030625</v>
      </c>
      <c r="K121" s="63">
        <v>54.899579731338598</v>
      </c>
      <c r="L121" s="63">
        <v>17.723722335176799</v>
      </c>
      <c r="M121" s="63">
        <v>8.4121308594166599</v>
      </c>
      <c r="N121" s="63">
        <v>20.2143368003265</v>
      </c>
      <c r="O121" s="63">
        <v>7.1927931299307399E-2</v>
      </c>
      <c r="P121" s="63">
        <v>122.006793716948</v>
      </c>
      <c r="Q121" s="63"/>
      <c r="R121" s="63"/>
      <c r="S121" s="63"/>
      <c r="T121" s="63">
        <v>63.172128250486097</v>
      </c>
      <c r="U121" s="63">
        <v>62.819074930762902</v>
      </c>
      <c r="V121" s="63">
        <v>1.0298367950971099</v>
      </c>
      <c r="W121" s="63">
        <v>6.9307610874001502E-2</v>
      </c>
      <c r="X121" s="63">
        <v>250.34841013717201</v>
      </c>
      <c r="Y121" s="63"/>
      <c r="Z121" s="63">
        <v>9.4043713130533793E-2</v>
      </c>
      <c r="AA121" s="63">
        <v>363.38537073232197</v>
      </c>
      <c r="AB121" s="63">
        <v>425.73124082607802</v>
      </c>
      <c r="AC121" s="63">
        <v>6.1216003076918497</v>
      </c>
      <c r="AD121" s="63">
        <v>30.719424574693299</v>
      </c>
      <c r="AE121" s="63">
        <v>8.3208620556838095</v>
      </c>
      <c r="AF121" s="63">
        <v>12.509744915935199</v>
      </c>
      <c r="AG121" s="63">
        <v>11.560608746854699</v>
      </c>
      <c r="AH121" s="63">
        <v>12.539427811220699</v>
      </c>
      <c r="AI121" s="63">
        <v>64.492648693918994</v>
      </c>
      <c r="AJ121" s="63">
        <v>5.4051161181026499</v>
      </c>
      <c r="AK121" s="63">
        <v>27.764238965874899</v>
      </c>
      <c r="AL121" s="63">
        <v>2.7741541602759798E-2</v>
      </c>
      <c r="AM121" s="63">
        <v>21.176431202270699</v>
      </c>
      <c r="AN121" s="63">
        <v>202.637299386443</v>
      </c>
      <c r="AO121" s="63">
        <v>41.867800962223697</v>
      </c>
      <c r="AP121" s="63">
        <v>10.6705001232604</v>
      </c>
      <c r="AQ121" s="63">
        <v>5.8884080552166003</v>
      </c>
      <c r="AR121" s="63">
        <v>9.2898427425072008</v>
      </c>
      <c r="AS121" s="63">
        <v>8.6304292000400107</v>
      </c>
      <c r="AT121" s="63">
        <v>5.2172764688732203</v>
      </c>
      <c r="AU121" s="63">
        <v>14.5592154057373</v>
      </c>
      <c r="AV121" s="63">
        <v>0.34966365975123398</v>
      </c>
      <c r="AW121" s="63"/>
      <c r="AX121" s="63">
        <v>58.437980118500299</v>
      </c>
      <c r="AY121" s="63">
        <v>1137.9528015112901</v>
      </c>
      <c r="AZ121" s="63">
        <v>565.80916060701304</v>
      </c>
      <c r="BA121" s="63">
        <v>194.599079965736</v>
      </c>
      <c r="BB121" s="63">
        <v>412.51874061928902</v>
      </c>
      <c r="BC121" s="63">
        <v>1327.24458245337</v>
      </c>
      <c r="BD121" s="63">
        <v>116.142552906018</v>
      </c>
      <c r="BE121" s="63">
        <v>16.672404595095099</v>
      </c>
      <c r="BF121" s="63">
        <v>55.250397382435501</v>
      </c>
      <c r="BG121" s="63">
        <v>2.2933826573132499</v>
      </c>
      <c r="BH121" s="63">
        <v>1.52617164810142</v>
      </c>
      <c r="BI121" s="63">
        <v>1.4356547664214601</v>
      </c>
      <c r="BJ121" s="63">
        <v>36.052897336578397</v>
      </c>
      <c r="BK121" s="63">
        <v>36.866863568403197</v>
      </c>
      <c r="BL121" s="63">
        <v>465.100682325908</v>
      </c>
      <c r="BM121" s="63">
        <v>101.391137276146</v>
      </c>
      <c r="BN121" s="63">
        <v>157.87976455730899</v>
      </c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  <c r="DS121" s="63"/>
      <c r="DT121" s="63"/>
      <c r="DU121" s="63"/>
      <c r="DV121" s="63"/>
      <c r="DW121" s="63"/>
      <c r="DX121" s="63"/>
      <c r="DY121" s="63"/>
      <c r="DZ121" s="63"/>
      <c r="EA121" s="63"/>
      <c r="EB121" s="63"/>
      <c r="EC121" s="63"/>
      <c r="ED121" s="63"/>
      <c r="EE121" s="63"/>
      <c r="EF121" s="63"/>
      <c r="EG121" s="63"/>
      <c r="EH121" s="63"/>
      <c r="EI121" s="63"/>
      <c r="EJ121" s="63"/>
      <c r="EK121" s="63"/>
      <c r="EL121" s="63"/>
      <c r="EM121" s="63"/>
      <c r="EN121" s="63"/>
      <c r="EO121" s="63"/>
      <c r="EP121" s="63"/>
      <c r="EQ121" s="63"/>
      <c r="ER121" s="63">
        <v>4182.3574265656698</v>
      </c>
      <c r="ES121" s="63"/>
      <c r="ET121">
        <v>341.33318397235598</v>
      </c>
      <c r="EU121"/>
      <c r="EV121"/>
      <c r="EW121"/>
      <c r="EX121"/>
      <c r="EY121"/>
      <c r="EZ121"/>
      <c r="FA121"/>
      <c r="FB121"/>
      <c r="FC121" s="68"/>
      <c r="FD121" s="68"/>
      <c r="FE121" s="47"/>
      <c r="FF121" s="72">
        <v>0.544495004071051</v>
      </c>
      <c r="FG121">
        <v>9.4054266629668107E-2</v>
      </c>
      <c r="FH121"/>
      <c r="FI121">
        <v>7170.7404343482804</v>
      </c>
      <c r="FJ121" s="68">
        <f t="shared" si="3"/>
        <v>18425.533697852621</v>
      </c>
      <c r="FK121" s="68">
        <f t="shared" si="2"/>
        <v>0</v>
      </c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Q121" s="52"/>
    </row>
    <row r="122" spans="1:381" x14ac:dyDescent="0.3">
      <c r="A122" t="str">
        <f>+VLOOKUP(B122,sets!$D$6:$D$1222,1,0)</f>
        <v>c-atp0</v>
      </c>
      <c r="B122" s="63" t="s">
        <v>687</v>
      </c>
      <c r="C122" s="63">
        <v>0.17091459486666799</v>
      </c>
      <c r="D122" s="63">
        <v>225.113765188824</v>
      </c>
      <c r="E122" s="63">
        <v>92.966104955357096</v>
      </c>
      <c r="F122" s="63"/>
      <c r="G122" s="63">
        <v>3.0337680239424899E-2</v>
      </c>
      <c r="H122" s="63"/>
      <c r="I122" s="63"/>
      <c r="J122" s="63"/>
      <c r="K122" s="63">
        <v>197.82597528034199</v>
      </c>
      <c r="L122" s="63">
        <v>26.5023545520536</v>
      </c>
      <c r="M122" s="63">
        <v>33.957312222337599</v>
      </c>
      <c r="N122" s="63">
        <v>186.550021803107</v>
      </c>
      <c r="O122" s="63">
        <v>3.9621528156472498E-2</v>
      </c>
      <c r="P122" s="63">
        <v>50.762660063298902</v>
      </c>
      <c r="Q122" s="63"/>
      <c r="R122" s="63"/>
      <c r="S122" s="63"/>
      <c r="T122" s="63">
        <v>171.60483694188099</v>
      </c>
      <c r="U122" s="63">
        <v>138.06275317000501</v>
      </c>
      <c r="V122" s="63">
        <v>7.4401967215464504</v>
      </c>
      <c r="W122" s="63"/>
      <c r="X122" s="63">
        <v>2612.81308512334</v>
      </c>
      <c r="Y122" s="63"/>
      <c r="Z122" s="63"/>
      <c r="AA122" s="63">
        <v>1307.57615773005</v>
      </c>
      <c r="AB122" s="63">
        <v>3275.4871375409498</v>
      </c>
      <c r="AC122" s="63">
        <v>35.717823962066099</v>
      </c>
      <c r="AD122" s="63">
        <v>105.514865649635</v>
      </c>
      <c r="AE122" s="63">
        <v>8.4919332660957991</v>
      </c>
      <c r="AF122" s="63">
        <v>40.119316954473</v>
      </c>
      <c r="AG122" s="63">
        <v>18.655388809788501</v>
      </c>
      <c r="AH122" s="63">
        <v>0.55329095059333899</v>
      </c>
      <c r="AI122" s="63">
        <v>141.74547290975499</v>
      </c>
      <c r="AJ122" s="63">
        <v>326.20200839309803</v>
      </c>
      <c r="AK122" s="63">
        <v>217.640460281895</v>
      </c>
      <c r="AL122" s="63">
        <v>3.4197169361962702E-2</v>
      </c>
      <c r="AM122" s="63">
        <v>25.304214174645502</v>
      </c>
      <c r="AN122" s="63">
        <v>351.825274016251</v>
      </c>
      <c r="AO122" s="63">
        <v>294.47246350652199</v>
      </c>
      <c r="AP122" s="63">
        <v>86.747777913492996</v>
      </c>
      <c r="AQ122" s="63">
        <v>44.4979717386448</v>
      </c>
      <c r="AR122" s="63">
        <v>73.954212695252806</v>
      </c>
      <c r="AS122" s="63">
        <v>35.546314492769298</v>
      </c>
      <c r="AT122" s="63">
        <v>32.4699198355353</v>
      </c>
      <c r="AU122" s="63">
        <v>279.38956411072797</v>
      </c>
      <c r="AV122" s="63">
        <v>2.0694471898498799E-2</v>
      </c>
      <c r="AW122" s="63"/>
      <c r="AX122" s="63">
        <v>430.229435564173</v>
      </c>
      <c r="AY122" s="63">
        <v>3239.94510827455</v>
      </c>
      <c r="AZ122" s="63">
        <v>6959.0683404438396</v>
      </c>
      <c r="BA122" s="63">
        <v>170.44210638983401</v>
      </c>
      <c r="BB122" s="63">
        <v>274.70387216534499</v>
      </c>
      <c r="BC122" s="63">
        <v>27.425864712878798</v>
      </c>
      <c r="BD122" s="63">
        <v>60.088623138269099</v>
      </c>
      <c r="BE122" s="63">
        <v>133.605055569841</v>
      </c>
      <c r="BF122" s="63">
        <v>946.31838822624297</v>
      </c>
      <c r="BG122" s="63">
        <v>86.548226322906203</v>
      </c>
      <c r="BH122" s="63">
        <v>88.570183162981095</v>
      </c>
      <c r="BI122" s="63">
        <v>2.9926599262737201</v>
      </c>
      <c r="BJ122" s="63">
        <v>176.88623469318401</v>
      </c>
      <c r="BK122" s="63">
        <v>662.90616980710695</v>
      </c>
      <c r="BL122" s="63">
        <v>3054.2293947715398</v>
      </c>
      <c r="BM122" s="63">
        <v>2317.4388662465199</v>
      </c>
      <c r="BN122" s="63">
        <v>1126.2389427068699</v>
      </c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  <c r="DS122" s="63"/>
      <c r="DT122" s="63"/>
      <c r="DU122" s="63"/>
      <c r="DV122" s="63"/>
      <c r="DW122" s="63"/>
      <c r="DX122" s="63"/>
      <c r="DY122" s="63"/>
      <c r="DZ122" s="63"/>
      <c r="EA122" s="63"/>
      <c r="EB122" s="63"/>
      <c r="EC122" s="63"/>
      <c r="ED122" s="63"/>
      <c r="EE122" s="63"/>
      <c r="EF122" s="63"/>
      <c r="EG122" s="63"/>
      <c r="EH122" s="63"/>
      <c r="EI122" s="63"/>
      <c r="EJ122" s="63"/>
      <c r="EK122" s="63"/>
      <c r="EL122" s="63"/>
      <c r="EM122" s="63"/>
      <c r="EN122" s="63"/>
      <c r="EO122" s="63"/>
      <c r="EP122" s="63"/>
      <c r="EQ122" s="63"/>
      <c r="ER122" s="63">
        <v>64649.364546126497</v>
      </c>
      <c r="ES122" s="63"/>
      <c r="ET122">
        <v>249.64709369859901</v>
      </c>
      <c r="EU122"/>
      <c r="EV122"/>
      <c r="EW122"/>
      <c r="EX122"/>
      <c r="EY122"/>
      <c r="EZ122"/>
      <c r="FA122"/>
      <c r="FB122"/>
      <c r="FC122" s="68"/>
      <c r="FD122" s="68"/>
      <c r="FE122" s="47"/>
      <c r="FF122" s="72">
        <v>4.57070607111515E-2</v>
      </c>
      <c r="FG122"/>
      <c r="FH122"/>
      <c r="FI122">
        <v>40078.2599552108</v>
      </c>
      <c r="FJ122" s="68">
        <f t="shared" si="3"/>
        <v>135180.7611746178</v>
      </c>
      <c r="FK122" s="68">
        <f t="shared" si="2"/>
        <v>0</v>
      </c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Q122" s="52"/>
    </row>
    <row r="123" spans="1:381" x14ac:dyDescent="0.3">
      <c r="A123" t="str">
        <f>+VLOOKUP(B123,sets!$D$6:$D$1222,1,0)</f>
        <v>c-whs0</v>
      </c>
      <c r="B123" s="63" t="s">
        <v>689</v>
      </c>
      <c r="C123" s="63">
        <v>3.0250847580342799E-2</v>
      </c>
      <c r="D123" s="63">
        <v>230.08785500106899</v>
      </c>
      <c r="E123" s="63">
        <v>74.152218049475806</v>
      </c>
      <c r="F123" s="63">
        <v>0.45959084677338202</v>
      </c>
      <c r="G123" s="63">
        <v>0.10917968930614499</v>
      </c>
      <c r="H123" s="63">
        <v>3.6830279165983602E-2</v>
      </c>
      <c r="I123" s="63">
        <v>4.7540508788858002E-2</v>
      </c>
      <c r="J123" s="63">
        <v>0.105705267257921</v>
      </c>
      <c r="K123" s="63">
        <v>132.10924195955999</v>
      </c>
      <c r="L123" s="63">
        <v>22.429938610718501</v>
      </c>
      <c r="M123" s="63">
        <v>24.5200307436135</v>
      </c>
      <c r="N123" s="63">
        <v>67.974518198441004</v>
      </c>
      <c r="O123" s="63">
        <v>0.110171150450662</v>
      </c>
      <c r="P123" s="63">
        <v>742.39384825653201</v>
      </c>
      <c r="Q123" s="63"/>
      <c r="R123" s="63"/>
      <c r="S123" s="63">
        <v>2.1502886027264401E-2</v>
      </c>
      <c r="T123" s="63">
        <v>61.122965861132201</v>
      </c>
      <c r="U123" s="63">
        <v>222.165488724478</v>
      </c>
      <c r="V123" s="63">
        <v>8.1092154754596795</v>
      </c>
      <c r="W123" s="63">
        <v>0.192026709575813</v>
      </c>
      <c r="X123" s="63">
        <v>1874.52736227318</v>
      </c>
      <c r="Y123" s="63"/>
      <c r="Z123" s="63">
        <v>0.153922163925415</v>
      </c>
      <c r="AA123" s="63">
        <v>1181.9616956955999</v>
      </c>
      <c r="AB123" s="63">
        <v>3035.1804001341002</v>
      </c>
      <c r="AC123" s="63">
        <v>27.581757831173501</v>
      </c>
      <c r="AD123" s="63">
        <v>113.750593770845</v>
      </c>
      <c r="AE123" s="63">
        <v>17.7424657919934</v>
      </c>
      <c r="AF123" s="63">
        <v>25.8243985164695</v>
      </c>
      <c r="AG123" s="63">
        <v>31.326841113155599</v>
      </c>
      <c r="AH123" s="63">
        <v>9.1419823886974108</v>
      </c>
      <c r="AI123" s="63">
        <v>324.95488019972402</v>
      </c>
      <c r="AJ123" s="63">
        <v>75.851025221536702</v>
      </c>
      <c r="AK123" s="63">
        <v>296.99059697203199</v>
      </c>
      <c r="AL123" s="63">
        <v>7.4748851065164407E-2</v>
      </c>
      <c r="AM123" s="63">
        <v>40.2668329083778</v>
      </c>
      <c r="AN123" s="63">
        <v>465.71518136927102</v>
      </c>
      <c r="AO123" s="63">
        <v>226.27205029796201</v>
      </c>
      <c r="AP123" s="63">
        <v>43.772020037203603</v>
      </c>
      <c r="AQ123" s="63">
        <v>36.370778162824699</v>
      </c>
      <c r="AR123" s="63">
        <v>39.528738255535103</v>
      </c>
      <c r="AS123" s="63">
        <v>21.978360503478498</v>
      </c>
      <c r="AT123" s="63">
        <v>15.5566853161412</v>
      </c>
      <c r="AU123" s="63">
        <v>137.481118370269</v>
      </c>
      <c r="AV123" s="63">
        <v>0.242733535902657</v>
      </c>
      <c r="AW123" s="63"/>
      <c r="AX123" s="63">
        <v>162.972172618695</v>
      </c>
      <c r="AY123" s="63">
        <v>587.53383377211196</v>
      </c>
      <c r="AZ123" s="63">
        <v>2072.4980666891202</v>
      </c>
      <c r="BA123" s="63">
        <v>79.525913943774398</v>
      </c>
      <c r="BB123" s="63">
        <v>9199.9401773788504</v>
      </c>
      <c r="BC123" s="63">
        <v>519.63661693752294</v>
      </c>
      <c r="BD123" s="63">
        <v>4431.1811406131601</v>
      </c>
      <c r="BE123" s="63">
        <v>1215.8556022173</v>
      </c>
      <c r="BF123" s="63">
        <v>125.801639315778</v>
      </c>
      <c r="BG123" s="63">
        <v>6.1678950706231097</v>
      </c>
      <c r="BH123" s="63">
        <v>1.8831920910567601</v>
      </c>
      <c r="BI123" s="63">
        <v>2.3719161031461402</v>
      </c>
      <c r="BJ123" s="63">
        <v>32.574788462785698</v>
      </c>
      <c r="BK123" s="63">
        <v>15.252779520526101</v>
      </c>
      <c r="BL123" s="63">
        <v>805.16622705594602</v>
      </c>
      <c r="BM123" s="63">
        <v>138.53940785523301</v>
      </c>
      <c r="BN123" s="63">
        <v>235.690811799485</v>
      </c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  <c r="DS123" s="63"/>
      <c r="DT123" s="63"/>
      <c r="DU123" s="63"/>
      <c r="DV123" s="63"/>
      <c r="DW123" s="63"/>
      <c r="DX123" s="63"/>
      <c r="DY123" s="63"/>
      <c r="DZ123" s="63"/>
      <c r="EA123" s="63"/>
      <c r="EB123" s="63"/>
      <c r="EC123" s="63"/>
      <c r="ED123" s="63"/>
      <c r="EE123" s="63"/>
      <c r="EF123" s="63"/>
      <c r="EG123" s="63"/>
      <c r="EH123" s="63"/>
      <c r="EI123" s="63">
        <v>35.9141807267441</v>
      </c>
      <c r="EJ123" s="63">
        <v>132.368312549894</v>
      </c>
      <c r="EK123" s="63">
        <v>81.475848054721098</v>
      </c>
      <c r="EL123" s="63">
        <v>503.52819240892097</v>
      </c>
      <c r="EM123" s="63">
        <v>459.30198214073801</v>
      </c>
      <c r="EN123" s="63">
        <v>442.04404549498599</v>
      </c>
      <c r="EO123" s="63">
        <v>544.28070899831505</v>
      </c>
      <c r="EP123" s="63">
        <v>412.49679274254999</v>
      </c>
      <c r="EQ123" s="63">
        <v>870.03936156752502</v>
      </c>
      <c r="ER123" s="63">
        <v>9183.2001279052402</v>
      </c>
      <c r="ES123" s="63"/>
      <c r="ET123">
        <v>936.06549972211599</v>
      </c>
      <c r="EU123"/>
      <c r="EV123"/>
      <c r="EW123"/>
      <c r="EX123"/>
      <c r="EY123"/>
      <c r="EZ123"/>
      <c r="FA123"/>
      <c r="FB123"/>
      <c r="FC123" s="68"/>
      <c r="FD123" s="68"/>
      <c r="FE123" s="47"/>
      <c r="FF123" s="72">
        <v>0.58190227534226902</v>
      </c>
      <c r="FG123">
        <v>0.100515193202265</v>
      </c>
      <c r="FH123"/>
      <c r="FI123">
        <v>28034.461675116701</v>
      </c>
      <c r="FJ123" s="68">
        <f t="shared" si="3"/>
        <v>70896.876615087982</v>
      </c>
      <c r="FK123" s="68">
        <f t="shared" si="2"/>
        <v>0</v>
      </c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Q123" s="52"/>
    </row>
    <row r="124" spans="1:381" x14ac:dyDescent="0.3">
      <c r="A124" t="str">
        <f>+VLOOKUP(B124,sets!$D$6:$D$1222,1,0)</f>
        <v>c-cmn0</v>
      </c>
      <c r="B124" s="63" t="s">
        <v>691</v>
      </c>
      <c r="C124" s="63">
        <v>0.123538144077776</v>
      </c>
      <c r="D124" s="63">
        <v>747.405891317542</v>
      </c>
      <c r="E124" s="63">
        <v>166.53041374236801</v>
      </c>
      <c r="F124" s="63">
        <v>3.7278077443566602</v>
      </c>
      <c r="G124" s="63">
        <v>9.1909975783818404E-2</v>
      </c>
      <c r="H124" s="63">
        <v>3.6592129175556702E-2</v>
      </c>
      <c r="I124" s="63">
        <v>0.24779691061767301</v>
      </c>
      <c r="J124" s="63">
        <v>0.25583694715676703</v>
      </c>
      <c r="K124" s="63">
        <v>119.748743402104</v>
      </c>
      <c r="L124" s="63">
        <v>14.428927703386</v>
      </c>
      <c r="M124" s="63">
        <v>27.076640780180199</v>
      </c>
      <c r="N124" s="63">
        <v>65.186274394585794</v>
      </c>
      <c r="O124" s="63">
        <v>0.149382743462838</v>
      </c>
      <c r="P124" s="63">
        <v>85.8644072515647</v>
      </c>
      <c r="Q124" s="63"/>
      <c r="R124" s="63"/>
      <c r="S124" s="63"/>
      <c r="T124" s="63">
        <v>69.694873859550697</v>
      </c>
      <c r="U124" s="63">
        <v>147.75569701990199</v>
      </c>
      <c r="V124" s="63">
        <v>5.75886076171893</v>
      </c>
      <c r="W124" s="63">
        <v>2.9278778792883601E-2</v>
      </c>
      <c r="X124" s="63">
        <v>747.32452904389902</v>
      </c>
      <c r="Y124" s="63"/>
      <c r="Z124" s="63">
        <v>6.4374412943431394E-2</v>
      </c>
      <c r="AA124" s="63">
        <v>391.95147111296501</v>
      </c>
      <c r="AB124" s="63">
        <v>873.43934952793302</v>
      </c>
      <c r="AC124" s="63">
        <v>15.3242548783673</v>
      </c>
      <c r="AD124" s="63">
        <v>65.272651848096302</v>
      </c>
      <c r="AE124" s="63">
        <v>6.4367748841513697</v>
      </c>
      <c r="AF124" s="63">
        <v>18.723991979616599</v>
      </c>
      <c r="AG124" s="63">
        <v>15.9351356801986</v>
      </c>
      <c r="AH124" s="63">
        <v>2.6163402252000298</v>
      </c>
      <c r="AI124" s="63">
        <v>72.249181716675096</v>
      </c>
      <c r="AJ124" s="63">
        <v>112.340594101051</v>
      </c>
      <c r="AK124" s="63">
        <v>75.376618479383396</v>
      </c>
      <c r="AL124" s="63">
        <v>1.73123186652684E-2</v>
      </c>
      <c r="AM124" s="63">
        <v>8.7590531293014706</v>
      </c>
      <c r="AN124" s="63">
        <v>142.855331850651</v>
      </c>
      <c r="AO124" s="63">
        <v>106.420732049731</v>
      </c>
      <c r="AP124" s="63">
        <v>32.316410743370199</v>
      </c>
      <c r="AQ124" s="63">
        <v>24.641700311581399</v>
      </c>
      <c r="AR124" s="63">
        <v>28.302029008158598</v>
      </c>
      <c r="AS124" s="63">
        <v>9.1486490580486404</v>
      </c>
      <c r="AT124" s="63">
        <v>10.1153435163931</v>
      </c>
      <c r="AU124" s="63">
        <v>170.26098011051499</v>
      </c>
      <c r="AV124" s="63">
        <v>0.40439662417579397</v>
      </c>
      <c r="AW124" s="63"/>
      <c r="AX124" s="63">
        <v>167.066632557839</v>
      </c>
      <c r="AY124" s="63">
        <v>3176.9421052776102</v>
      </c>
      <c r="AZ124" s="63">
        <v>9952.4679401737194</v>
      </c>
      <c r="BA124" s="63">
        <v>1209.7722016786199</v>
      </c>
      <c r="BB124" s="63">
        <v>517.437465055296</v>
      </c>
      <c r="BC124" s="63">
        <v>61.951832545448802</v>
      </c>
      <c r="BD124" s="63">
        <v>346.31823063119799</v>
      </c>
      <c r="BE124" s="63">
        <v>617.42929187014204</v>
      </c>
      <c r="BF124" s="63">
        <v>14369.087278725399</v>
      </c>
      <c r="BG124" s="63">
        <v>179.23135670262499</v>
      </c>
      <c r="BH124" s="63">
        <v>189.10624106893701</v>
      </c>
      <c r="BI124" s="63">
        <v>55.9772845264567</v>
      </c>
      <c r="BJ124" s="63">
        <v>2214.0788347222901</v>
      </c>
      <c r="BK124" s="63">
        <v>243.56040208584301</v>
      </c>
      <c r="BL124" s="63">
        <v>5943.6683528082503</v>
      </c>
      <c r="BM124" s="63">
        <v>2807.7269477181599</v>
      </c>
      <c r="BN124" s="63">
        <v>2999.76291618303</v>
      </c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  <c r="DS124" s="63"/>
      <c r="DT124" s="63"/>
      <c r="DU124" s="63"/>
      <c r="DV124" s="63"/>
      <c r="DW124" s="63"/>
      <c r="DX124" s="63"/>
      <c r="DY124" s="63"/>
      <c r="DZ124" s="63"/>
      <c r="EA124" s="63"/>
      <c r="EB124" s="63"/>
      <c r="EC124" s="63"/>
      <c r="ED124" s="63"/>
      <c r="EE124" s="63"/>
      <c r="EF124" s="63"/>
      <c r="EG124" s="63"/>
      <c r="EH124" s="63"/>
      <c r="EI124" s="63">
        <v>5045.0282375018796</v>
      </c>
      <c r="EJ124" s="63">
        <v>7328.7534604100001</v>
      </c>
      <c r="EK124" s="63">
        <v>8473.3075211301493</v>
      </c>
      <c r="EL124" s="63">
        <v>10720.8901197826</v>
      </c>
      <c r="EM124" s="63">
        <v>9218.0405501553505</v>
      </c>
      <c r="EN124" s="63">
        <v>9855.3999544362505</v>
      </c>
      <c r="EO124" s="63">
        <v>12568.083753028001</v>
      </c>
      <c r="EP124" s="63">
        <v>15181.136960551299</v>
      </c>
      <c r="EQ124" s="63">
        <v>11946.6095620872</v>
      </c>
      <c r="ER124" s="63">
        <v>20433.463547340602</v>
      </c>
      <c r="ES124" s="63"/>
      <c r="ET124">
        <v>742.79583888834202</v>
      </c>
      <c r="EU124"/>
      <c r="EV124"/>
      <c r="EW124"/>
      <c r="EX124"/>
      <c r="EY124"/>
      <c r="EZ124"/>
      <c r="FA124"/>
      <c r="FB124"/>
      <c r="FC124" s="68"/>
      <c r="FD124" s="68"/>
      <c r="FE124" s="47"/>
      <c r="FF124" s="72">
        <v>15757.9126318281</v>
      </c>
      <c r="FG124">
        <v>2772.9859126280599</v>
      </c>
      <c r="FH124"/>
      <c r="FI124">
        <v>114682.20873038399</v>
      </c>
      <c r="FJ124" s="68">
        <f t="shared" si="3"/>
        <v>294162.61217470013</v>
      </c>
      <c r="FK124" s="68">
        <f t="shared" si="2"/>
        <v>-4.6566128730773926E-10</v>
      </c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Q124" s="52"/>
    </row>
    <row r="125" spans="1:381" x14ac:dyDescent="0.3">
      <c r="A125" t="str">
        <f>+VLOOKUP(B125,sets!$D$6:$D$1222,1,0)</f>
        <v>c-ofi0</v>
      </c>
      <c r="B125" s="63" t="s">
        <v>693</v>
      </c>
      <c r="C125" s="63"/>
      <c r="D125" s="63">
        <v>1.35021047993932</v>
      </c>
      <c r="E125" s="63">
        <v>0.55959175806484796</v>
      </c>
      <c r="F125" s="63">
        <v>1.1169371427163799</v>
      </c>
      <c r="G125" s="63">
        <v>0.44719804653171302</v>
      </c>
      <c r="H125" s="63">
        <v>4.7574668336978702E-2</v>
      </c>
      <c r="I125" s="63">
        <v>0.10071004050171301</v>
      </c>
      <c r="J125" s="63">
        <v>0.34618675845792302</v>
      </c>
      <c r="K125" s="63">
        <v>0.91925569050089895</v>
      </c>
      <c r="L125" s="63">
        <v>0.31946508141681701</v>
      </c>
      <c r="M125" s="63">
        <v>63.0400638518813</v>
      </c>
      <c r="N125" s="63">
        <v>0.35784912896792598</v>
      </c>
      <c r="O125" s="63">
        <v>0.59177684882318404</v>
      </c>
      <c r="P125" s="63">
        <v>203.41574198858501</v>
      </c>
      <c r="Q125" s="63"/>
      <c r="R125" s="63">
        <v>1.0435480073429501E-2</v>
      </c>
      <c r="S125" s="63">
        <v>3.2413403066222E-2</v>
      </c>
      <c r="T125" s="63">
        <v>8.2712906485853903</v>
      </c>
      <c r="U125" s="63">
        <v>253.17335763976001</v>
      </c>
      <c r="V125" s="63">
        <v>8.0879481340273394</v>
      </c>
      <c r="W125" s="63">
        <v>6.1911026430557799E-2</v>
      </c>
      <c r="X125" s="63">
        <v>2258.1192996970099</v>
      </c>
      <c r="Y125" s="63"/>
      <c r="Z125" s="63">
        <v>9.2200166823268495E-2</v>
      </c>
      <c r="AA125" s="63">
        <v>1194.32084659259</v>
      </c>
      <c r="AB125" s="63">
        <v>2597.5032638828402</v>
      </c>
      <c r="AC125" s="63">
        <v>160.57953589442201</v>
      </c>
      <c r="AD125" s="63">
        <v>414.90221918787</v>
      </c>
      <c r="AE125" s="63">
        <v>66.216466688233496</v>
      </c>
      <c r="AF125" s="63">
        <v>0.22978959170324501</v>
      </c>
      <c r="AG125" s="63">
        <v>0.28317766676223899</v>
      </c>
      <c r="AH125" s="63">
        <v>3.5463547372715301</v>
      </c>
      <c r="AI125" s="63">
        <v>0.19130987439835501</v>
      </c>
      <c r="AJ125" s="63">
        <v>0.107426201178107</v>
      </c>
      <c r="AK125" s="63">
        <v>0.13298786869642101</v>
      </c>
      <c r="AL125" s="63">
        <v>5.25177793738629E-2</v>
      </c>
      <c r="AM125" s="63">
        <v>4.5788739809485599E-2</v>
      </c>
      <c r="AN125" s="63">
        <v>1.0284322278520299</v>
      </c>
      <c r="AO125" s="63">
        <v>0.61268951169947194</v>
      </c>
      <c r="AP125" s="63">
        <v>51.068383546974601</v>
      </c>
      <c r="AQ125" s="63">
        <v>26.811459172028599</v>
      </c>
      <c r="AR125" s="63">
        <v>42.3696522883005</v>
      </c>
      <c r="AS125" s="63">
        <v>24.6476073287945</v>
      </c>
      <c r="AT125" s="63">
        <v>24.3879165168577</v>
      </c>
      <c r="AU125" s="63">
        <v>130.17258215474399</v>
      </c>
      <c r="AV125" s="63">
        <v>0.65690071136744399</v>
      </c>
      <c r="AW125" s="63"/>
      <c r="AX125" s="63">
        <v>48.0062989012401</v>
      </c>
      <c r="AY125" s="63">
        <v>1122.55699160378</v>
      </c>
      <c r="AZ125" s="63">
        <v>1809.8523097525399</v>
      </c>
      <c r="BA125" s="63">
        <v>226.66474168848899</v>
      </c>
      <c r="BB125" s="63">
        <v>109.162795323254</v>
      </c>
      <c r="BC125" s="63">
        <v>9.70154884294376</v>
      </c>
      <c r="BD125" s="63">
        <v>35.178882559124901</v>
      </c>
      <c r="BE125" s="63">
        <v>49.993937740464297</v>
      </c>
      <c r="BF125" s="63">
        <v>219.147878818338</v>
      </c>
      <c r="BG125" s="63">
        <v>2981.56211640122</v>
      </c>
      <c r="BH125" s="63">
        <v>951.30377368351401</v>
      </c>
      <c r="BI125" s="63">
        <v>32.235778459444603</v>
      </c>
      <c r="BJ125" s="63">
        <v>41.327004994760699</v>
      </c>
      <c r="BK125" s="63">
        <v>9.0569713369467202</v>
      </c>
      <c r="BL125" s="63">
        <v>3165.7455129292498</v>
      </c>
      <c r="BM125" s="63">
        <v>175.10779214401799</v>
      </c>
      <c r="BN125" s="63">
        <v>754.46471477776299</v>
      </c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  <c r="DS125" s="63"/>
      <c r="DT125" s="63"/>
      <c r="DU125" s="63"/>
      <c r="DV125" s="63"/>
      <c r="DW125" s="63"/>
      <c r="DX125" s="63"/>
      <c r="DY125" s="63"/>
      <c r="DZ125" s="63"/>
      <c r="EA125" s="63"/>
      <c r="EB125" s="63"/>
      <c r="EC125" s="63"/>
      <c r="ED125" s="63"/>
      <c r="EE125" s="63"/>
      <c r="EF125" s="63"/>
      <c r="EG125" s="63"/>
      <c r="EH125" s="63"/>
      <c r="EI125" s="63">
        <v>372.95963277387699</v>
      </c>
      <c r="EJ125" s="63">
        <v>329.41389518272598</v>
      </c>
      <c r="EK125" s="63">
        <v>1012.37857291657</v>
      </c>
      <c r="EL125" s="63">
        <v>4533.6078474004698</v>
      </c>
      <c r="EM125" s="63">
        <v>10379.4580619845</v>
      </c>
      <c r="EN125" s="63">
        <v>5821.4162596824499</v>
      </c>
      <c r="EO125" s="63">
        <v>6003.8613034829696</v>
      </c>
      <c r="EP125" s="63">
        <v>6803.9156496180403</v>
      </c>
      <c r="EQ125" s="63">
        <v>6442.57484802214</v>
      </c>
      <c r="ER125" s="63">
        <v>14883.149726236399</v>
      </c>
      <c r="ES125" s="63"/>
      <c r="ET125">
        <v>0.129813396545754</v>
      </c>
      <c r="EU125"/>
      <c r="EV125"/>
      <c r="EW125"/>
      <c r="EX125"/>
      <c r="EY125"/>
      <c r="EZ125"/>
      <c r="FA125"/>
      <c r="FB125"/>
      <c r="FC125" s="68"/>
      <c r="FD125" s="68"/>
      <c r="FE125" s="47"/>
      <c r="FF125" s="72"/>
      <c r="FG125"/>
      <c r="FH125"/>
      <c r="FI125">
        <v>13467.1784653656</v>
      </c>
      <c r="FJ125" s="68">
        <f t="shared" si="3"/>
        <v>89331.441851863638</v>
      </c>
      <c r="FK125" s="68">
        <f t="shared" si="2"/>
        <v>0</v>
      </c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Q125" s="52"/>
    </row>
    <row r="126" spans="1:381" x14ac:dyDescent="0.3">
      <c r="A126" t="str">
        <f>+VLOOKUP(B126,sets!$D$6:$D$1222,1,0)</f>
        <v>c-ins0</v>
      </c>
      <c r="B126" s="63" t="s">
        <v>695</v>
      </c>
      <c r="C126" s="63"/>
      <c r="D126" s="63">
        <v>0.15037586650688201</v>
      </c>
      <c r="E126" s="63">
        <v>7.5335068583635895E-2</v>
      </c>
      <c r="F126" s="63">
        <v>7.0602990454100206E-2</v>
      </c>
      <c r="G126" s="63">
        <v>8.3508911629948404E-2</v>
      </c>
      <c r="H126" s="63">
        <v>1.9837116999465401E-2</v>
      </c>
      <c r="I126" s="63">
        <v>2.6298788632670701E-2</v>
      </c>
      <c r="J126" s="63">
        <v>6.5753122449401596E-2</v>
      </c>
      <c r="K126" s="63">
        <v>0.185617757707188</v>
      </c>
      <c r="L126" s="63">
        <v>3.0780018949958701E-2</v>
      </c>
      <c r="M126" s="63">
        <v>39.567832424082098</v>
      </c>
      <c r="N126" s="63">
        <v>5.2587344154597801E-2</v>
      </c>
      <c r="O126" s="63">
        <v>0.14825434645136601</v>
      </c>
      <c r="P126" s="63">
        <v>79.312077305185497</v>
      </c>
      <c r="Q126" s="63"/>
      <c r="R126" s="63"/>
      <c r="S126" s="63"/>
      <c r="T126" s="63">
        <v>3.31950588928202</v>
      </c>
      <c r="U126" s="63">
        <v>66.464132930116094</v>
      </c>
      <c r="V126" s="63">
        <v>2.3928023906221298</v>
      </c>
      <c r="W126" s="63">
        <v>3.1087475168510001E-2</v>
      </c>
      <c r="X126" s="63">
        <v>1099.7038785499601</v>
      </c>
      <c r="Y126" s="63"/>
      <c r="Z126" s="63">
        <v>1.89831152363647E-2</v>
      </c>
      <c r="AA126" s="63">
        <v>545.34826188589795</v>
      </c>
      <c r="AB126" s="63">
        <v>1150.22229176879</v>
      </c>
      <c r="AC126" s="63">
        <v>30.866406452832202</v>
      </c>
      <c r="AD126" s="63">
        <v>159.08847643487999</v>
      </c>
      <c r="AE126" s="63">
        <v>11.6962730848389</v>
      </c>
      <c r="AF126" s="63">
        <v>9.36890627585453E-2</v>
      </c>
      <c r="AG126" s="63">
        <v>6.2641104846978601E-2</v>
      </c>
      <c r="AH126" s="63">
        <v>0.81766108728064701</v>
      </c>
      <c r="AI126" s="63">
        <v>5.9628918087735398E-2</v>
      </c>
      <c r="AJ126" s="63">
        <v>1.5980436697850701E-2</v>
      </c>
      <c r="AK126" s="63">
        <v>3.52350768977071E-2</v>
      </c>
      <c r="AL126" s="63">
        <v>1.1901790016084801E-2</v>
      </c>
      <c r="AM126" s="63"/>
      <c r="AN126" s="63">
        <v>0.193574649266985</v>
      </c>
      <c r="AO126" s="63">
        <v>0.123196674602096</v>
      </c>
      <c r="AP126" s="63">
        <v>11.5279402675444</v>
      </c>
      <c r="AQ126" s="63">
        <v>6.4577511481860901</v>
      </c>
      <c r="AR126" s="63">
        <v>7.4838985132670297</v>
      </c>
      <c r="AS126" s="63">
        <v>9.4079953926017197</v>
      </c>
      <c r="AT126" s="63">
        <v>7.0262261985965297</v>
      </c>
      <c r="AU126" s="63">
        <v>15.048509913940901</v>
      </c>
      <c r="AV126" s="63">
        <v>2.9619287118968701E-2</v>
      </c>
      <c r="AW126" s="63"/>
      <c r="AX126" s="63">
        <v>12.015092992567</v>
      </c>
      <c r="AY126" s="63">
        <v>239.28937760981401</v>
      </c>
      <c r="AZ126" s="63">
        <v>551.97655391901003</v>
      </c>
      <c r="BA126" s="63">
        <v>128.510055579251</v>
      </c>
      <c r="BB126" s="63">
        <v>129.90138408791</v>
      </c>
      <c r="BC126" s="63">
        <v>2.2425190933985801</v>
      </c>
      <c r="BD126" s="63">
        <v>13.7364439447969</v>
      </c>
      <c r="BE126" s="63">
        <v>12.302247443479301</v>
      </c>
      <c r="BF126" s="63">
        <v>28.050564456418002</v>
      </c>
      <c r="BG126" s="63">
        <v>225.22125665256101</v>
      </c>
      <c r="BH126" s="63">
        <v>3435.0430728771998</v>
      </c>
      <c r="BI126" s="63">
        <v>14.4890273503631</v>
      </c>
      <c r="BJ126" s="63">
        <v>68.516484588536002</v>
      </c>
      <c r="BK126" s="63">
        <v>3.53029743799621</v>
      </c>
      <c r="BL126" s="63">
        <v>165.64957088261301</v>
      </c>
      <c r="BM126" s="63">
        <v>139.101451971068</v>
      </c>
      <c r="BN126" s="63">
        <v>833.12119726477999</v>
      </c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  <c r="DR126" s="63"/>
      <c r="DS126" s="63"/>
      <c r="DT126" s="63"/>
      <c r="DU126" s="63"/>
      <c r="DV126" s="63"/>
      <c r="DW126" s="63"/>
      <c r="DX126" s="63"/>
      <c r="DY126" s="63"/>
      <c r="DZ126" s="63"/>
      <c r="EA126" s="63"/>
      <c r="EB126" s="63"/>
      <c r="EC126" s="63"/>
      <c r="ED126" s="63"/>
      <c r="EE126" s="63"/>
      <c r="EF126" s="63"/>
      <c r="EG126" s="63"/>
      <c r="EH126" s="63"/>
      <c r="EI126" s="63">
        <v>382.60767874658097</v>
      </c>
      <c r="EJ126" s="63">
        <v>337.89215530394301</v>
      </c>
      <c r="EK126" s="63">
        <v>1040.19207088914</v>
      </c>
      <c r="EL126" s="63">
        <v>4698.3081219935802</v>
      </c>
      <c r="EM126" s="63">
        <v>10908.846362722599</v>
      </c>
      <c r="EN126" s="63">
        <v>6051.7867439228503</v>
      </c>
      <c r="EO126" s="63">
        <v>6244.3199317354902</v>
      </c>
      <c r="EP126" s="63">
        <v>7090.8081474847404</v>
      </c>
      <c r="EQ126" s="63">
        <v>6708.2218118901301</v>
      </c>
      <c r="ER126" s="63">
        <v>15905.6431117752</v>
      </c>
      <c r="ES126" s="63"/>
      <c r="ET126"/>
      <c r="EU126"/>
      <c r="EV126"/>
      <c r="EW126"/>
      <c r="EX126"/>
      <c r="EY126"/>
      <c r="EZ126"/>
      <c r="FA126"/>
      <c r="FB126"/>
      <c r="FC126" s="68"/>
      <c r="FD126" s="68"/>
      <c r="FE126" s="47"/>
      <c r="FF126" s="72"/>
      <c r="FG126"/>
      <c r="FH126"/>
      <c r="FI126">
        <v>40415.215704672497</v>
      </c>
      <c r="FJ126" s="68">
        <f t="shared" si="3"/>
        <v>109033.87484984964</v>
      </c>
      <c r="FK126" s="68">
        <f t="shared" si="2"/>
        <v>0</v>
      </c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Q126" s="52"/>
    </row>
    <row r="127" spans="1:381" x14ac:dyDescent="0.3">
      <c r="A127" t="str">
        <f>+VLOOKUP(B127,sets!$D$6:$D$1222,1,0)</f>
        <v>c-rsa0</v>
      </c>
      <c r="B127" s="63" t="s">
        <v>696</v>
      </c>
      <c r="C127" s="63"/>
      <c r="D127" s="63">
        <v>0.14092951663313</v>
      </c>
      <c r="E127" s="63">
        <v>5.5177421688862902E-2</v>
      </c>
      <c r="F127" s="63">
        <v>1.5538055106054299E-2</v>
      </c>
      <c r="G127" s="63">
        <v>2.72261430177527E-2</v>
      </c>
      <c r="H127" s="63">
        <v>3.1107904601828999E-2</v>
      </c>
      <c r="I127" s="63">
        <v>2.93599510168841E-2</v>
      </c>
      <c r="J127" s="63">
        <v>0.27037746035031501</v>
      </c>
      <c r="K127" s="63">
        <v>2.7352527092638398E-2</v>
      </c>
      <c r="L127" s="63">
        <v>1.1794191242299201E-2</v>
      </c>
      <c r="M127" s="63">
        <v>6.4437670422774707E-2</v>
      </c>
      <c r="N127" s="63">
        <v>2.3913073287169798E-2</v>
      </c>
      <c r="O127" s="63">
        <v>9.4637268742068598E-2</v>
      </c>
      <c r="P127" s="63">
        <v>0.233222402279607</v>
      </c>
      <c r="Q127" s="63"/>
      <c r="R127" s="63"/>
      <c r="S127" s="63"/>
      <c r="T127" s="63">
        <v>3.8634077107359199</v>
      </c>
      <c r="U127" s="63">
        <v>0.29522526420867001</v>
      </c>
      <c r="V127" s="63">
        <v>4.3964741603536299E-2</v>
      </c>
      <c r="W127" s="63">
        <v>2.3305998922340899E-2</v>
      </c>
      <c r="X127" s="63">
        <v>40.1454238187737</v>
      </c>
      <c r="Y127" s="63"/>
      <c r="Z127" s="63">
        <v>4.2824383546634502E-2</v>
      </c>
      <c r="AA127" s="63">
        <v>1.3463149532096199</v>
      </c>
      <c r="AB127" s="63">
        <v>1.39514917086905</v>
      </c>
      <c r="AC127" s="63">
        <v>8.1924425208348597E-2</v>
      </c>
      <c r="AD127" s="63">
        <v>0.39643928111411503</v>
      </c>
      <c r="AE127" s="63">
        <v>4.44262229800306E-2</v>
      </c>
      <c r="AF127" s="63">
        <v>6.8215019200816907E-2</v>
      </c>
      <c r="AG127" s="63">
        <v>0.13075730534791</v>
      </c>
      <c r="AH127" s="63">
        <v>1.4301163885694901</v>
      </c>
      <c r="AI127" s="63">
        <v>0.108328869387981</v>
      </c>
      <c r="AJ127" s="63">
        <v>6.4080300606942697E-2</v>
      </c>
      <c r="AK127" s="63">
        <v>8.8772033738231698E-2</v>
      </c>
      <c r="AL127" s="63"/>
      <c r="AM127" s="63">
        <v>1.24619939998217E-2</v>
      </c>
      <c r="AN127" s="63">
        <v>0.169370306710075</v>
      </c>
      <c r="AO127" s="63">
        <v>0.171251008104433</v>
      </c>
      <c r="AP127" s="63">
        <v>2.62147883979966E-2</v>
      </c>
      <c r="AQ127" s="63">
        <v>2.1811447813961E-2</v>
      </c>
      <c r="AR127" s="63">
        <v>2.4923225625608302E-2</v>
      </c>
      <c r="AS127" s="63">
        <v>1.21812917588299E-2</v>
      </c>
      <c r="AT127" s="63"/>
      <c r="AU127" s="63">
        <v>0.38560543440470102</v>
      </c>
      <c r="AV127" s="63">
        <v>0.20758026443695499</v>
      </c>
      <c r="AW127" s="63"/>
      <c r="AX127" s="63">
        <v>4.7313992345774203</v>
      </c>
      <c r="AY127" s="63">
        <v>266.32691960672798</v>
      </c>
      <c r="AZ127" s="63">
        <v>2967.1310937845601</v>
      </c>
      <c r="BA127" s="63">
        <v>516.91130859549401</v>
      </c>
      <c r="BB127" s="63">
        <v>28.166975302372901</v>
      </c>
      <c r="BC127" s="63">
        <v>289.26197639402102</v>
      </c>
      <c r="BD127" s="63">
        <v>566.99053156896298</v>
      </c>
      <c r="BE127" s="63">
        <v>44.099511459893002</v>
      </c>
      <c r="BF127" s="63">
        <v>257.53430441451599</v>
      </c>
      <c r="BG127" s="63">
        <v>1.1883170223931201</v>
      </c>
      <c r="BH127" s="63">
        <v>1.0270453449842301</v>
      </c>
      <c r="BI127" s="63">
        <v>356.12181624290099</v>
      </c>
      <c r="BJ127" s="63">
        <v>387.73240600009598</v>
      </c>
      <c r="BK127" s="63">
        <v>114.272632224505</v>
      </c>
      <c r="BL127" s="63">
        <v>3917.8197839700001</v>
      </c>
      <c r="BM127" s="63">
        <v>230.702196566216</v>
      </c>
      <c r="BN127" s="63">
        <v>1019.51662040164</v>
      </c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  <c r="DR127" s="63"/>
      <c r="DS127" s="63"/>
      <c r="DT127" s="63"/>
      <c r="DU127" s="63"/>
      <c r="DV127" s="63"/>
      <c r="DW127" s="63"/>
      <c r="DX127" s="63"/>
      <c r="DY127" s="63"/>
      <c r="DZ127" s="63"/>
      <c r="EA127" s="63"/>
      <c r="EB127" s="63"/>
      <c r="EC127" s="63"/>
      <c r="ED127" s="63"/>
      <c r="EE127" s="63"/>
      <c r="EF127" s="63"/>
      <c r="EG127" s="63"/>
      <c r="EH127" s="63"/>
      <c r="EI127" s="63">
        <v>6.8002836084762102</v>
      </c>
      <c r="EJ127" s="63">
        <v>7.4931407476068799</v>
      </c>
      <c r="EK127" s="63">
        <v>102.997052074218</v>
      </c>
      <c r="EL127" s="63">
        <v>64.184230327471596</v>
      </c>
      <c r="EM127" s="63">
        <v>114.859236695397</v>
      </c>
      <c r="EN127" s="63">
        <v>7.8090841151839498</v>
      </c>
      <c r="EO127" s="63">
        <v>98.390380206966</v>
      </c>
      <c r="EP127" s="63">
        <v>1033.31071563916</v>
      </c>
      <c r="EQ127" s="63">
        <v>390.58223777644002</v>
      </c>
      <c r="ER127" s="63">
        <v>2373.8211767968801</v>
      </c>
      <c r="ES127" s="63"/>
      <c r="ET127">
        <v>1170.2556585070699</v>
      </c>
      <c r="EU127"/>
      <c r="EV127"/>
      <c r="EW127"/>
      <c r="EX127"/>
      <c r="EY127"/>
      <c r="EZ127"/>
      <c r="FA127"/>
      <c r="FB127"/>
      <c r="FC127" s="68"/>
      <c r="FD127" s="68"/>
      <c r="FE127" s="47"/>
      <c r="FF127" s="72">
        <v>88.317787500220405</v>
      </c>
      <c r="FG127">
        <v>15.2124346586392</v>
      </c>
      <c r="FH127"/>
      <c r="FI127">
        <v>2669.9942781273899</v>
      </c>
      <c r="FJ127" s="68">
        <f t="shared" si="3"/>
        <v>19165.187684149736</v>
      </c>
      <c r="FK127" s="68">
        <f t="shared" si="2"/>
        <v>0</v>
      </c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Q127" s="52"/>
    </row>
    <row r="128" spans="1:381" x14ac:dyDescent="0.3">
      <c r="A128" t="str">
        <f>+VLOOKUP(B128,sets!$D$6:$D$1222,1,0)</f>
        <v>c-obs0</v>
      </c>
      <c r="B128" s="63" t="s">
        <v>697</v>
      </c>
      <c r="C128" s="63">
        <v>7.4950933792937199E-2</v>
      </c>
      <c r="D128" s="63">
        <v>7.0400421069097199</v>
      </c>
      <c r="E128" s="63">
        <v>4.0268072423052397</v>
      </c>
      <c r="F128" s="63">
        <v>5.2704903348744399</v>
      </c>
      <c r="G128" s="63">
        <v>0.47623690216199599</v>
      </c>
      <c r="H128" s="63">
        <v>0.25031948025887801</v>
      </c>
      <c r="I128" s="63">
        <v>0.15138868360917301</v>
      </c>
      <c r="J128" s="63">
        <v>2.6234602954049899</v>
      </c>
      <c r="K128" s="63">
        <v>3.95147525879749</v>
      </c>
      <c r="L128" s="63">
        <v>5.4434640012364897</v>
      </c>
      <c r="M128" s="63">
        <v>64.182895110378198</v>
      </c>
      <c r="N128" s="63">
        <v>2.5416862812088699</v>
      </c>
      <c r="O128" s="63">
        <v>1.7984321394540199</v>
      </c>
      <c r="P128" s="63">
        <v>0.50550807517648899</v>
      </c>
      <c r="Q128" s="63"/>
      <c r="R128" s="63">
        <v>2.4969981489346399E-2</v>
      </c>
      <c r="S128" s="63">
        <v>3.2189932790881198E-2</v>
      </c>
      <c r="T128" s="63">
        <v>8.2058208161195392</v>
      </c>
      <c r="U128" s="63">
        <v>1.8440556495140501</v>
      </c>
      <c r="V128" s="63">
        <v>0.235847180883555</v>
      </c>
      <c r="W128" s="63">
        <v>0.42628618234389098</v>
      </c>
      <c r="X128" s="63">
        <v>509.44621869572597</v>
      </c>
      <c r="Y128" s="63"/>
      <c r="Z128" s="63">
        <v>0.20442420657149399</v>
      </c>
      <c r="AA128" s="63">
        <v>11.553894410223901</v>
      </c>
      <c r="AB128" s="63">
        <v>24.0240016426709</v>
      </c>
      <c r="AC128" s="63">
        <v>0.27640170128363001</v>
      </c>
      <c r="AD128" s="63">
        <v>1.1932593278027801</v>
      </c>
      <c r="AE128" s="63">
        <v>0.159493606877432</v>
      </c>
      <c r="AF128" s="63">
        <v>0.56305217427211196</v>
      </c>
      <c r="AG128" s="63">
        <v>0.87978819119873597</v>
      </c>
      <c r="AH128" s="63">
        <v>9.3389063023834993</v>
      </c>
      <c r="AI128" s="63">
        <v>0.90553412167593605</v>
      </c>
      <c r="AJ128" s="63">
        <v>0.79027498815665598</v>
      </c>
      <c r="AK128" s="63">
        <v>0.72259546045196399</v>
      </c>
      <c r="AL128" s="63">
        <v>5.3004041920723E-2</v>
      </c>
      <c r="AM128" s="63">
        <v>0.12514104684651101</v>
      </c>
      <c r="AN128" s="63">
        <v>2.3909888077741299</v>
      </c>
      <c r="AO128" s="63">
        <v>1.3041412021682599</v>
      </c>
      <c r="AP128" s="63">
        <v>0.392877006129702</v>
      </c>
      <c r="AQ128" s="63">
        <v>0.22549144656984901</v>
      </c>
      <c r="AR128" s="63">
        <v>0.26226496671021399</v>
      </c>
      <c r="AS128" s="63">
        <v>0.14875194116194501</v>
      </c>
      <c r="AT128" s="63">
        <v>0.11376283328254599</v>
      </c>
      <c r="AU128" s="63">
        <v>2.8189885027663699</v>
      </c>
      <c r="AV128" s="63">
        <v>2.79884471122398</v>
      </c>
      <c r="AW128" s="63"/>
      <c r="AX128" s="63">
        <v>249.204449856754</v>
      </c>
      <c r="AY128" s="63">
        <v>15409.2465642561</v>
      </c>
      <c r="AZ128" s="63">
        <v>8443.4547946163093</v>
      </c>
      <c r="BA128" s="63">
        <v>643.95781398670704</v>
      </c>
      <c r="BB128" s="63">
        <v>387.73386742469</v>
      </c>
      <c r="BC128" s="63">
        <v>9.4057334056104693</v>
      </c>
      <c r="BD128" s="63">
        <v>110.864914040228</v>
      </c>
      <c r="BE128" s="63">
        <v>204.698798001885</v>
      </c>
      <c r="BF128" s="63">
        <v>1815.01408326926</v>
      </c>
      <c r="BG128" s="63">
        <v>4.9566772815271696</v>
      </c>
      <c r="BH128" s="63">
        <v>5.5959470067786699</v>
      </c>
      <c r="BI128" s="63">
        <v>238.947639261105</v>
      </c>
      <c r="BJ128" s="63">
        <v>3503.21763653464</v>
      </c>
      <c r="BK128" s="63">
        <v>301.22895275769599</v>
      </c>
      <c r="BL128" s="63">
        <v>5452.50944270744</v>
      </c>
      <c r="BM128" s="63">
        <v>2309.7644338318701</v>
      </c>
      <c r="BN128" s="63">
        <v>3619.4913938484201</v>
      </c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  <c r="DS128" s="63"/>
      <c r="DT128" s="63"/>
      <c r="DU128" s="63"/>
      <c r="DV128" s="63"/>
      <c r="DW128" s="63"/>
      <c r="DX128" s="63"/>
      <c r="DY128" s="63"/>
      <c r="DZ128" s="63"/>
      <c r="EA128" s="63"/>
      <c r="EB128" s="63"/>
      <c r="EC128" s="63"/>
      <c r="ED128" s="63"/>
      <c r="EE128" s="63"/>
      <c r="EF128" s="63"/>
      <c r="EG128" s="63"/>
      <c r="EH128" s="63"/>
      <c r="EI128" s="63">
        <v>3.1520712725787901</v>
      </c>
      <c r="EJ128" s="63">
        <v>11.616329635181099</v>
      </c>
      <c r="EK128" s="63">
        <v>7.1512251128441999</v>
      </c>
      <c r="EL128" s="63">
        <v>44.196605144552699</v>
      </c>
      <c r="EM128" s="63">
        <v>40.319145076648098</v>
      </c>
      <c r="EN128" s="63">
        <v>38.808988091565297</v>
      </c>
      <c r="EO128" s="63">
        <v>47.800523069183001</v>
      </c>
      <c r="EP128" s="63">
        <v>36.2385777896517</v>
      </c>
      <c r="EQ128" s="63">
        <v>76.514023813715596</v>
      </c>
      <c r="ER128" s="63">
        <v>855.43281633700497</v>
      </c>
      <c r="ES128" s="63"/>
      <c r="ET128">
        <v>1492.22731241476</v>
      </c>
      <c r="EU128"/>
      <c r="EV128"/>
      <c r="EW128"/>
      <c r="EX128"/>
      <c r="EY128"/>
      <c r="EZ128"/>
      <c r="FA128"/>
      <c r="FB128"/>
      <c r="FC128" s="68"/>
      <c r="FD128" s="68"/>
      <c r="FE128" s="47"/>
      <c r="FF128" s="72">
        <v>3159.42896770682</v>
      </c>
      <c r="FG128">
        <v>522.33566063252294</v>
      </c>
      <c r="FH128"/>
      <c r="FI128">
        <v>72388.896368408794</v>
      </c>
      <c r="FJ128" s="68">
        <f t="shared" si="3"/>
        <v>122113.2101845174</v>
      </c>
      <c r="FK128" s="68">
        <f t="shared" si="2"/>
        <v>0</v>
      </c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Q128" s="52"/>
    </row>
    <row r="129" spans="1:381" x14ac:dyDescent="0.3">
      <c r="A129" t="str">
        <f>+VLOOKUP(B129,sets!$D$6:$D$1222,1,0)</f>
        <v>c-ros0</v>
      </c>
      <c r="B129" s="63" t="s">
        <v>698</v>
      </c>
      <c r="C129" s="63"/>
      <c r="D129" s="63">
        <v>0.32118037166515501</v>
      </c>
      <c r="E129" s="63">
        <v>0.15801909733012601</v>
      </c>
      <c r="F129" s="63">
        <v>1.7424938867439499</v>
      </c>
      <c r="G129" s="63">
        <v>1.1257084012418501E-2</v>
      </c>
      <c r="H129" s="63">
        <v>8.3477082308774195E-2</v>
      </c>
      <c r="I129" s="63">
        <v>3.9570497888511497E-2</v>
      </c>
      <c r="J129" s="63">
        <v>0.43740901414196498</v>
      </c>
      <c r="K129" s="63">
        <v>0.45277711880152699</v>
      </c>
      <c r="L129" s="63">
        <v>0.87833684962570402</v>
      </c>
      <c r="M129" s="63">
        <v>1.4015182093667899</v>
      </c>
      <c r="N129" s="63">
        <v>0.17037900646615101</v>
      </c>
      <c r="O129" s="63">
        <v>0.76232316840230496</v>
      </c>
      <c r="P129" s="63">
        <v>0.52633308640824095</v>
      </c>
      <c r="Q129" s="63"/>
      <c r="R129" s="63"/>
      <c r="S129" s="63"/>
      <c r="T129" s="63">
        <v>1.5979608234481699</v>
      </c>
      <c r="U129" s="63">
        <v>1.44807636724018</v>
      </c>
      <c r="V129" s="63">
        <v>0.158948701208314</v>
      </c>
      <c r="W129" s="63">
        <v>1.7766619866814701E-2</v>
      </c>
      <c r="X129" s="63">
        <v>65.355236836639904</v>
      </c>
      <c r="Y129" s="63"/>
      <c r="Z129" s="63">
        <v>5.3153692380291398E-2</v>
      </c>
      <c r="AA129" s="63">
        <v>0.669293075157258</v>
      </c>
      <c r="AB129" s="63">
        <v>2.4103960735460399</v>
      </c>
      <c r="AC129" s="63">
        <v>4.2039287927477097E-2</v>
      </c>
      <c r="AD129" s="63">
        <v>0.11554946268297001</v>
      </c>
      <c r="AE129" s="63">
        <v>4.8289314023477303E-2</v>
      </c>
      <c r="AF129" s="63">
        <v>0.118540220921555</v>
      </c>
      <c r="AG129" s="63">
        <v>8.2499952735385504E-2</v>
      </c>
      <c r="AH129" s="63">
        <v>0.78757417949886899</v>
      </c>
      <c r="AI129" s="63">
        <v>6.2685279091909393E-2</v>
      </c>
      <c r="AJ129" s="63">
        <v>3.26952598471624E-2</v>
      </c>
      <c r="AK129" s="63">
        <v>4.7193778971746397E-2</v>
      </c>
      <c r="AL129" s="63">
        <v>2.5169973529706999E-2</v>
      </c>
      <c r="AM129" s="63">
        <v>2.15269538515027E-2</v>
      </c>
      <c r="AN129" s="63">
        <v>0.52076708221108103</v>
      </c>
      <c r="AO129" s="63">
        <v>0.13971573195391401</v>
      </c>
      <c r="AP129" s="63">
        <v>2.0295169037754499E-2</v>
      </c>
      <c r="AQ129" s="63">
        <v>3.17136617778472E-2</v>
      </c>
      <c r="AR129" s="63">
        <v>5.3283891974409699E-2</v>
      </c>
      <c r="AS129" s="63"/>
      <c r="AT129" s="63">
        <v>2.0794367656620499E-2</v>
      </c>
      <c r="AU129" s="63">
        <v>0.27545977064384503</v>
      </c>
      <c r="AV129" s="63">
        <v>0.10264877533078701</v>
      </c>
      <c r="AW129" s="63"/>
      <c r="AX129" s="63">
        <v>107.284264445684</v>
      </c>
      <c r="AY129" s="63">
        <v>1604.74087404631</v>
      </c>
      <c r="AZ129" s="63">
        <v>1141.91533188932</v>
      </c>
      <c r="BA129" s="63">
        <v>5153.5539930598798</v>
      </c>
      <c r="BB129" s="63">
        <v>958.55352126489004</v>
      </c>
      <c r="BC129" s="63">
        <v>266.81594454259499</v>
      </c>
      <c r="BD129" s="63">
        <v>3895.57887110615</v>
      </c>
      <c r="BE129" s="63">
        <v>227.226531940554</v>
      </c>
      <c r="BF129" s="63">
        <v>1396.0319820333</v>
      </c>
      <c r="BG129" s="63">
        <v>0.291583318142904</v>
      </c>
      <c r="BH129" s="63">
        <v>0.57148252731643201</v>
      </c>
      <c r="BI129" s="63">
        <v>161.08278679554101</v>
      </c>
      <c r="BJ129" s="63">
        <v>1602.06469511254</v>
      </c>
      <c r="BK129" s="63">
        <v>4581.7411561598001</v>
      </c>
      <c r="BL129" s="63">
        <v>2929.0888986667101</v>
      </c>
      <c r="BM129" s="63">
        <v>3305.7125533467402</v>
      </c>
      <c r="BN129" s="63">
        <v>7257.5269626284799</v>
      </c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  <c r="DS129" s="63"/>
      <c r="DT129" s="63"/>
      <c r="DU129" s="63"/>
      <c r="DV129" s="63"/>
      <c r="DW129" s="63"/>
      <c r="DX129" s="63"/>
      <c r="DY129" s="63"/>
      <c r="DZ129" s="63"/>
      <c r="EA129" s="63"/>
      <c r="EB129" s="63"/>
      <c r="EC129" s="63"/>
      <c r="ED129" s="63"/>
      <c r="EE129" s="63"/>
      <c r="EF129" s="63"/>
      <c r="EG129" s="63"/>
      <c r="EH129" s="63"/>
      <c r="EI129" s="63">
        <v>289.195309023052</v>
      </c>
      <c r="EJ129" s="63">
        <v>401.19488335181899</v>
      </c>
      <c r="EK129" s="63">
        <v>467.336710525179</v>
      </c>
      <c r="EL129" s="63">
        <v>436.95559335449099</v>
      </c>
      <c r="EM129" s="63">
        <v>684.39536750313505</v>
      </c>
      <c r="EN129" s="63">
        <v>703.82068754465797</v>
      </c>
      <c r="EO129" s="63">
        <v>771.18132909643805</v>
      </c>
      <c r="EP129" s="63">
        <v>715.52462041307604</v>
      </c>
      <c r="EQ129" s="63">
        <v>1290.06609476211</v>
      </c>
      <c r="ER129" s="63">
        <v>9654.0262610446407</v>
      </c>
      <c r="ES129" s="63"/>
      <c r="ET129">
        <v>4082.1608090222899</v>
      </c>
      <c r="EU129"/>
      <c r="EV129"/>
      <c r="EW129"/>
      <c r="EX129"/>
      <c r="EY129"/>
      <c r="EZ129"/>
      <c r="FA129"/>
      <c r="FB129"/>
      <c r="FC129" s="68"/>
      <c r="FD129" s="68"/>
      <c r="FE129" s="47"/>
      <c r="FF129" s="72">
        <v>356.77245835696698</v>
      </c>
      <c r="FG129">
        <v>61.312164008377401</v>
      </c>
      <c r="FH129"/>
      <c r="FI129">
        <v>17863.884603643499</v>
      </c>
      <c r="FJ129" s="68">
        <f t="shared" si="3"/>
        <v>72448.852673310001</v>
      </c>
      <c r="FK129" s="68">
        <f t="shared" si="2"/>
        <v>0</v>
      </c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Q129" s="52"/>
    </row>
    <row r="130" spans="1:381" x14ac:dyDescent="0.3">
      <c r="A130" t="str">
        <f>+VLOOKUP(B130,sets!$D$6:$D$1222,1,0)</f>
        <v>c-osg0</v>
      </c>
      <c r="B130" s="63" t="s">
        <v>699</v>
      </c>
      <c r="C130" s="63"/>
      <c r="D130" s="63"/>
      <c r="E130" s="63"/>
      <c r="F130" s="63"/>
      <c r="G130" s="63"/>
      <c r="H130" s="63">
        <v>2.7582663066807799E-2</v>
      </c>
      <c r="I130" s="63">
        <v>1.8041606065629399E-2</v>
      </c>
      <c r="J130" s="63"/>
      <c r="K130" s="63"/>
      <c r="L130" s="63"/>
      <c r="M130" s="63"/>
      <c r="N130" s="63"/>
      <c r="O130" s="63"/>
      <c r="P130" s="63">
        <v>11.123004688890401</v>
      </c>
      <c r="Q130" s="63"/>
      <c r="R130" s="63"/>
      <c r="S130" s="63"/>
      <c r="T130" s="63">
        <v>0.54442760106764199</v>
      </c>
      <c r="U130" s="63">
        <v>3.7607315562149202</v>
      </c>
      <c r="V130" s="63">
        <v>0.176444614944814</v>
      </c>
      <c r="W130" s="63"/>
      <c r="X130" s="63">
        <v>132.066969311067</v>
      </c>
      <c r="Y130" s="63"/>
      <c r="Z130" s="63">
        <v>1.33531922677349E-2</v>
      </c>
      <c r="AA130" s="63">
        <v>14.1827335898969</v>
      </c>
      <c r="AB130" s="63">
        <v>41.9770544386122</v>
      </c>
      <c r="AC130" s="63">
        <v>2.0533433104378201E-2</v>
      </c>
      <c r="AD130" s="63">
        <v>5.07310855957896E-2</v>
      </c>
      <c r="AE130" s="63"/>
      <c r="AF130" s="63">
        <v>2.7199233892014001E-2</v>
      </c>
      <c r="AG130" s="63">
        <v>3.1396519891567998E-2</v>
      </c>
      <c r="AH130" s="63">
        <v>0.12763457069984999</v>
      </c>
      <c r="AI130" s="63">
        <v>2.8452090131220398E-2</v>
      </c>
      <c r="AJ130" s="63">
        <v>3.8863996257814497E-2</v>
      </c>
      <c r="AK130" s="63">
        <v>2.0131698599709501E-2</v>
      </c>
      <c r="AL130" s="63"/>
      <c r="AM130" s="63"/>
      <c r="AN130" s="63">
        <v>5.96016342884041E-2</v>
      </c>
      <c r="AO130" s="63">
        <v>6.5112789847719302E-2</v>
      </c>
      <c r="AP130" s="63"/>
      <c r="AQ130" s="63"/>
      <c r="AR130" s="63">
        <v>1.3231171239013699E-2</v>
      </c>
      <c r="AS130" s="63"/>
      <c r="AT130" s="63"/>
      <c r="AU130" s="63">
        <v>8.3796360106655005E-2</v>
      </c>
      <c r="AV130" s="63">
        <v>3.7877297406750998E-2</v>
      </c>
      <c r="AW130" s="63"/>
      <c r="AX130" s="63">
        <v>33.136197823141202</v>
      </c>
      <c r="AY130" s="63">
        <v>46.338630643848902</v>
      </c>
      <c r="AZ130" s="63">
        <v>213.500193746272</v>
      </c>
      <c r="BA130" s="63">
        <v>115.414670921282</v>
      </c>
      <c r="BB130" s="63">
        <v>7.8300614311611296</v>
      </c>
      <c r="BC130" s="63">
        <v>0.84668575818693903</v>
      </c>
      <c r="BD130" s="63">
        <v>4.1227470529992196</v>
      </c>
      <c r="BE130" s="63">
        <v>7.8127177778756698</v>
      </c>
      <c r="BF130" s="63">
        <v>86.275528539227906</v>
      </c>
      <c r="BG130" s="63">
        <v>0.172419585605597</v>
      </c>
      <c r="BH130" s="63">
        <v>0.28201424144312898</v>
      </c>
      <c r="BI130" s="63">
        <v>18.506196900714802</v>
      </c>
      <c r="BJ130" s="63">
        <v>140.82563153587699</v>
      </c>
      <c r="BK130" s="63">
        <v>85.864888395414397</v>
      </c>
      <c r="BL130" s="63">
        <v>14.644442705402099</v>
      </c>
      <c r="BM130" s="63">
        <v>265.95030395601799</v>
      </c>
      <c r="BN130" s="63">
        <v>613.27957366068404</v>
      </c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  <c r="DS130" s="63"/>
      <c r="DT130" s="63"/>
      <c r="DU130" s="63"/>
      <c r="DV130" s="63"/>
      <c r="DW130" s="63"/>
      <c r="DX130" s="63"/>
      <c r="DY130" s="63"/>
      <c r="DZ130" s="63"/>
      <c r="EA130" s="63"/>
      <c r="EB130" s="63"/>
      <c r="EC130" s="63"/>
      <c r="ED130" s="63"/>
      <c r="EE130" s="63"/>
      <c r="EF130" s="63"/>
      <c r="EG130" s="63"/>
      <c r="EH130" s="63"/>
      <c r="EI130" s="63"/>
      <c r="EJ130" s="63"/>
      <c r="EK130" s="63"/>
      <c r="EL130" s="63">
        <v>450.22919067447202</v>
      </c>
      <c r="EM130" s="63">
        <v>945.88852025303197</v>
      </c>
      <c r="EN130" s="63"/>
      <c r="EO130" s="63">
        <v>588.85556696595199</v>
      </c>
      <c r="EP130" s="63">
        <v>1403.12675610674</v>
      </c>
      <c r="EQ130" s="63">
        <v>89.485417719814293</v>
      </c>
      <c r="ER130" s="63">
        <v>14249.891684638</v>
      </c>
      <c r="ES130" s="63"/>
      <c r="ET130">
        <v>282589.351092781</v>
      </c>
      <c r="EU130"/>
      <c r="EV130"/>
      <c r="EW130"/>
      <c r="EX130"/>
      <c r="EY130"/>
      <c r="EZ130"/>
      <c r="FA130"/>
      <c r="FB130"/>
      <c r="FC130" s="68"/>
      <c r="FD130" s="68"/>
      <c r="FE130" s="47"/>
      <c r="FF130" s="72">
        <v>5.92444790999112E-2</v>
      </c>
      <c r="FG130">
        <v>1.0233634187420401E-2</v>
      </c>
      <c r="FH130"/>
      <c r="FI130">
        <v>9524.5386150405993</v>
      </c>
      <c r="FJ130" s="68">
        <f t="shared" si="3"/>
        <v>311700.73413211125</v>
      </c>
      <c r="FK130" s="68">
        <f t="shared" si="2"/>
        <v>0</v>
      </c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Q130" s="52"/>
    </row>
    <row r="131" spans="1:381" x14ac:dyDescent="0.3">
      <c r="A131" t="str">
        <f>+VLOOKUP(B131,sets!$D$6:$D$1222,1,0)</f>
        <v>c-edu0</v>
      </c>
      <c r="B131" s="63" t="s">
        <v>700</v>
      </c>
      <c r="C131" s="63"/>
      <c r="D131" s="63">
        <v>1.31401176821467E-2</v>
      </c>
      <c r="E131" s="63"/>
      <c r="F131" s="63"/>
      <c r="G131" s="63"/>
      <c r="H131" s="63">
        <v>2.6183542668486E-2</v>
      </c>
      <c r="I131" s="63">
        <v>1.51697624876906E-2</v>
      </c>
      <c r="J131" s="63">
        <v>0.20734916797543801</v>
      </c>
      <c r="K131" s="63"/>
      <c r="L131" s="63"/>
      <c r="M131" s="63"/>
      <c r="N131" s="63">
        <v>1.28423288054669E-2</v>
      </c>
      <c r="O131" s="63">
        <v>0.34426690809156102</v>
      </c>
      <c r="P131" s="63">
        <v>2.9575486668530799</v>
      </c>
      <c r="Q131" s="63"/>
      <c r="R131" s="63"/>
      <c r="S131" s="63"/>
      <c r="T131" s="63">
        <v>0.54538793525770601</v>
      </c>
      <c r="U131" s="63">
        <v>11.914680761321501</v>
      </c>
      <c r="V131" s="63">
        <v>0.35409739200113499</v>
      </c>
      <c r="W131" s="63">
        <v>7.6061375106338702E-2</v>
      </c>
      <c r="X131" s="63">
        <v>1224.82661911227</v>
      </c>
      <c r="Y131" s="63"/>
      <c r="Z131" s="63">
        <v>6.4165144001871302E-2</v>
      </c>
      <c r="AA131" s="63">
        <v>79.821070201265997</v>
      </c>
      <c r="AB131" s="63">
        <v>176.84551467814401</v>
      </c>
      <c r="AC131" s="63">
        <v>0.162274614440062</v>
      </c>
      <c r="AD131" s="63">
        <v>0.29855159524918001</v>
      </c>
      <c r="AE131" s="63">
        <v>2.77614558787821E-2</v>
      </c>
      <c r="AF131" s="63">
        <v>3.8937507325644202E-2</v>
      </c>
      <c r="AG131" s="63">
        <v>0.18986117889198101</v>
      </c>
      <c r="AH131" s="63">
        <v>1.43621914813073</v>
      </c>
      <c r="AI131" s="63">
        <v>0.69932680093237898</v>
      </c>
      <c r="AJ131" s="63">
        <v>2.1012214430408598</v>
      </c>
      <c r="AK131" s="63">
        <v>0.43443747570089503</v>
      </c>
      <c r="AL131" s="63"/>
      <c r="AM131" s="63">
        <v>5.3349138218710103E-2</v>
      </c>
      <c r="AN131" s="63">
        <v>1.6603413579776201</v>
      </c>
      <c r="AO131" s="63">
        <v>0.27877602385875799</v>
      </c>
      <c r="AP131" s="63">
        <v>0.40618261136009598</v>
      </c>
      <c r="AQ131" s="63">
        <v>0.21918759976191901</v>
      </c>
      <c r="AR131" s="63">
        <v>0.23723681734708099</v>
      </c>
      <c r="AS131" s="63">
        <v>0.176740248205808</v>
      </c>
      <c r="AT131" s="63">
        <v>8.5615639520588094E-2</v>
      </c>
      <c r="AU131" s="63">
        <v>2.0843284031669902</v>
      </c>
      <c r="AV131" s="63">
        <v>0.15058202257040501</v>
      </c>
      <c r="AW131" s="63"/>
      <c r="AX131" s="63">
        <v>5.70439081433293</v>
      </c>
      <c r="AY131" s="63">
        <v>60.427800921400099</v>
      </c>
      <c r="AZ131" s="63">
        <v>635.76946063728803</v>
      </c>
      <c r="BA131" s="63">
        <v>23.869001367523701</v>
      </c>
      <c r="BB131" s="63">
        <v>17.1144540060859</v>
      </c>
      <c r="BC131" s="63">
        <v>1.23516622944705</v>
      </c>
      <c r="BD131" s="63">
        <v>0.78546355133876</v>
      </c>
      <c r="BE131" s="63">
        <v>4.5219211005115998</v>
      </c>
      <c r="BF131" s="63">
        <v>301.31299716054298</v>
      </c>
      <c r="BG131" s="63">
        <v>4.0290063177586002E-2</v>
      </c>
      <c r="BH131" s="63">
        <v>3.4993867220278002E-2</v>
      </c>
      <c r="BI131" s="63">
        <v>0.23948462216344499</v>
      </c>
      <c r="BJ131" s="63">
        <v>153.64003474707201</v>
      </c>
      <c r="BK131" s="63">
        <v>11.722068137475</v>
      </c>
      <c r="BL131" s="63">
        <v>301.951000351201</v>
      </c>
      <c r="BM131" s="63">
        <v>472.54427273053301</v>
      </c>
      <c r="BN131" s="63">
        <v>1136.08354541842</v>
      </c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  <c r="DS131" s="63"/>
      <c r="DT131" s="63"/>
      <c r="DU131" s="63"/>
      <c r="DV131" s="63"/>
      <c r="DW131" s="63"/>
      <c r="DX131" s="63"/>
      <c r="DY131" s="63"/>
      <c r="DZ131" s="63"/>
      <c r="EA131" s="63"/>
      <c r="EB131" s="63"/>
      <c r="EC131" s="63"/>
      <c r="ED131" s="63"/>
      <c r="EE131" s="63"/>
      <c r="EF131" s="63"/>
      <c r="EG131" s="63"/>
      <c r="EH131" s="63"/>
      <c r="EI131" s="63">
        <v>794.68945959801704</v>
      </c>
      <c r="EJ131" s="63">
        <v>1058.9572574005399</v>
      </c>
      <c r="EK131" s="63">
        <v>1169.54084586461</v>
      </c>
      <c r="EL131" s="63">
        <v>1640.0090846527901</v>
      </c>
      <c r="EM131" s="63">
        <v>1796.8514467479799</v>
      </c>
      <c r="EN131" s="63">
        <v>1431.6798438571</v>
      </c>
      <c r="EO131" s="63">
        <v>1626.7097349369301</v>
      </c>
      <c r="EP131" s="63">
        <v>3190.25988158669</v>
      </c>
      <c r="EQ131" s="63">
        <v>4300.9309259928696</v>
      </c>
      <c r="ER131" s="63">
        <v>24179.869681440199</v>
      </c>
      <c r="ES131" s="63"/>
      <c r="ET131">
        <v>171881.81939196301</v>
      </c>
      <c r="EU131"/>
      <c r="EV131"/>
      <c r="EW131"/>
      <c r="EX131"/>
      <c r="EY131"/>
      <c r="EZ131"/>
      <c r="FA131"/>
      <c r="FB131"/>
      <c r="FC131" s="68"/>
      <c r="FD131" s="68"/>
      <c r="FE131" s="47"/>
      <c r="FF131" s="72">
        <v>4.3568359153987303E-2</v>
      </c>
      <c r="FG131"/>
      <c r="FH131"/>
      <c r="FI131">
        <v>31081.708999878301</v>
      </c>
      <c r="FJ131" s="68">
        <f t="shared" si="3"/>
        <v>248788.83149617942</v>
      </c>
      <c r="FK131" s="68">
        <f t="shared" si="2"/>
        <v>3.7834979593753815E-10</v>
      </c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Q131" s="52"/>
    </row>
    <row r="132" spans="1:381" x14ac:dyDescent="0.3">
      <c r="A132" t="str">
        <f>+VLOOKUP(B132,sets!$D$6:$D$1222,1,0)</f>
        <v>c-hht0</v>
      </c>
      <c r="B132" s="63" t="s">
        <v>701</v>
      </c>
      <c r="C132" s="63"/>
      <c r="D132" s="63">
        <v>0.29650988457931099</v>
      </c>
      <c r="E132" s="63">
        <v>0.119756256541535</v>
      </c>
      <c r="F132" s="63">
        <v>5.1124491829172398E-2</v>
      </c>
      <c r="G132" s="63">
        <v>1.81995219768765E-2</v>
      </c>
      <c r="H132" s="63">
        <v>2.8272484910873801E-2</v>
      </c>
      <c r="I132" s="63">
        <v>7.4426665171634696E-2</v>
      </c>
      <c r="J132" s="63"/>
      <c r="K132" s="63">
        <v>0.12850074988676699</v>
      </c>
      <c r="L132" s="63">
        <v>4.14177847100737E-2</v>
      </c>
      <c r="M132" s="63">
        <v>7.4136150018467004E-2</v>
      </c>
      <c r="N132" s="63">
        <v>4.4347713748561002E-2</v>
      </c>
      <c r="O132" s="63">
        <v>6.5879962958035901E-2</v>
      </c>
      <c r="P132" s="63">
        <v>2.3463933078356898</v>
      </c>
      <c r="Q132" s="63"/>
      <c r="R132" s="63"/>
      <c r="S132" s="63"/>
      <c r="T132" s="63">
        <v>0.159500464369812</v>
      </c>
      <c r="U132" s="63">
        <v>0.80408199817140902</v>
      </c>
      <c r="V132" s="63">
        <v>4.8481993715510298E-2</v>
      </c>
      <c r="W132" s="63"/>
      <c r="X132" s="63">
        <v>17.4833401507349</v>
      </c>
      <c r="Y132" s="63"/>
      <c r="Z132" s="63"/>
      <c r="AA132" s="63">
        <v>6.3344205127130699</v>
      </c>
      <c r="AB132" s="63">
        <v>4.2723706553492402</v>
      </c>
      <c r="AC132" s="63">
        <v>1.1171840847603001E-2</v>
      </c>
      <c r="AD132" s="63">
        <v>2.0572748162000099E-2</v>
      </c>
      <c r="AE132" s="63"/>
      <c r="AF132" s="63">
        <v>1.4048676320054101E-2</v>
      </c>
      <c r="AG132" s="63"/>
      <c r="AH132" s="63">
        <v>6.0666412762825299E-2</v>
      </c>
      <c r="AI132" s="63"/>
      <c r="AJ132" s="63"/>
      <c r="AK132" s="63">
        <v>1.21814834911092E-2</v>
      </c>
      <c r="AL132" s="63"/>
      <c r="AM132" s="63"/>
      <c r="AN132" s="63">
        <v>8.0573583410598199E-2</v>
      </c>
      <c r="AO132" s="63">
        <v>4.2505980378697898E-2</v>
      </c>
      <c r="AP132" s="63"/>
      <c r="AQ132" s="63"/>
      <c r="AR132" s="63"/>
      <c r="AS132" s="63"/>
      <c r="AT132" s="63"/>
      <c r="AU132" s="63">
        <v>2.3995542801634899E-2</v>
      </c>
      <c r="AV132" s="63"/>
      <c r="AW132" s="63"/>
      <c r="AX132" s="63">
        <v>15.153312159085299</v>
      </c>
      <c r="AY132" s="63">
        <v>52.516181862466503</v>
      </c>
      <c r="AZ132" s="63">
        <v>385.50504659659998</v>
      </c>
      <c r="BA132" s="63">
        <v>29.807486495900498</v>
      </c>
      <c r="BB132" s="63">
        <v>2.0888788494474402</v>
      </c>
      <c r="BC132" s="63">
        <v>0.28440782111061103</v>
      </c>
      <c r="BD132" s="63">
        <v>0.34354569680032399</v>
      </c>
      <c r="BE132" s="63">
        <v>13.1608213235061</v>
      </c>
      <c r="BF132" s="63">
        <v>15.7748242420815</v>
      </c>
      <c r="BG132" s="63">
        <v>6.0995566796562102E-2</v>
      </c>
      <c r="BH132" s="63">
        <v>6.7921805806857694E-2</v>
      </c>
      <c r="BI132" s="63">
        <v>3.0320512816358098</v>
      </c>
      <c r="BJ132" s="63">
        <v>46.224337325646601</v>
      </c>
      <c r="BK132" s="63">
        <v>2.8436264821120001</v>
      </c>
      <c r="BL132" s="63">
        <v>1155.7864729693499</v>
      </c>
      <c r="BM132" s="63">
        <v>512.89513249266201</v>
      </c>
      <c r="BN132" s="63">
        <v>9848.7659089633798</v>
      </c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  <c r="DS132" s="63"/>
      <c r="DT132" s="63"/>
      <c r="DU132" s="63"/>
      <c r="DV132" s="63"/>
      <c r="DW132" s="63"/>
      <c r="DX132" s="63"/>
      <c r="DY132" s="63"/>
      <c r="DZ132" s="63"/>
      <c r="EA132" s="63"/>
      <c r="EB132" s="63"/>
      <c r="EC132" s="63"/>
      <c r="ED132" s="63"/>
      <c r="EE132" s="63"/>
      <c r="EF132" s="63"/>
      <c r="EG132" s="63"/>
      <c r="EH132" s="63"/>
      <c r="EI132" s="63">
        <v>756.17633264933102</v>
      </c>
      <c r="EJ132" s="63">
        <v>1705.40191088182</v>
      </c>
      <c r="EK132" s="63">
        <v>2296.6926139125098</v>
      </c>
      <c r="EL132" s="63">
        <v>3288.0334349131599</v>
      </c>
      <c r="EM132" s="63">
        <v>6113.5330172746699</v>
      </c>
      <c r="EN132" s="63">
        <v>5088.4991902804904</v>
      </c>
      <c r="EO132" s="63">
        <v>6787.64668464036</v>
      </c>
      <c r="EP132" s="63">
        <v>7421.4643077948003</v>
      </c>
      <c r="EQ132" s="63">
        <v>13062.2145657903</v>
      </c>
      <c r="ER132" s="63">
        <v>221900.77029277699</v>
      </c>
      <c r="ES132" s="63"/>
      <c r="ET132">
        <v>50069.093809033497</v>
      </c>
      <c r="EU132"/>
      <c r="EV132"/>
      <c r="EW132"/>
      <c r="EX132"/>
      <c r="EY132"/>
      <c r="EZ132"/>
      <c r="FA132"/>
      <c r="FB132"/>
      <c r="FC132" s="68"/>
      <c r="FD132" s="68"/>
      <c r="FE132" s="47"/>
      <c r="FF132" s="72">
        <v>4.7186703461996597E-2</v>
      </c>
      <c r="FG132"/>
      <c r="FH132"/>
      <c r="FI132">
        <v>30001.982269997399</v>
      </c>
      <c r="FJ132" s="68">
        <f t="shared" si="3"/>
        <v>360608.52344560064</v>
      </c>
      <c r="FK132" s="68">
        <f t="shared" si="2"/>
        <v>0</v>
      </c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Q132" s="52"/>
    </row>
    <row r="133" spans="1:381" x14ac:dyDescent="0.3">
      <c r="A133" t="str">
        <f>+VLOOKUP(B133,sets!$D$6:$D$1222,1,0)</f>
        <v>c-dwe0</v>
      </c>
      <c r="B133" s="63" t="s">
        <v>702</v>
      </c>
      <c r="C133" s="63">
        <v>0.55843293455348098</v>
      </c>
      <c r="D133" s="63">
        <v>2330.8821209247199</v>
      </c>
      <c r="E133" s="63">
        <v>793.15752513624705</v>
      </c>
      <c r="F133" s="63">
        <v>2768.5833029932201</v>
      </c>
      <c r="G133" s="63">
        <v>1504.5092494283299</v>
      </c>
      <c r="H133" s="63">
        <v>66.362932170690499</v>
      </c>
      <c r="I133" s="63">
        <v>66.800003369582896</v>
      </c>
      <c r="J133" s="63">
        <v>1512.82073558093</v>
      </c>
      <c r="K133" s="63">
        <v>3002.6300242121802</v>
      </c>
      <c r="L133" s="63">
        <v>636.20500790947597</v>
      </c>
      <c r="M133" s="63">
        <v>133.46057323359901</v>
      </c>
      <c r="N133" s="63">
        <v>513.92806308586103</v>
      </c>
      <c r="O133" s="63">
        <v>1670.0606486306999</v>
      </c>
      <c r="P133" s="63">
        <v>225.64670338394501</v>
      </c>
      <c r="Q133" s="63"/>
      <c r="R133" s="63"/>
      <c r="S133" s="63"/>
      <c r="T133" s="63">
        <v>8245.1607142721896</v>
      </c>
      <c r="U133" s="63">
        <v>629.84095659439095</v>
      </c>
      <c r="V133" s="63">
        <v>19.888502358518501</v>
      </c>
      <c r="W133" s="63">
        <v>1696.1534856656201</v>
      </c>
      <c r="X133" s="63">
        <v>3867.9878902085502</v>
      </c>
      <c r="Y133" s="63"/>
      <c r="Z133" s="63">
        <v>117.274296437525</v>
      </c>
      <c r="AA133" s="63">
        <v>2805.8858087123999</v>
      </c>
      <c r="AB133" s="63">
        <v>5894.2310277932302</v>
      </c>
      <c r="AC133" s="63">
        <v>1346.49357431572</v>
      </c>
      <c r="AD133" s="63">
        <v>641.502814479005</v>
      </c>
      <c r="AE133" s="63">
        <v>137.068612333716</v>
      </c>
      <c r="AF133" s="63">
        <v>1372.47137223817</v>
      </c>
      <c r="AG133" s="63">
        <v>936.51903424720103</v>
      </c>
      <c r="AH133" s="63"/>
      <c r="AI133" s="63">
        <v>1600.32320126984</v>
      </c>
      <c r="AJ133" s="63">
        <v>366.11112201148001</v>
      </c>
      <c r="AK133" s="63">
        <v>1414.5206571932899</v>
      </c>
      <c r="AL133" s="63">
        <v>2.38372210547497E-2</v>
      </c>
      <c r="AM133" s="63">
        <v>291.11138832379498</v>
      </c>
      <c r="AN133" s="63">
        <v>2717.8216265718902</v>
      </c>
      <c r="AO133" s="63">
        <v>934.02207703616796</v>
      </c>
      <c r="AP133" s="63">
        <v>270.92064322244897</v>
      </c>
      <c r="AQ133" s="63">
        <v>247.81508860563099</v>
      </c>
      <c r="AR133" s="63">
        <v>292.00938578992498</v>
      </c>
      <c r="AS133" s="63">
        <v>220.513722427494</v>
      </c>
      <c r="AT133" s="63">
        <v>251.86855217304</v>
      </c>
      <c r="AU133" s="63">
        <v>3105.9777425429302</v>
      </c>
      <c r="AV133" s="63">
        <v>208.506897498553</v>
      </c>
      <c r="AW133" s="63">
        <v>2.3093089887363099</v>
      </c>
      <c r="AX133" s="63">
        <v>1528.32089243583</v>
      </c>
      <c r="AY133" s="63">
        <v>3437.53744069513</v>
      </c>
      <c r="AZ133" s="63">
        <v>2821.1782980039702</v>
      </c>
      <c r="BA133" s="63">
        <v>1243.3654859496801</v>
      </c>
      <c r="BB133" s="63">
        <v>642.31285197292698</v>
      </c>
      <c r="BC133" s="63">
        <v>53.042825230516499</v>
      </c>
      <c r="BD133" s="63">
        <v>110.252042817649</v>
      </c>
      <c r="BE133" s="63">
        <v>379.77263831992701</v>
      </c>
      <c r="BF133" s="63">
        <v>2246.3548796370601</v>
      </c>
      <c r="BG133" s="63">
        <v>1532.7944579279799</v>
      </c>
      <c r="BH133" s="63">
        <v>1105.8242503121801</v>
      </c>
      <c r="BI133" s="63">
        <v>62.493402331164901</v>
      </c>
      <c r="BJ133" s="63">
        <v>641.28387553670996</v>
      </c>
      <c r="BK133" s="63">
        <v>622.69815558220603</v>
      </c>
      <c r="BL133" s="63">
        <v>1506.5988588099401</v>
      </c>
      <c r="BM133" s="63">
        <v>1048.0724799396</v>
      </c>
      <c r="BN133" s="63">
        <v>2094.3654036199</v>
      </c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  <c r="DR133" s="63"/>
      <c r="DS133" s="63"/>
      <c r="DT133" s="63"/>
      <c r="DU133" s="63"/>
      <c r="DV133" s="63"/>
      <c r="DW133" s="63"/>
      <c r="DX133" s="63"/>
      <c r="DY133" s="63"/>
      <c r="DZ133" s="63"/>
      <c r="EA133" s="63"/>
      <c r="EB133" s="63"/>
      <c r="EC133" s="63"/>
      <c r="ED133" s="63"/>
      <c r="EE133" s="63"/>
      <c r="EF133" s="63"/>
      <c r="EG133" s="63"/>
      <c r="EH133" s="63"/>
      <c r="EI133" s="63">
        <v>664.06435026644795</v>
      </c>
      <c r="EJ133" s="63">
        <v>2804.1583288746901</v>
      </c>
      <c r="EK133" s="63">
        <v>2466.9852944694999</v>
      </c>
      <c r="EL133" s="63">
        <v>4117.0169471004001</v>
      </c>
      <c r="EM133" s="63">
        <v>4818.8157577002603</v>
      </c>
      <c r="EN133" s="63">
        <v>5228.2186031729798</v>
      </c>
      <c r="EO133" s="63">
        <v>6984.7905868417402</v>
      </c>
      <c r="EP133" s="63">
        <v>8332.6964564184109</v>
      </c>
      <c r="EQ133" s="63">
        <v>16020.6564967709</v>
      </c>
      <c r="ER133" s="63">
        <v>66269.466177472394</v>
      </c>
      <c r="ES133" s="63"/>
      <c r="ET133">
        <v>0.152171246791274</v>
      </c>
      <c r="EU133"/>
      <c r="EV133"/>
      <c r="EW133"/>
      <c r="EX133"/>
      <c r="EY133"/>
      <c r="EZ133"/>
      <c r="FA133"/>
      <c r="FB133"/>
      <c r="FC133" s="68"/>
      <c r="FD133" s="68"/>
      <c r="FE133" s="47"/>
      <c r="FF133" s="72"/>
      <c r="FG133"/>
      <c r="FH133"/>
      <c r="FI133"/>
      <c r="FJ133" s="68">
        <f t="shared" si="3"/>
        <v>193643.22807298345</v>
      </c>
      <c r="FK133" s="68">
        <f t="shared" ref="FK133:FK166" si="4">+HLOOKUP(B133,$C$4:$FI$168,165,0)-FJ133</f>
        <v>2.3283064365386963E-10</v>
      </c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Q133" s="52"/>
    </row>
    <row r="134" spans="1:381" x14ac:dyDescent="0.3">
      <c r="A134" t="str">
        <f>+VLOOKUP(B134,sets!$D$6:$D$1222,1,0)</f>
        <v>f-Land0</v>
      </c>
      <c r="B134" s="63" t="s">
        <v>730</v>
      </c>
      <c r="C134" s="63">
        <v>51.070645693870503</v>
      </c>
      <c r="D134" s="63">
        <v>22111.446051775201</v>
      </c>
      <c r="E134" s="63">
        <v>23778.3562273561</v>
      </c>
      <c r="F134" s="63">
        <v>56628.224278851601</v>
      </c>
      <c r="G134" s="63">
        <v>409.62057095021299</v>
      </c>
      <c r="H134" s="63">
        <v>1480.7821103405299</v>
      </c>
      <c r="I134" s="63">
        <v>1492.0643804511701</v>
      </c>
      <c r="J134" s="63">
        <v>17584.2667998051</v>
      </c>
      <c r="K134" s="63">
        <v>28302.597697091998</v>
      </c>
      <c r="L134" s="63">
        <v>12064.584130965701</v>
      </c>
      <c r="M134" s="63">
        <v>18362.323775212801</v>
      </c>
      <c r="N134" s="63">
        <v>1632.92789047367</v>
      </c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  <c r="DR134" s="63"/>
      <c r="DS134" s="63"/>
      <c r="DT134" s="63"/>
      <c r="DU134" s="63"/>
      <c r="DV134" s="63"/>
      <c r="DW134" s="63"/>
      <c r="DX134" s="63"/>
      <c r="DY134" s="63"/>
      <c r="DZ134" s="63"/>
      <c r="EA134" s="63"/>
      <c r="EB134" s="63"/>
      <c r="EC134" s="63"/>
      <c r="ED134" s="63"/>
      <c r="EE134" s="63"/>
      <c r="EF134" s="63"/>
      <c r="EG134" s="63"/>
      <c r="EH134" s="63"/>
      <c r="EI134" s="63"/>
      <c r="EJ134" s="63"/>
      <c r="EK134" s="63"/>
      <c r="EL134" s="63"/>
      <c r="EM134" s="63"/>
      <c r="EN134" s="63"/>
      <c r="EO134" s="63"/>
      <c r="EP134" s="63"/>
      <c r="EQ134" s="63"/>
      <c r="ER134" s="63"/>
      <c r="ES134" s="63"/>
      <c r="ET134"/>
      <c r="EU134"/>
      <c r="EV134"/>
      <c r="EW134"/>
      <c r="EX134"/>
      <c r="EY134"/>
      <c r="EZ134"/>
      <c r="FA134"/>
      <c r="FB134"/>
      <c r="FC134" s="68"/>
      <c r="FD134" s="68"/>
      <c r="FE134" s="47"/>
      <c r="FF134" s="72"/>
      <c r="FG134"/>
      <c r="FH134"/>
      <c r="FI134"/>
      <c r="FJ134" s="68">
        <f t="shared" ref="FJ134:FJ167" si="5">+SUM(C134:FI134)</f>
        <v>183898.26455896793</v>
      </c>
      <c r="FK134" s="68">
        <f t="shared" si="4"/>
        <v>0</v>
      </c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Q134" s="52"/>
    </row>
    <row r="135" spans="1:381" x14ac:dyDescent="0.3">
      <c r="A135" t="str">
        <f>+VLOOKUP(B135,sets!$D$6:$D$1222,1,0)</f>
        <v>f-labSkInf0</v>
      </c>
      <c r="B135" s="63" t="s">
        <v>788</v>
      </c>
      <c r="C135" s="63">
        <v>1.0179972228973501E-2</v>
      </c>
      <c r="D135" s="63">
        <v>7.2611927700794503</v>
      </c>
      <c r="E135" s="63">
        <v>4.3696804789229002</v>
      </c>
      <c r="F135" s="63">
        <v>12.5867392109547</v>
      </c>
      <c r="G135" s="63">
        <v>8.6235600334506599E-2</v>
      </c>
      <c r="H135" s="63">
        <v>0.27534490965955299</v>
      </c>
      <c r="I135" s="63">
        <v>0.27739922674998602</v>
      </c>
      <c r="J135" s="63">
        <v>4.79402609788115</v>
      </c>
      <c r="K135" s="63">
        <v>5.4761255777007101</v>
      </c>
      <c r="L135" s="63">
        <v>2.2379096909304299</v>
      </c>
      <c r="M135" s="63">
        <v>5.8046305218384804</v>
      </c>
      <c r="N135" s="63">
        <v>0.36483140063145197</v>
      </c>
      <c r="O135" s="63">
        <v>5.4915415133144903</v>
      </c>
      <c r="P135" s="63">
        <v>0.224269525898735</v>
      </c>
      <c r="Q135" s="63"/>
      <c r="R135" s="63"/>
      <c r="S135" s="63"/>
      <c r="T135" s="63">
        <v>1169.0187174497401</v>
      </c>
      <c r="U135" s="63">
        <v>114.650373694743</v>
      </c>
      <c r="V135" s="63">
        <v>14.742015332127799</v>
      </c>
      <c r="W135" s="63">
        <v>22.6589743662188</v>
      </c>
      <c r="X135" s="63">
        <v>4381.0551634807198</v>
      </c>
      <c r="Y135" s="63">
        <v>1.7742906362628701E-2</v>
      </c>
      <c r="Z135" s="63">
        <v>43.728080218914499</v>
      </c>
      <c r="AA135" s="63">
        <v>3477.25789658228</v>
      </c>
      <c r="AB135" s="63">
        <v>3650.5631373551</v>
      </c>
      <c r="AC135" s="63">
        <v>33.800064964622202</v>
      </c>
      <c r="AD135" s="63">
        <v>113.114264150452</v>
      </c>
      <c r="AE135" s="63">
        <v>10.566303782566401</v>
      </c>
      <c r="AF135" s="63">
        <v>104.670810141182</v>
      </c>
      <c r="AG135" s="63">
        <v>116.376411377671</v>
      </c>
      <c r="AH135" s="63">
        <v>0.27960881097624002</v>
      </c>
      <c r="AI135" s="63">
        <v>59.155663580890803</v>
      </c>
      <c r="AJ135" s="63">
        <v>22.460064798985499</v>
      </c>
      <c r="AK135" s="63">
        <v>143.41372197788399</v>
      </c>
      <c r="AL135" s="63"/>
      <c r="AM135" s="63">
        <v>49.2789619803265</v>
      </c>
      <c r="AN135" s="63">
        <v>595.91650578716497</v>
      </c>
      <c r="AO135" s="63">
        <v>596.76830782272896</v>
      </c>
      <c r="AP135" s="63">
        <v>8.4698606887155599</v>
      </c>
      <c r="AQ135" s="63">
        <v>10.4525630931281</v>
      </c>
      <c r="AR135" s="63">
        <v>16.012978763951899</v>
      </c>
      <c r="AS135" s="63">
        <v>5.7402834423107096</v>
      </c>
      <c r="AT135" s="63">
        <v>7.8984586963718399</v>
      </c>
      <c r="AU135" s="63">
        <v>282.81056474608903</v>
      </c>
      <c r="AV135" s="63">
        <v>33.835434733691997</v>
      </c>
      <c r="AW135" s="63">
        <v>0.24413159009764401</v>
      </c>
      <c r="AX135" s="63">
        <v>60.438957998195903</v>
      </c>
      <c r="AY135" s="63">
        <v>6574.1779129735896</v>
      </c>
      <c r="AZ135" s="63">
        <v>7255.9225023901599</v>
      </c>
      <c r="BA135" s="63">
        <v>1675.7074780166199</v>
      </c>
      <c r="BB135" s="63">
        <v>9894.0417648271596</v>
      </c>
      <c r="BC135" s="63">
        <v>219.763026521792</v>
      </c>
      <c r="BD135" s="63">
        <v>787.81745838888799</v>
      </c>
      <c r="BE135" s="63">
        <v>1572.29760629883</v>
      </c>
      <c r="BF135" s="63">
        <v>1049.45629951001</v>
      </c>
      <c r="BG135" s="63"/>
      <c r="BH135" s="63"/>
      <c r="BI135" s="63"/>
      <c r="BJ135" s="63">
        <v>1636.6561133223599</v>
      </c>
      <c r="BK135" s="63">
        <v>5.9399891219426104</v>
      </c>
      <c r="BL135" s="63"/>
      <c r="BM135" s="63">
        <v>1015.31223496037</v>
      </c>
      <c r="BN135" s="63">
        <v>1474.8683688349599</v>
      </c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  <c r="DR135" s="63"/>
      <c r="DS135" s="63"/>
      <c r="DT135" s="63"/>
      <c r="DU135" s="63"/>
      <c r="DV135" s="63"/>
      <c r="DW135" s="63"/>
      <c r="DX135" s="63"/>
      <c r="DY135" s="63"/>
      <c r="DZ135" s="63"/>
      <c r="EA135" s="63"/>
      <c r="EB135" s="63"/>
      <c r="EC135" s="63"/>
      <c r="ED135" s="63"/>
      <c r="EE135" s="63"/>
      <c r="EF135" s="63"/>
      <c r="EG135" s="63"/>
      <c r="EH135" s="63"/>
      <c r="EI135" s="63"/>
      <c r="EJ135" s="63"/>
      <c r="EK135" s="63"/>
      <c r="EL135" s="63"/>
      <c r="EM135" s="63"/>
      <c r="EN135" s="63"/>
      <c r="EO135" s="63"/>
      <c r="EP135" s="63"/>
      <c r="EQ135" s="63"/>
      <c r="ER135" s="63"/>
      <c r="ES135" s="63"/>
      <c r="ET135"/>
      <c r="EU135"/>
      <c r="EV135"/>
      <c r="EW135"/>
      <c r="EX135"/>
      <c r="EY135"/>
      <c r="EZ135"/>
      <c r="FA135"/>
      <c r="FB135"/>
      <c r="FC135" s="68"/>
      <c r="FD135" s="68"/>
      <c r="FE135" s="47"/>
      <c r="FF135" s="72"/>
      <c r="FG135"/>
      <c r="FH135"/>
      <c r="FI135"/>
      <c r="FJ135" s="68">
        <f t="shared" si="5"/>
        <v>48356.616885978023</v>
      </c>
      <c r="FK135" s="68">
        <f t="shared" si="4"/>
        <v>0</v>
      </c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Q135" s="52"/>
    </row>
    <row r="136" spans="1:381" x14ac:dyDescent="0.3">
      <c r="A136" t="str">
        <f>+VLOOKUP(B136,sets!$D$6:$D$1222,1,0)</f>
        <v>f-labSkFor0</v>
      </c>
      <c r="B136" s="63" t="s">
        <v>789</v>
      </c>
      <c r="C136" s="63"/>
      <c r="D136" s="63">
        <v>0.192756809914296</v>
      </c>
      <c r="E136" s="63">
        <v>0.116011862179577</v>
      </c>
      <c r="F136" s="63">
        <v>0.33400025499079899</v>
      </c>
      <c r="G136" s="63"/>
      <c r="H136" s="63"/>
      <c r="I136" s="63"/>
      <c r="J136" s="63">
        <v>0.12728142541481699</v>
      </c>
      <c r="K136" s="63">
        <v>0.14537677454494</v>
      </c>
      <c r="L136" s="63">
        <v>5.9423016143368403E-2</v>
      </c>
      <c r="M136" s="63">
        <v>0.15410339252222199</v>
      </c>
      <c r="N136" s="63"/>
      <c r="O136" s="63">
        <v>0.14579032119777299</v>
      </c>
      <c r="P136" s="63"/>
      <c r="Q136" s="63"/>
      <c r="R136" s="63"/>
      <c r="S136" s="63"/>
      <c r="T136" s="63">
        <v>62687.728544274403</v>
      </c>
      <c r="U136" s="63">
        <v>412.32053438033302</v>
      </c>
      <c r="V136" s="63">
        <v>52.962108440647398</v>
      </c>
      <c r="W136" s="63">
        <v>81.415721900603302</v>
      </c>
      <c r="X136" s="63">
        <v>15468.982898025301</v>
      </c>
      <c r="Y136" s="63">
        <v>6.3758805652612299E-2</v>
      </c>
      <c r="Z136" s="63">
        <v>156.82695476905999</v>
      </c>
      <c r="AA136" s="63">
        <v>11943.8907234861</v>
      </c>
      <c r="AB136" s="63">
        <v>13052.049289074899</v>
      </c>
      <c r="AC136" s="63">
        <v>121.35047098470601</v>
      </c>
      <c r="AD136" s="63">
        <v>406.950064905349</v>
      </c>
      <c r="AE136" s="63">
        <v>38.010550439134398</v>
      </c>
      <c r="AF136" s="63">
        <v>374.845961391434</v>
      </c>
      <c r="AG136" s="63">
        <v>416.22577125074901</v>
      </c>
      <c r="AH136" s="63">
        <v>1.0046595259059501</v>
      </c>
      <c r="AI136" s="63">
        <v>212.176533628687</v>
      </c>
      <c r="AJ136" s="63">
        <v>80.771222256036197</v>
      </c>
      <c r="AK136" s="63">
        <v>513.17370368556203</v>
      </c>
      <c r="AL136" s="63">
        <v>2.4752905002073101E-2</v>
      </c>
      <c r="AM136" s="63">
        <v>176.94927207645901</v>
      </c>
      <c r="AN136" s="63">
        <v>2141.6789824908001</v>
      </c>
      <c r="AO136" s="63">
        <v>2110.38032458522</v>
      </c>
      <c r="AP136" s="63">
        <v>30.443018649246099</v>
      </c>
      <c r="AQ136" s="63">
        <v>37.6019475177579</v>
      </c>
      <c r="AR136" s="63">
        <v>57.600926297328797</v>
      </c>
      <c r="AS136" s="63">
        <v>20.6280733792651</v>
      </c>
      <c r="AT136" s="63">
        <v>28.436117411550399</v>
      </c>
      <c r="AU136" s="63">
        <v>1017.90999776695</v>
      </c>
      <c r="AV136" s="63">
        <v>3316.2992723852099</v>
      </c>
      <c r="AW136" s="63">
        <v>22.340046745486699</v>
      </c>
      <c r="AX136" s="63">
        <v>21241.027867135799</v>
      </c>
      <c r="AY136" s="63">
        <v>12308.3946326648</v>
      </c>
      <c r="AZ136" s="63">
        <v>16185.2902787168</v>
      </c>
      <c r="BA136" s="63">
        <v>2652.4377026837701</v>
      </c>
      <c r="BB136" s="63">
        <v>12574.7158395472</v>
      </c>
      <c r="BC136" s="63">
        <v>338.62335540673598</v>
      </c>
      <c r="BD136" s="63">
        <v>1186.26431369497</v>
      </c>
      <c r="BE136" s="63">
        <v>3825.8378212324301</v>
      </c>
      <c r="BF136" s="63">
        <v>19026.3162112383</v>
      </c>
      <c r="BG136" s="63">
        <v>12097.2002222134</v>
      </c>
      <c r="BH136" s="63">
        <v>8732.4556315744303</v>
      </c>
      <c r="BI136" s="63">
        <v>337.26620499304897</v>
      </c>
      <c r="BJ136" s="63">
        <v>4680.57284921271</v>
      </c>
      <c r="BK136" s="63">
        <v>38.046994113767298</v>
      </c>
      <c r="BL136" s="63">
        <v>62845.8461769766</v>
      </c>
      <c r="BM136" s="63">
        <v>100115.403717311</v>
      </c>
      <c r="BN136" s="63">
        <v>129115.75844868</v>
      </c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  <c r="DS136" s="63"/>
      <c r="DT136" s="63"/>
      <c r="DU136" s="63"/>
      <c r="DV136" s="63"/>
      <c r="DW136" s="63"/>
      <c r="DX136" s="63"/>
      <c r="DY136" s="63"/>
      <c r="DZ136" s="63"/>
      <c r="EA136" s="63"/>
      <c r="EB136" s="63"/>
      <c r="EC136" s="63"/>
      <c r="ED136" s="63"/>
      <c r="EE136" s="63"/>
      <c r="EF136" s="63"/>
      <c r="EG136" s="63"/>
      <c r="EH136" s="63"/>
      <c r="EI136" s="63"/>
      <c r="EJ136" s="63"/>
      <c r="EK136" s="63"/>
      <c r="EL136" s="63"/>
      <c r="EM136" s="63"/>
      <c r="EN136" s="63"/>
      <c r="EO136" s="63"/>
      <c r="EP136" s="63"/>
      <c r="EQ136" s="63"/>
      <c r="ER136" s="63"/>
      <c r="ES136" s="63"/>
      <c r="ET136"/>
      <c r="EU136"/>
      <c r="EV136"/>
      <c r="EW136"/>
      <c r="EX136"/>
      <c r="EY136"/>
      <c r="EZ136"/>
      <c r="FA136"/>
      <c r="FB136"/>
      <c r="FC136" s="68"/>
      <c r="FD136" s="68"/>
      <c r="FE136" s="47"/>
      <c r="FF136" s="72"/>
      <c r="FG136"/>
      <c r="FH136"/>
      <c r="FI136"/>
      <c r="FJ136" s="68">
        <f t="shared" si="5"/>
        <v>522283.77521468746</v>
      </c>
      <c r="FK136" s="68">
        <f t="shared" si="4"/>
        <v>0</v>
      </c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Q136" s="52"/>
    </row>
    <row r="137" spans="1:381" x14ac:dyDescent="0.3">
      <c r="A137" t="str">
        <f>+VLOOKUP(B137,sets!$D$6:$D$1222,1,0)</f>
        <v>f-labUsInf0</v>
      </c>
      <c r="B137" s="63" t="s">
        <v>790</v>
      </c>
      <c r="C137" s="63">
        <v>94.280313742611696</v>
      </c>
      <c r="D137" s="63">
        <v>60176.891131536097</v>
      </c>
      <c r="E137" s="63">
        <v>64263.703268887897</v>
      </c>
      <c r="F137" s="63">
        <v>220750.845186816</v>
      </c>
      <c r="G137" s="63">
        <v>748.568905532244</v>
      </c>
      <c r="H137" s="63">
        <v>2877.8064760766601</v>
      </c>
      <c r="I137" s="63">
        <v>2902.3503267043602</v>
      </c>
      <c r="J137" s="63">
        <v>43646.907180230701</v>
      </c>
      <c r="K137" s="63">
        <v>80337.244816086604</v>
      </c>
      <c r="L137" s="63">
        <v>28219.551268623902</v>
      </c>
      <c r="M137" s="63">
        <v>46111.6997141799</v>
      </c>
      <c r="N137" s="63">
        <v>3022.6061887023802</v>
      </c>
      <c r="O137" s="63">
        <v>55974.140297327598</v>
      </c>
      <c r="P137" s="63">
        <v>7736.5773599351596</v>
      </c>
      <c r="Q137" s="63"/>
      <c r="R137" s="63"/>
      <c r="S137" s="63"/>
      <c r="T137" s="63">
        <v>287.76515473040598</v>
      </c>
      <c r="U137" s="63">
        <v>582.70283319934299</v>
      </c>
      <c r="V137" s="63">
        <v>73.904847043537501</v>
      </c>
      <c r="W137" s="63">
        <v>114.012520171492</v>
      </c>
      <c r="X137" s="63">
        <v>22633.655864394899</v>
      </c>
      <c r="Y137" s="63">
        <v>8.8560146131612102E-2</v>
      </c>
      <c r="Z137" s="63">
        <v>216.095467343731</v>
      </c>
      <c r="AA137" s="63">
        <v>16284.857614459799</v>
      </c>
      <c r="AB137" s="63">
        <v>19067.952705303702</v>
      </c>
      <c r="AC137" s="63">
        <v>168.888543311256</v>
      </c>
      <c r="AD137" s="63">
        <v>576.85133602480596</v>
      </c>
      <c r="AE137" s="63">
        <v>53.199266443227103</v>
      </c>
      <c r="AF137" s="63">
        <v>510.30494262754502</v>
      </c>
      <c r="AG137" s="63">
        <v>563.75573864221803</v>
      </c>
      <c r="AH137" s="63">
        <v>1.4005560443579099</v>
      </c>
      <c r="AI137" s="63">
        <v>294.36860876467802</v>
      </c>
      <c r="AJ137" s="63">
        <v>113.25037629243</v>
      </c>
      <c r="AK137" s="63">
        <v>696.02532073779196</v>
      </c>
      <c r="AL137" s="63">
        <v>3.4010265471829698E-2</v>
      </c>
      <c r="AM137" s="63">
        <v>246.67053058656001</v>
      </c>
      <c r="AN137" s="63">
        <v>3161.9807894936198</v>
      </c>
      <c r="AO137" s="63">
        <v>2745.99885840669</v>
      </c>
      <c r="AP137" s="63">
        <v>42.5374739122215</v>
      </c>
      <c r="AQ137" s="63">
        <v>52.950127011683797</v>
      </c>
      <c r="AR137" s="63">
        <v>80.736651414301804</v>
      </c>
      <c r="AS137" s="63">
        <v>28.824911784695701</v>
      </c>
      <c r="AT137" s="63">
        <v>40.201501595612598</v>
      </c>
      <c r="AU137" s="63">
        <v>1460.5863525463401</v>
      </c>
      <c r="AV137" s="63">
        <v>31.360215437444602</v>
      </c>
      <c r="AW137" s="63">
        <v>0.22598573229289301</v>
      </c>
      <c r="AX137" s="63">
        <v>52.589445616395899</v>
      </c>
      <c r="AY137" s="63">
        <v>83580.629257943598</v>
      </c>
      <c r="AZ137" s="63">
        <v>10744.302825340999</v>
      </c>
      <c r="BA137" s="63">
        <v>2620.98660092508</v>
      </c>
      <c r="BB137" s="63">
        <v>3647.7271628980602</v>
      </c>
      <c r="BC137" s="63">
        <v>111.331614764241</v>
      </c>
      <c r="BD137" s="63">
        <v>386.49077622294402</v>
      </c>
      <c r="BE137" s="63">
        <v>747.20943281677796</v>
      </c>
      <c r="BF137" s="63">
        <v>509.66860075255198</v>
      </c>
      <c r="BG137" s="63"/>
      <c r="BH137" s="63"/>
      <c r="BI137" s="63"/>
      <c r="BJ137" s="63">
        <v>93.683704829440899</v>
      </c>
      <c r="BK137" s="63">
        <v>140.98498747486599</v>
      </c>
      <c r="BL137" s="63"/>
      <c r="BM137" s="63">
        <v>93.351730097899406</v>
      </c>
      <c r="BN137" s="63">
        <v>224.890561191138</v>
      </c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  <c r="DR137" s="63"/>
      <c r="DS137" s="63"/>
      <c r="DT137" s="63"/>
      <c r="DU137" s="63"/>
      <c r="DV137" s="63"/>
      <c r="DW137" s="63"/>
      <c r="DX137" s="63"/>
      <c r="DY137" s="63"/>
      <c r="DZ137" s="63"/>
      <c r="EA137" s="63"/>
      <c r="EB137" s="63"/>
      <c r="EC137" s="63"/>
      <c r="ED137" s="63"/>
      <c r="EE137" s="63"/>
      <c r="EF137" s="63"/>
      <c r="EG137" s="63"/>
      <c r="EH137" s="63"/>
      <c r="EI137" s="63"/>
      <c r="EJ137" s="63"/>
      <c r="EK137" s="63"/>
      <c r="EL137" s="63"/>
      <c r="EM137" s="63"/>
      <c r="EN137" s="63"/>
      <c r="EO137" s="63"/>
      <c r="EP137" s="63"/>
      <c r="EQ137" s="63"/>
      <c r="ER137" s="63"/>
      <c r="ES137" s="63"/>
      <c r="ET137"/>
      <c r="EU137"/>
      <c r="EV137"/>
      <c r="EW137"/>
      <c r="EX137"/>
      <c r="EY137"/>
      <c r="EZ137"/>
      <c r="FA137"/>
      <c r="FB137"/>
      <c r="FC137" s="68"/>
      <c r="FD137" s="68"/>
      <c r="FE137" s="47"/>
      <c r="FF137" s="72"/>
      <c r="FG137"/>
      <c r="FH137"/>
      <c r="FI137"/>
      <c r="FJ137" s="68">
        <f t="shared" si="5"/>
        <v>789948.20679912413</v>
      </c>
      <c r="FK137" s="68">
        <f t="shared" si="4"/>
        <v>0</v>
      </c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Q137" s="52"/>
    </row>
    <row r="138" spans="1:381" x14ac:dyDescent="0.3">
      <c r="A138" t="str">
        <f>+VLOOKUP(B138,sets!$D$6:$D$1222,1,0)</f>
        <v>f-labUsFor0</v>
      </c>
      <c r="B138" s="63" t="s">
        <v>791</v>
      </c>
      <c r="C138" s="63">
        <v>2.4155412337176299</v>
      </c>
      <c r="D138" s="63">
        <v>1252.74939177446</v>
      </c>
      <c r="E138" s="63">
        <v>1031.67926906455</v>
      </c>
      <c r="F138" s="63">
        <v>2659.5709532154701</v>
      </c>
      <c r="G138" s="63">
        <v>19.768537128629902</v>
      </c>
      <c r="H138" s="63">
        <v>67.923775886187897</v>
      </c>
      <c r="I138" s="63">
        <v>68.371237389409501</v>
      </c>
      <c r="J138" s="63">
        <v>970.76577785496704</v>
      </c>
      <c r="K138" s="63">
        <v>1227.3242724721799</v>
      </c>
      <c r="L138" s="63">
        <v>526.15789288380097</v>
      </c>
      <c r="M138" s="63">
        <v>997.10957977570604</v>
      </c>
      <c r="N138" s="63">
        <v>80.0150833280765</v>
      </c>
      <c r="O138" s="63">
        <v>1046.80502672183</v>
      </c>
      <c r="P138" s="63">
        <v>172.954248370567</v>
      </c>
      <c r="Q138" s="63"/>
      <c r="R138" s="63"/>
      <c r="S138" s="63"/>
      <c r="T138" s="63">
        <v>10816.303737545701</v>
      </c>
      <c r="U138" s="63">
        <v>2146.8434476494599</v>
      </c>
      <c r="V138" s="63">
        <v>266.31039153266801</v>
      </c>
      <c r="W138" s="63">
        <v>411.69248690047101</v>
      </c>
      <c r="X138" s="63">
        <v>108730.168200486</v>
      </c>
      <c r="Y138" s="63">
        <v>0.31868209598003</v>
      </c>
      <c r="Z138" s="63">
        <v>775.95908977173201</v>
      </c>
      <c r="AA138" s="63">
        <v>68748.0945623765</v>
      </c>
      <c r="AB138" s="63">
        <v>91878.617586484004</v>
      </c>
      <c r="AC138" s="63">
        <v>608.61679891226504</v>
      </c>
      <c r="AD138" s="63">
        <v>2128.7830723442198</v>
      </c>
      <c r="AE138" s="63">
        <v>192.821171712503</v>
      </c>
      <c r="AF138" s="63">
        <v>1838.3180472670499</v>
      </c>
      <c r="AG138" s="63">
        <v>2022.13991730418</v>
      </c>
      <c r="AH138" s="63">
        <v>5.0373961309383501</v>
      </c>
      <c r="AI138" s="63">
        <v>1060.3391356730101</v>
      </c>
      <c r="AJ138" s="63">
        <v>410.69806194999302</v>
      </c>
      <c r="AK138" s="63">
        <v>2513.5408409112501</v>
      </c>
      <c r="AL138" s="63">
        <v>0.122173017425355</v>
      </c>
      <c r="AM138" s="63">
        <v>891.94842574163397</v>
      </c>
      <c r="AN138" s="63">
        <v>12475.077353926001</v>
      </c>
      <c r="AO138" s="63">
        <v>10045.074868125001</v>
      </c>
      <c r="AP138" s="63">
        <v>153.469496257912</v>
      </c>
      <c r="AQ138" s="63">
        <v>191.93898471179801</v>
      </c>
      <c r="AR138" s="63">
        <v>292.83251037509899</v>
      </c>
      <c r="AS138" s="63">
        <v>103.84378626012899</v>
      </c>
      <c r="AT138" s="63">
        <v>146.236658630048</v>
      </c>
      <c r="AU138" s="63">
        <v>5547.8710401053604</v>
      </c>
      <c r="AV138" s="63">
        <v>3026.3729905312698</v>
      </c>
      <c r="AW138" s="63">
        <v>20.681839848903799</v>
      </c>
      <c r="AX138" s="63">
        <v>17057.7647213911</v>
      </c>
      <c r="AY138" s="63">
        <v>204888.420274701</v>
      </c>
      <c r="AZ138" s="63">
        <v>29112.911702446701</v>
      </c>
      <c r="BA138" s="63">
        <v>4413.67377970491</v>
      </c>
      <c r="BB138" s="63">
        <v>5687.7980436051603</v>
      </c>
      <c r="BC138" s="63">
        <v>172.87589168054299</v>
      </c>
      <c r="BD138" s="63">
        <v>599.91096430643199</v>
      </c>
      <c r="BE138" s="63">
        <v>1896.2833564472301</v>
      </c>
      <c r="BF138" s="63">
        <v>8434.70486167124</v>
      </c>
      <c r="BG138" s="63">
        <v>6712.3819889537099</v>
      </c>
      <c r="BH138" s="63">
        <v>5011.3285361081698</v>
      </c>
      <c r="BI138" s="63">
        <v>21.610943878204701</v>
      </c>
      <c r="BJ138" s="63">
        <v>275.642214562525</v>
      </c>
      <c r="BK138" s="63">
        <v>922.05632970233205</v>
      </c>
      <c r="BL138" s="63">
        <v>17819.451126827102</v>
      </c>
      <c r="BM138" s="63">
        <v>5090.7496391648801</v>
      </c>
      <c r="BN138" s="63">
        <v>11970.053383381501</v>
      </c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  <c r="DR138" s="63"/>
      <c r="DS138" s="63"/>
      <c r="DT138" s="63"/>
      <c r="DU138" s="63"/>
      <c r="DV138" s="63"/>
      <c r="DW138" s="63"/>
      <c r="DX138" s="63"/>
      <c r="DY138" s="63"/>
      <c r="DZ138" s="63"/>
      <c r="EA138" s="63"/>
      <c r="EB138" s="63"/>
      <c r="EC138" s="63"/>
      <c r="ED138" s="63"/>
      <c r="EE138" s="63"/>
      <c r="EF138" s="63"/>
      <c r="EG138" s="63"/>
      <c r="EH138" s="63"/>
      <c r="EI138" s="63"/>
      <c r="EJ138" s="63"/>
      <c r="EK138" s="63"/>
      <c r="EL138" s="63"/>
      <c r="EM138" s="63"/>
      <c r="EN138" s="63"/>
      <c r="EO138" s="63"/>
      <c r="EP138" s="63"/>
      <c r="EQ138" s="63"/>
      <c r="ER138" s="63"/>
      <c r="ES138" s="63"/>
      <c r="ET138"/>
      <c r="EU138"/>
      <c r="EV138"/>
      <c r="EW138"/>
      <c r="EX138"/>
      <c r="EY138"/>
      <c r="EZ138"/>
      <c r="FA138"/>
      <c r="FB138"/>
      <c r="FC138" s="68"/>
      <c r="FD138" s="68"/>
      <c r="FE138" s="47"/>
      <c r="FF138" s="72"/>
      <c r="FG138"/>
      <c r="FH138"/>
      <c r="FI138"/>
      <c r="FJ138" s="68">
        <f t="shared" si="5"/>
        <v>657661.30110021087</v>
      </c>
      <c r="FK138" s="68">
        <f t="shared" si="4"/>
        <v>0</v>
      </c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Q138" s="52"/>
    </row>
    <row r="139" spans="1:381" x14ac:dyDescent="0.3">
      <c r="A139" t="str">
        <f>+VLOOKUP(B139,sets!$D$6:$D$1222,1,0)</f>
        <v>f-Capital0</v>
      </c>
      <c r="B139" s="63" t="s">
        <v>734</v>
      </c>
      <c r="C139" s="63">
        <v>28.0124646552113</v>
      </c>
      <c r="D139" s="63">
        <v>11469.776039326</v>
      </c>
      <c r="E139" s="63">
        <v>11361.2029016292</v>
      </c>
      <c r="F139" s="63">
        <v>23080.543377212402</v>
      </c>
      <c r="G139" s="63">
        <v>226.46220339943201</v>
      </c>
      <c r="H139" s="63">
        <v>795.66314421528102</v>
      </c>
      <c r="I139" s="63">
        <v>801.32398436392702</v>
      </c>
      <c r="J139" s="63">
        <v>9328.9022130853191</v>
      </c>
      <c r="K139" s="63">
        <v>13256.624648741399</v>
      </c>
      <c r="L139" s="63">
        <v>6071.1228237605701</v>
      </c>
      <c r="M139" s="63">
        <v>9650.4921359866494</v>
      </c>
      <c r="N139" s="63">
        <v>904.05922309161599</v>
      </c>
      <c r="O139" s="63">
        <v>25297.3446019078</v>
      </c>
      <c r="P139" s="63">
        <v>5698.2928060616896</v>
      </c>
      <c r="Q139" s="63"/>
      <c r="R139" s="63">
        <v>8.9793256236269395E-2</v>
      </c>
      <c r="S139" s="63">
        <v>0.190388120285511</v>
      </c>
      <c r="T139" s="63">
        <v>239387.79891913501</v>
      </c>
      <c r="U139" s="63">
        <v>7563.1346708432302</v>
      </c>
      <c r="V139" s="63">
        <v>573.97310008178101</v>
      </c>
      <c r="W139" s="63">
        <v>437.85503261704798</v>
      </c>
      <c r="X139" s="63">
        <v>129746.854810901</v>
      </c>
      <c r="Y139" s="63">
        <v>0.26467288107718501</v>
      </c>
      <c r="Z139" s="63">
        <v>7662.2604864181003</v>
      </c>
      <c r="AA139" s="63">
        <v>59825.876718834501</v>
      </c>
      <c r="AB139" s="63">
        <v>271218.744501949</v>
      </c>
      <c r="AC139" s="63">
        <v>1300.61031423552</v>
      </c>
      <c r="AD139" s="63">
        <v>3856.83018008199</v>
      </c>
      <c r="AE139" s="63">
        <v>455.34125887732699</v>
      </c>
      <c r="AF139" s="63">
        <v>6851.4118640455299</v>
      </c>
      <c r="AG139" s="63">
        <v>12721.465738716</v>
      </c>
      <c r="AH139" s="63">
        <v>70.744989557824397</v>
      </c>
      <c r="AI139" s="63">
        <v>6037.5814964041201</v>
      </c>
      <c r="AJ139" s="63">
        <v>4305.2482707101499</v>
      </c>
      <c r="AK139" s="63">
        <v>5162.25273770689</v>
      </c>
      <c r="AL139" s="63">
        <v>0.32454262126449901</v>
      </c>
      <c r="AM139" s="63">
        <v>2530.3909289363601</v>
      </c>
      <c r="AN139" s="63">
        <v>36890.701337396</v>
      </c>
      <c r="AO139" s="63">
        <v>12319.2029318355</v>
      </c>
      <c r="AP139" s="63">
        <v>706.15013938933896</v>
      </c>
      <c r="AQ139" s="63">
        <v>540.54553321398998</v>
      </c>
      <c r="AR139" s="63">
        <v>767.96829554916405</v>
      </c>
      <c r="AS139" s="63">
        <v>308.03144028823499</v>
      </c>
      <c r="AT139" s="63">
        <v>232.834396874508</v>
      </c>
      <c r="AU139" s="63">
        <v>31129.658519679</v>
      </c>
      <c r="AV139" s="63">
        <v>20941.709677139101</v>
      </c>
      <c r="AW139" s="63">
        <v>299.21247483161801</v>
      </c>
      <c r="AX139" s="63">
        <v>196997.095738845</v>
      </c>
      <c r="AY139" s="63">
        <v>790585.66175053699</v>
      </c>
      <c r="AZ139" s="63">
        <v>232241.06993060201</v>
      </c>
      <c r="BA139" s="63">
        <v>63583.955199067903</v>
      </c>
      <c r="BB139" s="63">
        <v>35433.4804683685</v>
      </c>
      <c r="BC139" s="63">
        <v>1933.22218590275</v>
      </c>
      <c r="BD139" s="63">
        <v>8792.8888925742795</v>
      </c>
      <c r="BE139" s="63">
        <v>21908.357576429698</v>
      </c>
      <c r="BF139" s="63">
        <v>136858.63802758101</v>
      </c>
      <c r="BG139" s="63">
        <v>26077.633962196702</v>
      </c>
      <c r="BH139" s="63">
        <v>15218.634352962001</v>
      </c>
      <c r="BI139" s="63">
        <v>5149.9441480882297</v>
      </c>
      <c r="BJ139" s="63">
        <v>211392.10032562999</v>
      </c>
      <c r="BK139" s="63">
        <v>5183.4374697795502</v>
      </c>
      <c r="BL139" s="63">
        <v>78670.476679502899</v>
      </c>
      <c r="BM139" s="63">
        <v>20930.895695029201</v>
      </c>
      <c r="BN139" s="63">
        <v>28743.735588342399</v>
      </c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  <c r="DS139" s="63"/>
      <c r="DT139" s="63"/>
      <c r="DU139" s="63"/>
      <c r="DV139" s="63"/>
      <c r="DW139" s="63"/>
      <c r="DX139" s="63"/>
      <c r="DY139" s="63"/>
      <c r="DZ139" s="63"/>
      <c r="EA139" s="63"/>
      <c r="EB139" s="63"/>
      <c r="EC139" s="63"/>
      <c r="ED139" s="63"/>
      <c r="EE139" s="63"/>
      <c r="EF139" s="63"/>
      <c r="EG139" s="63"/>
      <c r="EH139" s="63"/>
      <c r="EI139" s="63"/>
      <c r="EJ139" s="63"/>
      <c r="EK139" s="63"/>
      <c r="EL139" s="63"/>
      <c r="EM139" s="63"/>
      <c r="EN139" s="63"/>
      <c r="EO139" s="63"/>
      <c r="EP139" s="63"/>
      <c r="EQ139" s="63"/>
      <c r="ER139" s="63"/>
      <c r="ES139" s="63"/>
      <c r="ET139"/>
      <c r="EU139"/>
      <c r="EV139"/>
      <c r="EW139"/>
      <c r="EX139"/>
      <c r="EY139"/>
      <c r="EZ139"/>
      <c r="FA139"/>
      <c r="FB139"/>
      <c r="FC139" s="68"/>
      <c r="FD139" s="68"/>
      <c r="FE139" s="47"/>
      <c r="FF139" s="72"/>
      <c r="FG139"/>
      <c r="FH139"/>
      <c r="FI139"/>
      <c r="FJ139" s="68">
        <f t="shared" si="5"/>
        <v>2861516.3107220028</v>
      </c>
      <c r="FK139" s="68">
        <f t="shared" si="4"/>
        <v>0</v>
      </c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Q139" s="52"/>
    </row>
    <row r="140" spans="1:381" x14ac:dyDescent="0.3">
      <c r="A140" t="str">
        <f>+VLOOKUP(B140,sets!$D$6:$D$1222,1,0)</f>
        <v>f-NatlRes0</v>
      </c>
      <c r="B140" s="63" t="s">
        <v>735</v>
      </c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>
        <v>7097.1865108546399</v>
      </c>
      <c r="P140" s="63">
        <v>11637.2586646119</v>
      </c>
      <c r="Q140" s="63">
        <v>1.87459369489512E-2</v>
      </c>
      <c r="R140" s="63">
        <v>0.12112010402971</v>
      </c>
      <c r="S140" s="63">
        <v>0.216436969674103</v>
      </c>
      <c r="T140" s="63">
        <v>30220.623240554902</v>
      </c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  <c r="DS140" s="63"/>
      <c r="DT140" s="63"/>
      <c r="DU140" s="63"/>
      <c r="DV140" s="63"/>
      <c r="DW140" s="63"/>
      <c r="DX140" s="63"/>
      <c r="DY140" s="63"/>
      <c r="DZ140" s="63"/>
      <c r="EA140" s="63"/>
      <c r="EB140" s="63"/>
      <c r="EC140" s="63"/>
      <c r="ED140" s="63"/>
      <c r="EE140" s="63"/>
      <c r="EF140" s="63"/>
      <c r="EG140" s="63"/>
      <c r="EH140" s="63"/>
      <c r="EI140" s="63"/>
      <c r="EJ140" s="63"/>
      <c r="EK140" s="63"/>
      <c r="EL140" s="63"/>
      <c r="EM140" s="63"/>
      <c r="EN140" s="63"/>
      <c r="EO140" s="63"/>
      <c r="EP140" s="63"/>
      <c r="EQ140" s="63"/>
      <c r="ER140" s="63"/>
      <c r="ES140" s="63"/>
      <c r="ET140"/>
      <c r="EU140"/>
      <c r="EV140"/>
      <c r="EW140"/>
      <c r="EX140"/>
      <c r="EY140"/>
      <c r="EZ140"/>
      <c r="FA140"/>
      <c r="FB140"/>
      <c r="FC140" s="68"/>
      <c r="FD140" s="68"/>
      <c r="FE140" s="47"/>
      <c r="FF140" s="72"/>
      <c r="FG140"/>
      <c r="FH140"/>
      <c r="FI140"/>
      <c r="FJ140" s="68">
        <f t="shared" si="5"/>
        <v>48955.424719032089</v>
      </c>
      <c r="FK140" s="68">
        <f t="shared" si="4"/>
        <v>0</v>
      </c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Q140" s="52"/>
    </row>
    <row r="141" spans="1:381" x14ac:dyDescent="0.3">
      <c r="A141" t="str">
        <f>+VLOOKUP(B141,sets!$D$6:$D$1222,1,0)</f>
        <v>h-Dec10</v>
      </c>
      <c r="B141" s="63" t="s">
        <v>792</v>
      </c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  <c r="DS141" s="63"/>
      <c r="DT141" s="63"/>
      <c r="DU141" s="63"/>
      <c r="DV141" s="63"/>
      <c r="DW141" s="63"/>
      <c r="DX141" s="63"/>
      <c r="DY141" s="63"/>
      <c r="DZ141" s="63"/>
      <c r="EA141" s="63"/>
      <c r="EB141" s="63">
        <v>9039.4326318353797</v>
      </c>
      <c r="EC141" s="63">
        <v>4307.2261222057696</v>
      </c>
      <c r="ED141" s="63">
        <v>22879.060230434799</v>
      </c>
      <c r="EE141" s="63">
        <v>34542.960051126</v>
      </c>
      <c r="EF141" s="63">
        <v>19324.251432650799</v>
      </c>
      <c r="EG141" s="63">
        <v>19945.297614043899</v>
      </c>
      <c r="EH141" s="63">
        <v>2594.9711863040902</v>
      </c>
      <c r="EI141" s="63"/>
      <c r="EJ141" s="63"/>
      <c r="EK141" s="63"/>
      <c r="EL141" s="63"/>
      <c r="EM141" s="63"/>
      <c r="EN141" s="63"/>
      <c r="EO141" s="63"/>
      <c r="EP141" s="63"/>
      <c r="EQ141" s="63"/>
      <c r="ER141" s="63"/>
      <c r="ES141" s="63">
        <v>39716.251628860802</v>
      </c>
      <c r="ET141">
        <v>42585.946017465198</v>
      </c>
      <c r="EU141"/>
      <c r="EV141"/>
      <c r="EW141"/>
      <c r="EX141"/>
      <c r="EY141"/>
      <c r="EZ141"/>
      <c r="FA141"/>
      <c r="FB141"/>
      <c r="FC141" s="68"/>
      <c r="FD141" s="68"/>
      <c r="FE141" s="47"/>
      <c r="FF141" s="72"/>
      <c r="FG141"/>
      <c r="FH141"/>
      <c r="FI141">
        <v>38025.682051407202</v>
      </c>
      <c r="FJ141" s="68">
        <f t="shared" si="5"/>
        <v>232961.07896633394</v>
      </c>
      <c r="FK141" s="68">
        <f t="shared" si="4"/>
        <v>0</v>
      </c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Q141" s="52"/>
    </row>
    <row r="142" spans="1:381" x14ac:dyDescent="0.3">
      <c r="A142" t="str">
        <f>+VLOOKUP(B142,sets!$D$6:$D$1222,1,0)</f>
        <v>h-Dec20</v>
      </c>
      <c r="B142" s="63" t="s">
        <v>793</v>
      </c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  <c r="DS142" s="63"/>
      <c r="DT142" s="63"/>
      <c r="DU142" s="63"/>
      <c r="DV142" s="63"/>
      <c r="DW142" s="63"/>
      <c r="DX142" s="63"/>
      <c r="DY142" s="63"/>
      <c r="DZ142" s="63"/>
      <c r="EA142" s="63"/>
      <c r="EB142" s="63">
        <v>14554.559187525299</v>
      </c>
      <c r="EC142" s="63">
        <v>4779.2955447763197</v>
      </c>
      <c r="ED142" s="63">
        <v>36840.485271020603</v>
      </c>
      <c r="EE142" s="63">
        <v>48425.413199822702</v>
      </c>
      <c r="EF142" s="63">
        <v>41167.080844680902</v>
      </c>
      <c r="EG142" s="63">
        <v>31475.834027234301</v>
      </c>
      <c r="EH142" s="63">
        <v>4117.3603252666799</v>
      </c>
      <c r="EI142" s="63"/>
      <c r="EJ142" s="63"/>
      <c r="EK142" s="63"/>
      <c r="EL142" s="64"/>
      <c r="EM142" s="63"/>
      <c r="EN142" s="63"/>
      <c r="EO142" s="63"/>
      <c r="EP142" s="63"/>
      <c r="EQ142" s="63"/>
      <c r="ER142" s="63"/>
      <c r="ES142" s="63">
        <v>62649.494395709902</v>
      </c>
      <c r="ET142">
        <v>44038.985895591301</v>
      </c>
      <c r="EU142"/>
      <c r="EV142"/>
      <c r="EW142"/>
      <c r="EX142"/>
      <c r="EY142"/>
      <c r="EZ142"/>
      <c r="FA142"/>
      <c r="FB142"/>
      <c r="FC142" s="68"/>
      <c r="FD142" s="68"/>
      <c r="FE142" s="47"/>
      <c r="FF142" s="72"/>
      <c r="FG142"/>
      <c r="FH142"/>
      <c r="FI142">
        <v>47720.698862138401</v>
      </c>
      <c r="FJ142" s="68">
        <f t="shared" si="5"/>
        <v>335769.20755376638</v>
      </c>
      <c r="FK142" s="68">
        <f t="shared" si="4"/>
        <v>0</v>
      </c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Q142" s="52"/>
    </row>
    <row r="143" spans="1:381" x14ac:dyDescent="0.3">
      <c r="A143" t="str">
        <f>+VLOOKUP(B143,sets!$D$6:$D$1222,1,0)</f>
        <v>h-Dec30</v>
      </c>
      <c r="B143" s="63" t="s">
        <v>794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  <c r="DS143" s="63"/>
      <c r="DT143" s="63"/>
      <c r="DU143" s="63"/>
      <c r="DV143" s="63"/>
      <c r="DW143" s="63"/>
      <c r="DX143" s="63"/>
      <c r="DY143" s="63"/>
      <c r="DZ143" s="63"/>
      <c r="EA143" s="63"/>
      <c r="EB143" s="63">
        <v>12307.267626983299</v>
      </c>
      <c r="EC143" s="63">
        <v>4843.5997340372196</v>
      </c>
      <c r="ED143" s="63">
        <v>35385.906191828202</v>
      </c>
      <c r="EE143" s="63">
        <v>53859.2679243647</v>
      </c>
      <c r="EF143" s="63">
        <v>32041.224927645701</v>
      </c>
      <c r="EG143" s="63">
        <v>29618.847346045</v>
      </c>
      <c r="EH143" s="63">
        <v>3733.7295251630098</v>
      </c>
      <c r="EI143" s="63"/>
      <c r="EJ143" s="63"/>
      <c r="EK143" s="64"/>
      <c r="EL143" s="63"/>
      <c r="EM143" s="63"/>
      <c r="EN143" s="63"/>
      <c r="EO143" s="63"/>
      <c r="EP143" s="63"/>
      <c r="EQ143" s="63"/>
      <c r="ER143" s="63"/>
      <c r="ES143" s="63">
        <v>86159.666025380604</v>
      </c>
      <c r="ET143">
        <v>44580.330779018201</v>
      </c>
      <c r="EU143"/>
      <c r="EV143"/>
      <c r="EW143"/>
      <c r="EX143"/>
      <c r="EY143"/>
      <c r="EZ143"/>
      <c r="FA143"/>
      <c r="FB143"/>
      <c r="FC143" s="68"/>
      <c r="FD143" s="68"/>
      <c r="FE143" s="47"/>
      <c r="FF143" s="72"/>
      <c r="FG143"/>
      <c r="FH143"/>
      <c r="FI143">
        <v>51643.7242920516</v>
      </c>
      <c r="FJ143" s="68">
        <f t="shared" si="5"/>
        <v>354173.56437251752</v>
      </c>
      <c r="FK143" s="68">
        <f t="shared" si="4"/>
        <v>0</v>
      </c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Q143" s="52"/>
    </row>
    <row r="144" spans="1:381" x14ac:dyDescent="0.3">
      <c r="A144" t="str">
        <f>+VLOOKUP(B144,sets!$D$6:$D$1222,1,0)</f>
        <v>h-Dec40</v>
      </c>
      <c r="B144" s="63" t="s">
        <v>795</v>
      </c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  <c r="DS144" s="63"/>
      <c r="DT144" s="63"/>
      <c r="DU144" s="63"/>
      <c r="DV144" s="63"/>
      <c r="DW144" s="63"/>
      <c r="DX144" s="63"/>
      <c r="DY144" s="63"/>
      <c r="DZ144" s="63"/>
      <c r="EA144" s="63"/>
      <c r="EB144" s="63">
        <v>17642.237919429601</v>
      </c>
      <c r="EC144" s="63">
        <v>4933.6271015300799</v>
      </c>
      <c r="ED144" s="63">
        <v>38455.689800631197</v>
      </c>
      <c r="EE144" s="63">
        <v>61482.775366211601</v>
      </c>
      <c r="EF144" s="63">
        <v>37282.022099405302</v>
      </c>
      <c r="EG144" s="63">
        <v>33201.810784358597</v>
      </c>
      <c r="EH144" s="63">
        <v>4088.5992891218498</v>
      </c>
      <c r="EI144" s="63"/>
      <c r="EJ144" s="63"/>
      <c r="EK144" s="63"/>
      <c r="EL144" s="64"/>
      <c r="EM144" s="63"/>
      <c r="EN144" s="63"/>
      <c r="EO144" s="63"/>
      <c r="EP144" s="63"/>
      <c r="EQ144" s="63"/>
      <c r="ER144" s="63"/>
      <c r="ES144" s="63">
        <v>117029.47273093001</v>
      </c>
      <c r="ET144">
        <v>46010.147360711897</v>
      </c>
      <c r="EU144"/>
      <c r="EV144"/>
      <c r="EW144"/>
      <c r="EX144"/>
      <c r="EY144"/>
      <c r="EZ144"/>
      <c r="FA144"/>
      <c r="FB144"/>
      <c r="FC144" s="68"/>
      <c r="FD144" s="68"/>
      <c r="FE144" s="47"/>
      <c r="FF144" s="72"/>
      <c r="FG144"/>
      <c r="FH144"/>
      <c r="FI144">
        <v>61155.676219995701</v>
      </c>
      <c r="FJ144" s="68">
        <f t="shared" si="5"/>
        <v>421282.05867232586</v>
      </c>
      <c r="FK144" s="68">
        <f t="shared" si="4"/>
        <v>0</v>
      </c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Q144" s="52"/>
    </row>
    <row r="145" spans="1:381" x14ac:dyDescent="0.3">
      <c r="A145" t="str">
        <f>+VLOOKUP(B145,sets!$D$6:$D$1222,1,0)</f>
        <v>h-Dec50</v>
      </c>
      <c r="B145" s="63" t="s">
        <v>796</v>
      </c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  <c r="DS145" s="63"/>
      <c r="DT145" s="63"/>
      <c r="DU145" s="63"/>
      <c r="DV145" s="63"/>
      <c r="DW145" s="63"/>
      <c r="DX145" s="63"/>
      <c r="DY145" s="63"/>
      <c r="DZ145" s="63"/>
      <c r="EA145" s="63"/>
      <c r="EB145" s="63">
        <v>16831.255609179399</v>
      </c>
      <c r="EC145" s="63">
        <v>4856.8747333702704</v>
      </c>
      <c r="ED145" s="63">
        <v>45343.719055938003</v>
      </c>
      <c r="EE145" s="63">
        <v>68770.487373695098</v>
      </c>
      <c r="EF145" s="63">
        <v>45726.767069819798</v>
      </c>
      <c r="EG145" s="63">
        <v>43953.111418015003</v>
      </c>
      <c r="EH145" s="63">
        <v>5499.1315924028204</v>
      </c>
      <c r="EI145" s="63"/>
      <c r="EJ145" s="63"/>
      <c r="EK145" s="63"/>
      <c r="EL145" s="63"/>
      <c r="EM145" s="63"/>
      <c r="EN145" s="63"/>
      <c r="EO145" s="63"/>
      <c r="EP145" s="63"/>
      <c r="EQ145" s="63"/>
      <c r="ER145" s="63"/>
      <c r="ES145" s="63">
        <v>142933.79883191499</v>
      </c>
      <c r="ET145">
        <v>45533.821970175399</v>
      </c>
      <c r="EU145"/>
      <c r="EV145"/>
      <c r="EW145"/>
      <c r="EX145"/>
      <c r="EY145"/>
      <c r="EZ145"/>
      <c r="FA145"/>
      <c r="FB145"/>
      <c r="FC145" s="68"/>
      <c r="FD145" s="68"/>
      <c r="FE145" s="47"/>
      <c r="FF145" s="72"/>
      <c r="FG145"/>
      <c r="FH145"/>
      <c r="FI145">
        <v>68662.806491049807</v>
      </c>
      <c r="FJ145" s="68">
        <f t="shared" si="5"/>
        <v>488111.77414556057</v>
      </c>
      <c r="FK145" s="68">
        <f t="shared" si="4"/>
        <v>5.2386894822120667E-10</v>
      </c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Q145" s="52"/>
    </row>
    <row r="146" spans="1:381" x14ac:dyDescent="0.3">
      <c r="A146" t="str">
        <f>+VLOOKUP(B146,sets!$D$6:$D$1222,1,0)</f>
        <v>h-Dec60</v>
      </c>
      <c r="B146" s="63" t="s">
        <v>797</v>
      </c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  <c r="DS146" s="63"/>
      <c r="DT146" s="63"/>
      <c r="DU146" s="63"/>
      <c r="DV146" s="63"/>
      <c r="DW146" s="63"/>
      <c r="DX146" s="63"/>
      <c r="DY146" s="63"/>
      <c r="DZ146" s="63"/>
      <c r="EA146" s="63"/>
      <c r="EB146" s="63">
        <v>21091.1631009171</v>
      </c>
      <c r="EC146" s="63">
        <v>4638.6044551619798</v>
      </c>
      <c r="ED146" s="63">
        <v>53135.024125083502</v>
      </c>
      <c r="EE146" s="63">
        <v>75559.870135669305</v>
      </c>
      <c r="EF146" s="63">
        <v>58802.730083916402</v>
      </c>
      <c r="EG146" s="63">
        <v>39427.421439905498</v>
      </c>
      <c r="EH146" s="63">
        <v>4824.6443230034902</v>
      </c>
      <c r="EI146" s="63"/>
      <c r="EJ146" s="63"/>
      <c r="EK146" s="63"/>
      <c r="EL146" s="63"/>
      <c r="EM146" s="63"/>
      <c r="EN146" s="63"/>
      <c r="EO146" s="63"/>
      <c r="EP146" s="63"/>
      <c r="EQ146" s="63"/>
      <c r="ER146" s="63"/>
      <c r="ES146" s="63">
        <v>147562.85504734301</v>
      </c>
      <c r="ET146">
        <v>38518.720062339897</v>
      </c>
      <c r="EU146"/>
      <c r="EV146"/>
      <c r="EW146"/>
      <c r="EX146"/>
      <c r="EY146"/>
      <c r="EZ146"/>
      <c r="FA146"/>
      <c r="FB146"/>
      <c r="FC146" s="68"/>
      <c r="FD146" s="68"/>
      <c r="FE146" s="47"/>
      <c r="FF146" s="72"/>
      <c r="FG146"/>
      <c r="FH146"/>
      <c r="FI146">
        <v>65941.220530907405</v>
      </c>
      <c r="FJ146" s="68">
        <f t="shared" si="5"/>
        <v>509502.25330424757</v>
      </c>
      <c r="FK146" s="68">
        <f t="shared" si="4"/>
        <v>0</v>
      </c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Q146" s="52"/>
    </row>
    <row r="147" spans="1:381" x14ac:dyDescent="0.3">
      <c r="A147" t="str">
        <f>+VLOOKUP(B147,sets!$D$6:$D$1222,1,0)</f>
        <v>h-Dec70</v>
      </c>
      <c r="B147" s="63" t="s">
        <v>798</v>
      </c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>
        <v>18837.598209834701</v>
      </c>
      <c r="EC147" s="63">
        <v>4874.6375572730503</v>
      </c>
      <c r="ED147" s="63">
        <v>56912.102624597501</v>
      </c>
      <c r="EE147" s="63">
        <v>78802.290818846406</v>
      </c>
      <c r="EF147" s="63">
        <v>76247.522245947999</v>
      </c>
      <c r="EG147" s="63">
        <v>45908.462009180097</v>
      </c>
      <c r="EH147" s="63">
        <v>5548.5816798390797</v>
      </c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>
        <v>188380.80217873101</v>
      </c>
      <c r="ET147">
        <v>43047.813826665297</v>
      </c>
      <c r="EU147"/>
      <c r="EV147"/>
      <c r="EW147"/>
      <c r="EX147"/>
      <c r="EY147"/>
      <c r="EZ147"/>
      <c r="FA147"/>
      <c r="FB147"/>
      <c r="FC147" s="68"/>
      <c r="FD147" s="68"/>
      <c r="FE147" s="47"/>
      <c r="FF147" s="72"/>
      <c r="FG147"/>
      <c r="FH147"/>
      <c r="FI147">
        <v>67188.841127890701</v>
      </c>
      <c r="FJ147" s="68">
        <f t="shared" si="5"/>
        <v>585748.65227880585</v>
      </c>
      <c r="FK147" s="68">
        <f t="shared" si="4"/>
        <v>0</v>
      </c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Q147" s="52"/>
    </row>
    <row r="148" spans="1:381" x14ac:dyDescent="0.3">
      <c r="A148" t="str">
        <f>+VLOOKUP(B148,sets!$D$6:$D$1222,1,0)</f>
        <v>h-Dec80</v>
      </c>
      <c r="B148" s="63" t="s">
        <v>799</v>
      </c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  <c r="DS148" s="63"/>
      <c r="DT148" s="63"/>
      <c r="DU148" s="63"/>
      <c r="DV148" s="63"/>
      <c r="DW148" s="63"/>
      <c r="DX148" s="63"/>
      <c r="DY148" s="63"/>
      <c r="DZ148" s="64"/>
      <c r="EA148" s="64"/>
      <c r="EB148" s="63">
        <v>23872.393139963799</v>
      </c>
      <c r="EC148" s="63">
        <v>4951.4459530987997</v>
      </c>
      <c r="ED148" s="63">
        <v>62766.313923898997</v>
      </c>
      <c r="EE148" s="63">
        <v>93764.139497245604</v>
      </c>
      <c r="EF148" s="63">
        <v>84934.746924518797</v>
      </c>
      <c r="EG148" s="63">
        <v>39582.0194628678</v>
      </c>
      <c r="EH148" s="64">
        <v>4549.8347807767605</v>
      </c>
      <c r="EI148" s="63"/>
      <c r="EJ148" s="63"/>
      <c r="EK148" s="63"/>
      <c r="EL148" s="63"/>
      <c r="EM148" s="63"/>
      <c r="EN148" s="63"/>
      <c r="EO148" s="63"/>
      <c r="EP148" s="63"/>
      <c r="EQ148" s="63"/>
      <c r="ER148" s="63"/>
      <c r="ES148" s="63">
        <v>206000.38145192299</v>
      </c>
      <c r="ET148">
        <v>41983.723711638399</v>
      </c>
      <c r="EU148"/>
      <c r="EV148"/>
      <c r="EW148"/>
      <c r="EX148"/>
      <c r="EY148"/>
      <c r="EZ148"/>
      <c r="FA148"/>
      <c r="FB148"/>
      <c r="FC148" s="68"/>
      <c r="FD148" s="68"/>
      <c r="FE148" s="47"/>
      <c r="FF148" s="72"/>
      <c r="FG148"/>
      <c r="FH148"/>
      <c r="FI148">
        <v>89104.049428991304</v>
      </c>
      <c r="FJ148" s="68">
        <f t="shared" si="5"/>
        <v>651509.04827492323</v>
      </c>
      <c r="FK148" s="68">
        <f t="shared" si="4"/>
        <v>0</v>
      </c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Q148" s="52"/>
    </row>
    <row r="149" spans="1:381" x14ac:dyDescent="0.3">
      <c r="A149" t="str">
        <f>+VLOOKUP(B149,sets!$D$6:$D$1222,1,0)</f>
        <v>h-Dec90</v>
      </c>
      <c r="B149" s="63" t="s">
        <v>800</v>
      </c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  <c r="DS149" s="63"/>
      <c r="DT149" s="63"/>
      <c r="DU149" s="63"/>
      <c r="DV149" s="63"/>
      <c r="DW149" s="63"/>
      <c r="DX149" s="63"/>
      <c r="DY149" s="63"/>
      <c r="DZ149" s="64"/>
      <c r="EA149" s="64"/>
      <c r="EB149" s="63">
        <v>24071.082504462</v>
      </c>
      <c r="EC149" s="63">
        <v>4918.7981598364804</v>
      </c>
      <c r="ED149" s="63">
        <v>62827.571181026397</v>
      </c>
      <c r="EE149" s="63">
        <v>97027.409990051499</v>
      </c>
      <c r="EF149" s="63">
        <v>81214.260438175901</v>
      </c>
      <c r="EG149" s="63">
        <v>47944.0146397114</v>
      </c>
      <c r="EH149" s="63">
        <v>5491.4804493147403</v>
      </c>
      <c r="EI149" s="63"/>
      <c r="EJ149" s="63"/>
      <c r="EK149" s="63"/>
      <c r="EL149" s="63"/>
      <c r="EM149" s="63"/>
      <c r="EN149" s="63"/>
      <c r="EO149" s="63"/>
      <c r="EP149" s="63"/>
      <c r="EQ149" s="63"/>
      <c r="ER149" s="63"/>
      <c r="ES149" s="63">
        <v>256923.915166919</v>
      </c>
      <c r="ET149">
        <v>36036.818914158699</v>
      </c>
      <c r="EU149"/>
      <c r="EV149"/>
      <c r="EW149"/>
      <c r="EX149"/>
      <c r="EY149"/>
      <c r="EZ149"/>
      <c r="FA149"/>
      <c r="FB149"/>
      <c r="FC149" s="68"/>
      <c r="FD149" s="68"/>
      <c r="FE149" s="47"/>
      <c r="FF149" s="72"/>
      <c r="FG149"/>
      <c r="FH149"/>
      <c r="FI149">
        <v>105543.024278293</v>
      </c>
      <c r="FJ149" s="68">
        <f t="shared" si="5"/>
        <v>721998.37572194915</v>
      </c>
      <c r="FK149" s="68">
        <f t="shared" si="4"/>
        <v>0</v>
      </c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I149" s="52"/>
    </row>
    <row r="150" spans="1:381" x14ac:dyDescent="0.3">
      <c r="A150" t="str">
        <f>+VLOOKUP(B150,sets!$D$6:$D$1222,1,0)</f>
        <v>h-DecX0</v>
      </c>
      <c r="B150" s="63" t="s">
        <v>801</v>
      </c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  <c r="DS150" s="63"/>
      <c r="DT150" s="63"/>
      <c r="DU150" s="63"/>
      <c r="DV150" s="63"/>
      <c r="DW150" s="63"/>
      <c r="DX150" s="63"/>
      <c r="DY150" s="63"/>
      <c r="DZ150" s="63"/>
      <c r="EA150" s="63"/>
      <c r="EB150" s="63">
        <v>25651.2746288372</v>
      </c>
      <c r="EC150" s="63">
        <v>5252.5075246880597</v>
      </c>
      <c r="ED150" s="63">
        <v>107737.902810228</v>
      </c>
      <c r="EE150" s="63">
        <v>177713.592442091</v>
      </c>
      <c r="EF150" s="63">
        <v>180920.69503344901</v>
      </c>
      <c r="EG150" s="63">
        <v>92900.747551909502</v>
      </c>
      <c r="EH150" s="63">
        <v>8507.0915678395395</v>
      </c>
      <c r="EI150" s="63"/>
      <c r="EJ150" s="63"/>
      <c r="EK150" s="63"/>
      <c r="EL150" s="63"/>
      <c r="EM150" s="63"/>
      <c r="EN150" s="63"/>
      <c r="EO150" s="63"/>
      <c r="EP150" s="63"/>
      <c r="EQ150" s="63"/>
      <c r="ER150" s="63"/>
      <c r="ES150" s="63">
        <v>899937.46010194696</v>
      </c>
      <c r="ET150">
        <v>43133.825402235801</v>
      </c>
      <c r="EU150"/>
      <c r="EV150"/>
      <c r="EW150"/>
      <c r="EX150"/>
      <c r="EY150"/>
      <c r="EZ150"/>
      <c r="FA150"/>
      <c r="FB150"/>
      <c r="FC150" s="68"/>
      <c r="FD150" s="68"/>
      <c r="FE150" s="47"/>
      <c r="FF150" s="72"/>
      <c r="FG150"/>
      <c r="FH150"/>
      <c r="FI150">
        <v>129365.45815768201</v>
      </c>
      <c r="FJ150" s="68">
        <f t="shared" si="5"/>
        <v>1671120.5552209071</v>
      </c>
      <c r="FK150" s="68">
        <f t="shared" si="4"/>
        <v>0</v>
      </c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I150" s="52"/>
    </row>
    <row r="151" spans="1:381" x14ac:dyDescent="0.3">
      <c r="A151" t="str">
        <f>+VLOOKUP(B151,sets!$D$6:$D$1222,1,0)</f>
        <v>e-ent0</v>
      </c>
      <c r="B151" s="63" t="s">
        <v>736</v>
      </c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  <c r="DS151" s="63"/>
      <c r="DT151" s="63"/>
      <c r="DU151" s="63"/>
      <c r="DV151" s="63"/>
      <c r="DW151" s="63"/>
      <c r="DX151" s="63"/>
      <c r="DY151" s="63"/>
      <c r="DZ151" s="63"/>
      <c r="EA151" s="63"/>
      <c r="EB151" s="63"/>
      <c r="EC151" s="63"/>
      <c r="ED151" s="63"/>
      <c r="EE151" s="63"/>
      <c r="EF151" s="63"/>
      <c r="EG151" s="63">
        <v>2437558.7444287301</v>
      </c>
      <c r="EH151" s="63"/>
      <c r="EI151" s="63"/>
      <c r="EJ151" s="63"/>
      <c r="EK151" s="63"/>
      <c r="EL151" s="63"/>
      <c r="EM151" s="63"/>
      <c r="EN151" s="63"/>
      <c r="EO151" s="63"/>
      <c r="EP151" s="63"/>
      <c r="EQ151" s="63"/>
      <c r="ER151" s="63"/>
      <c r="ES151" s="63"/>
      <c r="ET151">
        <v>240347.61799065801</v>
      </c>
      <c r="EU151"/>
      <c r="EV151"/>
      <c r="EW151"/>
      <c r="EX151"/>
      <c r="EY151"/>
      <c r="EZ151"/>
      <c r="FA151"/>
      <c r="FB151"/>
      <c r="FC151" s="68"/>
      <c r="FD151" s="68"/>
      <c r="FE151" s="47"/>
      <c r="FF151" s="72"/>
      <c r="FG151"/>
      <c r="FH151">
        <v>64000</v>
      </c>
      <c r="FI151">
        <v>84605.614831950501</v>
      </c>
      <c r="FJ151" s="68">
        <f t="shared" si="5"/>
        <v>2826511.9772513388</v>
      </c>
      <c r="FK151" s="68">
        <f t="shared" si="4"/>
        <v>0</v>
      </c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I151" s="52"/>
    </row>
    <row r="152" spans="1:381" x14ac:dyDescent="0.3">
      <c r="A152" t="str">
        <f>+VLOOKUP(B152,sets!$D$6:$D$1222,1,0)</f>
        <v>g-govt0</v>
      </c>
      <c r="B152" t="s">
        <v>541</v>
      </c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>
        <v>862.75613831537396</v>
      </c>
      <c r="EV152">
        <v>42830.003912353997</v>
      </c>
      <c r="EW152">
        <v>131750.91148480799</v>
      </c>
      <c r="EX152">
        <v>11799.578940278399</v>
      </c>
      <c r="EY152">
        <v>224.249524244209</v>
      </c>
      <c r="EZ152">
        <v>72561.600179999994</v>
      </c>
      <c r="FA152">
        <v>177449.09992999799</v>
      </c>
      <c r="FB152">
        <v>451203.58870000002</v>
      </c>
      <c r="FC152" s="68">
        <v>70673.298793277907</v>
      </c>
      <c r="FD152" s="68">
        <v>29942.3830867221</v>
      </c>
      <c r="FE152" s="47">
        <v>408783.71801000001</v>
      </c>
      <c r="FF152" s="72"/>
      <c r="FG152"/>
      <c r="FH152">
        <v>133300</v>
      </c>
      <c r="FI152">
        <v>126619.47500838</v>
      </c>
      <c r="FJ152" s="68">
        <f t="shared" si="5"/>
        <v>1658000.6637083779</v>
      </c>
      <c r="FK152" s="68">
        <f t="shared" si="4"/>
        <v>0</v>
      </c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I152" s="52"/>
    </row>
    <row r="153" spans="1:381" x14ac:dyDescent="0.3">
      <c r="A153" t="str">
        <f>+VLOOKUP(B153,sets!$D$6:$D$1222,1,0)</f>
        <v>t-Land0</v>
      </c>
      <c r="B153" t="s">
        <v>802</v>
      </c>
      <c r="C153">
        <v>0.23043295366702499</v>
      </c>
      <c r="D153">
        <v>122.295663192742</v>
      </c>
      <c r="E153">
        <v>98.844595654010405</v>
      </c>
      <c r="F153">
        <v>259.59700614381501</v>
      </c>
      <c r="G153">
        <v>1.8887819726758801</v>
      </c>
      <c r="H153">
        <v>6.4705170855485399</v>
      </c>
      <c r="I153">
        <v>6.51289902963972</v>
      </c>
      <c r="J153">
        <v>94.191902372333004</v>
      </c>
      <c r="K153">
        <v>117.86249745767201</v>
      </c>
      <c r="L153">
        <v>50.219969757363501</v>
      </c>
      <c r="M153">
        <v>96.982853995404597</v>
      </c>
      <c r="N153">
        <v>7.659018700501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 s="68"/>
      <c r="FD153" s="68"/>
      <c r="FE153" s="47"/>
      <c r="FF153" s="72"/>
      <c r="FG153"/>
      <c r="FH153"/>
      <c r="FI153"/>
      <c r="FJ153" s="68">
        <f t="shared" si="5"/>
        <v>862.75613831537271</v>
      </c>
      <c r="FK153" s="68">
        <f t="shared" si="4"/>
        <v>1.2505552149377763E-12</v>
      </c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I153" s="52"/>
    </row>
    <row r="154" spans="1:381" x14ac:dyDescent="0.3">
      <c r="A154" t="str">
        <f>+VLOOKUP(B154,sets!$D$6:$D$1222,1,0)</f>
        <v>t-labSkFor0</v>
      </c>
      <c r="B154" t="s">
        <v>803</v>
      </c>
      <c r="C154"/>
      <c r="D154">
        <v>0.65053678369717105</v>
      </c>
      <c r="E154">
        <v>0.39151814352245501</v>
      </c>
      <c r="F154">
        <v>1.1272932965667199</v>
      </c>
      <c r="G154"/>
      <c r="H154">
        <v>2.46756383009493E-2</v>
      </c>
      <c r="I154">
        <v>2.4859736832907899E-2</v>
      </c>
      <c r="J154">
        <v>0.42955121381413702</v>
      </c>
      <c r="K154">
        <v>0.49062575067538999</v>
      </c>
      <c r="L154">
        <v>0.200536290279209</v>
      </c>
      <c r="M154">
        <v>0.52007657793774598</v>
      </c>
      <c r="N154">
        <v>3.2695544212385401E-2</v>
      </c>
      <c r="O154">
        <v>0.49202021912347099</v>
      </c>
      <c r="P154">
        <v>2.0098705594351701E-2</v>
      </c>
      <c r="Q154"/>
      <c r="R154"/>
      <c r="S154"/>
      <c r="T154">
        <v>4543.0647482499799</v>
      </c>
      <c r="U154">
        <v>45.841586901098303</v>
      </c>
      <c r="V154">
        <v>5.9082600547518496</v>
      </c>
      <c r="W154">
        <v>9.0793837652216993</v>
      </c>
      <c r="X154">
        <v>1659.9670086737799</v>
      </c>
      <c r="Y154"/>
      <c r="Z154">
        <v>17.521358403413199</v>
      </c>
      <c r="AA154">
        <v>1336.6429925770401</v>
      </c>
      <c r="AB154">
        <v>1389.42021793357</v>
      </c>
      <c r="AC154">
        <v>13.5428440329803</v>
      </c>
      <c r="AD154">
        <v>45.224868412092803</v>
      </c>
      <c r="AE154">
        <v>4.2338144460078704</v>
      </c>
      <c r="AF154">
        <v>41.900638687270799</v>
      </c>
      <c r="AG154">
        <v>46.5889376569692</v>
      </c>
      <c r="AH154">
        <v>0.11207591386443901</v>
      </c>
      <c r="AI154">
        <v>23.6947705114437</v>
      </c>
      <c r="AJ154">
        <v>8.9979112083560793</v>
      </c>
      <c r="AK154">
        <v>57.3742236583915</v>
      </c>
      <c r="AL154"/>
      <c r="AM154">
        <v>19.737716049103</v>
      </c>
      <c r="AN154">
        <v>236.081311771922</v>
      </c>
      <c r="AO154">
        <v>237.267995742338</v>
      </c>
      <c r="AP154">
        <v>3.3946101344298198</v>
      </c>
      <c r="AQ154">
        <v>4.1882343376262297</v>
      </c>
      <c r="AR154">
        <v>6.4155877691499397</v>
      </c>
      <c r="AS154">
        <v>2.30086597079297</v>
      </c>
      <c r="AT154">
        <v>3.1644284239117999</v>
      </c>
      <c r="AU154">
        <v>112.671696753435</v>
      </c>
      <c r="AV154">
        <v>283.80706776098202</v>
      </c>
      <c r="AW154">
        <v>1.9767939268942201</v>
      </c>
      <c r="AX154">
        <v>1692.83643721366</v>
      </c>
      <c r="AY154">
        <v>1556.8028508217999</v>
      </c>
      <c r="AZ154">
        <v>1943.7007832404299</v>
      </c>
      <c r="BA154">
        <v>368.99634721564001</v>
      </c>
      <c r="BB154">
        <v>1733.0288200535499</v>
      </c>
      <c r="BC154">
        <v>48.182862451046397</v>
      </c>
      <c r="BD154">
        <v>168.84943406264</v>
      </c>
      <c r="BE154">
        <v>459.042339567135</v>
      </c>
      <c r="BF154">
        <v>1611.3302054013</v>
      </c>
      <c r="BG154">
        <v>960.41172555869605</v>
      </c>
      <c r="BH154">
        <v>700.07827905394697</v>
      </c>
      <c r="BI154">
        <v>29.5739984326292</v>
      </c>
      <c r="BJ154">
        <v>541.05290071693003</v>
      </c>
      <c r="BK154">
        <v>3.8376736950480299</v>
      </c>
      <c r="BL154">
        <v>3926.0942606091398</v>
      </c>
      <c r="BM154">
        <v>6767.8809581464302</v>
      </c>
      <c r="BN154">
        <v>10153.7775984866</v>
      </c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 s="68"/>
      <c r="FD154" s="68"/>
      <c r="FE154" s="47"/>
      <c r="FF154" s="72"/>
      <c r="FG154"/>
      <c r="FH154"/>
      <c r="FI154"/>
      <c r="FJ154" s="68">
        <f t="shared" si="5"/>
        <v>42830.003912353997</v>
      </c>
      <c r="FK154" s="68">
        <f t="shared" si="4"/>
        <v>0</v>
      </c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I154" s="52"/>
    </row>
    <row r="155" spans="1:381" x14ac:dyDescent="0.3">
      <c r="A155" t="str">
        <f>+VLOOKUP(B155,sets!$D$6:$D$1222,1,0)</f>
        <v>t-labUsFor0</v>
      </c>
      <c r="B155" t="s">
        <v>804</v>
      </c>
      <c r="C155">
        <v>8.1786734740027498</v>
      </c>
      <c r="D155">
        <v>6422.4977928978697</v>
      </c>
      <c r="E155">
        <v>5030.1015044596197</v>
      </c>
      <c r="F155">
        <v>19003.9862235947</v>
      </c>
      <c r="G155">
        <v>67.258591349032798</v>
      </c>
      <c r="H155">
        <v>237.21169395183901</v>
      </c>
      <c r="I155">
        <v>238.84664152964299</v>
      </c>
      <c r="J155">
        <v>4588.2813315089097</v>
      </c>
      <c r="K155">
        <v>6321.0750219896399</v>
      </c>
      <c r="L155">
        <v>2189.7920655304902</v>
      </c>
      <c r="M155">
        <v>4753.8495715241897</v>
      </c>
      <c r="N155">
        <v>278.65030726710103</v>
      </c>
      <c r="O155">
        <v>5090.5708266319998</v>
      </c>
      <c r="P155">
        <v>630.484716923473</v>
      </c>
      <c r="Q155"/>
      <c r="R155"/>
      <c r="S155"/>
      <c r="T155">
        <v>929.72578392373396</v>
      </c>
      <c r="U155">
        <v>237.15369769470999</v>
      </c>
      <c r="V155">
        <v>29.689855017855599</v>
      </c>
      <c r="W155">
        <v>45.848109991474601</v>
      </c>
      <c r="X155">
        <v>12298.2096140827</v>
      </c>
      <c r="Y155">
        <v>3.5490899857432402E-2</v>
      </c>
      <c r="Z155">
        <v>87.341203839840603</v>
      </c>
      <c r="AA155">
        <v>8779.1082104413308</v>
      </c>
      <c r="AB155">
        <v>9963.61604331729</v>
      </c>
      <c r="AC155">
        <v>68.085584292221895</v>
      </c>
      <c r="AD155">
        <v>234.62758748629801</v>
      </c>
      <c r="AE155">
        <v>21.326237379959998</v>
      </c>
      <c r="AF155">
        <v>208.304950441177</v>
      </c>
      <c r="AG155">
        <v>230.80312533482001</v>
      </c>
      <c r="AH155">
        <v>0.561371112700769</v>
      </c>
      <c r="AI155">
        <v>119.23042534048</v>
      </c>
      <c r="AJ155">
        <v>45.494374644771902</v>
      </c>
      <c r="AK155">
        <v>285.819113262168</v>
      </c>
      <c r="AL155">
        <v>1.3635226372977699E-2</v>
      </c>
      <c r="AM155">
        <v>99.646161798791397</v>
      </c>
      <c r="AN155">
        <v>1367.5738887961199</v>
      </c>
      <c r="AO155">
        <v>1200.41498271656</v>
      </c>
      <c r="AP155">
        <v>17.063786378234699</v>
      </c>
      <c r="AQ155">
        <v>21.225621137745598</v>
      </c>
      <c r="AR155">
        <v>32.393049334535199</v>
      </c>
      <c r="AS155">
        <v>11.5610849057718</v>
      </c>
      <c r="AT155">
        <v>16.094353196911499</v>
      </c>
      <c r="AU155">
        <v>607.32096684133398</v>
      </c>
      <c r="AV155">
        <v>262.62082647122099</v>
      </c>
      <c r="AW155">
        <v>1.8298947523331099</v>
      </c>
      <c r="AX155">
        <v>1442.3243090575399</v>
      </c>
      <c r="AY155">
        <v>27985.985451148899</v>
      </c>
      <c r="AZ155">
        <v>3717.19805956446</v>
      </c>
      <c r="BA155">
        <v>623.873813385792</v>
      </c>
      <c r="BB155">
        <v>813.487448974828</v>
      </c>
      <c r="BC155">
        <v>24.727490860417401</v>
      </c>
      <c r="BD155">
        <v>85.968452052144798</v>
      </c>
      <c r="BE155">
        <v>231.142327264827</v>
      </c>
      <c r="BF155">
        <v>765.63248945334396</v>
      </c>
      <c r="BG155">
        <v>563.74558750380697</v>
      </c>
      <c r="BH155">
        <v>421.31261648654697</v>
      </c>
      <c r="BI155">
        <v>1.8874059819664799</v>
      </c>
      <c r="BJ155">
        <v>32.267589980731998</v>
      </c>
      <c r="BK155">
        <v>91.807181060162193</v>
      </c>
      <c r="BL155">
        <v>1351.4409164813001</v>
      </c>
      <c r="BM155">
        <v>440.87469318990702</v>
      </c>
      <c r="BN155">
        <v>1073.7116596695901</v>
      </c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 s="68"/>
      <c r="FD155" s="68"/>
      <c r="FE155" s="47"/>
      <c r="FF155" s="72"/>
      <c r="FG155"/>
      <c r="FH155"/>
      <c r="FI155"/>
      <c r="FJ155" s="68">
        <f t="shared" si="5"/>
        <v>131750.91148480811</v>
      </c>
      <c r="FK155" s="68">
        <f t="shared" si="4"/>
        <v>0</v>
      </c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I155" s="52"/>
    </row>
    <row r="156" spans="1:381" x14ac:dyDescent="0.3">
      <c r="A156" t="str">
        <f>+VLOOKUP(B156,sets!$D$6:$D$1222,1,0)</f>
        <v>t-Capital0</v>
      </c>
      <c r="B156" t="s">
        <v>805</v>
      </c>
      <c r="C156">
        <v>9.8750377005528203E-2</v>
      </c>
      <c r="D156">
        <v>52.053489867358103</v>
      </c>
      <c r="E156">
        <v>42.0999430413464</v>
      </c>
      <c r="F156">
        <v>109.586017417989</v>
      </c>
      <c r="G156">
        <v>0.80938885046630105</v>
      </c>
      <c r="H156">
        <v>2.77158141744086</v>
      </c>
      <c r="I156">
        <v>2.7897500004923699</v>
      </c>
      <c r="J156">
        <v>40.1545595849528</v>
      </c>
      <c r="K156">
        <v>50.144471841136003</v>
      </c>
      <c r="L156">
        <v>21.452048839499302</v>
      </c>
      <c r="M156">
        <v>41.3366344017305</v>
      </c>
      <c r="N156">
        <v>3.28110586231365</v>
      </c>
      <c r="O156">
        <v>151.97575502521499</v>
      </c>
      <c r="P156">
        <v>19.3673892608603</v>
      </c>
      <c r="Q156"/>
      <c r="R156"/>
      <c r="S156"/>
      <c r="T156">
        <v>593.525079475908</v>
      </c>
      <c r="U156">
        <v>25.591690440169401</v>
      </c>
      <c r="V156">
        <v>2.03809623225398</v>
      </c>
      <c r="W156">
        <v>1.55511352226155</v>
      </c>
      <c r="X156">
        <v>412.57191138499297</v>
      </c>
      <c r="Y156"/>
      <c r="Z156">
        <v>30.007602381875401</v>
      </c>
      <c r="AA156">
        <v>291.87701858436702</v>
      </c>
      <c r="AB156">
        <v>666.369559543479</v>
      </c>
      <c r="AC156">
        <v>4.65150143766098</v>
      </c>
      <c r="AD156">
        <v>13.307459573990799</v>
      </c>
      <c r="AE156">
        <v>1.5836230787508201</v>
      </c>
      <c r="AF156">
        <v>25.8927505899693</v>
      </c>
      <c r="AG156">
        <v>54.449029443559702</v>
      </c>
      <c r="AH156">
        <v>0.24642885619421301</v>
      </c>
      <c r="AI156">
        <v>22.419653192221201</v>
      </c>
      <c r="AJ156">
        <v>14.087192649271101</v>
      </c>
      <c r="AK156">
        <v>19.117546178730102</v>
      </c>
      <c r="AL156"/>
      <c r="AM156">
        <v>9.0091841041540395</v>
      </c>
      <c r="AN156">
        <v>116.98846098956599</v>
      </c>
      <c r="AO156">
        <v>48.685292289606501</v>
      </c>
      <c r="AP156">
        <v>2.4661190151813499</v>
      </c>
      <c r="AQ156">
        <v>1.87075458491637</v>
      </c>
      <c r="AR156">
        <v>2.6640231575653699</v>
      </c>
      <c r="AS156">
        <v>1.0882131241730799</v>
      </c>
      <c r="AT156">
        <v>0.80913104726113505</v>
      </c>
      <c r="AU156">
        <v>95.210520668681298</v>
      </c>
      <c r="AV156">
        <v>69.932931428868898</v>
      </c>
      <c r="AW156">
        <v>1.1138080950145699</v>
      </c>
      <c r="AX156">
        <v>754.58379913966201</v>
      </c>
      <c r="AY156">
        <v>4041.4987290530498</v>
      </c>
      <c r="AZ156">
        <v>1586.9179770881401</v>
      </c>
      <c r="BA156">
        <v>228.246851478705</v>
      </c>
      <c r="BB156">
        <v>106.286137773901</v>
      </c>
      <c r="BC156">
        <v>6.49067344413029</v>
      </c>
      <c r="BD156">
        <v>28.995807510961999</v>
      </c>
      <c r="BE156">
        <v>73.266458105011097</v>
      </c>
      <c r="BF156">
        <v>420.74929652788597</v>
      </c>
      <c r="BG156">
        <v>84.226161374212296</v>
      </c>
      <c r="BH156">
        <v>49.784539177256399</v>
      </c>
      <c r="BI156">
        <v>21.143043408484001</v>
      </c>
      <c r="BJ156">
        <v>952.54166377530305</v>
      </c>
      <c r="BK156">
        <v>17.159458154442699</v>
      </c>
      <c r="BL156">
        <v>179.87836716713301</v>
      </c>
      <c r="BM156">
        <v>68.609268861536904</v>
      </c>
      <c r="BN156">
        <v>112.150127380105</v>
      </c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 s="68"/>
      <c r="FD156" s="68"/>
      <c r="FE156" s="47"/>
      <c r="FF156" s="72"/>
      <c r="FG156"/>
      <c r="FH156"/>
      <c r="FI156"/>
      <c r="FJ156" s="68">
        <f t="shared" si="5"/>
        <v>11799.57894027837</v>
      </c>
      <c r="FK156" s="68">
        <f t="shared" si="4"/>
        <v>2.9103830456733704E-11</v>
      </c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I156" s="52"/>
    </row>
    <row r="157" spans="1:381" x14ac:dyDescent="0.3">
      <c r="A157" t="str">
        <f>+VLOOKUP(B157,sets!$D$6:$D$1222,1,0)</f>
        <v>t-NatlRes0</v>
      </c>
      <c r="B157" t="s">
        <v>806</v>
      </c>
      <c r="C157"/>
      <c r="D157"/>
      <c r="E157"/>
      <c r="F157"/>
      <c r="G157"/>
      <c r="H157"/>
      <c r="I157"/>
      <c r="J157"/>
      <c r="K157"/>
      <c r="L157"/>
      <c r="M157"/>
      <c r="N157"/>
      <c r="O157">
        <v>36.336319654292197</v>
      </c>
      <c r="P157">
        <v>50.335406375086201</v>
      </c>
      <c r="Q157"/>
      <c r="R157"/>
      <c r="S157"/>
      <c r="T157">
        <v>137.57779821483101</v>
      </c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 s="68"/>
      <c r="FD157" s="68"/>
      <c r="FE157" s="47"/>
      <c r="FF157" s="72"/>
      <c r="FG157"/>
      <c r="FH157"/>
      <c r="FI157"/>
      <c r="FJ157" s="68">
        <f t="shared" si="5"/>
        <v>224.2495242442094</v>
      </c>
      <c r="FK157" s="68">
        <f t="shared" si="4"/>
        <v>-3.979039320256561E-13</v>
      </c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I157" s="52"/>
    </row>
    <row r="158" spans="1:381" x14ac:dyDescent="0.3">
      <c r="A158" t="str">
        <f>+VLOOKUP(B158,sets!$D$6:$D$1222,1,0)</f>
        <v>t-tmm_world0</v>
      </c>
      <c r="B158" t="s">
        <v>739</v>
      </c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>
        <v>6.3952796738315096E-2</v>
      </c>
      <c r="BP158">
        <v>0.54294502696782998</v>
      </c>
      <c r="BQ158">
        <v>12.980153058236301</v>
      </c>
      <c r="BR158">
        <v>846.80074795912799</v>
      </c>
      <c r="BS158">
        <v>312.66504726004803</v>
      </c>
      <c r="BT158"/>
      <c r="BU158">
        <v>15.882435921993601</v>
      </c>
      <c r="BV158">
        <v>142.91246739082101</v>
      </c>
      <c r="BW158">
        <v>5.8944476237784604</v>
      </c>
      <c r="BX158">
        <v>436.40666221961902</v>
      </c>
      <c r="BY158"/>
      <c r="BZ158">
        <v>2.94519655544457</v>
      </c>
      <c r="CA158">
        <v>7.6949161987271504</v>
      </c>
      <c r="CB158">
        <v>21.703135241129601</v>
      </c>
      <c r="CC158">
        <v>1.1045338180887499E-2</v>
      </c>
      <c r="CD158"/>
      <c r="CE158">
        <v>3.9213088413696799E-2</v>
      </c>
      <c r="CF158">
        <v>6489.9472395969196</v>
      </c>
      <c r="CG158">
        <v>1054.18036917836</v>
      </c>
      <c r="CH158">
        <v>1446.7653183474399</v>
      </c>
      <c r="CI158">
        <v>856.54318867434495</v>
      </c>
      <c r="CJ158">
        <v>2713.31950935841</v>
      </c>
      <c r="CK158">
        <v>18.018685035856599</v>
      </c>
      <c r="CL158">
        <v>34.840224711351397</v>
      </c>
      <c r="CM158">
        <v>4605.3181220632396</v>
      </c>
      <c r="CN158">
        <v>2893.3579135667801</v>
      </c>
      <c r="CO158">
        <v>2556.3433737319301</v>
      </c>
      <c r="CP158">
        <v>5080.0495745196604</v>
      </c>
      <c r="CQ158">
        <v>1056.0817348016701</v>
      </c>
      <c r="CR158">
        <v>864.18169178157302</v>
      </c>
      <c r="CS158">
        <v>3430.1433792584999</v>
      </c>
      <c r="CT158">
        <v>732.14853636361897</v>
      </c>
      <c r="CU158">
        <v>3646.1482648474198</v>
      </c>
      <c r="CV158">
        <v>48.051990376036201</v>
      </c>
      <c r="CW158">
        <v>2285.4529532624401</v>
      </c>
      <c r="CX158">
        <v>3689.7293231909198</v>
      </c>
      <c r="CY158">
        <v>904.81967827294704</v>
      </c>
      <c r="CZ158">
        <v>1310.48835651227</v>
      </c>
      <c r="DA158">
        <v>5166.6144377362998</v>
      </c>
      <c r="DB158">
        <v>1671.8043175585201</v>
      </c>
      <c r="DC158">
        <v>3250.2607386340001</v>
      </c>
      <c r="DD158">
        <v>1432.9208861680499</v>
      </c>
      <c r="DE158">
        <v>8000.4821499761501</v>
      </c>
      <c r="DF158">
        <v>844.23379008195195</v>
      </c>
      <c r="DG158">
        <v>4672.8120667141002</v>
      </c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 s="68"/>
      <c r="FD158" s="68"/>
      <c r="FE158" s="47"/>
      <c r="FF158" s="72"/>
      <c r="FG158"/>
      <c r="FH158"/>
      <c r="FI158"/>
      <c r="FJ158" s="68">
        <f t="shared" si="5"/>
        <v>72561.600180000009</v>
      </c>
      <c r="FK158" s="68">
        <f t="shared" si="4"/>
        <v>0</v>
      </c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I158" s="52"/>
    </row>
    <row r="159" spans="1:381" x14ac:dyDescent="0.3">
      <c r="A159" t="str">
        <f>+VLOOKUP(B159,sets!$D$6:$D$1222,1,0)</f>
        <v>t-PRODTAX0</v>
      </c>
      <c r="B159" t="s">
        <v>741</v>
      </c>
      <c r="C159">
        <v>158.33641563721</v>
      </c>
      <c r="D159">
        <v>18265.7251282379</v>
      </c>
      <c r="E159">
        <v>11579.5351802035</v>
      </c>
      <c r="F159">
        <v>36989.776020177698</v>
      </c>
      <c r="G159">
        <v>32.773101457280497</v>
      </c>
      <c r="H159">
        <v>980.17176423522301</v>
      </c>
      <c r="I159">
        <v>987.01698922068897</v>
      </c>
      <c r="J159">
        <v>7797.0201753050897</v>
      </c>
      <c r="K159">
        <v>14574.5378663388</v>
      </c>
      <c r="L159">
        <v>7584.3526908089798</v>
      </c>
      <c r="M159">
        <v>5853.3123462727799</v>
      </c>
      <c r="N159">
        <v>2215.59215765723</v>
      </c>
      <c r="O159">
        <v>11006.022104277001</v>
      </c>
      <c r="P159">
        <v>77.296687878054598</v>
      </c>
      <c r="Q159"/>
      <c r="R159"/>
      <c r="S159"/>
      <c r="T159">
        <v>15648.102971473099</v>
      </c>
      <c r="U159">
        <v>176.048536542178</v>
      </c>
      <c r="V159">
        <v>34.526836885895897</v>
      </c>
      <c r="W159">
        <v>40.9956459368439</v>
      </c>
      <c r="X159">
        <v>38988.691640131197</v>
      </c>
      <c r="Y159">
        <v>7.3725634946583393E-2</v>
      </c>
      <c r="Z159">
        <v>1729.23583737323</v>
      </c>
      <c r="AA159">
        <v>654.04382504802095</v>
      </c>
      <c r="AB159">
        <v>734.06572139472701</v>
      </c>
      <c r="AC159">
        <v>2.2215345766677101</v>
      </c>
      <c r="AD159">
        <v>2.7461580662815099</v>
      </c>
      <c r="AE159">
        <v>0.27944696101799898</v>
      </c>
      <c r="AF159">
        <v>1.9065854555971899</v>
      </c>
      <c r="AG159">
        <v>57.238106562777098</v>
      </c>
      <c r="AH159"/>
      <c r="AI159"/>
      <c r="AJ159">
        <v>0.58974888336806697</v>
      </c>
      <c r="AK159">
        <v>5.3293839506239199E-2</v>
      </c>
      <c r="AL159">
        <v>3.85679525408879E-2</v>
      </c>
      <c r="AM159">
        <v>0.165529753094251</v>
      </c>
      <c r="AN159">
        <v>2.8107699128306298</v>
      </c>
      <c r="AO159">
        <v>0.10280334614591401</v>
      </c>
      <c r="AP159">
        <v>1.84798996787221</v>
      </c>
      <c r="AQ159"/>
      <c r="AR159"/>
      <c r="AS159">
        <v>1.5484365314895601</v>
      </c>
      <c r="AT159">
        <v>2.6927026756522698</v>
      </c>
      <c r="AU159"/>
      <c r="AV159"/>
      <c r="AW159">
        <v>9.0808811159177397E-2</v>
      </c>
      <c r="AX159">
        <v>408.48444961343398</v>
      </c>
      <c r="AY159">
        <v>0.50114740173225303</v>
      </c>
      <c r="AZ159">
        <v>0.26956916197755498</v>
      </c>
      <c r="BA159">
        <v>3.74747500197586</v>
      </c>
      <c r="BB159">
        <v>613.09243641901696</v>
      </c>
      <c r="BC159"/>
      <c r="BD159"/>
      <c r="BE159">
        <v>134.42213490486299</v>
      </c>
      <c r="BF159"/>
      <c r="BG159"/>
      <c r="BH159">
        <v>1.8232106909287501E-2</v>
      </c>
      <c r="BI159">
        <v>15.1014155212363</v>
      </c>
      <c r="BJ159">
        <v>91.877218443221693</v>
      </c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 s="68"/>
      <c r="FD159" s="68"/>
      <c r="FE159" s="47"/>
      <c r="FF159" s="72"/>
      <c r="FG159"/>
      <c r="FH159"/>
      <c r="FI159"/>
      <c r="FJ159" s="68">
        <f t="shared" si="5"/>
        <v>177449.09992999802</v>
      </c>
      <c r="FK159" s="68">
        <f t="shared" si="4"/>
        <v>0</v>
      </c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I159" s="52"/>
    </row>
    <row r="160" spans="1:381" x14ac:dyDescent="0.3">
      <c r="A160" t="str">
        <f>+VLOOKUP(B160,sets!$D$6:$D$1222,1,0)</f>
        <v>t-DIRTAX0</v>
      </c>
      <c r="B160" t="s">
        <v>742</v>
      </c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>
        <v>12690.9273849652</v>
      </c>
      <c r="EJ160">
        <v>23877.976607052398</v>
      </c>
      <c r="EK160">
        <v>21706.963274638001</v>
      </c>
      <c r="EL160">
        <v>27639.0263860616</v>
      </c>
      <c r="EM160">
        <v>32137.335685677401</v>
      </c>
      <c r="EN160">
        <v>41126.615795594698</v>
      </c>
      <c r="EO160">
        <v>41064.939806058799</v>
      </c>
      <c r="EP160">
        <v>45731.384336666997</v>
      </c>
      <c r="EQ160">
        <v>46792.977966038503</v>
      </c>
      <c r="ER160">
        <v>48458.6564172465</v>
      </c>
      <c r="ES160">
        <v>109976.78504</v>
      </c>
      <c r="ET160"/>
      <c r="EU160"/>
      <c r="EV160"/>
      <c r="EW160"/>
      <c r="EX160"/>
      <c r="EY160"/>
      <c r="EZ160"/>
      <c r="FA160"/>
      <c r="FB160"/>
      <c r="FC160" s="68"/>
      <c r="FD160" s="68"/>
      <c r="FE160" s="47"/>
      <c r="FF160" s="72"/>
      <c r="FG160"/>
      <c r="FH160"/>
      <c r="FI160"/>
      <c r="FJ160" s="68">
        <f t="shared" si="5"/>
        <v>451203.58870000008</v>
      </c>
      <c r="FK160" s="68">
        <f t="shared" si="4"/>
        <v>0</v>
      </c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I160" s="52"/>
    </row>
    <row r="161" spans="1:373" x14ac:dyDescent="0.3">
      <c r="A161" t="str">
        <f>+VLOOKUP(B161,sets!$D$6:$D$1222,1,0)</f>
        <v>t-tssm0</v>
      </c>
      <c r="B161" t="s">
        <v>743</v>
      </c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>
        <v>1.67599508504568</v>
      </c>
      <c r="BP161">
        <v>583.44417806070601</v>
      </c>
      <c r="BQ161">
        <v>227.935589803124</v>
      </c>
      <c r="BR161">
        <v>128.237974998353</v>
      </c>
      <c r="BS161">
        <v>10.890842443372</v>
      </c>
      <c r="BT161">
        <v>3.0715428273715699</v>
      </c>
      <c r="BU161">
        <v>3.0914157118169299</v>
      </c>
      <c r="BV161">
        <v>5.4476641645759303</v>
      </c>
      <c r="BW161">
        <v>207.93177426055399</v>
      </c>
      <c r="BX161">
        <v>244.878896042093</v>
      </c>
      <c r="BY161">
        <v>142.95660714434999</v>
      </c>
      <c r="BZ161">
        <v>59.115251345151997</v>
      </c>
      <c r="CA161">
        <v>15.4287348919378</v>
      </c>
      <c r="CB161">
        <v>76.765209499877201</v>
      </c>
      <c r="CC161"/>
      <c r="CD161"/>
      <c r="CE161"/>
      <c r="CF161">
        <v>752.50194323913695</v>
      </c>
      <c r="CG161">
        <v>146.94369884682399</v>
      </c>
      <c r="CH161">
        <v>2.93137133279193</v>
      </c>
      <c r="CI161">
        <v>197.17157555563799</v>
      </c>
      <c r="CJ161">
        <v>2368.0438595544401</v>
      </c>
      <c r="CK161"/>
      <c r="CL161">
        <v>59.2903651272823</v>
      </c>
      <c r="CM161">
        <v>1921.0818447721299</v>
      </c>
      <c r="CN161">
        <v>1932.1064455316</v>
      </c>
      <c r="CO161">
        <v>127.38943243346201</v>
      </c>
      <c r="CP161">
        <v>713.63115330192704</v>
      </c>
      <c r="CQ161">
        <v>38.022740215198297</v>
      </c>
      <c r="CR161">
        <v>100.170237933412</v>
      </c>
      <c r="CS161">
        <v>355.23054492683798</v>
      </c>
      <c r="CT161"/>
      <c r="CU161">
        <v>588.62954932721402</v>
      </c>
      <c r="CV161">
        <v>76.499986812922202</v>
      </c>
      <c r="CW161">
        <v>175.89952765930099</v>
      </c>
      <c r="CX161">
        <v>1464.59208194397</v>
      </c>
      <c r="CY161">
        <v>558.37796154388298</v>
      </c>
      <c r="CZ161">
        <v>1295.02623662936</v>
      </c>
      <c r="DA161">
        <v>236.83294678570201</v>
      </c>
      <c r="DB161">
        <v>167.17656200868299</v>
      </c>
      <c r="DC161">
        <v>122.03611630951001</v>
      </c>
      <c r="DD161">
        <v>137.95924497932</v>
      </c>
      <c r="DE161">
        <v>114.90251312687001</v>
      </c>
      <c r="DF161">
        <v>42.452037180056301</v>
      </c>
      <c r="DG161">
        <v>557.459928489297</v>
      </c>
      <c r="DH161">
        <v>22816.4497921722</v>
      </c>
      <c r="DI161">
        <v>1.2644223545477999E-2</v>
      </c>
      <c r="DJ161">
        <v>2510.8010062593498</v>
      </c>
      <c r="DK161">
        <v>4701.3089611509704</v>
      </c>
      <c r="DL161">
        <v>1967.4024925871299</v>
      </c>
      <c r="DM161" s="52">
        <v>874.69786314721296</v>
      </c>
      <c r="DN161" s="52">
        <v>13511.4695570482</v>
      </c>
      <c r="DO161">
        <v>630.38731045786506</v>
      </c>
      <c r="DP161">
        <v>3006.9404323189001</v>
      </c>
      <c r="DQ161">
        <v>215.61928119900301</v>
      </c>
      <c r="DR161">
        <v>557.63303953751404</v>
      </c>
      <c r="DS161">
        <v>251.36307895734299</v>
      </c>
      <c r="DT161">
        <v>231.271160815732</v>
      </c>
      <c r="DU161">
        <v>37.3085927069069</v>
      </c>
      <c r="DV161">
        <v>500.99464688358199</v>
      </c>
      <c r="DW161">
        <v>136.955380781889</v>
      </c>
      <c r="DX161">
        <v>641.43178680733695</v>
      </c>
      <c r="DY161">
        <v>912.56345349606204</v>
      </c>
      <c r="DZ161">
        <v>1203.79317373456</v>
      </c>
      <c r="EA161">
        <v>1.66355714755796</v>
      </c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 s="68"/>
      <c r="FD161" s="68"/>
      <c r="FE161"/>
      <c r="FF161" s="72"/>
      <c r="FG161"/>
      <c r="FH161"/>
      <c r="FI161"/>
      <c r="FJ161" s="68">
        <f t="shared" si="5"/>
        <v>70673.298793277951</v>
      </c>
      <c r="FK161" s="68">
        <f t="shared" si="4"/>
        <v>0</v>
      </c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I161" s="52"/>
    </row>
    <row r="162" spans="1:373" x14ac:dyDescent="0.3">
      <c r="A162" t="str">
        <f>+VLOOKUP(B162,sets!$D$6:$D$1222,1,0)</f>
        <v>t-tssd0</v>
      </c>
      <c r="B162" t="s">
        <v>744</v>
      </c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>
        <v>5.2990231474615799</v>
      </c>
      <c r="BP162" s="68">
        <v>710.75241969164904</v>
      </c>
      <c r="BQ162" s="68">
        <v>92.2339082336498</v>
      </c>
      <c r="BR162" s="68">
        <v>184.03214740286401</v>
      </c>
      <c r="BS162" s="68">
        <v>79.296266098204995</v>
      </c>
      <c r="BT162" s="68">
        <v>26.024276221651998</v>
      </c>
      <c r="BU162" s="68">
        <v>26.2066264122269</v>
      </c>
      <c r="BV162" s="68">
        <v>21.5953021672067</v>
      </c>
      <c r="BW162" s="68">
        <v>1152.32080555629</v>
      </c>
      <c r="BX162" s="68">
        <v>960.47070440844504</v>
      </c>
      <c r="BY162" s="68">
        <v>644.93579760746104</v>
      </c>
      <c r="BZ162" s="68">
        <v>214.043350091143</v>
      </c>
      <c r="CA162" s="68">
        <v>120.86734356798</v>
      </c>
      <c r="CB162" s="68">
        <v>346.38080184564899</v>
      </c>
      <c r="CC162" s="68"/>
      <c r="CD162" s="68"/>
      <c r="CE162" s="68"/>
      <c r="CF162" s="68">
        <v>1998.9931277928099</v>
      </c>
      <c r="CG162" s="68">
        <v>1050.5552677528899</v>
      </c>
      <c r="CH162" s="68">
        <v>197.14952626160499</v>
      </c>
      <c r="CI162" s="68">
        <v>86.837162290694494</v>
      </c>
      <c r="CJ162" s="68">
        <v>1885.50177386261</v>
      </c>
      <c r="CK162" s="68">
        <v>0.46280432516723402</v>
      </c>
      <c r="CL162" s="68">
        <v>46.104840409311201</v>
      </c>
      <c r="CM162" s="68">
        <v>4607.4786071312601</v>
      </c>
      <c r="CN162" s="68">
        <v>4250.9902025945203</v>
      </c>
      <c r="CO162" s="68">
        <v>107.583144143135</v>
      </c>
      <c r="CP162" s="68">
        <v>376.15376031429997</v>
      </c>
      <c r="CQ162" s="68">
        <v>73.769452965892398</v>
      </c>
      <c r="CR162" s="68">
        <v>146.53740182433199</v>
      </c>
      <c r="CS162" s="68">
        <v>199.426347850996</v>
      </c>
      <c r="CT162" s="68"/>
      <c r="CU162" s="68">
        <v>166.46222598148401</v>
      </c>
      <c r="CV162" s="68">
        <v>54.080208523675502</v>
      </c>
      <c r="CW162" s="68">
        <v>127.95877882668</v>
      </c>
      <c r="CX162" s="68">
        <v>4.5166380406297099E-2</v>
      </c>
      <c r="CY162" s="68">
        <v>58.819238498477397</v>
      </c>
      <c r="CZ162" s="68">
        <v>1101.6608175424601</v>
      </c>
      <c r="DA162" s="68">
        <v>192.65953278162999</v>
      </c>
      <c r="DB162" s="68">
        <v>34.275516565785203</v>
      </c>
      <c r="DC162" s="68">
        <v>31.7306117005331</v>
      </c>
      <c r="DD162" s="68">
        <v>44.822949930190198</v>
      </c>
      <c r="DE162" s="68">
        <v>29.308555906403001</v>
      </c>
      <c r="DF162" s="68">
        <v>27.639434491526199</v>
      </c>
      <c r="DG162" s="68">
        <v>355.717537884195</v>
      </c>
      <c r="DH162" s="68">
        <v>8.6169113454194104</v>
      </c>
      <c r="DI162" s="68">
        <v>0.13175959762213299</v>
      </c>
      <c r="DJ162" s="68">
        <v>394.83558950159102</v>
      </c>
      <c r="DK162" s="68">
        <v>1515.9444678239799</v>
      </c>
      <c r="DL162" s="68">
        <v>1090.3974038603501</v>
      </c>
      <c r="DM162" s="68">
        <v>1717.0531589898001</v>
      </c>
      <c r="DN162" s="68">
        <v>252.18229385023901</v>
      </c>
      <c r="DO162" s="68">
        <v>10.4250667160525</v>
      </c>
      <c r="DP162" s="68">
        <v>102.763007452712</v>
      </c>
      <c r="DQ162" s="68">
        <v>87.200617722841898</v>
      </c>
      <c r="DR162" s="68">
        <v>538.63212089483102</v>
      </c>
      <c r="DS162" s="68">
        <v>38.120815552029903</v>
      </c>
      <c r="DT162" s="68">
        <v>170.826426278898</v>
      </c>
      <c r="DU162" s="68">
        <v>4.5363702812228803</v>
      </c>
      <c r="DV162" s="68">
        <v>225.60165862716499</v>
      </c>
      <c r="DW162" s="68">
        <v>63.519951997116799</v>
      </c>
      <c r="DX162" s="68">
        <v>623.90652907600895</v>
      </c>
      <c r="DY162" s="68">
        <v>315.65303694111202</v>
      </c>
      <c r="DZ162" s="68">
        <v>863.78822880281905</v>
      </c>
      <c r="EA162" s="68">
        <v>81.064904425438698</v>
      </c>
      <c r="EB162" s="68"/>
      <c r="EC162" s="68"/>
      <c r="ED162" s="68"/>
      <c r="EE162" s="68"/>
      <c r="EF162" s="68"/>
      <c r="EG162" s="68"/>
      <c r="EH162" s="68"/>
      <c r="EI162" s="68"/>
      <c r="EJ162" s="68"/>
      <c r="EK162" s="68"/>
      <c r="EL162" s="68"/>
      <c r="EM162" s="68"/>
      <c r="EN162" s="68"/>
      <c r="EO162" s="68"/>
      <c r="EP162" s="68"/>
      <c r="EQ162" s="68"/>
      <c r="ER162" s="68"/>
      <c r="ES162" s="68"/>
      <c r="ET162" s="68"/>
      <c r="EU162" s="68"/>
      <c r="EV162" s="68"/>
      <c r="EW162" s="68"/>
      <c r="EX162" s="68"/>
      <c r="EY162" s="68"/>
      <c r="EZ162" s="68"/>
      <c r="FA162" s="68"/>
      <c r="FB162" s="68"/>
      <c r="FC162" s="68"/>
      <c r="FD162"/>
      <c r="FE162"/>
      <c r="FF162"/>
      <c r="FG162"/>
      <c r="FH162"/>
      <c r="FI162"/>
      <c r="FJ162" s="68">
        <f t="shared" si="5"/>
        <v>29942.3830867221</v>
      </c>
      <c r="FK162" s="68">
        <f t="shared" si="4"/>
        <v>0</v>
      </c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I162" s="52"/>
    </row>
    <row r="163" spans="1:373" x14ac:dyDescent="0.3">
      <c r="A163" t="str">
        <f>+VLOOKUP(B163,sets!$D$6:$D$1222,1,0)</f>
        <v>t-vat0</v>
      </c>
      <c r="B163" t="s">
        <v>784</v>
      </c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>
        <v>72.496014313810505</v>
      </c>
      <c r="BP163">
        <v>8378.9072975834897</v>
      </c>
      <c r="BQ163">
        <v>1253.84716102375</v>
      </c>
      <c r="BR163">
        <v>2470.4902282284102</v>
      </c>
      <c r="BS163">
        <v>1033.2536514590499</v>
      </c>
      <c r="BT163">
        <v>354.87640683455197</v>
      </c>
      <c r="BU163">
        <v>357.47418431591097</v>
      </c>
      <c r="BV163">
        <v>291.64937747258898</v>
      </c>
      <c r="BW163">
        <v>15313.7386290841</v>
      </c>
      <c r="BX163">
        <v>13526.365888902001</v>
      </c>
      <c r="BY163">
        <v>7777.1024375127799</v>
      </c>
      <c r="BZ163">
        <v>2676.0505158631199</v>
      </c>
      <c r="CA163">
        <v>1617.86136708053</v>
      </c>
      <c r="CB163">
        <v>4926.3357510113001</v>
      </c>
      <c r="CC163"/>
      <c r="CD163"/>
      <c r="CE163"/>
      <c r="CF163">
        <v>20585.409825335599</v>
      </c>
      <c r="CG163">
        <v>16176.032249019299</v>
      </c>
      <c r="CH163">
        <v>2622.3581603021198</v>
      </c>
      <c r="CI163">
        <v>1160.5217859291899</v>
      </c>
      <c r="CJ163">
        <v>28520.5192005643</v>
      </c>
      <c r="CK163">
        <v>6.2677384897966402</v>
      </c>
      <c r="CL163">
        <v>617.241590546466</v>
      </c>
      <c r="CM163">
        <v>58465.197757785601</v>
      </c>
      <c r="CN163">
        <v>68679.021618069703</v>
      </c>
      <c r="CO163">
        <v>1430.37814348553</v>
      </c>
      <c r="CP163">
        <v>4839.4843954594699</v>
      </c>
      <c r="CQ163">
        <v>979.46338690657205</v>
      </c>
      <c r="CR163">
        <v>1937.4570725070901</v>
      </c>
      <c r="CS163">
        <v>2610.13815488826</v>
      </c>
      <c r="CT163"/>
      <c r="CU163">
        <v>2208.0046292498901</v>
      </c>
      <c r="CV163">
        <v>726.72899849078306</v>
      </c>
      <c r="CW163">
        <v>1696.0755881888399</v>
      </c>
      <c r="CX163">
        <v>0.61226079802935096</v>
      </c>
      <c r="CY163">
        <v>790.82161870820198</v>
      </c>
      <c r="CZ163">
        <v>12399.747977643499</v>
      </c>
      <c r="DA163">
        <v>2558.5370972862102</v>
      </c>
      <c r="DB163">
        <v>463.127592301753</v>
      </c>
      <c r="DC163">
        <v>428.57260385193899</v>
      </c>
      <c r="DD163">
        <v>605.72643696226498</v>
      </c>
      <c r="DE163">
        <v>396.30924882724997</v>
      </c>
      <c r="DF163">
        <v>373.23027739992602</v>
      </c>
      <c r="DG163">
        <v>4627.5127429926397</v>
      </c>
      <c r="DH163">
        <v>116.91595967510401</v>
      </c>
      <c r="DI163">
        <v>1.7858695991295399</v>
      </c>
      <c r="DJ163">
        <v>5415.5636560286703</v>
      </c>
      <c r="DK163">
        <v>22175.473013434799</v>
      </c>
      <c r="DL163">
        <v>14843.4197001743</v>
      </c>
      <c r="DM163">
        <v>23478.293207705901</v>
      </c>
      <c r="DN163">
        <v>3389.5370515131699</v>
      </c>
      <c r="DO163">
        <v>141.69637009323901</v>
      </c>
      <c r="DP163">
        <v>1377.4566360879701</v>
      </c>
      <c r="DQ163">
        <v>1186.3453067701901</v>
      </c>
      <c r="DR163">
        <v>7543.79331175261</v>
      </c>
      <c r="DS163">
        <v>517.98737190315796</v>
      </c>
      <c r="DT163">
        <v>2324.9055191177999</v>
      </c>
      <c r="DU163">
        <v>61.383003471007001</v>
      </c>
      <c r="DV163">
        <v>2931.1945117649898</v>
      </c>
      <c r="DW163">
        <v>852.776180870958</v>
      </c>
      <c r="DX163">
        <v>9403.2178455174399</v>
      </c>
      <c r="DY163">
        <v>4412.7353149702303</v>
      </c>
      <c r="DZ163">
        <v>11554.411889956</v>
      </c>
      <c r="EA163">
        <v>1099.8792269176899</v>
      </c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 s="68"/>
      <c r="FD163"/>
      <c r="FE163"/>
      <c r="FF163"/>
      <c r="FG163"/>
      <c r="FH163"/>
      <c r="FI163"/>
      <c r="FJ163" s="68">
        <f t="shared" si="5"/>
        <v>408783.71800999984</v>
      </c>
      <c r="FK163" s="68">
        <f t="shared" si="4"/>
        <v>0</v>
      </c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I163" s="52"/>
    </row>
    <row r="164" spans="1:373" x14ac:dyDescent="0.3">
      <c r="A164" t="str">
        <f>+VLOOKUP(B164,sets!$D$6:$D$1222,1,0)</f>
        <v>i-CGDS0</v>
      </c>
      <c r="B164" t="s">
        <v>746</v>
      </c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>
        <v>-26621.991635142</v>
      </c>
      <c r="EJ164">
        <v>-10720.696271287999</v>
      </c>
      <c r="EK164">
        <v>-2627.0547387157299</v>
      </c>
      <c r="EL164">
        <v>4206.5385853006701</v>
      </c>
      <c r="EM164">
        <v>19562.182064869201</v>
      </c>
      <c r="EN164">
        <v>38861.310633501103</v>
      </c>
      <c r="EO164">
        <v>55441.771872981</v>
      </c>
      <c r="EP164">
        <v>77384.391617425703</v>
      </c>
      <c r="EQ164">
        <v>98996.812742561393</v>
      </c>
      <c r="ER164">
        <v>123418.78097509799</v>
      </c>
      <c r="ES164">
        <v>482862.76209690998</v>
      </c>
      <c r="ET164">
        <v>39608.5</v>
      </c>
      <c r="EU164"/>
      <c r="EV164"/>
      <c r="EW164"/>
      <c r="EX164"/>
      <c r="EY164"/>
      <c r="EZ164"/>
      <c r="FA164"/>
      <c r="FB164"/>
      <c r="FC164" s="68"/>
      <c r="FD164"/>
      <c r="FE164"/>
      <c r="FF164"/>
      <c r="FG164"/>
      <c r="FH164"/>
      <c r="FI164">
        <v>474986.19205649698</v>
      </c>
      <c r="FJ164" s="68">
        <f t="shared" si="5"/>
        <v>1375359.4999999981</v>
      </c>
      <c r="FK164" s="68">
        <f t="shared" si="4"/>
        <v>0</v>
      </c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I164" s="52"/>
    </row>
    <row r="165" spans="1:373" x14ac:dyDescent="0.3">
      <c r="A165" t="str">
        <f>+VLOOKUP(B165,sets!$D$6:$D$1222,1,0)</f>
        <v>i-ginv0</v>
      </c>
      <c r="B165" t="s">
        <v>783</v>
      </c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>
        <v>237573.5</v>
      </c>
      <c r="EU165"/>
      <c r="EV165"/>
      <c r="EW165"/>
      <c r="EX165"/>
      <c r="EY165"/>
      <c r="EZ165"/>
      <c r="FA165"/>
      <c r="FB165"/>
      <c r="FC165" s="68"/>
      <c r="FD165"/>
      <c r="FE165"/>
      <c r="FF165"/>
      <c r="FG165"/>
      <c r="FH165"/>
      <c r="FI165"/>
      <c r="FJ165" s="68">
        <f t="shared" si="5"/>
        <v>237573.5</v>
      </c>
      <c r="FK165" s="68">
        <f t="shared" si="4"/>
        <v>0</v>
      </c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I165" s="52"/>
    </row>
    <row r="166" spans="1:373" x14ac:dyDescent="0.3">
      <c r="A166" t="str">
        <f>+VLOOKUP(B166,sets!$D$6:$D$1222,1,0)</f>
        <v>i-debt0</v>
      </c>
      <c r="B166" t="s">
        <v>544</v>
      </c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>
        <v>48000</v>
      </c>
      <c r="ET166">
        <v>139000</v>
      </c>
      <c r="EU166"/>
      <c r="EV166"/>
      <c r="EW166"/>
      <c r="EX166"/>
      <c r="EY166"/>
      <c r="EZ166"/>
      <c r="FA166"/>
      <c r="FB166"/>
      <c r="FC166" s="68"/>
      <c r="FD166"/>
      <c r="FE166"/>
      <c r="FF166"/>
      <c r="FG166"/>
      <c r="FH166"/>
      <c r="FI166">
        <v>85300</v>
      </c>
      <c r="FJ166" s="68">
        <f t="shared" si="5"/>
        <v>272300</v>
      </c>
      <c r="FK166" s="68">
        <f t="shared" si="4"/>
        <v>0</v>
      </c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I166" s="52"/>
    </row>
    <row r="167" spans="1:373" x14ac:dyDescent="0.3">
      <c r="A167" t="str">
        <f>+VLOOKUP(B167,sets!$D$6:$D$1222,1,0)</f>
        <v>w-ww_world0</v>
      </c>
      <c r="B167" t="s">
        <v>747</v>
      </c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>
        <v>42.857532723850603</v>
      </c>
      <c r="BP167">
        <v>25612.861980354501</v>
      </c>
      <c r="BQ167">
        <v>2396.6708193630002</v>
      </c>
      <c r="BR167">
        <v>28966.641067891898</v>
      </c>
      <c r="BS167">
        <v>5364.8936434188799</v>
      </c>
      <c r="BT167">
        <v>22.377140633305999</v>
      </c>
      <c r="BU167">
        <v>651.27433346762496</v>
      </c>
      <c r="BV167">
        <v>7187.8233939660404</v>
      </c>
      <c r="BW167">
        <v>2347.2477762884</v>
      </c>
      <c r="BX167">
        <v>8867.0687372439206</v>
      </c>
      <c r="BY167">
        <v>115.842762803912</v>
      </c>
      <c r="BZ167">
        <v>219.750066953812</v>
      </c>
      <c r="CA167">
        <v>485.994623311792</v>
      </c>
      <c r="CB167">
        <v>484.74170490772002</v>
      </c>
      <c r="CC167">
        <v>0.69033204611230203</v>
      </c>
      <c r="CD167">
        <v>1.28377949583155</v>
      </c>
      <c r="CE167">
        <v>397582.55067222798</v>
      </c>
      <c r="CF167">
        <v>39305.321571997803</v>
      </c>
      <c r="CG167">
        <v>10020.607888062201</v>
      </c>
      <c r="CH167">
        <v>40019.856766600598</v>
      </c>
      <c r="CI167">
        <v>32593.040356776</v>
      </c>
      <c r="CJ167">
        <v>45706.520093712701</v>
      </c>
      <c r="CK167">
        <v>1063.27894972233</v>
      </c>
      <c r="CL167">
        <v>8402.3876793898507</v>
      </c>
      <c r="CM167">
        <v>204818.48887563701</v>
      </c>
      <c r="CN167">
        <v>200434.27190283799</v>
      </c>
      <c r="CO167">
        <v>32994.058090587001</v>
      </c>
      <c r="CP167">
        <v>49296.347790045598</v>
      </c>
      <c r="CQ167">
        <v>12336.035123121501</v>
      </c>
      <c r="CR167">
        <v>23475.462602384901</v>
      </c>
      <c r="CS167">
        <v>44015.934375105397</v>
      </c>
      <c r="CT167">
        <v>126852.66537030401</v>
      </c>
      <c r="CU167">
        <v>102865.538694416</v>
      </c>
      <c r="CV167">
        <v>40535.786626843903</v>
      </c>
      <c r="CW167">
        <v>40424.294854396801</v>
      </c>
      <c r="CX167">
        <v>46814.676257501</v>
      </c>
      <c r="CY167">
        <v>53943.596996043001</v>
      </c>
      <c r="CZ167">
        <v>64145.850624423801</v>
      </c>
      <c r="DA167">
        <v>79666.583786340794</v>
      </c>
      <c r="DB167">
        <v>160411.79509209699</v>
      </c>
      <c r="DC167">
        <v>91606.476063985101</v>
      </c>
      <c r="DD167">
        <v>197903.59127077399</v>
      </c>
      <c r="DE167">
        <v>166124.378553936</v>
      </c>
      <c r="DF167">
        <v>16084.354501267801</v>
      </c>
      <c r="DG167">
        <v>109798.794169274</v>
      </c>
      <c r="DH167">
        <v>8849.2030702615393</v>
      </c>
      <c r="DI167">
        <v>3033.9057433379498</v>
      </c>
      <c r="DJ167">
        <v>2225.17211100236</v>
      </c>
      <c r="DK167">
        <v>8400.1614442974605</v>
      </c>
      <c r="DL167">
        <v>53612.306898726703</v>
      </c>
      <c r="DM167">
        <v>29048.625125000301</v>
      </c>
      <c r="DN167">
        <v>135119.269166499</v>
      </c>
      <c r="DO167">
        <v>7465.6453470902698</v>
      </c>
      <c r="DP167">
        <v>83542.7070338044</v>
      </c>
      <c r="DQ167">
        <v>20887.6390101299</v>
      </c>
      <c r="DR167">
        <v>58765.694015732697</v>
      </c>
      <c r="DS167">
        <v>27014.505722439</v>
      </c>
      <c r="DT167">
        <v>58759.559149904802</v>
      </c>
      <c r="DU167">
        <v>8712.4224701634994</v>
      </c>
      <c r="DV167">
        <v>33292.011874996097</v>
      </c>
      <c r="DW167">
        <v>50379.266331844097</v>
      </c>
      <c r="DX167">
        <v>16745.730091154499</v>
      </c>
      <c r="DY167">
        <v>53789.847526892401</v>
      </c>
      <c r="DZ167">
        <v>29998.062572037299</v>
      </c>
      <c r="EA167"/>
      <c r="EB167"/>
      <c r="EC167"/>
      <c r="ED167"/>
      <c r="EE167"/>
      <c r="EF167"/>
      <c r="EG167"/>
      <c r="EH167"/>
      <c r="EI167">
        <v>38376.308803056098</v>
      </c>
      <c r="EJ167">
        <v>40844.732855810798</v>
      </c>
      <c r="EK167">
        <v>41435.916654250199</v>
      </c>
      <c r="EL167">
        <v>45155.213350597798</v>
      </c>
      <c r="EM167">
        <v>49994.572352611802</v>
      </c>
      <c r="EN167">
        <v>46040.1330786197</v>
      </c>
      <c r="EO167">
        <v>44030.7462139169</v>
      </c>
      <c r="EP167">
        <v>50533.775676888399</v>
      </c>
      <c r="EQ167">
        <v>57655.472394240598</v>
      </c>
      <c r="ER167">
        <v>39499.847624754897</v>
      </c>
      <c r="ES167">
        <v>38378.332554772198</v>
      </c>
      <c r="ET167">
        <v>47912.011777718602</v>
      </c>
      <c r="EU167"/>
      <c r="EV167"/>
      <c r="EW167"/>
      <c r="EX167"/>
      <c r="EY167"/>
      <c r="EZ167"/>
      <c r="FA167"/>
      <c r="FB167"/>
      <c r="FC167" s="68"/>
      <c r="FD167"/>
      <c r="FE167"/>
      <c r="FF167"/>
      <c r="FG167"/>
      <c r="FH167">
        <v>75000</v>
      </c>
      <c r="FI167"/>
      <c r="FJ167" s="68">
        <f t="shared" si="5"/>
        <v>3826509.3633372346</v>
      </c>
      <c r="FK167" s="68">
        <f>+HLOOKUP(B167,$C$4:$FI$168,165,0)-FJ167</f>
        <v>0</v>
      </c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I167" s="52"/>
    </row>
    <row r="168" spans="1:373" x14ac:dyDescent="0.3">
      <c r="A168"/>
      <c r="B168"/>
      <c r="C168" s="68">
        <f t="shared" ref="C168:AH168" si="6">+SUM(C5:C167)</f>
        <v>1118.0683508039383</v>
      </c>
      <c r="D168" s="68">
        <f t="shared" si="6"/>
        <v>182546.49669557461</v>
      </c>
      <c r="E168" s="68">
        <f t="shared" si="6"/>
        <v>129533.08078043877</v>
      </c>
      <c r="F168" s="68">
        <f t="shared" si="6"/>
        <v>380837.70059286471</v>
      </c>
      <c r="G168" s="68">
        <f t="shared" si="6"/>
        <v>8900.2470510981711</v>
      </c>
      <c r="H168" s="68">
        <f t="shared" si="6"/>
        <v>9128.5008868186214</v>
      </c>
      <c r="I168" s="68">
        <f t="shared" si="6"/>
        <v>9195.3530606631848</v>
      </c>
      <c r="J168" s="68">
        <f t="shared" si="6"/>
        <v>88938.234414352264</v>
      </c>
      <c r="K168" s="68">
        <f t="shared" si="6"/>
        <v>233871.78726490765</v>
      </c>
      <c r="L168" s="68">
        <f t="shared" si="6"/>
        <v>105829.94365980873</v>
      </c>
      <c r="M168" s="68">
        <f t="shared" si="6"/>
        <v>121171.68164309771</v>
      </c>
      <c r="N168" s="68">
        <f t="shared" si="6"/>
        <v>27622.824663876654</v>
      </c>
      <c r="O168" s="68">
        <f t="shared" si="6"/>
        <v>120138.9952172608</v>
      </c>
      <c r="P168" s="68">
        <f t="shared" si="6"/>
        <v>47785.772693110448</v>
      </c>
      <c r="Q168" s="68">
        <f t="shared" si="6"/>
        <v>3.8148642039107797E-2</v>
      </c>
      <c r="R168" s="68">
        <f t="shared" si="6"/>
        <v>0.50277043824339673</v>
      </c>
      <c r="S168" s="68">
        <f t="shared" si="6"/>
        <v>0.89763963419351733</v>
      </c>
      <c r="T168" s="68">
        <f t="shared" si="6"/>
        <v>504118.85796611517</v>
      </c>
      <c r="U168" s="68">
        <f t="shared" si="6"/>
        <v>110627.16521245432</v>
      </c>
      <c r="V168" s="68">
        <f t="shared" si="6"/>
        <v>18185.20848825678</v>
      </c>
      <c r="W168" s="68">
        <f t="shared" si="6"/>
        <v>10504.182257492021</v>
      </c>
      <c r="X168" s="68">
        <f t="shared" si="6"/>
        <v>606133.42590174207</v>
      </c>
      <c r="Y168" s="68">
        <f t="shared" si="6"/>
        <v>31.46163856440408</v>
      </c>
      <c r="Z168" s="68">
        <f t="shared" si="6"/>
        <v>15676.494289848675</v>
      </c>
      <c r="AA168" s="68">
        <f t="shared" si="6"/>
        <v>308232.66449252196</v>
      </c>
      <c r="AB168" s="68">
        <f t="shared" si="6"/>
        <v>596477.11047506693</v>
      </c>
      <c r="AC168" s="68">
        <f t="shared" si="6"/>
        <v>15971.795099512517</v>
      </c>
      <c r="AD168" s="68">
        <f t="shared" si="6"/>
        <v>50035.552113318809</v>
      </c>
      <c r="AE168" s="68">
        <f t="shared" si="6"/>
        <v>5363.3363156616506</v>
      </c>
      <c r="AF168" s="68">
        <f t="shared" si="6"/>
        <v>19475.433957933798</v>
      </c>
      <c r="AG168" s="68">
        <f t="shared" si="6"/>
        <v>31166.16548991363</v>
      </c>
      <c r="AH168" s="68">
        <f t="shared" si="6"/>
        <v>398.52688589191206</v>
      </c>
      <c r="AI168" s="68">
        <f t="shared" ref="AI168:BN168" si="7">+SUM(AI5:AI167)</f>
        <v>28152.636585332271</v>
      </c>
      <c r="AJ168" s="68">
        <f t="shared" si="7"/>
        <v>14807.399702528057</v>
      </c>
      <c r="AK168" s="68">
        <f t="shared" si="7"/>
        <v>22934.806835443527</v>
      </c>
      <c r="AL168" s="68">
        <f t="shared" si="7"/>
        <v>10596.148596163823</v>
      </c>
      <c r="AM168" s="68">
        <f t="shared" si="7"/>
        <v>15315.508760244213</v>
      </c>
      <c r="AN168" s="68">
        <f t="shared" si="7"/>
        <v>183258.87692500517</v>
      </c>
      <c r="AO168" s="68">
        <f t="shared" si="7"/>
        <v>55824.874931724757</v>
      </c>
      <c r="AP168" s="68">
        <f t="shared" si="7"/>
        <v>10930.512040783318</v>
      </c>
      <c r="AQ168" s="68">
        <f t="shared" si="7"/>
        <v>8182.0513835566662</v>
      </c>
      <c r="AR168" s="68">
        <f t="shared" si="7"/>
        <v>9714.9029408234346</v>
      </c>
      <c r="AS168" s="68">
        <f t="shared" si="7"/>
        <v>6058.3237631184029</v>
      </c>
      <c r="AT168" s="68">
        <f t="shared" si="7"/>
        <v>4228.0312917098772</v>
      </c>
      <c r="AU168" s="68">
        <f t="shared" si="7"/>
        <v>85020.862585477415</v>
      </c>
      <c r="AV168" s="68">
        <f t="shared" si="7"/>
        <v>195059.40180264821</v>
      </c>
      <c r="AW168" s="68">
        <f t="shared" si="7"/>
        <v>448.79061044531977</v>
      </c>
      <c r="AX168" s="68">
        <f t="shared" si="7"/>
        <v>291592.01879602735</v>
      </c>
      <c r="AY168" s="68">
        <f t="shared" si="7"/>
        <v>1409282.6008314872</v>
      </c>
      <c r="AZ168" s="68">
        <f t="shared" si="7"/>
        <v>465912.20970744058</v>
      </c>
      <c r="BA168" s="68">
        <f t="shared" si="7"/>
        <v>198614.34151166689</v>
      </c>
      <c r="BB168" s="68">
        <f t="shared" si="7"/>
        <v>188998.96342285589</v>
      </c>
      <c r="BC168" s="68">
        <f t="shared" si="7"/>
        <v>10177.379603495197</v>
      </c>
      <c r="BD168" s="68">
        <f t="shared" si="7"/>
        <v>47150.894064953893</v>
      </c>
      <c r="BE168" s="68">
        <f t="shared" si="7"/>
        <v>48520.072399266064</v>
      </c>
      <c r="BF168" s="68">
        <f t="shared" si="7"/>
        <v>226756.85968678186</v>
      </c>
      <c r="BG168" s="68">
        <f t="shared" si="7"/>
        <v>61509.464863012225</v>
      </c>
      <c r="BH168" s="68">
        <f t="shared" si="7"/>
        <v>47547.3125937324</v>
      </c>
      <c r="BI168" s="68">
        <f t="shared" si="7"/>
        <v>10349.537247527103</v>
      </c>
      <c r="BJ168" s="68">
        <f t="shared" si="7"/>
        <v>277624.02787673828</v>
      </c>
      <c r="BK168" s="68">
        <f t="shared" si="7"/>
        <v>21016.334827815921</v>
      </c>
      <c r="BL168" s="68">
        <f t="shared" si="7"/>
        <v>284286.44787955593</v>
      </c>
      <c r="BM168" s="68">
        <f t="shared" si="7"/>
        <v>189358.0321638805</v>
      </c>
      <c r="BN168" s="68">
        <f t="shared" si="7"/>
        <v>316988.46758106962</v>
      </c>
      <c r="BO168" s="68">
        <f t="shared" ref="BO168:CT168" si="8">+SUM(BO5:BO167)</f>
        <v>1240.4608688708468</v>
      </c>
      <c r="BP168" s="68">
        <f t="shared" si="8"/>
        <v>217833.00551629133</v>
      </c>
      <c r="BQ168" s="68">
        <f t="shared" si="8"/>
        <v>133516.74841192077</v>
      </c>
      <c r="BR168" s="68">
        <f t="shared" si="8"/>
        <v>413433.90275934566</v>
      </c>
      <c r="BS168" s="68">
        <f t="shared" si="8"/>
        <v>15701.246501777725</v>
      </c>
      <c r="BT168" s="68">
        <f t="shared" si="8"/>
        <v>9534.8502533355004</v>
      </c>
      <c r="BU168" s="68">
        <f t="shared" si="8"/>
        <v>10249.282056492766</v>
      </c>
      <c r="BV168" s="68">
        <f t="shared" si="8"/>
        <v>96587.66261951343</v>
      </c>
      <c r="BW168" s="68">
        <f t="shared" si="8"/>
        <v>252898.92069772113</v>
      </c>
      <c r="BX168" s="68">
        <f t="shared" si="8"/>
        <v>129865.13454862509</v>
      </c>
      <c r="BY168" s="68">
        <f t="shared" si="8"/>
        <v>129852.5192481665</v>
      </c>
      <c r="BZ168" s="68">
        <f t="shared" si="8"/>
        <v>30794.729044685271</v>
      </c>
      <c r="CA168" s="68">
        <f t="shared" si="8"/>
        <v>122386.84220231198</v>
      </c>
      <c r="CB168" s="68">
        <f t="shared" si="8"/>
        <v>53641.699295616068</v>
      </c>
      <c r="CC168" s="68">
        <f t="shared" si="8"/>
        <v>0.73952602633229736</v>
      </c>
      <c r="CD168" s="68">
        <f t="shared" si="8"/>
        <v>1.7865499340749471</v>
      </c>
      <c r="CE168" s="68">
        <f t="shared" si="8"/>
        <v>397583.48752495059</v>
      </c>
      <c r="CF168" s="68">
        <f t="shared" si="8"/>
        <v>573251.03167407727</v>
      </c>
      <c r="CG168" s="68">
        <f t="shared" si="8"/>
        <v>139075.48468531357</v>
      </c>
      <c r="CH168" s="68">
        <f t="shared" si="8"/>
        <v>62474.269631101357</v>
      </c>
      <c r="CI168" s="68">
        <f t="shared" si="8"/>
        <v>45398.296326717871</v>
      </c>
      <c r="CJ168" s="68">
        <f t="shared" si="8"/>
        <v>687327.33033879439</v>
      </c>
      <c r="CK168" s="68">
        <f t="shared" si="8"/>
        <v>1119.4898161375545</v>
      </c>
      <c r="CL168" s="68">
        <f t="shared" si="8"/>
        <v>24836.358990032961</v>
      </c>
      <c r="CM168" s="68">
        <f t="shared" si="8"/>
        <v>582650.22969991132</v>
      </c>
      <c r="CN168" s="68">
        <f t="shared" si="8"/>
        <v>874666.8585576677</v>
      </c>
      <c r="CO168" s="68">
        <f t="shared" si="8"/>
        <v>53187.547283893553</v>
      </c>
      <c r="CP168" s="68">
        <f t="shared" si="8"/>
        <v>110341.21878695975</v>
      </c>
      <c r="CQ168" s="68">
        <f t="shared" si="8"/>
        <v>19846.708753672483</v>
      </c>
      <c r="CR168" s="68">
        <f t="shared" si="8"/>
        <v>45999.242964365112</v>
      </c>
      <c r="CS168" s="68">
        <f t="shared" si="8"/>
        <v>81777.038291943696</v>
      </c>
      <c r="CT168" s="68">
        <f t="shared" si="8"/>
        <v>127983.34079255954</v>
      </c>
      <c r="CU168" s="68">
        <f t="shared" ref="CU168:DZ168" si="9">+SUM(CU5:CU167)</f>
        <v>137627.41994915431</v>
      </c>
      <c r="CV168" s="68">
        <f t="shared" si="9"/>
        <v>56248.547513575424</v>
      </c>
      <c r="CW168" s="68">
        <f t="shared" si="9"/>
        <v>67644.488537777564</v>
      </c>
      <c r="CX168" s="68">
        <f t="shared" si="9"/>
        <v>62565.803685978128</v>
      </c>
      <c r="CY168" s="68">
        <f t="shared" si="9"/>
        <v>71571.944253310707</v>
      </c>
      <c r="CZ168" s="68">
        <f t="shared" si="9"/>
        <v>263511.65093775641</v>
      </c>
      <c r="DA168" s="68">
        <f t="shared" si="9"/>
        <v>143646.10273265533</v>
      </c>
      <c r="DB168" s="68">
        <f t="shared" si="9"/>
        <v>173678.69112131503</v>
      </c>
      <c r="DC168" s="68">
        <f t="shared" si="9"/>
        <v>103621.12751803774</v>
      </c>
      <c r="DD168" s="68">
        <f t="shared" si="9"/>
        <v>209839.92372963723</v>
      </c>
      <c r="DE168" s="68">
        <f t="shared" si="9"/>
        <v>180723.70478489107</v>
      </c>
      <c r="DF168" s="68">
        <f t="shared" si="9"/>
        <v>21599.94133213114</v>
      </c>
      <c r="DG168" s="68">
        <f t="shared" si="9"/>
        <v>205033.15903083162</v>
      </c>
      <c r="DH168" s="68">
        <f t="shared" si="9"/>
        <v>226850.58753610228</v>
      </c>
      <c r="DI168" s="68">
        <f t="shared" si="9"/>
        <v>3484.6266272035668</v>
      </c>
      <c r="DJ168" s="68">
        <f t="shared" si="9"/>
        <v>302138.39115881996</v>
      </c>
      <c r="DK168" s="68">
        <f t="shared" si="9"/>
        <v>1446075.4887181972</v>
      </c>
      <c r="DL168" s="68">
        <f t="shared" si="9"/>
        <v>537425.73620278842</v>
      </c>
      <c r="DM168" s="68">
        <f t="shared" si="9"/>
        <v>253733.01086651022</v>
      </c>
      <c r="DN168" s="68">
        <f t="shared" si="9"/>
        <v>341271.42149176658</v>
      </c>
      <c r="DO168" s="68">
        <f t="shared" si="9"/>
        <v>18425.533697852625</v>
      </c>
      <c r="DP168" s="68">
        <f t="shared" si="9"/>
        <v>135180.76117461789</v>
      </c>
      <c r="DQ168" s="68">
        <f t="shared" si="9"/>
        <v>70896.876615087938</v>
      </c>
      <c r="DR168" s="68">
        <f t="shared" si="9"/>
        <v>294162.61217469967</v>
      </c>
      <c r="DS168" s="68">
        <f t="shared" si="9"/>
        <v>89331.441851863739</v>
      </c>
      <c r="DT168" s="68">
        <f t="shared" si="9"/>
        <v>109033.87484984964</v>
      </c>
      <c r="DU168" s="68">
        <f t="shared" si="9"/>
        <v>19165.187684149736</v>
      </c>
      <c r="DV168" s="68">
        <f t="shared" si="9"/>
        <v>122113.21018451743</v>
      </c>
      <c r="DW168" s="68">
        <f t="shared" si="9"/>
        <v>72448.852673309957</v>
      </c>
      <c r="DX168" s="68">
        <f t="shared" si="9"/>
        <v>311700.73413211125</v>
      </c>
      <c r="DY168" s="68">
        <f t="shared" si="9"/>
        <v>248788.8314961798</v>
      </c>
      <c r="DZ168" s="68">
        <f t="shared" si="9"/>
        <v>360608.52344560064</v>
      </c>
      <c r="EA168" s="68">
        <f t="shared" ref="EA168:FF168" si="10">+SUM(EA5:EA167)</f>
        <v>193643.22807298368</v>
      </c>
      <c r="EB168" s="68">
        <f t="shared" si="10"/>
        <v>183898.26455896778</v>
      </c>
      <c r="EC168" s="68">
        <f t="shared" si="10"/>
        <v>48356.61688597803</v>
      </c>
      <c r="ED168" s="68">
        <f t="shared" si="10"/>
        <v>522283.77521468716</v>
      </c>
      <c r="EE168" s="68">
        <f t="shared" si="10"/>
        <v>789948.20679912379</v>
      </c>
      <c r="EF168" s="68">
        <f t="shared" si="10"/>
        <v>657661.30110021052</v>
      </c>
      <c r="EG168" s="68">
        <f t="shared" si="10"/>
        <v>2861516.3107220014</v>
      </c>
      <c r="EH168" s="68">
        <f t="shared" si="10"/>
        <v>48955.42471903206</v>
      </c>
      <c r="EI168" s="68">
        <f t="shared" si="10"/>
        <v>232961.07896633373</v>
      </c>
      <c r="EJ168" s="68">
        <f t="shared" si="10"/>
        <v>335769.20755376655</v>
      </c>
      <c r="EK168" s="68">
        <f t="shared" si="10"/>
        <v>354173.56437251758</v>
      </c>
      <c r="EL168" s="68">
        <f t="shared" si="10"/>
        <v>421282.05867232557</v>
      </c>
      <c r="EM168" s="68">
        <f t="shared" si="10"/>
        <v>488111.7741455611</v>
      </c>
      <c r="EN168" s="68">
        <f t="shared" si="10"/>
        <v>509502.25330424792</v>
      </c>
      <c r="EO168" s="68">
        <f t="shared" si="10"/>
        <v>585748.65227880527</v>
      </c>
      <c r="EP168" s="68">
        <f t="shared" si="10"/>
        <v>651509.048274923</v>
      </c>
      <c r="EQ168" s="68">
        <f t="shared" si="10"/>
        <v>721998.37572194939</v>
      </c>
      <c r="ER168" s="68">
        <f t="shared" si="10"/>
        <v>1671120.5552209087</v>
      </c>
      <c r="ES168" s="68">
        <f t="shared" si="10"/>
        <v>2826511.9772513406</v>
      </c>
      <c r="ET168" s="68">
        <f t="shared" si="10"/>
        <v>1658000.6637083765</v>
      </c>
      <c r="EU168" s="68">
        <f t="shared" si="10"/>
        <v>862.75613831537396</v>
      </c>
      <c r="EV168" s="68">
        <f t="shared" si="10"/>
        <v>42830.003912353997</v>
      </c>
      <c r="EW168" s="68">
        <f t="shared" si="10"/>
        <v>131750.91148480799</v>
      </c>
      <c r="EX168" s="68">
        <f t="shared" si="10"/>
        <v>11799.578940278399</v>
      </c>
      <c r="EY168" s="68">
        <f t="shared" si="10"/>
        <v>224.249524244209</v>
      </c>
      <c r="EZ168" s="68">
        <f t="shared" si="10"/>
        <v>72561.600179999994</v>
      </c>
      <c r="FA168" s="68">
        <f t="shared" si="10"/>
        <v>177449.09992999799</v>
      </c>
      <c r="FB168" s="68">
        <f t="shared" si="10"/>
        <v>451203.58870000002</v>
      </c>
      <c r="FC168" s="68">
        <f t="shared" si="10"/>
        <v>70673.298793277907</v>
      </c>
      <c r="FD168" s="68">
        <f t="shared" si="10"/>
        <v>29942.3830867221</v>
      </c>
      <c r="FE168" s="68">
        <f t="shared" si="10"/>
        <v>408783.71801000001</v>
      </c>
      <c r="FF168" s="68">
        <f t="shared" si="10"/>
        <v>1375359.4999999979</v>
      </c>
      <c r="FG168" s="68">
        <f t="shared" ref="FG168:FI168" si="11">+SUM(FG5:FG167)</f>
        <v>237573.49999999991</v>
      </c>
      <c r="FH168" s="68">
        <f t="shared" si="11"/>
        <v>272300</v>
      </c>
      <c r="FI168" s="68">
        <f t="shared" si="11"/>
        <v>3826509.3633372374</v>
      </c>
      <c r="FJ168" s="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I168" s="52"/>
    </row>
    <row r="169" spans="1:373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  <c r="DR169" s="63"/>
      <c r="DS169" s="63"/>
      <c r="DT169" s="63"/>
      <c r="DU169" s="63"/>
      <c r="DV169" s="63"/>
      <c r="DW169" s="63"/>
      <c r="DX169" s="63"/>
      <c r="DY169" s="63"/>
      <c r="DZ169" s="63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 s="68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I169" s="52"/>
    </row>
    <row r="170" spans="1:373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  <c r="DR170" s="63"/>
      <c r="DS170" s="63"/>
      <c r="DT170" s="63"/>
      <c r="DU170" s="63"/>
      <c r="DV170" s="63"/>
      <c r="DW170" s="63"/>
      <c r="DX170" s="63"/>
      <c r="DY170" s="63"/>
      <c r="DZ170" s="63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 s="68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I170" s="52"/>
    </row>
    <row r="171" spans="1:373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  <c r="DR171" s="63"/>
      <c r="DS171" s="63"/>
      <c r="DT171" s="63"/>
      <c r="DU171" s="63"/>
      <c r="DV171" s="63"/>
      <c r="DW171" s="63"/>
      <c r="DX171" s="63"/>
      <c r="DY171" s="63"/>
      <c r="DZ171" s="63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 s="68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I171" s="52"/>
    </row>
    <row r="172" spans="1:373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  <c r="DR172" s="63"/>
      <c r="DS172" s="63"/>
      <c r="DT172" s="63"/>
      <c r="DU172" s="63"/>
      <c r="DV172" s="63"/>
      <c r="DW172" s="63"/>
      <c r="DX172" s="63"/>
      <c r="DY172" s="63"/>
      <c r="DZ172" s="63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 s="68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I172" s="52"/>
    </row>
    <row r="173" spans="1:373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  <c r="DR173" s="63"/>
      <c r="DS173" s="63"/>
      <c r="DT173" s="63"/>
      <c r="DU173" s="63"/>
      <c r="DV173" s="63"/>
      <c r="DW173" s="63"/>
      <c r="DX173" s="63"/>
      <c r="DY173" s="63"/>
      <c r="DZ173" s="6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 s="68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I173" s="52"/>
    </row>
    <row r="174" spans="1:373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  <c r="DR174" s="63"/>
      <c r="DS174" s="63"/>
      <c r="DT174" s="63"/>
      <c r="DU174" s="63"/>
      <c r="DV174" s="63"/>
      <c r="DW174" s="63"/>
      <c r="DX174" s="63"/>
      <c r="DY174" s="63"/>
      <c r="DZ174" s="63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 s="68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I174" s="52"/>
    </row>
    <row r="175" spans="1:373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  <c r="DR175" s="63"/>
      <c r="DS175" s="63"/>
      <c r="DT175" s="63"/>
      <c r="DU175" s="63"/>
      <c r="DV175" s="63"/>
      <c r="DW175" s="63"/>
      <c r="DX175" s="63"/>
      <c r="DY175" s="63"/>
      <c r="DZ175" s="63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 s="68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I175" s="52"/>
    </row>
    <row r="176" spans="1:373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  <c r="DR176" s="63"/>
      <c r="DS176" s="63"/>
      <c r="DT176" s="63"/>
      <c r="DU176" s="63"/>
      <c r="DV176" s="63"/>
      <c r="DW176" s="63"/>
      <c r="DX176" s="63"/>
      <c r="DY176" s="63"/>
      <c r="DZ176" s="63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 s="68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I176" s="52"/>
    </row>
    <row r="177" spans="1:373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  <c r="DR177" s="63"/>
      <c r="DS177" s="63"/>
      <c r="DT177" s="63"/>
      <c r="DU177" s="63"/>
      <c r="DV177" s="63"/>
      <c r="DW177" s="63"/>
      <c r="DX177" s="63"/>
      <c r="DY177" s="63"/>
      <c r="DZ177" s="63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 s="68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I177" s="52"/>
    </row>
    <row r="178" spans="1:373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  <c r="DR178" s="63"/>
      <c r="DS178" s="63"/>
      <c r="DT178" s="63"/>
      <c r="DU178" s="63"/>
      <c r="DV178" s="63"/>
      <c r="DW178" s="63"/>
      <c r="DX178" s="63"/>
      <c r="DY178" s="63"/>
      <c r="DZ178" s="63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 s="6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I178" s="52"/>
    </row>
    <row r="179" spans="1:373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  <c r="DS179" s="63"/>
      <c r="DT179" s="63"/>
      <c r="DU179" s="63"/>
      <c r="DV179" s="63"/>
      <c r="DW179" s="63"/>
      <c r="DX179" s="63"/>
      <c r="DY179" s="63"/>
      <c r="DZ179" s="63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 s="68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I179" s="52"/>
    </row>
    <row r="180" spans="1:373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  <c r="DR180" s="63"/>
      <c r="DS180" s="63"/>
      <c r="DT180" s="63"/>
      <c r="DU180" s="63"/>
      <c r="DV180" s="63"/>
      <c r="DW180" s="63"/>
      <c r="DX180" s="63"/>
      <c r="DY180" s="63"/>
      <c r="DZ180" s="63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 s="68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I180" s="52"/>
    </row>
    <row r="181" spans="1:373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 s="27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 s="27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  <c r="DR181" s="63"/>
      <c r="DS181" s="63"/>
      <c r="DT181" s="63"/>
      <c r="DU181" s="63"/>
      <c r="DV181" s="63"/>
      <c r="DW181" s="63"/>
      <c r="DX181" s="63"/>
      <c r="DY181" s="63"/>
      <c r="DZ181" s="63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 s="68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I181" s="52"/>
    </row>
    <row r="182" spans="1:373" x14ac:dyDescent="0.3">
      <c r="A182"/>
      <c r="B182"/>
      <c r="C182"/>
      <c r="D182"/>
      <c r="E182"/>
      <c r="F182"/>
      <c r="G182"/>
      <c r="H182"/>
      <c r="I182" s="27"/>
      <c r="J182"/>
      <c r="K182"/>
      <c r="L182"/>
      <c r="M182" s="27"/>
      <c r="N182"/>
      <c r="O182"/>
      <c r="P182" s="27"/>
      <c r="Q182"/>
      <c r="R182" s="27"/>
      <c r="S182"/>
      <c r="T182"/>
      <c r="U182"/>
      <c r="V182"/>
      <c r="W182"/>
      <c r="X182"/>
      <c r="Y182" s="27"/>
      <c r="Z182" s="27"/>
      <c r="AA182"/>
      <c r="AB182"/>
      <c r="AC182" s="27"/>
      <c r="AD182"/>
      <c r="AE182"/>
      <c r="AF182"/>
      <c r="AG182" s="27"/>
      <c r="AH182"/>
      <c r="AI182"/>
      <c r="AJ182"/>
      <c r="AK182" s="27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  <c r="DR182" s="63"/>
      <c r="DS182" s="63"/>
      <c r="DT182" s="63"/>
      <c r="DU182" s="63"/>
      <c r="DV182" s="63"/>
      <c r="DW182" s="63"/>
      <c r="DX182" s="63"/>
      <c r="DY182" s="63"/>
      <c r="DZ182" s="63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 s="68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I182" s="52"/>
    </row>
    <row r="183" spans="1:373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 s="27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  <c r="DR183" s="63"/>
      <c r="DS183" s="63"/>
      <c r="DT183" s="63"/>
      <c r="DU183" s="63"/>
      <c r="DV183" s="63"/>
      <c r="DW183" s="63"/>
      <c r="DX183" s="63"/>
      <c r="DY183" s="63"/>
      <c r="DZ183" s="6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 s="68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I183" s="52"/>
    </row>
    <row r="184" spans="1:373" x14ac:dyDescent="0.3">
      <c r="A184"/>
      <c r="B184"/>
      <c r="C184"/>
      <c r="D184" s="27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 s="27"/>
      <c r="S184"/>
      <c r="T184"/>
      <c r="U184"/>
      <c r="V184"/>
      <c r="W184"/>
      <c r="X184"/>
      <c r="Y184"/>
      <c r="Z184" s="27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  <c r="DR184" s="63"/>
      <c r="DS184" s="63"/>
      <c r="DT184" s="63"/>
      <c r="DU184" s="63"/>
      <c r="DV184" s="63"/>
      <c r="DW184" s="63"/>
      <c r="DX184" s="63"/>
      <c r="DY184" s="63"/>
      <c r="DZ184" s="63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I184" s="52"/>
    </row>
    <row r="185" spans="1:373" x14ac:dyDescent="0.3">
      <c r="A185"/>
      <c r="B185"/>
      <c r="C185"/>
      <c r="D185" s="27"/>
      <c r="E185"/>
      <c r="F185"/>
      <c r="G185"/>
      <c r="H185"/>
      <c r="I185"/>
      <c r="J185"/>
      <c r="K185"/>
      <c r="L185"/>
      <c r="M185" s="27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 s="27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  <c r="DR185" s="63"/>
      <c r="DS185" s="63"/>
      <c r="DT185" s="63"/>
      <c r="DU185" s="63"/>
      <c r="DV185" s="63"/>
      <c r="DW185" s="63"/>
      <c r="DX185" s="63"/>
      <c r="DY185" s="63"/>
      <c r="DZ185" s="63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I185" s="52"/>
    </row>
    <row r="186" spans="1:373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 s="27"/>
      <c r="Q186"/>
      <c r="R186" s="27"/>
      <c r="S186"/>
      <c r="T186"/>
      <c r="U186"/>
      <c r="V186"/>
      <c r="W186"/>
      <c r="X186"/>
      <c r="Y186"/>
      <c r="Z186" s="27"/>
      <c r="AA186"/>
      <c r="AB186"/>
      <c r="AC186" s="27"/>
      <c r="AD186"/>
      <c r="AE186"/>
      <c r="AF186"/>
      <c r="AG186"/>
      <c r="AH186"/>
      <c r="AI186"/>
      <c r="AJ186" s="27"/>
      <c r="AK186"/>
      <c r="AL186"/>
      <c r="AM186"/>
      <c r="AN186"/>
      <c r="AO186" s="27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  <c r="DR186" s="63"/>
      <c r="DS186" s="63"/>
      <c r="DT186" s="63"/>
      <c r="DU186" s="63"/>
      <c r="DV186" s="63"/>
      <c r="DW186" s="63"/>
      <c r="DX186" s="63"/>
      <c r="DY186" s="63"/>
      <c r="DZ186" s="63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I186" s="52"/>
    </row>
    <row r="187" spans="1:373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 s="27"/>
      <c r="Z187"/>
      <c r="AA187" s="27"/>
      <c r="AB187"/>
      <c r="AC187"/>
      <c r="AD187"/>
      <c r="AE187"/>
      <c r="AF187"/>
      <c r="AG187"/>
      <c r="AH187"/>
      <c r="AI187"/>
      <c r="AJ187" s="2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  <c r="DS187" s="63"/>
      <c r="DT187" s="63"/>
      <c r="DU187" s="63"/>
      <c r="DV187" s="63"/>
      <c r="DW187" s="63"/>
      <c r="DX187" s="63"/>
      <c r="DY187" s="63"/>
      <c r="DZ187" s="63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I187" s="52"/>
    </row>
    <row r="188" spans="1:373" x14ac:dyDescent="0.3">
      <c r="A188"/>
      <c r="B188"/>
      <c r="C188"/>
      <c r="D188" s="27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 s="27"/>
      <c r="S188"/>
      <c r="T188"/>
      <c r="U188"/>
      <c r="V188"/>
      <c r="W188"/>
      <c r="X188"/>
      <c r="Y188"/>
      <c r="Z188" s="27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  <c r="DR188" s="63"/>
      <c r="DS188" s="63"/>
      <c r="DT188" s="63"/>
      <c r="DU188" s="63"/>
      <c r="DV188" s="63"/>
      <c r="DW188" s="63"/>
      <c r="DX188" s="63"/>
      <c r="DY188" s="63"/>
      <c r="DZ188" s="63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I188" s="52"/>
    </row>
    <row r="189" spans="1:373" x14ac:dyDescent="0.3">
      <c r="A189"/>
      <c r="B189"/>
      <c r="C189"/>
      <c r="D189" s="27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  <c r="DR189" s="63"/>
      <c r="DS189" s="63"/>
      <c r="DT189" s="63"/>
      <c r="DU189" s="63"/>
      <c r="DV189" s="63"/>
      <c r="DW189" s="63"/>
      <c r="DX189" s="63"/>
      <c r="DY189" s="63"/>
      <c r="DZ189" s="63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I189" s="52"/>
    </row>
    <row r="190" spans="1:373" x14ac:dyDescent="0.3">
      <c r="A190"/>
      <c r="B190"/>
      <c r="C190"/>
      <c r="D190" s="27"/>
      <c r="E190" s="27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  <c r="DR190" s="63"/>
      <c r="DS190" s="63"/>
      <c r="DT190" s="63"/>
      <c r="DU190" s="63"/>
      <c r="DV190" s="63"/>
      <c r="DW190" s="63"/>
      <c r="DX190" s="63"/>
      <c r="DY190" s="63"/>
      <c r="DZ190" s="63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I190" s="52"/>
    </row>
    <row r="191" spans="1:373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 s="27"/>
      <c r="O191"/>
      <c r="P191"/>
      <c r="Q191"/>
      <c r="R191" s="27"/>
      <c r="S191"/>
      <c r="T191"/>
      <c r="U191"/>
      <c r="V191" s="27"/>
      <c r="W191" s="27"/>
      <c r="X191" s="27"/>
      <c r="Y191" s="27"/>
      <c r="Z191" s="27"/>
      <c r="AA191" s="27"/>
      <c r="AB191" s="27"/>
      <c r="AC191" s="27"/>
      <c r="AD191"/>
      <c r="AE191" s="27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 s="27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  <c r="DR191" s="63"/>
      <c r="DS191" s="63"/>
      <c r="DT191" s="63"/>
      <c r="DU191" s="63"/>
      <c r="DV191" s="63"/>
      <c r="DW191" s="63"/>
      <c r="DX191" s="63"/>
      <c r="DY191" s="63"/>
      <c r="DZ191" s="63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I191" s="52"/>
    </row>
    <row r="192" spans="1:373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 s="27"/>
      <c r="N192"/>
      <c r="O192"/>
      <c r="P192"/>
      <c r="Q192"/>
      <c r="R192"/>
      <c r="S192" s="27"/>
      <c r="T192"/>
      <c r="U192"/>
      <c r="V192"/>
      <c r="W192"/>
      <c r="X192"/>
      <c r="Y192" s="27"/>
      <c r="Z192"/>
      <c r="AA192" s="27"/>
      <c r="AB192"/>
      <c r="AC192"/>
      <c r="AD192"/>
      <c r="AE192"/>
      <c r="AF192" s="27"/>
      <c r="AG192"/>
      <c r="AH192"/>
      <c r="AI192"/>
      <c r="AJ192"/>
      <c r="AK192"/>
      <c r="AL192"/>
      <c r="AM192"/>
      <c r="AN192"/>
      <c r="AO192"/>
      <c r="AP192"/>
      <c r="AQ192" s="27"/>
      <c r="AR192"/>
      <c r="AS192"/>
      <c r="AT192"/>
      <c r="AU192"/>
      <c r="AV192"/>
      <c r="AW192"/>
      <c r="AX192"/>
      <c r="AY192" s="27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  <c r="DR192" s="63"/>
      <c r="DS192" s="63"/>
      <c r="DT192" s="63"/>
      <c r="DU192" s="63"/>
      <c r="DV192" s="63"/>
      <c r="DW192" s="63"/>
      <c r="DX192" s="63"/>
      <c r="DY192" s="63"/>
      <c r="DZ192" s="63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I192" s="52"/>
    </row>
    <row r="193" spans="1:373" x14ac:dyDescent="0.3">
      <c r="A193"/>
      <c r="B193"/>
      <c r="C193"/>
      <c r="D193" s="27"/>
      <c r="E193"/>
      <c r="F193"/>
      <c r="G193"/>
      <c r="H193"/>
      <c r="I193" s="27"/>
      <c r="J193"/>
      <c r="K193"/>
      <c r="L193" s="27"/>
      <c r="M193" s="27"/>
      <c r="N193"/>
      <c r="O193"/>
      <c r="P193" s="27"/>
      <c r="Q193" s="27"/>
      <c r="R193" s="27"/>
      <c r="S193" s="27"/>
      <c r="T193" s="27"/>
      <c r="U193" s="27"/>
      <c r="V193"/>
      <c r="W193"/>
      <c r="X193"/>
      <c r="Y193" s="27"/>
      <c r="Z193"/>
      <c r="AA193" s="27"/>
      <c r="AB193"/>
      <c r="AC193" s="27"/>
      <c r="AD193"/>
      <c r="AE193"/>
      <c r="AF193" s="27"/>
      <c r="AG193" s="27"/>
      <c r="AH193" s="27"/>
      <c r="AI193"/>
      <c r="AJ193" s="27"/>
      <c r="AK193" s="27"/>
      <c r="AL193"/>
      <c r="AM193"/>
      <c r="AN193"/>
      <c r="AO193"/>
      <c r="AP193"/>
      <c r="AQ193" s="27"/>
      <c r="AR193"/>
      <c r="AS193"/>
      <c r="AT193"/>
      <c r="AU193"/>
      <c r="AV193" s="27"/>
      <c r="AW193"/>
      <c r="AX193"/>
      <c r="AY193"/>
      <c r="AZ193"/>
      <c r="BA193"/>
      <c r="BB193" s="27"/>
      <c r="BC193"/>
      <c r="BD193"/>
      <c r="BE193"/>
      <c r="BF193"/>
      <c r="BG193"/>
      <c r="BH193"/>
      <c r="BI193"/>
      <c r="BJ193"/>
      <c r="BK193"/>
      <c r="BL193"/>
      <c r="BM193"/>
      <c r="BN19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  <c r="DR193" s="63"/>
      <c r="DS193" s="63"/>
      <c r="DT193" s="63"/>
      <c r="DU193" s="63"/>
      <c r="DV193" s="63"/>
      <c r="DW193" s="63"/>
      <c r="DX193" s="63"/>
      <c r="DY193" s="63"/>
      <c r="DZ193" s="6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I193" s="52"/>
    </row>
    <row r="194" spans="1:373" x14ac:dyDescent="0.3">
      <c r="A194"/>
      <c r="B194"/>
      <c r="C194"/>
      <c r="D194" s="27"/>
      <c r="E194" s="27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 s="27"/>
      <c r="AR194"/>
      <c r="AS194"/>
      <c r="AT194"/>
      <c r="AU194"/>
      <c r="AV194" s="27"/>
      <c r="AW194"/>
      <c r="AX194"/>
      <c r="AY194"/>
      <c r="AZ194" s="27"/>
      <c r="BA194" s="27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  <c r="DR194" s="63"/>
      <c r="DS194" s="63"/>
      <c r="DT194" s="63"/>
      <c r="DU194" s="63"/>
      <c r="DV194" s="63"/>
      <c r="DW194" s="63"/>
      <c r="DX194" s="63"/>
      <c r="DY194" s="63"/>
      <c r="DZ194" s="63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I194" s="52"/>
    </row>
    <row r="195" spans="1:373" x14ac:dyDescent="0.3">
      <c r="A195"/>
      <c r="B195"/>
      <c r="C195"/>
      <c r="D195" s="27"/>
      <c r="E195" s="27"/>
      <c r="F195"/>
      <c r="G195"/>
      <c r="H195"/>
      <c r="I195"/>
      <c r="J195" s="27"/>
      <c r="K195"/>
      <c r="L195"/>
      <c r="M195"/>
      <c r="N195"/>
      <c r="O195"/>
      <c r="P195"/>
      <c r="Q195"/>
      <c r="R195" s="27"/>
      <c r="S195" s="27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 s="27"/>
      <c r="AH195"/>
      <c r="AI195"/>
      <c r="AJ195"/>
      <c r="AK195"/>
      <c r="AL195"/>
      <c r="AM195"/>
      <c r="AN195"/>
      <c r="AO195"/>
      <c r="AP195"/>
      <c r="AQ195" s="27"/>
      <c r="AR195"/>
      <c r="AS195"/>
      <c r="AT195" s="27"/>
      <c r="AU195"/>
      <c r="AV195" s="27"/>
      <c r="AW195"/>
      <c r="AX195"/>
      <c r="AY195"/>
      <c r="AZ195" s="27"/>
      <c r="BA195" s="27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  <c r="DR195" s="63"/>
      <c r="DS195" s="63"/>
      <c r="DT195" s="63"/>
      <c r="DU195" s="63"/>
      <c r="DV195" s="63"/>
      <c r="DW195" s="63"/>
      <c r="DX195" s="63"/>
      <c r="DY195" s="63"/>
      <c r="DZ195" s="63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I195" s="52"/>
    </row>
    <row r="196" spans="1:373" x14ac:dyDescent="0.3">
      <c r="A196"/>
      <c r="B196"/>
      <c r="C196"/>
      <c r="D196" s="27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 s="27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  <c r="DS196" s="63"/>
      <c r="DT196" s="63"/>
      <c r="DU196" s="63"/>
      <c r="DV196" s="63"/>
      <c r="DW196" s="63"/>
      <c r="DX196" s="63"/>
      <c r="DY196" s="63"/>
      <c r="DZ196" s="63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I196" s="52"/>
    </row>
    <row r="197" spans="1:373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2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 s="27"/>
      <c r="AR197"/>
      <c r="AS197" s="27"/>
      <c r="AT197" s="27"/>
      <c r="AU197"/>
      <c r="AV197"/>
      <c r="AW197"/>
      <c r="AX197" s="2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  <c r="DR197" s="63"/>
      <c r="DS197" s="63"/>
      <c r="DT197" s="63"/>
      <c r="DU197" s="63"/>
      <c r="DV197" s="63"/>
      <c r="DW197" s="63"/>
      <c r="DX197" s="63"/>
      <c r="DY197" s="63"/>
      <c r="DZ197" s="63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I197" s="52"/>
    </row>
    <row r="198" spans="1:373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 s="27"/>
      <c r="Z198"/>
      <c r="AA198" s="27"/>
      <c r="AB198" s="27"/>
      <c r="AC198" s="27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  <c r="DR198" s="63"/>
      <c r="DS198" s="63"/>
      <c r="DT198" s="63"/>
      <c r="DU198" s="63"/>
      <c r="DV198" s="63"/>
      <c r="DW198" s="63"/>
      <c r="DX198" s="63"/>
      <c r="DY198" s="63"/>
      <c r="DZ198" s="63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I198" s="52"/>
    </row>
    <row r="199" spans="1:373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  <c r="DR199" s="63"/>
      <c r="DS199" s="63"/>
      <c r="DT199" s="63"/>
      <c r="DU199" s="63"/>
      <c r="DV199" s="63"/>
      <c r="DW199" s="63"/>
      <c r="DX199" s="63"/>
      <c r="DY199" s="63"/>
      <c r="DZ199" s="63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I199" s="52"/>
    </row>
    <row r="200" spans="1:373" x14ac:dyDescent="0.3">
      <c r="A200"/>
      <c r="B200"/>
      <c r="C200"/>
      <c r="D200" s="27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  <c r="DR200" s="63"/>
      <c r="DS200" s="63"/>
      <c r="DT200" s="63"/>
      <c r="DU200" s="63"/>
      <c r="DV200" s="63"/>
      <c r="DW200" s="63"/>
      <c r="DX200" s="63"/>
      <c r="DY200" s="63"/>
      <c r="DZ200" s="63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I200" s="52"/>
    </row>
    <row r="201" spans="1:373" x14ac:dyDescent="0.3">
      <c r="A201"/>
      <c r="B201"/>
      <c r="C201"/>
      <c r="D201" s="27"/>
      <c r="E201" s="27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 s="27"/>
      <c r="W201"/>
      <c r="X201" s="27"/>
      <c r="Y201"/>
      <c r="Z201"/>
      <c r="AA201" s="27"/>
      <c r="AB201" s="27"/>
      <c r="AC201" s="27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 s="27"/>
      <c r="BA201" s="27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  <c r="DR201" s="63"/>
      <c r="DS201" s="63"/>
      <c r="DT201" s="63"/>
      <c r="DU201" s="63"/>
      <c r="DV201" s="63"/>
      <c r="DW201" s="63"/>
      <c r="DX201" s="63"/>
      <c r="DY201" s="63"/>
      <c r="DZ201" s="63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I201" s="52"/>
    </row>
    <row r="202" spans="1:373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 s="27"/>
      <c r="Z202"/>
      <c r="AA202" s="27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  <c r="DR202" s="63"/>
      <c r="DS202" s="63"/>
      <c r="DT202" s="63"/>
      <c r="DU202" s="63"/>
      <c r="DV202" s="63"/>
      <c r="DW202" s="63"/>
      <c r="DX202" s="63"/>
      <c r="DY202" s="63"/>
      <c r="DZ202" s="63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I202" s="52"/>
    </row>
    <row r="203" spans="1:373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 s="27"/>
      <c r="Z203"/>
      <c r="AA203" s="27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  <c r="DR203" s="63"/>
      <c r="DS203" s="63"/>
      <c r="DT203" s="63"/>
      <c r="DU203" s="63"/>
      <c r="DV203" s="63"/>
      <c r="DW203" s="63"/>
      <c r="DX203" s="63"/>
      <c r="DY203" s="63"/>
      <c r="DZ203" s="6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I203" s="52"/>
    </row>
    <row r="204" spans="1:373" x14ac:dyDescent="0.3">
      <c r="A204"/>
      <c r="B204"/>
      <c r="C204"/>
      <c r="D204" s="27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  <c r="DR204" s="63"/>
      <c r="DS204" s="63"/>
      <c r="DT204" s="63"/>
      <c r="DU204" s="63"/>
      <c r="DV204" s="63"/>
      <c r="DW204" s="63"/>
      <c r="DX204" s="63"/>
      <c r="DY204" s="63"/>
      <c r="DZ204" s="63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I204" s="52"/>
    </row>
    <row r="205" spans="1:373" x14ac:dyDescent="0.3">
      <c r="A205"/>
      <c r="B205"/>
      <c r="C205"/>
      <c r="D205" s="27"/>
      <c r="E205"/>
      <c r="F205"/>
      <c r="G205"/>
      <c r="H205"/>
      <c r="I205" s="27"/>
      <c r="J205" s="27"/>
      <c r="K205" s="27"/>
      <c r="L205" s="27"/>
      <c r="M205" s="27"/>
      <c r="N205"/>
      <c r="O205"/>
      <c r="P205" s="27"/>
      <c r="Q205" s="27"/>
      <c r="R205"/>
      <c r="S205" s="27"/>
      <c r="T205" s="27"/>
      <c r="U205" s="27"/>
      <c r="V205"/>
      <c r="W205"/>
      <c r="X205"/>
      <c r="Y205" s="27"/>
      <c r="Z205" s="27"/>
      <c r="AA205"/>
      <c r="AB205"/>
      <c r="AC205"/>
      <c r="AD205"/>
      <c r="AE205"/>
      <c r="AF205"/>
      <c r="AG205" s="27"/>
      <c r="AH205" s="27"/>
      <c r="AI205"/>
      <c r="AJ205"/>
      <c r="AK205" s="27"/>
      <c r="AL205" s="27"/>
      <c r="AM205"/>
      <c r="AN205" s="27"/>
      <c r="AO205" s="27"/>
      <c r="AP205"/>
      <c r="AQ205"/>
      <c r="AR205" s="27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  <c r="DS205" s="63"/>
      <c r="DT205" s="63"/>
      <c r="DU205" s="63"/>
      <c r="DV205" s="63"/>
      <c r="DW205" s="63"/>
      <c r="DX205" s="63"/>
      <c r="DY205" s="63"/>
      <c r="DZ205" s="63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I205" s="52"/>
    </row>
    <row r="206" spans="1:373" x14ac:dyDescent="0.3">
      <c r="A206"/>
      <c r="B206"/>
      <c r="C206"/>
      <c r="D206"/>
      <c r="E206" s="27"/>
      <c r="F206"/>
      <c r="G206"/>
      <c r="H206"/>
      <c r="I206"/>
      <c r="J206"/>
      <c r="K206"/>
      <c r="L206"/>
      <c r="M206" s="27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  <c r="DR206" s="63"/>
      <c r="DS206" s="63"/>
      <c r="DT206" s="63"/>
      <c r="DU206" s="63"/>
      <c r="DV206" s="63"/>
      <c r="DW206" s="63"/>
      <c r="DX206" s="63"/>
      <c r="DY206" s="63"/>
      <c r="DZ206" s="63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I206" s="52"/>
    </row>
    <row r="207" spans="1:373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 s="27"/>
      <c r="Z207"/>
      <c r="AA207" s="27"/>
      <c r="AB207"/>
      <c r="AC207"/>
      <c r="AD207"/>
      <c r="AE207"/>
      <c r="AF207"/>
      <c r="AG207"/>
      <c r="AH207"/>
      <c r="AI207" s="2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  <c r="DS207" s="63"/>
      <c r="DT207" s="63"/>
      <c r="DU207" s="63"/>
      <c r="DV207" s="63"/>
      <c r="DW207" s="63"/>
      <c r="DX207" s="63"/>
      <c r="DY207" s="63"/>
      <c r="DZ207" s="63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I207" s="52"/>
    </row>
    <row r="208" spans="1:373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 s="27"/>
      <c r="O208"/>
      <c r="P208"/>
      <c r="Q208"/>
      <c r="R208"/>
      <c r="S208"/>
      <c r="T208"/>
      <c r="U208"/>
      <c r="V208"/>
      <c r="W208"/>
      <c r="X208"/>
      <c r="Y208" s="27"/>
      <c r="Z208"/>
      <c r="AA208" s="27"/>
      <c r="AB208"/>
      <c r="AC208" s="27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  <c r="DR208" s="63"/>
      <c r="DS208" s="63"/>
      <c r="DT208" s="63"/>
      <c r="DU208" s="63"/>
      <c r="DV208" s="63"/>
      <c r="DW208" s="63"/>
      <c r="DX208" s="63"/>
      <c r="DY208" s="63"/>
      <c r="DZ208" s="63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I208" s="52"/>
    </row>
    <row r="209" spans="1:373" x14ac:dyDescent="0.3">
      <c r="A209"/>
      <c r="B209"/>
      <c r="C209"/>
      <c r="D209"/>
      <c r="E209"/>
      <c r="F209"/>
      <c r="G209"/>
      <c r="H209"/>
      <c r="I209" s="27"/>
      <c r="J209" s="27"/>
      <c r="K209" s="27"/>
      <c r="L209" s="27"/>
      <c r="M209"/>
      <c r="N209"/>
      <c r="O209"/>
      <c r="P209"/>
      <c r="Q209" s="27"/>
      <c r="R209"/>
      <c r="S209"/>
      <c r="T209"/>
      <c r="U209" s="27"/>
      <c r="V209"/>
      <c r="W209"/>
      <c r="X209"/>
      <c r="Y209" s="27"/>
      <c r="Z209"/>
      <c r="AA209" s="27"/>
      <c r="AB209"/>
      <c r="AC209"/>
      <c r="AD209"/>
      <c r="AE209"/>
      <c r="AF209"/>
      <c r="AG209"/>
      <c r="AH209"/>
      <c r="AI209"/>
      <c r="AJ209" s="27"/>
      <c r="AK209"/>
      <c r="AL209"/>
      <c r="AM209"/>
      <c r="AN209"/>
      <c r="AO209"/>
      <c r="AP209" s="27"/>
      <c r="AQ209"/>
      <c r="AR209"/>
      <c r="AS209" s="27"/>
      <c r="AT209"/>
      <c r="AU209"/>
      <c r="AV209" s="27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  <c r="DR209" s="63"/>
      <c r="DS209" s="63"/>
      <c r="DT209" s="63"/>
      <c r="DU209" s="63"/>
      <c r="DV209" s="63"/>
      <c r="DW209" s="63"/>
      <c r="DX209" s="63"/>
      <c r="DY209" s="63"/>
      <c r="DZ209" s="63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I209" s="52"/>
    </row>
    <row r="210" spans="1:373" x14ac:dyDescent="0.3">
      <c r="A210"/>
      <c r="B210"/>
      <c r="C210"/>
      <c r="D210"/>
      <c r="E210" s="27"/>
      <c r="F210" s="27"/>
      <c r="G210" s="27"/>
      <c r="H210" s="27"/>
      <c r="I210"/>
      <c r="J210"/>
      <c r="K210"/>
      <c r="L210"/>
      <c r="M210" s="27"/>
      <c r="N210" s="27"/>
      <c r="O210"/>
      <c r="P210"/>
      <c r="Q210"/>
      <c r="R210"/>
      <c r="S210"/>
      <c r="T210"/>
      <c r="U210"/>
      <c r="V210"/>
      <c r="W210"/>
      <c r="X210"/>
      <c r="Y210" s="27"/>
      <c r="Z210"/>
      <c r="AA210" s="27"/>
      <c r="AB210"/>
      <c r="AC210"/>
      <c r="AD210" s="27"/>
      <c r="AE210"/>
      <c r="AF210"/>
      <c r="AG210"/>
      <c r="AH210"/>
      <c r="AI210" s="27"/>
      <c r="AJ210"/>
      <c r="AK210"/>
      <c r="AL210"/>
      <c r="AM210" s="27"/>
      <c r="AN210" s="27"/>
      <c r="AO210"/>
      <c r="AP210" s="27"/>
      <c r="AQ210"/>
      <c r="AR210"/>
      <c r="AS210" s="27"/>
      <c r="AT210" s="27"/>
      <c r="AU210"/>
      <c r="AV210"/>
      <c r="AW210"/>
      <c r="AX210"/>
      <c r="AY210"/>
      <c r="AZ210"/>
      <c r="BA210"/>
      <c r="BB210"/>
      <c r="BC210"/>
      <c r="BD210"/>
      <c r="BE210" s="27"/>
      <c r="BF210"/>
      <c r="BG210"/>
      <c r="BH210"/>
      <c r="BI210"/>
      <c r="BJ210"/>
      <c r="BK210"/>
      <c r="BL210"/>
      <c r="BM210"/>
      <c r="BN210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  <c r="DR210" s="63"/>
      <c r="DS210" s="63"/>
      <c r="DT210" s="63"/>
      <c r="DU210" s="63"/>
      <c r="DV210" s="63"/>
      <c r="DW210" s="63"/>
      <c r="DX210" s="63"/>
      <c r="DY210" s="63"/>
      <c r="DZ210" s="63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 s="27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I210" s="52"/>
    </row>
    <row r="211" spans="1:373" x14ac:dyDescent="0.3">
      <c r="A211"/>
      <c r="B211"/>
      <c r="C211"/>
      <c r="D211" s="27"/>
      <c r="E211"/>
      <c r="F211" s="27"/>
      <c r="G211" s="27"/>
      <c r="H211" s="27"/>
      <c r="I211" s="27"/>
      <c r="J211"/>
      <c r="K211"/>
      <c r="L211"/>
      <c r="M211" s="27"/>
      <c r="N211" s="27"/>
      <c r="O211"/>
      <c r="P211"/>
      <c r="Q211"/>
      <c r="R211"/>
      <c r="S211" s="27"/>
      <c r="T211"/>
      <c r="U211"/>
      <c r="V211"/>
      <c r="W211"/>
      <c r="X211"/>
      <c r="Y211"/>
      <c r="Z211"/>
      <c r="AA211"/>
      <c r="AB211"/>
      <c r="AC211"/>
      <c r="AD211" s="27"/>
      <c r="AE211"/>
      <c r="AF211"/>
      <c r="AG211"/>
      <c r="AH211"/>
      <c r="AI211" s="27"/>
      <c r="AJ211"/>
      <c r="AK211"/>
      <c r="AL211"/>
      <c r="AM211" s="27"/>
      <c r="AN211" s="27"/>
      <c r="AO211"/>
      <c r="AP211" s="27"/>
      <c r="AQ211"/>
      <c r="AR211"/>
      <c r="AS211" s="27"/>
      <c r="AT211" s="27"/>
      <c r="AU211"/>
      <c r="AV211"/>
      <c r="AW211"/>
      <c r="AX211"/>
      <c r="AY211"/>
      <c r="AZ211"/>
      <c r="BA211"/>
      <c r="BB211"/>
      <c r="BC211"/>
      <c r="BD211"/>
      <c r="BE211" s="27"/>
      <c r="BF211"/>
      <c r="BG211"/>
      <c r="BH211"/>
      <c r="BI211"/>
      <c r="BJ211"/>
      <c r="BK211"/>
      <c r="BL211"/>
      <c r="BM211"/>
      <c r="BN211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  <c r="DR211" s="63"/>
      <c r="DS211" s="63"/>
      <c r="DT211" s="63"/>
      <c r="DU211" s="63"/>
      <c r="DV211" s="63"/>
      <c r="DW211" s="63"/>
      <c r="DX211" s="63"/>
      <c r="DY211" s="63"/>
      <c r="DZ211" s="63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 s="27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I211" s="52"/>
    </row>
    <row r="212" spans="1:373" x14ac:dyDescent="0.3">
      <c r="A212"/>
      <c r="B212"/>
      <c r="C212"/>
      <c r="D212" s="27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 s="27"/>
      <c r="AT212"/>
      <c r="AU212" s="27"/>
      <c r="AV212"/>
      <c r="AW212"/>
      <c r="AX212" s="27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  <c r="DR212" s="63"/>
      <c r="DS212" s="63"/>
      <c r="DT212" s="63"/>
      <c r="DU212" s="63"/>
      <c r="DV212" s="63"/>
      <c r="DW212" s="63"/>
      <c r="DX212" s="63"/>
      <c r="DY212" s="63"/>
      <c r="DZ212" s="63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I212" s="52"/>
    </row>
    <row r="213" spans="1:373" x14ac:dyDescent="0.3">
      <c r="A213"/>
      <c r="B213"/>
      <c r="C213"/>
      <c r="D213"/>
      <c r="E213"/>
      <c r="F213"/>
      <c r="G213"/>
      <c r="H213"/>
      <c r="I213" s="27"/>
      <c r="J213"/>
      <c r="K213"/>
      <c r="L213"/>
      <c r="M213" s="27"/>
      <c r="N213" s="27"/>
      <c r="O213"/>
      <c r="P213"/>
      <c r="Q213"/>
      <c r="R213" s="27"/>
      <c r="S213" s="27"/>
      <c r="T213"/>
      <c r="U213"/>
      <c r="V213"/>
      <c r="W213"/>
      <c r="X213"/>
      <c r="Y213"/>
      <c r="Z213"/>
      <c r="AA213"/>
      <c r="AB213"/>
      <c r="AC213"/>
      <c r="AD213"/>
      <c r="AE213"/>
      <c r="AF213" s="27"/>
      <c r="AG213"/>
      <c r="AH213"/>
      <c r="AI213"/>
      <c r="AJ213"/>
      <c r="AK213"/>
      <c r="AL213"/>
      <c r="AM213"/>
      <c r="AN213"/>
      <c r="AO213"/>
      <c r="AP213"/>
      <c r="AQ213"/>
      <c r="AR213"/>
      <c r="AS213" s="27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  <c r="DR213" s="63"/>
      <c r="DS213" s="63"/>
      <c r="DT213" s="63"/>
      <c r="DU213" s="63"/>
      <c r="DV213" s="63"/>
      <c r="DW213" s="63"/>
      <c r="DX213" s="63"/>
      <c r="DY213" s="63"/>
      <c r="DZ213" s="6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I213" s="52"/>
    </row>
    <row r="214" spans="1:373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  <c r="DS214" s="63"/>
      <c r="DT214" s="63"/>
      <c r="DU214" s="63"/>
      <c r="DV214" s="63"/>
      <c r="DW214" s="63"/>
      <c r="DX214" s="63"/>
      <c r="DY214" s="63"/>
      <c r="DZ214" s="63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I214" s="52"/>
    </row>
    <row r="215" spans="1:373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 s="27"/>
      <c r="Z215"/>
      <c r="AA215" s="27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 s="27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  <c r="DS215" s="63"/>
      <c r="DT215" s="63"/>
      <c r="DU215" s="63"/>
      <c r="DV215" s="63"/>
      <c r="DW215" s="63"/>
      <c r="DX215" s="63"/>
      <c r="DY215" s="63"/>
      <c r="DZ215" s="63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I215" s="52"/>
    </row>
    <row r="216" spans="1:373" x14ac:dyDescent="0.3">
      <c r="A216"/>
      <c r="B216"/>
      <c r="C216"/>
      <c r="D216"/>
      <c r="E216"/>
      <c r="F216"/>
      <c r="G216"/>
      <c r="H216"/>
      <c r="I216" s="27"/>
      <c r="J216" s="27"/>
      <c r="K216" s="27"/>
      <c r="L216" s="27"/>
      <c r="M216"/>
      <c r="N216"/>
      <c r="O216"/>
      <c r="P216"/>
      <c r="Q216" s="27"/>
      <c r="R216"/>
      <c r="S216"/>
      <c r="T216"/>
      <c r="U216" s="27"/>
      <c r="V216"/>
      <c r="W216"/>
      <c r="X216"/>
      <c r="Y216" s="27"/>
      <c r="Z216"/>
      <c r="AA216" s="27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 s="27"/>
      <c r="AR216"/>
      <c r="AS216"/>
      <c r="AT216"/>
      <c r="AU216"/>
      <c r="AV216"/>
      <c r="AW216" s="27"/>
      <c r="AX216"/>
      <c r="AY216"/>
      <c r="AZ216" s="27"/>
      <c r="BA216"/>
      <c r="BB216"/>
      <c r="BC216" s="27"/>
      <c r="BD216"/>
      <c r="BE216"/>
      <c r="BF216"/>
      <c r="BG216"/>
      <c r="BH216"/>
      <c r="BI216"/>
      <c r="BJ216"/>
      <c r="BK216"/>
      <c r="BL216"/>
      <c r="BM216"/>
      <c r="BN216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  <c r="DS216" s="63"/>
      <c r="DT216" s="63"/>
      <c r="DU216" s="63"/>
      <c r="DV216" s="63"/>
      <c r="DW216" s="63"/>
      <c r="DX216" s="63"/>
      <c r="DY216" s="63"/>
      <c r="DZ216" s="63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I216" s="52"/>
    </row>
    <row r="217" spans="1:373" x14ac:dyDescent="0.3">
      <c r="A217"/>
      <c r="B217"/>
      <c r="C217"/>
      <c r="D217" s="27"/>
      <c r="E217" s="27"/>
      <c r="F217"/>
      <c r="G217"/>
      <c r="H217"/>
      <c r="I217" s="27"/>
      <c r="J217" s="27"/>
      <c r="K217" s="27"/>
      <c r="L217" s="27"/>
      <c r="M217" s="27"/>
      <c r="N217"/>
      <c r="O217"/>
      <c r="P217" s="27"/>
      <c r="Q217" s="27"/>
      <c r="R217" s="27"/>
      <c r="S217" s="27"/>
      <c r="T217" s="27"/>
      <c r="U217" s="27"/>
      <c r="V217"/>
      <c r="W217"/>
      <c r="X217"/>
      <c r="Y217"/>
      <c r="Z217"/>
      <c r="AA217"/>
      <c r="AB217"/>
      <c r="AC217"/>
      <c r="AD217"/>
      <c r="AE217"/>
      <c r="AF217" s="27"/>
      <c r="AG217" s="27"/>
      <c r="AH217" s="27"/>
      <c r="AI217"/>
      <c r="AJ217" s="27"/>
      <c r="AK217" s="27"/>
      <c r="AL217"/>
      <c r="AM217"/>
      <c r="AN217"/>
      <c r="AO217"/>
      <c r="AP217"/>
      <c r="AQ217" s="27"/>
      <c r="AR217"/>
      <c r="AS217"/>
      <c r="AT217" s="27"/>
      <c r="AU217"/>
      <c r="AV217" s="27"/>
      <c r="AW217" s="27"/>
      <c r="AX217"/>
      <c r="AY217" s="27"/>
      <c r="AZ217" s="27"/>
      <c r="BA217"/>
      <c r="BB217"/>
      <c r="BC217" s="27"/>
      <c r="BD217"/>
      <c r="BE217"/>
      <c r="BF217"/>
      <c r="BG217"/>
      <c r="BH217"/>
      <c r="BI217"/>
      <c r="BJ217"/>
      <c r="BK217"/>
      <c r="BL217"/>
      <c r="BM217"/>
      <c r="BN217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  <c r="DS217" s="63"/>
      <c r="DT217" s="63"/>
      <c r="DU217" s="63"/>
      <c r="DV217" s="63"/>
      <c r="DW217" s="63"/>
      <c r="DX217" s="63"/>
      <c r="DY217" s="63"/>
      <c r="DZ217" s="63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I217" s="52"/>
    </row>
    <row r="218" spans="1:373" x14ac:dyDescent="0.3">
      <c r="A218"/>
      <c r="B218"/>
      <c r="C218"/>
      <c r="D218"/>
      <c r="E218" s="27"/>
      <c r="F218"/>
      <c r="G218"/>
      <c r="H218"/>
      <c r="I218"/>
      <c r="J218"/>
      <c r="K218"/>
      <c r="L218"/>
      <c r="M218"/>
      <c r="N218"/>
      <c r="O218"/>
      <c r="P218"/>
      <c r="Q218"/>
      <c r="R218" s="27"/>
      <c r="S218"/>
      <c r="T218" s="27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  <c r="DS218" s="63"/>
      <c r="DT218" s="63"/>
      <c r="DU218" s="63"/>
      <c r="DV218" s="63"/>
      <c r="DW218" s="63"/>
      <c r="DX218" s="63"/>
      <c r="DY218" s="63"/>
      <c r="DZ218" s="63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I218" s="52"/>
    </row>
    <row r="219" spans="1:373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 s="27"/>
      <c r="Z219"/>
      <c r="AA219" s="27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  <c r="DS219" s="63"/>
      <c r="DT219" s="63"/>
      <c r="DU219" s="63"/>
      <c r="DV219" s="63"/>
      <c r="DW219" s="63"/>
      <c r="DX219" s="63"/>
      <c r="DY219" s="63"/>
      <c r="DZ219" s="63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I219" s="52"/>
    </row>
    <row r="220" spans="1:373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  <c r="DR220" s="63"/>
      <c r="DS220" s="63"/>
      <c r="DT220" s="63"/>
      <c r="DU220" s="63"/>
      <c r="DV220" s="63"/>
      <c r="DW220" s="63"/>
      <c r="DX220" s="63"/>
      <c r="DY220" s="63"/>
      <c r="DZ220" s="63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I220" s="52"/>
    </row>
    <row r="221" spans="1:373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 s="27"/>
      <c r="Z221"/>
      <c r="AA221" s="27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 s="27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  <c r="DR221" s="63"/>
      <c r="DS221" s="63"/>
      <c r="DT221" s="63"/>
      <c r="DU221" s="63"/>
      <c r="DV221" s="63"/>
      <c r="DW221" s="63"/>
      <c r="DX221" s="63"/>
      <c r="DY221" s="63"/>
      <c r="DZ221" s="63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I221" s="52"/>
    </row>
    <row r="222" spans="1:373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  <c r="DR222" s="63"/>
      <c r="DS222" s="63"/>
      <c r="DT222" s="63"/>
      <c r="DU222" s="63"/>
      <c r="DV222" s="63"/>
      <c r="DW222" s="63"/>
      <c r="DX222" s="63"/>
      <c r="DY222" s="63"/>
      <c r="DZ222" s="63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I222" s="52"/>
    </row>
    <row r="223" spans="1:373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 s="27"/>
      <c r="Z223"/>
      <c r="AA223" s="27"/>
      <c r="AB223"/>
      <c r="AC223"/>
      <c r="AD223"/>
      <c r="AE223" s="27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  <c r="DR223" s="63"/>
      <c r="DS223" s="63"/>
      <c r="DT223" s="63"/>
      <c r="DU223" s="63"/>
      <c r="DV223" s="63"/>
      <c r="DW223" s="63"/>
      <c r="DX223" s="63"/>
      <c r="DY223" s="63"/>
      <c r="DZ223" s="6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I223" s="52"/>
    </row>
    <row r="224" spans="1:373" x14ac:dyDescent="0.3">
      <c r="A224"/>
      <c r="B224"/>
      <c r="C224"/>
      <c r="D224"/>
      <c r="E224"/>
      <c r="F224"/>
      <c r="G224"/>
      <c r="H224"/>
      <c r="I224" s="27"/>
      <c r="J224"/>
      <c r="K224"/>
      <c r="L224"/>
      <c r="M224"/>
      <c r="N224"/>
      <c r="O224"/>
      <c r="P224"/>
      <c r="Q224"/>
      <c r="R224"/>
      <c r="S224" s="27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  <c r="DR224" s="63"/>
      <c r="DS224" s="63"/>
      <c r="DT224" s="63"/>
      <c r="DU224" s="63"/>
      <c r="DV224" s="63"/>
      <c r="DW224" s="63"/>
      <c r="DX224" s="63"/>
      <c r="DY224" s="63"/>
      <c r="DZ224" s="63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I224" s="52"/>
    </row>
    <row r="225" spans="1:373" x14ac:dyDescent="0.3">
      <c r="A225"/>
      <c r="B225"/>
      <c r="C225"/>
      <c r="D225"/>
      <c r="E225"/>
      <c r="F225"/>
      <c r="G225"/>
      <c r="H225"/>
      <c r="I225" s="27"/>
      <c r="J225"/>
      <c r="K225"/>
      <c r="L225"/>
      <c r="M225"/>
      <c r="N225"/>
      <c r="O225"/>
      <c r="P225"/>
      <c r="Q225"/>
      <c r="R225"/>
      <c r="S225" s="27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 s="27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 s="27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  <c r="DR225" s="63"/>
      <c r="DS225" s="63"/>
      <c r="DT225" s="63"/>
      <c r="DU225" s="63"/>
      <c r="DV225" s="63"/>
      <c r="DW225" s="63"/>
      <c r="DX225" s="63"/>
      <c r="DY225" s="63"/>
      <c r="DZ225" s="63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I225" s="52"/>
    </row>
    <row r="226" spans="1:373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 s="27"/>
      <c r="Z226"/>
      <c r="AA226" s="27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  <c r="DR226" s="63"/>
      <c r="DS226" s="63"/>
      <c r="DT226" s="63"/>
      <c r="DU226" s="63"/>
      <c r="DV226" s="63"/>
      <c r="DW226" s="63"/>
      <c r="DX226" s="63"/>
      <c r="DY226" s="63"/>
      <c r="DZ226" s="63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I226" s="52"/>
    </row>
    <row r="227" spans="1:373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 s="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  <c r="DR227" s="63"/>
      <c r="DS227" s="63"/>
      <c r="DT227" s="63"/>
      <c r="DU227" s="63"/>
      <c r="DV227" s="63"/>
      <c r="DW227" s="63"/>
      <c r="DX227" s="63"/>
      <c r="DY227" s="63"/>
      <c r="DZ227" s="63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I227" s="52"/>
    </row>
    <row r="228" spans="1:373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 s="27"/>
      <c r="Z228"/>
      <c r="AA228" s="27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  <c r="DR228" s="63"/>
      <c r="DS228" s="63"/>
      <c r="DT228" s="63"/>
      <c r="DU228" s="63"/>
      <c r="DV228" s="63"/>
      <c r="DW228" s="63"/>
      <c r="DX228" s="63"/>
      <c r="DY228" s="63"/>
      <c r="DZ228" s="63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I228" s="52"/>
    </row>
    <row r="229" spans="1:373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 s="27"/>
      <c r="Z229"/>
      <c r="AA229" s="27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  <c r="DR229" s="63"/>
      <c r="DS229" s="63"/>
      <c r="DT229" s="63"/>
      <c r="DU229" s="63"/>
      <c r="DV229" s="63"/>
      <c r="DW229" s="63"/>
      <c r="DX229" s="63"/>
      <c r="DY229" s="63"/>
      <c r="DZ229" s="63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I229" s="52"/>
    </row>
    <row r="230" spans="1:373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  <c r="DR230" s="63"/>
      <c r="DS230" s="63"/>
      <c r="DT230" s="63"/>
      <c r="DU230" s="63"/>
      <c r="DV230" s="63"/>
      <c r="DW230" s="63"/>
      <c r="DX230" s="63"/>
      <c r="DY230" s="63"/>
      <c r="DZ230" s="63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I230" s="52"/>
    </row>
    <row r="231" spans="1:373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I231" s="52"/>
    </row>
    <row r="232" spans="1:373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I232" s="52"/>
    </row>
    <row r="233" spans="1:373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 s="27"/>
      <c r="Z233"/>
      <c r="AA233" s="27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  <c r="JA233"/>
      <c r="JB233"/>
      <c r="JC233"/>
      <c r="JD233"/>
      <c r="JE233"/>
      <c r="JF233"/>
      <c r="JG233"/>
      <c r="JH233"/>
      <c r="JI233"/>
      <c r="JJ233"/>
      <c r="JK233"/>
      <c r="JL233"/>
      <c r="JM233"/>
      <c r="JN233"/>
      <c r="JO233"/>
      <c r="JP233"/>
      <c r="JQ233"/>
      <c r="JR233"/>
      <c r="JS233"/>
      <c r="JT233"/>
      <c r="JU233"/>
      <c r="JV233"/>
      <c r="JW233"/>
      <c r="JX233"/>
      <c r="JY233"/>
      <c r="JZ233"/>
      <c r="KA233"/>
      <c r="KB233"/>
      <c r="KC233"/>
      <c r="KD233"/>
      <c r="KE233"/>
      <c r="KF233"/>
      <c r="KG233"/>
      <c r="KH233"/>
      <c r="KI233"/>
      <c r="KJ233"/>
      <c r="KK233"/>
      <c r="KL233"/>
      <c r="KM233"/>
      <c r="KN233"/>
      <c r="KO233"/>
      <c r="KP233"/>
      <c r="KQ233"/>
      <c r="KR233"/>
      <c r="KS233"/>
      <c r="KT233"/>
      <c r="KU233"/>
      <c r="KV233"/>
      <c r="KW233"/>
      <c r="KX233"/>
      <c r="KY233"/>
      <c r="KZ233"/>
      <c r="LA233"/>
      <c r="LB233"/>
      <c r="LC233"/>
      <c r="LD233"/>
      <c r="LE233"/>
      <c r="LF233"/>
      <c r="LG233"/>
      <c r="LH233"/>
      <c r="LI233"/>
      <c r="LJ233"/>
      <c r="LK233"/>
      <c r="LL233"/>
      <c r="LM233"/>
      <c r="LN233"/>
      <c r="LO233"/>
      <c r="LP233"/>
      <c r="LQ233"/>
      <c r="LR233"/>
      <c r="LS233"/>
      <c r="LT233"/>
      <c r="LU233"/>
      <c r="LV233"/>
      <c r="LW233"/>
      <c r="LX233"/>
      <c r="LY233"/>
      <c r="LZ233"/>
      <c r="MA233"/>
      <c r="MB233"/>
      <c r="MC233"/>
      <c r="MD233"/>
      <c r="ME233"/>
      <c r="MF233"/>
      <c r="MG233"/>
      <c r="MH233"/>
      <c r="MI233"/>
      <c r="MJ233"/>
      <c r="MK233"/>
      <c r="ML233"/>
      <c r="MM233"/>
      <c r="MN233"/>
      <c r="MO233"/>
      <c r="MP233"/>
      <c r="MQ233"/>
      <c r="MR233"/>
      <c r="MS233"/>
      <c r="MT233"/>
      <c r="MU233"/>
      <c r="MV233"/>
      <c r="MW233"/>
      <c r="MX233"/>
      <c r="MY233"/>
      <c r="MZ233"/>
      <c r="NA233"/>
      <c r="NB233"/>
      <c r="NC233"/>
      <c r="ND233"/>
      <c r="NE233"/>
      <c r="NF233"/>
      <c r="NG233"/>
      <c r="NI233" s="52"/>
    </row>
    <row r="234" spans="1:373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  <c r="JA234"/>
      <c r="JB234"/>
      <c r="JC234"/>
      <c r="JD234"/>
      <c r="JE234"/>
      <c r="JF234"/>
      <c r="JG234"/>
      <c r="JH234"/>
      <c r="JI234"/>
      <c r="JJ234"/>
      <c r="JK234"/>
      <c r="JL234"/>
      <c r="JM234"/>
      <c r="JN234"/>
      <c r="JO234"/>
      <c r="JP234"/>
      <c r="JQ234"/>
      <c r="JR234"/>
      <c r="JS234"/>
      <c r="JT234"/>
      <c r="JU234"/>
      <c r="JV234"/>
      <c r="JW234"/>
      <c r="JX234"/>
      <c r="JY234"/>
      <c r="JZ234"/>
      <c r="KA234"/>
      <c r="KB234"/>
      <c r="KC234"/>
      <c r="KD234"/>
      <c r="KE234"/>
      <c r="KF234"/>
      <c r="KG234"/>
      <c r="KH234"/>
      <c r="KI234"/>
      <c r="KJ234"/>
      <c r="KK234"/>
      <c r="KL234"/>
      <c r="KM234"/>
      <c r="KN234"/>
      <c r="KO234"/>
      <c r="KP234"/>
      <c r="KQ234"/>
      <c r="KR234"/>
      <c r="KS234"/>
      <c r="KT234"/>
      <c r="KU234"/>
      <c r="KV234"/>
      <c r="KW234"/>
      <c r="KX234"/>
      <c r="KY234"/>
      <c r="KZ234"/>
      <c r="LA234"/>
      <c r="LB234"/>
      <c r="LC234"/>
      <c r="LD234"/>
      <c r="LE234"/>
      <c r="LF234"/>
      <c r="LG234"/>
      <c r="LH234"/>
      <c r="LI234"/>
      <c r="LJ234"/>
      <c r="LK234"/>
      <c r="LL234"/>
      <c r="LM234"/>
      <c r="LN234"/>
      <c r="LO234"/>
      <c r="LP234"/>
      <c r="LQ234"/>
      <c r="LR234"/>
      <c r="LS234"/>
      <c r="LT234"/>
      <c r="LU234"/>
      <c r="LV234"/>
      <c r="LW234"/>
      <c r="LX234"/>
      <c r="LY234"/>
      <c r="LZ234"/>
      <c r="MA234"/>
      <c r="MB234"/>
      <c r="MC234"/>
      <c r="MD234"/>
      <c r="ME234"/>
      <c r="MF234"/>
      <c r="MG234"/>
      <c r="MH234"/>
      <c r="MI234"/>
      <c r="MJ234"/>
      <c r="MK234"/>
      <c r="ML234"/>
      <c r="MM234"/>
      <c r="MN234"/>
      <c r="MO234"/>
      <c r="MP234"/>
      <c r="MQ234"/>
      <c r="MR234"/>
      <c r="MS234"/>
      <c r="MT234"/>
      <c r="MU234"/>
      <c r="MV234"/>
      <c r="MW234"/>
      <c r="MX234"/>
      <c r="MY234"/>
      <c r="MZ234"/>
      <c r="NA234"/>
      <c r="NB234"/>
      <c r="NC234"/>
      <c r="ND234"/>
      <c r="NE234"/>
      <c r="NF234"/>
      <c r="NG234"/>
      <c r="NI234" s="52"/>
    </row>
    <row r="235" spans="1:373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 s="27"/>
      <c r="O235"/>
      <c r="P235"/>
      <c r="Q235"/>
      <c r="R235"/>
      <c r="S235"/>
      <c r="T235"/>
      <c r="U235"/>
      <c r="V235"/>
      <c r="W235"/>
      <c r="X235"/>
      <c r="Y235"/>
      <c r="Z235"/>
      <c r="AA235" s="27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  <c r="IX235"/>
      <c r="IY235"/>
      <c r="IZ235"/>
      <c r="JA235"/>
      <c r="JB235"/>
      <c r="JC235"/>
      <c r="JD235"/>
      <c r="JE235"/>
      <c r="JF235"/>
      <c r="JG235"/>
      <c r="JH235"/>
      <c r="JI235"/>
      <c r="JJ235"/>
      <c r="JK235"/>
      <c r="JL235"/>
      <c r="JM235"/>
      <c r="JN235"/>
      <c r="JO235"/>
      <c r="JP235"/>
      <c r="JQ235"/>
      <c r="JR235"/>
      <c r="JS235"/>
      <c r="JT235"/>
      <c r="JU235"/>
      <c r="JV235"/>
      <c r="JW235"/>
      <c r="JX235"/>
      <c r="JY235"/>
      <c r="JZ235"/>
      <c r="KA235"/>
      <c r="KB235"/>
      <c r="KC235"/>
      <c r="KD235"/>
      <c r="KE235"/>
      <c r="KF235"/>
      <c r="KG235"/>
      <c r="KH235"/>
      <c r="KI235"/>
      <c r="KJ235"/>
      <c r="KK235"/>
      <c r="KL235"/>
      <c r="KM235"/>
      <c r="KN235"/>
      <c r="KO235"/>
      <c r="KP235"/>
      <c r="KQ235"/>
      <c r="KR235"/>
      <c r="KS235"/>
      <c r="KT235"/>
      <c r="KU235"/>
      <c r="KV235"/>
      <c r="KW235"/>
      <c r="KX235"/>
      <c r="KY235"/>
      <c r="KZ235"/>
      <c r="LA235"/>
      <c r="LB235"/>
      <c r="LC235"/>
      <c r="LD235"/>
      <c r="LE235"/>
      <c r="LF235"/>
      <c r="LG235"/>
      <c r="LH235"/>
      <c r="LI235"/>
      <c r="LJ235"/>
      <c r="LK235"/>
      <c r="LL235"/>
      <c r="LM235"/>
      <c r="LN235"/>
      <c r="LO235"/>
      <c r="LP235"/>
      <c r="LQ235"/>
      <c r="LR235"/>
      <c r="LS235"/>
      <c r="LT235"/>
      <c r="LU235"/>
      <c r="LV235"/>
      <c r="LW235"/>
      <c r="LX235"/>
      <c r="LY235"/>
      <c r="LZ235"/>
      <c r="MA235"/>
      <c r="MB235"/>
      <c r="MC235"/>
      <c r="MD235"/>
      <c r="ME235"/>
      <c r="MF235"/>
      <c r="MG235"/>
      <c r="MH235"/>
      <c r="MI235"/>
      <c r="MJ235"/>
      <c r="MK235"/>
      <c r="ML235"/>
      <c r="MM235"/>
      <c r="MN235"/>
      <c r="MO235"/>
      <c r="MP235"/>
      <c r="MQ235"/>
      <c r="MR235"/>
      <c r="MS235"/>
      <c r="MT235"/>
      <c r="MU235"/>
      <c r="MV235"/>
      <c r="MW235"/>
      <c r="MX235"/>
      <c r="MY235"/>
      <c r="MZ235"/>
      <c r="NA235"/>
      <c r="NB235"/>
      <c r="NC235"/>
      <c r="ND235"/>
      <c r="NE235"/>
      <c r="NF235"/>
      <c r="NG235"/>
      <c r="NI235" s="52"/>
    </row>
    <row r="236" spans="1:373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 s="27"/>
      <c r="Z236"/>
      <c r="AA236" s="27"/>
      <c r="AB236"/>
      <c r="AC236"/>
      <c r="AD236"/>
      <c r="AE236" s="27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 s="27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  <c r="JB236"/>
      <c r="JC236"/>
      <c r="JD236"/>
      <c r="JE236"/>
      <c r="JF236"/>
      <c r="JG236"/>
      <c r="JH236"/>
      <c r="JI236"/>
      <c r="JJ236"/>
      <c r="JK236"/>
      <c r="JL236"/>
      <c r="JM236"/>
      <c r="JN236"/>
      <c r="JO236"/>
      <c r="JP236"/>
      <c r="JQ236"/>
      <c r="JR236"/>
      <c r="JS236"/>
      <c r="JT236"/>
      <c r="JU236"/>
      <c r="JV236"/>
      <c r="JW236"/>
      <c r="JX236"/>
      <c r="JY236"/>
      <c r="JZ236"/>
      <c r="KA236"/>
      <c r="KB236"/>
      <c r="KC236"/>
      <c r="KD236"/>
      <c r="KE236"/>
      <c r="KF236"/>
      <c r="KG236"/>
      <c r="KH236"/>
      <c r="KI236"/>
      <c r="KJ236"/>
      <c r="KK236"/>
      <c r="KL236"/>
      <c r="KM236"/>
      <c r="KN236"/>
      <c r="KO236"/>
      <c r="KP236"/>
      <c r="KQ236"/>
      <c r="KR236"/>
      <c r="KS236"/>
      <c r="KT236"/>
      <c r="KU236"/>
      <c r="KV236"/>
      <c r="KW236"/>
      <c r="KX236"/>
      <c r="KY236"/>
      <c r="KZ236"/>
      <c r="LA236"/>
      <c r="LB236"/>
      <c r="LC236"/>
      <c r="LD236"/>
      <c r="LE236"/>
      <c r="LF236"/>
      <c r="LG236"/>
      <c r="LH236"/>
      <c r="LI236"/>
      <c r="LJ236"/>
      <c r="LK236"/>
      <c r="LL236"/>
      <c r="LM236"/>
      <c r="LN236"/>
      <c r="LO236"/>
      <c r="LP236"/>
      <c r="LQ236"/>
      <c r="LR236"/>
      <c r="LS236"/>
      <c r="LT236"/>
      <c r="LU236"/>
      <c r="LV236"/>
      <c r="LW236"/>
      <c r="LX236"/>
      <c r="LY236"/>
      <c r="LZ236"/>
      <c r="MA236"/>
      <c r="MB236"/>
      <c r="MC236"/>
      <c r="MD236"/>
      <c r="ME236"/>
      <c r="MF236"/>
      <c r="MG236"/>
      <c r="MH236"/>
      <c r="MI236"/>
      <c r="MJ236"/>
      <c r="MK236"/>
      <c r="ML236"/>
      <c r="MM236"/>
      <c r="MN236"/>
      <c r="MO236"/>
      <c r="MP236"/>
      <c r="MQ236"/>
      <c r="MR236"/>
      <c r="MS236"/>
      <c r="MT236"/>
      <c r="MU236"/>
      <c r="MV236"/>
      <c r="MW236"/>
      <c r="MX236"/>
      <c r="MY236"/>
      <c r="MZ236"/>
      <c r="NA236"/>
      <c r="NB236"/>
      <c r="NC236"/>
      <c r="ND236"/>
      <c r="NE236"/>
      <c r="NF236"/>
      <c r="NG236"/>
      <c r="NI236" s="52"/>
    </row>
    <row r="237" spans="1:373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  <c r="JA237"/>
      <c r="JB237"/>
      <c r="JC237"/>
      <c r="JD237"/>
      <c r="JE237"/>
      <c r="JF237"/>
      <c r="JG237"/>
      <c r="JH237"/>
      <c r="JI237"/>
      <c r="JJ237"/>
      <c r="JK237"/>
      <c r="JL237"/>
      <c r="JM237"/>
      <c r="JN237"/>
      <c r="JO237"/>
      <c r="JP237"/>
      <c r="JQ237"/>
      <c r="JR237"/>
      <c r="JS237"/>
      <c r="JT237"/>
      <c r="JU237"/>
      <c r="JV237"/>
      <c r="JW237"/>
      <c r="JX237"/>
      <c r="JY237"/>
      <c r="JZ237"/>
      <c r="KA237"/>
      <c r="KB237"/>
      <c r="KC237"/>
      <c r="KD237"/>
      <c r="KE237"/>
      <c r="KF237"/>
      <c r="KG237"/>
      <c r="KH237"/>
      <c r="KI237"/>
      <c r="KJ237"/>
      <c r="KK237"/>
      <c r="KL237"/>
      <c r="KM237"/>
      <c r="KN237"/>
      <c r="KO237"/>
      <c r="KP237"/>
      <c r="KQ237"/>
      <c r="KR237"/>
      <c r="KS237"/>
      <c r="KT237"/>
      <c r="KU237"/>
      <c r="KV237"/>
      <c r="KW237"/>
      <c r="KX237"/>
      <c r="KY237"/>
      <c r="KZ237"/>
      <c r="LA237"/>
      <c r="LB237"/>
      <c r="LC237"/>
      <c r="LD237"/>
      <c r="LE237"/>
      <c r="LF237"/>
      <c r="LG237"/>
      <c r="LH237"/>
      <c r="LI237"/>
      <c r="LJ237"/>
      <c r="LK237"/>
      <c r="LL237"/>
      <c r="LM237"/>
      <c r="LN237"/>
      <c r="LO237"/>
      <c r="LP237"/>
      <c r="LQ237"/>
      <c r="LR237"/>
      <c r="LS237"/>
      <c r="LT237"/>
      <c r="LU237"/>
      <c r="LV237"/>
      <c r="LW237"/>
      <c r="LX237"/>
      <c r="LY237"/>
      <c r="LZ237"/>
      <c r="MA237"/>
      <c r="MB237"/>
      <c r="MC237"/>
      <c r="MD237"/>
      <c r="ME237"/>
      <c r="MF237"/>
      <c r="MG237"/>
      <c r="MH237"/>
      <c r="MI237"/>
      <c r="MJ237"/>
      <c r="MK237"/>
      <c r="ML237"/>
      <c r="MM237"/>
      <c r="MN237"/>
      <c r="MO237"/>
      <c r="MP237"/>
      <c r="MQ237"/>
      <c r="MR237"/>
      <c r="MS237"/>
      <c r="MT237"/>
      <c r="MU237"/>
      <c r="MV237"/>
      <c r="MW237"/>
      <c r="MX237"/>
      <c r="MY237"/>
      <c r="MZ237"/>
      <c r="NA237"/>
      <c r="NB237"/>
      <c r="NC237"/>
      <c r="ND237"/>
      <c r="NE237"/>
      <c r="NF237"/>
      <c r="NG237"/>
      <c r="NI237" s="52"/>
    </row>
    <row r="238" spans="1:373" x14ac:dyDescent="0.3">
      <c r="A238"/>
      <c r="B238"/>
      <c r="C238"/>
      <c r="D238" s="27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 s="27"/>
      <c r="Z238"/>
      <c r="AA238" s="27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 s="27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  <c r="IW238"/>
      <c r="IX238"/>
      <c r="IY238"/>
      <c r="IZ238"/>
      <c r="JA238"/>
      <c r="JB238"/>
      <c r="JC238"/>
      <c r="JD238"/>
      <c r="JE238"/>
      <c r="JF238"/>
      <c r="JG238"/>
      <c r="JH238"/>
      <c r="JI238"/>
      <c r="JJ238"/>
      <c r="JK238"/>
      <c r="JL238"/>
      <c r="JM238"/>
      <c r="JN238"/>
      <c r="JO238"/>
      <c r="JP238"/>
      <c r="JQ238"/>
      <c r="JR238"/>
      <c r="JS238"/>
      <c r="JT238"/>
      <c r="JU238"/>
      <c r="JV238"/>
      <c r="JW238"/>
      <c r="JX238"/>
      <c r="JY238"/>
      <c r="JZ238"/>
      <c r="KA238"/>
      <c r="KB238"/>
      <c r="KC238"/>
      <c r="KD238"/>
      <c r="KE238"/>
      <c r="KF238"/>
      <c r="KG238"/>
      <c r="KH238"/>
      <c r="KI238"/>
      <c r="KJ238"/>
      <c r="KK238"/>
      <c r="KL238"/>
      <c r="KM238"/>
      <c r="KN238"/>
      <c r="KO238"/>
      <c r="KP238"/>
      <c r="KQ238"/>
      <c r="KR238"/>
      <c r="KS238"/>
      <c r="KT238"/>
      <c r="KU238"/>
      <c r="KV238"/>
      <c r="KW238"/>
      <c r="KX238"/>
      <c r="KY238"/>
      <c r="KZ238"/>
      <c r="LA238"/>
      <c r="LB238"/>
      <c r="LC238"/>
      <c r="LD238"/>
      <c r="LE238"/>
      <c r="LF238"/>
      <c r="LG238"/>
      <c r="LH238"/>
      <c r="LI238"/>
      <c r="LJ238"/>
      <c r="LK238"/>
      <c r="LL238"/>
      <c r="LM238"/>
      <c r="LN238"/>
      <c r="LO238"/>
      <c r="LP238"/>
      <c r="LQ238"/>
      <c r="LR238"/>
      <c r="LS238"/>
      <c r="LT238"/>
      <c r="LU238"/>
      <c r="LV238"/>
      <c r="LW238"/>
      <c r="LX238"/>
      <c r="LY238"/>
      <c r="LZ238"/>
      <c r="MA238"/>
      <c r="MB238"/>
      <c r="MC238"/>
      <c r="MD238"/>
      <c r="ME238"/>
      <c r="MF238"/>
      <c r="MG238"/>
      <c r="MH238"/>
      <c r="MI238"/>
      <c r="MJ238"/>
      <c r="MK238"/>
      <c r="ML238"/>
      <c r="MM238"/>
      <c r="MN238"/>
      <c r="MO238"/>
      <c r="MP238"/>
      <c r="MQ238"/>
      <c r="MR238"/>
      <c r="MS238"/>
      <c r="MT238"/>
      <c r="MU238"/>
      <c r="MV238"/>
      <c r="MW238"/>
      <c r="MX238"/>
      <c r="MY238"/>
      <c r="MZ238"/>
      <c r="NA238"/>
      <c r="NB238"/>
      <c r="NC238"/>
      <c r="ND238"/>
      <c r="NE238"/>
      <c r="NF238"/>
      <c r="NG238"/>
      <c r="NI238" s="52"/>
    </row>
    <row r="239" spans="1:373" x14ac:dyDescent="0.3">
      <c r="A239"/>
      <c r="B239"/>
      <c r="C239"/>
      <c r="D239"/>
      <c r="E239"/>
      <c r="F239" s="27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 s="27"/>
      <c r="Z239"/>
      <c r="AA239" s="27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  <c r="JB239"/>
      <c r="JC239"/>
      <c r="JD239"/>
      <c r="JE239"/>
      <c r="JF239"/>
      <c r="JG239"/>
      <c r="JH239"/>
      <c r="JI239"/>
      <c r="JJ239"/>
      <c r="JK239"/>
      <c r="JL239"/>
      <c r="JM239"/>
      <c r="JN239"/>
      <c r="JO239"/>
      <c r="JP239"/>
      <c r="JQ239"/>
      <c r="JR239"/>
      <c r="JS239"/>
      <c r="JT239"/>
      <c r="JU239"/>
      <c r="JV239"/>
      <c r="JW239"/>
      <c r="JX239"/>
      <c r="JY239"/>
      <c r="JZ239"/>
      <c r="KA239"/>
      <c r="KB239"/>
      <c r="KC239"/>
      <c r="KD239"/>
      <c r="KE239"/>
      <c r="KF239"/>
      <c r="KG239"/>
      <c r="KH239"/>
      <c r="KI239"/>
      <c r="KJ239"/>
      <c r="KK239"/>
      <c r="KL239"/>
      <c r="KM239"/>
      <c r="KN239"/>
      <c r="KO239"/>
      <c r="KP239"/>
      <c r="KQ239"/>
      <c r="KR239"/>
      <c r="KS239"/>
      <c r="KT239"/>
      <c r="KU239"/>
      <c r="KV239"/>
      <c r="KW239"/>
      <c r="KX239"/>
      <c r="KY239"/>
      <c r="KZ239"/>
      <c r="LA239"/>
      <c r="LB239"/>
      <c r="LC239"/>
      <c r="LD239"/>
      <c r="LE239"/>
      <c r="LF239"/>
      <c r="LG239"/>
      <c r="LH239"/>
      <c r="LI239"/>
      <c r="LJ239"/>
      <c r="LK239"/>
      <c r="LL239"/>
      <c r="LM239"/>
      <c r="LN239"/>
      <c r="LO239"/>
      <c r="LP239"/>
      <c r="LQ239"/>
      <c r="LR239"/>
      <c r="LS239"/>
      <c r="LT239"/>
      <c r="LU239"/>
      <c r="LV239"/>
      <c r="LW239"/>
      <c r="LX239"/>
      <c r="LY239"/>
      <c r="LZ239"/>
      <c r="MA239"/>
      <c r="MB239"/>
      <c r="MC239"/>
      <c r="MD239"/>
      <c r="ME239"/>
      <c r="MF239"/>
      <c r="MG239"/>
      <c r="MH239"/>
      <c r="MI239"/>
      <c r="MJ239"/>
      <c r="MK239"/>
      <c r="ML239"/>
      <c r="MM239"/>
      <c r="MN239"/>
      <c r="MO239"/>
      <c r="MP239"/>
      <c r="MQ239"/>
      <c r="MR239"/>
      <c r="MS239"/>
      <c r="MT239"/>
      <c r="MU239"/>
      <c r="MV239"/>
      <c r="MW239"/>
      <c r="MX239"/>
      <c r="MY239"/>
      <c r="MZ239"/>
      <c r="NA239"/>
      <c r="NB239"/>
      <c r="NC239"/>
      <c r="ND239"/>
      <c r="NE239"/>
      <c r="NF239"/>
      <c r="NG239"/>
      <c r="NI239" s="52"/>
    </row>
    <row r="240" spans="1:373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  <c r="LT240"/>
      <c r="LU240"/>
      <c r="LV240"/>
      <c r="LW240"/>
      <c r="LX240"/>
      <c r="LY240"/>
      <c r="LZ240"/>
      <c r="MA240"/>
      <c r="MB240"/>
      <c r="MC240"/>
      <c r="MD240"/>
      <c r="ME240"/>
      <c r="MF240"/>
      <c r="MG240"/>
      <c r="MH240"/>
      <c r="MI240"/>
      <c r="MJ240"/>
      <c r="MK240"/>
      <c r="ML240"/>
      <c r="MM240"/>
      <c r="MN240"/>
      <c r="MO240"/>
      <c r="MP240"/>
      <c r="MQ240"/>
      <c r="MR240"/>
      <c r="MS240"/>
      <c r="MT240"/>
      <c r="MU240"/>
      <c r="MV240"/>
      <c r="MW240"/>
      <c r="MX240"/>
      <c r="MY240"/>
      <c r="MZ240"/>
      <c r="NA240"/>
      <c r="NB240"/>
      <c r="NC240"/>
      <c r="ND240"/>
      <c r="NE240"/>
      <c r="NF240"/>
      <c r="NG240"/>
      <c r="NI240" s="52"/>
    </row>
    <row r="241" spans="1:373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 s="27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  <c r="JB241"/>
      <c r="JC241"/>
      <c r="JD241"/>
      <c r="JE241"/>
      <c r="JF241"/>
      <c r="JG241"/>
      <c r="JH241"/>
      <c r="JI241"/>
      <c r="JJ241"/>
      <c r="JK241"/>
      <c r="JL241"/>
      <c r="JM241"/>
      <c r="JN241"/>
      <c r="JO241"/>
      <c r="JP241"/>
      <c r="JQ241"/>
      <c r="JR241"/>
      <c r="JS241"/>
      <c r="JT241"/>
      <c r="JU241"/>
      <c r="JV241"/>
      <c r="JW241"/>
      <c r="JX241"/>
      <c r="JY241"/>
      <c r="JZ241"/>
      <c r="KA241"/>
      <c r="KB241"/>
      <c r="KC241"/>
      <c r="KD241"/>
      <c r="KE241"/>
      <c r="KF241"/>
      <c r="KG241"/>
      <c r="KH241"/>
      <c r="KI241"/>
      <c r="KJ241"/>
      <c r="KK241"/>
      <c r="KL241"/>
      <c r="KM241"/>
      <c r="KN241"/>
      <c r="KO241"/>
      <c r="KP241"/>
      <c r="KQ241"/>
      <c r="KR241"/>
      <c r="KS241"/>
      <c r="KT241"/>
      <c r="KU241"/>
      <c r="KV241"/>
      <c r="KW241"/>
      <c r="KX241"/>
      <c r="KY241"/>
      <c r="KZ241"/>
      <c r="LA241"/>
      <c r="LB241"/>
      <c r="LC241"/>
      <c r="LD241"/>
      <c r="LE241"/>
      <c r="LF241"/>
      <c r="LG241"/>
      <c r="LH241"/>
      <c r="LI241"/>
      <c r="LJ241"/>
      <c r="LK241"/>
      <c r="LL241"/>
      <c r="LM241"/>
      <c r="LN241"/>
      <c r="LO241"/>
      <c r="LP241"/>
      <c r="LQ241"/>
      <c r="LR241"/>
      <c r="LS241"/>
      <c r="LT241"/>
      <c r="LU241"/>
      <c r="LV241"/>
      <c r="LW241"/>
      <c r="LX241"/>
      <c r="LY241"/>
      <c r="LZ241"/>
      <c r="MA241"/>
      <c r="MB241"/>
      <c r="MC241"/>
      <c r="MD241"/>
      <c r="ME241"/>
      <c r="MF241"/>
      <c r="MG241"/>
      <c r="MH241"/>
      <c r="MI241"/>
      <c r="MJ241"/>
      <c r="MK241"/>
      <c r="ML241"/>
      <c r="MM241"/>
      <c r="MN241"/>
      <c r="MO241"/>
      <c r="MP241"/>
      <c r="MQ241"/>
      <c r="MR241"/>
      <c r="MS241"/>
      <c r="MT241"/>
      <c r="MU241"/>
      <c r="MV241"/>
      <c r="MW241"/>
      <c r="MX241"/>
      <c r="MY241"/>
      <c r="MZ241"/>
      <c r="NA241"/>
      <c r="NB241"/>
      <c r="NC241"/>
      <c r="ND241"/>
      <c r="NE241"/>
      <c r="NF241"/>
      <c r="NG241"/>
      <c r="NI241" s="52"/>
    </row>
    <row r="242" spans="1:373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  <c r="JB242"/>
      <c r="JC242"/>
      <c r="JD242"/>
      <c r="JE242"/>
      <c r="JF242"/>
      <c r="JG242"/>
      <c r="JH242"/>
      <c r="JI242"/>
      <c r="JJ242"/>
      <c r="JK242"/>
      <c r="JL242"/>
      <c r="JM242"/>
      <c r="JN242"/>
      <c r="JO242"/>
      <c r="JP242"/>
      <c r="JQ242"/>
      <c r="JR242"/>
      <c r="JS242"/>
      <c r="JT242"/>
      <c r="JU242"/>
      <c r="JV242"/>
      <c r="JW242"/>
      <c r="JX242"/>
      <c r="JY242"/>
      <c r="JZ242"/>
      <c r="KA242"/>
      <c r="KB242"/>
      <c r="KC242"/>
      <c r="KD242"/>
      <c r="KE242"/>
      <c r="KF242"/>
      <c r="KG242"/>
      <c r="KH242"/>
      <c r="KI242"/>
      <c r="KJ242"/>
      <c r="KK242"/>
      <c r="KL242"/>
      <c r="KM242"/>
      <c r="KN242"/>
      <c r="KO242"/>
      <c r="KP242"/>
      <c r="KQ242"/>
      <c r="KR242"/>
      <c r="KS242"/>
      <c r="KT242"/>
      <c r="KU242"/>
      <c r="KV242"/>
      <c r="KW242"/>
      <c r="KX242"/>
      <c r="KY242"/>
      <c r="KZ242"/>
      <c r="LA242"/>
      <c r="LB242"/>
      <c r="LC242"/>
      <c r="LD242"/>
      <c r="LE242"/>
      <c r="LF242"/>
      <c r="LG242"/>
      <c r="LH242"/>
      <c r="LI242"/>
      <c r="LJ242"/>
      <c r="LK242"/>
      <c r="LL242"/>
      <c r="LM242"/>
      <c r="LN242"/>
      <c r="LO242"/>
      <c r="LP242"/>
      <c r="LQ242"/>
      <c r="LR242"/>
      <c r="LS242"/>
      <c r="LT242"/>
      <c r="LU242"/>
      <c r="LV242"/>
      <c r="LW242"/>
      <c r="LX242"/>
      <c r="LY242"/>
      <c r="LZ242"/>
      <c r="MA242"/>
      <c r="MB242"/>
      <c r="MC242"/>
      <c r="MD242"/>
      <c r="ME242"/>
      <c r="MF242"/>
      <c r="MG242"/>
      <c r="MH242"/>
      <c r="MI242"/>
      <c r="MJ242"/>
      <c r="MK242"/>
      <c r="ML242"/>
      <c r="MM242"/>
      <c r="MN242"/>
      <c r="MO242"/>
      <c r="MP242"/>
      <c r="MQ242"/>
      <c r="MR242"/>
      <c r="MS242"/>
      <c r="MT242"/>
      <c r="MU242"/>
      <c r="MV242"/>
      <c r="MW242"/>
      <c r="MX242"/>
      <c r="MY242"/>
      <c r="MZ242"/>
      <c r="NA242"/>
      <c r="NB242"/>
      <c r="NC242"/>
      <c r="ND242"/>
      <c r="NE242"/>
      <c r="NF242"/>
      <c r="NG242"/>
      <c r="NI242" s="52"/>
    </row>
    <row r="243" spans="1:373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I243" s="52"/>
    </row>
    <row r="244" spans="1:373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I244" s="52"/>
    </row>
    <row r="245" spans="1:373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I245" s="52"/>
    </row>
    <row r="246" spans="1:373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/>
      <c r="MZ246"/>
      <c r="NA246"/>
      <c r="NB246"/>
      <c r="NC246"/>
      <c r="ND246"/>
      <c r="NE246"/>
      <c r="NF246"/>
      <c r="NG246"/>
      <c r="NI246" s="52"/>
    </row>
    <row r="247" spans="1:373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  <c r="LT247"/>
      <c r="LU247"/>
      <c r="LV247"/>
      <c r="LW247"/>
      <c r="LX247"/>
      <c r="LY247"/>
      <c r="LZ247"/>
      <c r="MA247"/>
      <c r="MB247"/>
      <c r="MC247"/>
      <c r="MD247"/>
      <c r="ME247"/>
      <c r="MF247"/>
      <c r="MG247"/>
      <c r="MH247"/>
      <c r="MI247"/>
      <c r="MJ247"/>
      <c r="MK247"/>
      <c r="ML247"/>
      <c r="MM247"/>
      <c r="MN247"/>
      <c r="MO247"/>
      <c r="MP247"/>
      <c r="MQ247"/>
      <c r="MR247"/>
      <c r="MS247"/>
      <c r="MT247"/>
      <c r="MU247"/>
      <c r="MV247"/>
      <c r="MW247"/>
      <c r="MX247"/>
      <c r="MY247"/>
      <c r="MZ247"/>
      <c r="NA247"/>
      <c r="NB247"/>
      <c r="NC247"/>
      <c r="ND247"/>
      <c r="NE247"/>
      <c r="NF247"/>
      <c r="NG247"/>
      <c r="NI247" s="52"/>
    </row>
    <row r="248" spans="1:373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  <c r="IX248"/>
      <c r="IY248"/>
      <c r="IZ248"/>
      <c r="JA248"/>
      <c r="JB248"/>
      <c r="JC248"/>
      <c r="JD248"/>
      <c r="JE248"/>
      <c r="JF248"/>
      <c r="JG248"/>
      <c r="JH248"/>
      <c r="JI248"/>
      <c r="JJ248"/>
      <c r="JK248"/>
      <c r="JL248"/>
      <c r="JM248"/>
      <c r="JN248"/>
      <c r="JO248"/>
      <c r="JP248"/>
      <c r="JQ248"/>
      <c r="JR248"/>
      <c r="JS248"/>
      <c r="JT248"/>
      <c r="JU248"/>
      <c r="JV248"/>
      <c r="JW248"/>
      <c r="JX248"/>
      <c r="JY248"/>
      <c r="JZ248"/>
      <c r="KA248"/>
      <c r="KB248"/>
      <c r="KC248"/>
      <c r="KD248"/>
      <c r="KE248"/>
      <c r="KF248"/>
      <c r="KG248"/>
      <c r="KH248"/>
      <c r="KI248"/>
      <c r="KJ248"/>
      <c r="KK248"/>
      <c r="KL248"/>
      <c r="KM248"/>
      <c r="KN248"/>
      <c r="KO248"/>
      <c r="KP248"/>
      <c r="KQ248"/>
      <c r="KR248"/>
      <c r="KS248"/>
      <c r="KT248"/>
      <c r="KU248"/>
      <c r="KV248"/>
      <c r="KW248"/>
      <c r="KX248"/>
      <c r="KY248"/>
      <c r="KZ248"/>
      <c r="LA248"/>
      <c r="LB248"/>
      <c r="LC248"/>
      <c r="LD248"/>
      <c r="LE248"/>
      <c r="LF248"/>
      <c r="LG248"/>
      <c r="LH248"/>
      <c r="LI248"/>
      <c r="LJ248"/>
      <c r="LK248"/>
      <c r="LL248"/>
      <c r="LM248"/>
      <c r="LN248"/>
      <c r="LO248"/>
      <c r="LP248"/>
      <c r="LQ248"/>
      <c r="LR248"/>
      <c r="LS248"/>
      <c r="LT248"/>
      <c r="LU248"/>
      <c r="LV248"/>
      <c r="LW248"/>
      <c r="LX248"/>
      <c r="LY248"/>
      <c r="LZ248"/>
      <c r="MA248"/>
      <c r="MB248"/>
      <c r="MC248"/>
      <c r="MD248"/>
      <c r="ME248"/>
      <c r="MF248"/>
      <c r="MG248"/>
      <c r="MH248"/>
      <c r="MI248"/>
      <c r="MJ248"/>
      <c r="MK248"/>
      <c r="ML248"/>
      <c r="MM248"/>
      <c r="MN248"/>
      <c r="MO248"/>
      <c r="MP248"/>
      <c r="MQ248"/>
      <c r="MR248"/>
      <c r="MS248"/>
      <c r="MT248"/>
      <c r="MU248"/>
      <c r="MV248"/>
      <c r="MW248"/>
      <c r="MX248"/>
      <c r="MY248"/>
      <c r="MZ248"/>
      <c r="NA248"/>
      <c r="NB248"/>
      <c r="NC248"/>
      <c r="ND248"/>
      <c r="NE248"/>
      <c r="NF248"/>
      <c r="NG248"/>
      <c r="NI248" s="52"/>
    </row>
    <row r="249" spans="1:373" x14ac:dyDescent="0.3">
      <c r="A249"/>
      <c r="B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  <c r="IX249"/>
      <c r="IY249"/>
      <c r="IZ249"/>
      <c r="JA249"/>
      <c r="JB249"/>
      <c r="JC249"/>
      <c r="JD249"/>
      <c r="JE249"/>
      <c r="JF249"/>
      <c r="JG249"/>
      <c r="JH249"/>
      <c r="JI249"/>
      <c r="JJ249"/>
      <c r="JK249"/>
      <c r="JL249"/>
      <c r="JM249"/>
      <c r="JN249"/>
      <c r="JO249"/>
      <c r="JP249"/>
      <c r="JQ249"/>
      <c r="JR249"/>
      <c r="JS249"/>
      <c r="JT249"/>
      <c r="JU249"/>
      <c r="JV249"/>
      <c r="JW249"/>
      <c r="JX249"/>
      <c r="JY249"/>
      <c r="JZ249"/>
      <c r="KA249"/>
      <c r="KB249"/>
      <c r="KC249"/>
      <c r="KD249"/>
      <c r="KE249"/>
      <c r="KF249"/>
      <c r="KG249"/>
      <c r="KH249"/>
      <c r="KI249"/>
      <c r="KJ249"/>
      <c r="KK249"/>
      <c r="KL249"/>
      <c r="KM249"/>
      <c r="KN249"/>
      <c r="KO249"/>
      <c r="KP249"/>
      <c r="KQ249"/>
      <c r="KR249"/>
      <c r="KS249"/>
      <c r="KT249"/>
      <c r="KU249"/>
      <c r="KV249"/>
      <c r="KW249"/>
      <c r="KX249"/>
      <c r="KY249"/>
      <c r="KZ249"/>
      <c r="LA249"/>
      <c r="LB249"/>
      <c r="LC249"/>
      <c r="LD249"/>
      <c r="LE249"/>
      <c r="LF249"/>
      <c r="LG249"/>
      <c r="LH249"/>
      <c r="LI249"/>
      <c r="LJ249"/>
      <c r="LK249"/>
      <c r="LL249"/>
      <c r="LM249"/>
      <c r="LN249"/>
      <c r="LO249"/>
      <c r="LP249"/>
      <c r="LQ249"/>
      <c r="LR249"/>
      <c r="LS249"/>
      <c r="LT249"/>
      <c r="LU249"/>
      <c r="LV249"/>
      <c r="LW249"/>
      <c r="LX249"/>
      <c r="LY249"/>
      <c r="LZ249"/>
      <c r="MA249"/>
      <c r="MB249"/>
      <c r="MC249"/>
      <c r="MD249"/>
      <c r="ME249"/>
      <c r="MF249"/>
      <c r="MG249"/>
      <c r="MH249"/>
      <c r="MI249"/>
      <c r="MJ249"/>
      <c r="MK249"/>
      <c r="ML249"/>
      <c r="MM249"/>
      <c r="MN249"/>
      <c r="MO249"/>
      <c r="MP249"/>
      <c r="MQ249"/>
      <c r="MR249"/>
      <c r="MS249"/>
      <c r="MT249"/>
      <c r="MU249"/>
      <c r="MV249"/>
      <c r="MW249"/>
      <c r="MX249"/>
      <c r="MY249"/>
      <c r="MZ249"/>
      <c r="NA249"/>
      <c r="NB249"/>
      <c r="NC249"/>
      <c r="ND249"/>
      <c r="NE249"/>
      <c r="NF249"/>
      <c r="NG249"/>
      <c r="NI249" s="52"/>
    </row>
    <row r="250" spans="1:373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  <c r="IX250"/>
      <c r="IY250"/>
      <c r="IZ250"/>
      <c r="JA250"/>
      <c r="JB250"/>
      <c r="JC250"/>
      <c r="JD250"/>
      <c r="JE250"/>
      <c r="JF250"/>
      <c r="JG250"/>
      <c r="JH250"/>
      <c r="JI250"/>
      <c r="JJ250"/>
      <c r="JK250"/>
      <c r="JL250"/>
      <c r="JM250"/>
      <c r="JN250"/>
      <c r="JO250"/>
      <c r="JP250"/>
      <c r="JQ250"/>
      <c r="JR250"/>
      <c r="JS250"/>
      <c r="JT250"/>
      <c r="JU250"/>
      <c r="JV250"/>
      <c r="JW250"/>
      <c r="JX250"/>
      <c r="JY250"/>
      <c r="JZ250"/>
      <c r="KA250"/>
      <c r="KB250"/>
      <c r="KC250"/>
      <c r="KD250"/>
      <c r="KE250"/>
      <c r="KF250"/>
      <c r="KG250"/>
      <c r="KH250"/>
      <c r="KI250"/>
      <c r="KJ250"/>
      <c r="KK250"/>
      <c r="KL250"/>
      <c r="KM250"/>
      <c r="KN250"/>
      <c r="KO250"/>
      <c r="KP250"/>
      <c r="KQ250"/>
      <c r="KR250"/>
      <c r="KS250"/>
      <c r="KT250"/>
      <c r="KU250"/>
      <c r="KV250"/>
      <c r="KW250"/>
      <c r="KX250"/>
      <c r="KY250"/>
      <c r="KZ250"/>
      <c r="LA250"/>
      <c r="LB250"/>
      <c r="LC250"/>
      <c r="LD250"/>
      <c r="LE250"/>
      <c r="LF250"/>
      <c r="LG250"/>
      <c r="LH250"/>
      <c r="LI250"/>
      <c r="LJ250"/>
      <c r="LK250"/>
      <c r="LL250"/>
      <c r="LM250"/>
      <c r="LN250"/>
      <c r="LO250"/>
      <c r="LP250"/>
      <c r="LQ250"/>
      <c r="LR250"/>
      <c r="LS250"/>
      <c r="LT250"/>
      <c r="LU250"/>
      <c r="LV250"/>
      <c r="LW250"/>
      <c r="LX250"/>
      <c r="LY250"/>
      <c r="LZ250"/>
      <c r="MA250"/>
      <c r="MB250"/>
      <c r="MC250"/>
      <c r="MD250"/>
      <c r="ME250"/>
      <c r="MF250"/>
      <c r="MG250"/>
      <c r="MH250"/>
      <c r="MI250"/>
      <c r="MJ250"/>
      <c r="MK250"/>
      <c r="ML250"/>
      <c r="MM250"/>
      <c r="MN250"/>
      <c r="MO250"/>
      <c r="MP250"/>
      <c r="MQ250"/>
      <c r="MR250"/>
      <c r="MS250"/>
      <c r="MT250"/>
      <c r="MU250"/>
      <c r="MV250"/>
      <c r="MW250"/>
      <c r="MX250"/>
      <c r="MY250"/>
      <c r="MZ250"/>
      <c r="NA250"/>
      <c r="NB250"/>
      <c r="NC250"/>
      <c r="ND250"/>
      <c r="NE250"/>
      <c r="NF250"/>
      <c r="NG250"/>
      <c r="NI250" s="52"/>
    </row>
    <row r="251" spans="1:373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  <c r="JA251"/>
      <c r="JB251"/>
      <c r="JC251"/>
      <c r="JD251"/>
      <c r="JE251"/>
      <c r="JF251"/>
      <c r="JG251"/>
      <c r="JH251"/>
      <c r="JI251"/>
      <c r="JJ251"/>
      <c r="JK251"/>
      <c r="JL251"/>
      <c r="JM251"/>
      <c r="JN251"/>
      <c r="JO251"/>
      <c r="JP251"/>
      <c r="JQ251"/>
      <c r="JR251"/>
      <c r="JS251"/>
      <c r="JT251"/>
      <c r="JU251"/>
      <c r="JV251"/>
      <c r="JW251"/>
      <c r="JX251"/>
      <c r="JY251"/>
      <c r="JZ251"/>
      <c r="KA251"/>
      <c r="KB251"/>
      <c r="KC251"/>
      <c r="KD251"/>
      <c r="KE251"/>
      <c r="KF251"/>
      <c r="KG251"/>
      <c r="KH251"/>
      <c r="KI251"/>
      <c r="KJ251"/>
      <c r="KK251"/>
      <c r="KL251"/>
      <c r="KM251"/>
      <c r="KN251"/>
      <c r="KO251"/>
      <c r="KP251"/>
      <c r="KQ251"/>
      <c r="KR251"/>
      <c r="KS251"/>
      <c r="KT251"/>
      <c r="KU251"/>
      <c r="KV251"/>
      <c r="KW251"/>
      <c r="KX251"/>
      <c r="KY251"/>
      <c r="KZ251"/>
      <c r="LA251"/>
      <c r="LB251"/>
      <c r="LC251"/>
      <c r="LD251"/>
      <c r="LE251"/>
      <c r="LF251"/>
      <c r="LG251"/>
      <c r="LH251"/>
      <c r="LI251"/>
      <c r="LJ251"/>
      <c r="LK251"/>
      <c r="LL251"/>
      <c r="LM251"/>
      <c r="LN251"/>
      <c r="LO251"/>
      <c r="LP251"/>
      <c r="LQ251"/>
      <c r="LR251"/>
      <c r="LS251"/>
      <c r="LT251"/>
      <c r="LU251"/>
      <c r="LV251"/>
      <c r="LW251"/>
      <c r="LX251"/>
      <c r="LY251"/>
      <c r="LZ251"/>
      <c r="MA251"/>
      <c r="MB251"/>
      <c r="MC251"/>
      <c r="MD251"/>
      <c r="ME251"/>
      <c r="MF251"/>
      <c r="MG251"/>
      <c r="MH251"/>
      <c r="MI251"/>
      <c r="MJ251"/>
      <c r="MK251"/>
      <c r="ML251"/>
      <c r="MM251"/>
      <c r="MN251"/>
      <c r="MO251"/>
      <c r="MP251"/>
      <c r="MQ251"/>
      <c r="MR251"/>
      <c r="MS251"/>
      <c r="MT251"/>
      <c r="MU251"/>
      <c r="MV251"/>
      <c r="MW251"/>
      <c r="MX251"/>
      <c r="MY251"/>
      <c r="MZ251"/>
      <c r="NA251"/>
      <c r="NB251"/>
      <c r="NC251"/>
      <c r="ND251"/>
      <c r="NE251"/>
      <c r="NF251"/>
      <c r="NG251"/>
      <c r="NI251" s="52"/>
    </row>
    <row r="252" spans="1:373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JK252"/>
      <c r="JL252"/>
      <c r="JM252"/>
      <c r="JN252"/>
      <c r="JO252"/>
      <c r="JP252"/>
      <c r="JQ252"/>
      <c r="JR252"/>
      <c r="JS252"/>
      <c r="JT252"/>
      <c r="JU252"/>
      <c r="JV252"/>
      <c r="JW252"/>
      <c r="JX252"/>
      <c r="JY252"/>
      <c r="JZ252"/>
      <c r="KA252"/>
      <c r="KB252"/>
      <c r="KC252"/>
      <c r="KD252"/>
      <c r="KE252"/>
      <c r="KF252"/>
      <c r="KG252"/>
      <c r="KH252"/>
      <c r="KI252"/>
      <c r="KJ252"/>
      <c r="KK252"/>
      <c r="KL252"/>
      <c r="KM252"/>
      <c r="KN252"/>
      <c r="KO252"/>
      <c r="KP252"/>
      <c r="KQ252"/>
      <c r="KR252"/>
      <c r="KS252"/>
      <c r="KT252"/>
      <c r="KU252"/>
      <c r="KV252"/>
      <c r="KW252"/>
      <c r="KX252"/>
      <c r="KY252"/>
      <c r="KZ252"/>
      <c r="LA252"/>
      <c r="LB252"/>
      <c r="LC252"/>
      <c r="LD252"/>
      <c r="LE252"/>
      <c r="LF252"/>
      <c r="LG252"/>
      <c r="LH252"/>
      <c r="LI252"/>
      <c r="LJ252"/>
      <c r="LK252"/>
      <c r="LL252"/>
      <c r="LM252"/>
      <c r="LN252"/>
      <c r="LO252"/>
      <c r="LP252"/>
      <c r="LQ252"/>
      <c r="LR252"/>
      <c r="LS252"/>
      <c r="LT252"/>
      <c r="LU252"/>
      <c r="LV252"/>
      <c r="LW252"/>
      <c r="LX252"/>
      <c r="LY252"/>
      <c r="LZ252"/>
      <c r="MA252"/>
      <c r="MB252"/>
      <c r="MC252"/>
      <c r="MD252"/>
      <c r="ME252"/>
      <c r="MF252"/>
      <c r="MG252"/>
      <c r="MH252"/>
      <c r="MI252"/>
      <c r="MJ252"/>
      <c r="MK252"/>
      <c r="ML252"/>
      <c r="MM252"/>
      <c r="MN252"/>
      <c r="MO252"/>
      <c r="MP252"/>
      <c r="MQ252"/>
      <c r="MR252"/>
      <c r="MS252"/>
      <c r="MT252"/>
      <c r="MU252"/>
      <c r="MV252"/>
      <c r="MW252"/>
      <c r="MX252"/>
      <c r="MY252"/>
      <c r="MZ252"/>
      <c r="NA252"/>
      <c r="NB252"/>
      <c r="NC252"/>
      <c r="ND252"/>
      <c r="NE252"/>
      <c r="NF252"/>
      <c r="NG252"/>
      <c r="NI252" s="52"/>
    </row>
    <row r="253" spans="1:373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JK253"/>
      <c r="JL253"/>
      <c r="JM253"/>
      <c r="JN253"/>
      <c r="JO253"/>
      <c r="JP253"/>
      <c r="JQ253"/>
      <c r="JR253"/>
      <c r="JS253"/>
      <c r="JT253"/>
      <c r="JU253"/>
      <c r="JV253"/>
      <c r="JW253"/>
      <c r="JX253"/>
      <c r="JY253"/>
      <c r="JZ253"/>
      <c r="KA253"/>
      <c r="KB253"/>
      <c r="KC253"/>
      <c r="KD253"/>
      <c r="KE253"/>
      <c r="KF253"/>
      <c r="KG253"/>
      <c r="KH253"/>
      <c r="KI253"/>
      <c r="KJ253"/>
      <c r="KK253"/>
      <c r="KL253"/>
      <c r="KM253"/>
      <c r="KN253"/>
      <c r="KO253"/>
      <c r="KP253"/>
      <c r="KQ253"/>
      <c r="KR253"/>
      <c r="KS253"/>
      <c r="KT253"/>
      <c r="KU253"/>
      <c r="KV253"/>
      <c r="KW253"/>
      <c r="KX253"/>
      <c r="KY253"/>
      <c r="KZ253"/>
      <c r="LA253"/>
      <c r="LB253"/>
      <c r="LC253"/>
      <c r="LD253"/>
      <c r="LE253"/>
      <c r="LF253"/>
      <c r="LG253"/>
      <c r="LH253"/>
      <c r="LI253"/>
      <c r="LJ253"/>
      <c r="LK253"/>
      <c r="LL253"/>
      <c r="LM253"/>
      <c r="LN253"/>
      <c r="LO253"/>
      <c r="LP253"/>
      <c r="LQ253"/>
      <c r="LR253"/>
      <c r="LS253"/>
      <c r="LT253"/>
      <c r="LU253"/>
      <c r="LV253"/>
      <c r="LW253"/>
      <c r="LX253"/>
      <c r="LY253"/>
      <c r="LZ253"/>
      <c r="MA253"/>
      <c r="MB253"/>
      <c r="MC253"/>
      <c r="MD253"/>
      <c r="ME253"/>
      <c r="MF253"/>
      <c r="MG253"/>
      <c r="MH253"/>
      <c r="MI253"/>
      <c r="MJ253"/>
      <c r="MK253"/>
      <c r="ML253"/>
      <c r="MM253"/>
      <c r="MN253"/>
      <c r="MO253"/>
      <c r="MP253"/>
      <c r="MQ253"/>
      <c r="MR253"/>
      <c r="MS253"/>
      <c r="MT253"/>
      <c r="MU253"/>
      <c r="MV253"/>
      <c r="MW253"/>
      <c r="MX253"/>
      <c r="MY253"/>
      <c r="MZ253"/>
      <c r="NA253"/>
      <c r="NB253"/>
      <c r="NC253"/>
      <c r="ND253"/>
      <c r="NE253"/>
      <c r="NF253"/>
      <c r="NG253"/>
      <c r="NI253" s="52"/>
    </row>
    <row r="254" spans="1:373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  <c r="JB254"/>
      <c r="JC254"/>
      <c r="JD254"/>
      <c r="JE254"/>
      <c r="JF254"/>
      <c r="JG254"/>
      <c r="JH254"/>
      <c r="JI254"/>
      <c r="JJ254"/>
      <c r="JK254"/>
      <c r="JL254"/>
      <c r="JM254"/>
      <c r="JN254"/>
      <c r="JO254"/>
      <c r="JP254"/>
      <c r="JQ254"/>
      <c r="JR254"/>
      <c r="JS254"/>
      <c r="JT254"/>
      <c r="JU254"/>
      <c r="JV254"/>
      <c r="JW254"/>
      <c r="JX254"/>
      <c r="JY254"/>
      <c r="JZ254"/>
      <c r="KA254"/>
      <c r="KB254"/>
      <c r="KC254"/>
      <c r="KD254"/>
      <c r="KE254"/>
      <c r="KF254"/>
      <c r="KG254"/>
      <c r="KH254"/>
      <c r="KI254"/>
      <c r="KJ254"/>
      <c r="KK254"/>
      <c r="KL254"/>
      <c r="KM254"/>
      <c r="KN254"/>
      <c r="KO254"/>
      <c r="KP254"/>
      <c r="KQ254"/>
      <c r="KR254"/>
      <c r="KS254"/>
      <c r="KT254"/>
      <c r="KU254"/>
      <c r="KV254"/>
      <c r="KW254"/>
      <c r="KX254"/>
      <c r="KY254"/>
      <c r="KZ254"/>
      <c r="LA254"/>
      <c r="LB254"/>
      <c r="LC254"/>
      <c r="LD254"/>
      <c r="LE254"/>
      <c r="LF254"/>
      <c r="LG254"/>
      <c r="LH254"/>
      <c r="LI254"/>
      <c r="LJ254"/>
      <c r="LK254"/>
      <c r="LL254"/>
      <c r="LM254"/>
      <c r="LN254"/>
      <c r="LO254"/>
      <c r="LP254"/>
      <c r="LQ254"/>
      <c r="LR254"/>
      <c r="LS254"/>
      <c r="LT254"/>
      <c r="LU254"/>
      <c r="LV254"/>
      <c r="LW254"/>
      <c r="LX254"/>
      <c r="LY254"/>
      <c r="LZ254"/>
      <c r="MA254"/>
      <c r="MB254"/>
      <c r="MC254"/>
      <c r="MD254"/>
      <c r="ME254"/>
      <c r="MF254"/>
      <c r="MG254"/>
      <c r="MH254"/>
      <c r="MI254"/>
      <c r="MJ254"/>
      <c r="MK254"/>
      <c r="ML254"/>
      <c r="MM254"/>
      <c r="MN254"/>
      <c r="MO254"/>
      <c r="MP254"/>
      <c r="MQ254"/>
      <c r="MR254"/>
      <c r="MS254"/>
      <c r="MT254"/>
      <c r="MU254"/>
      <c r="MV254"/>
      <c r="MW254"/>
      <c r="MX254"/>
      <c r="MY254"/>
      <c r="MZ254"/>
      <c r="NA254"/>
      <c r="NB254"/>
      <c r="NC254"/>
      <c r="ND254"/>
      <c r="NE254"/>
      <c r="NF254"/>
      <c r="NG254"/>
      <c r="NI254" s="52"/>
    </row>
    <row r="255" spans="1:373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  <c r="JO255"/>
      <c r="JP255"/>
      <c r="JQ255"/>
      <c r="JR255"/>
      <c r="JS255"/>
      <c r="JT255"/>
      <c r="JU255"/>
      <c r="JV255"/>
      <c r="JW255"/>
      <c r="JX255"/>
      <c r="JY255"/>
      <c r="JZ255"/>
      <c r="KA255"/>
      <c r="KB255"/>
      <c r="KC255"/>
      <c r="KD255"/>
      <c r="KE255"/>
      <c r="KF255"/>
      <c r="KG255"/>
      <c r="KH255"/>
      <c r="KI255"/>
      <c r="KJ255"/>
      <c r="KK255"/>
      <c r="KL255"/>
      <c r="KM255"/>
      <c r="KN255"/>
      <c r="KO255"/>
      <c r="KP255"/>
      <c r="KQ255"/>
      <c r="KR255"/>
      <c r="KS255"/>
      <c r="KT255"/>
      <c r="KU255"/>
      <c r="KV255"/>
      <c r="KW255"/>
      <c r="KX255"/>
      <c r="KY255"/>
      <c r="KZ255"/>
      <c r="LA255"/>
      <c r="LB255"/>
      <c r="LC255"/>
      <c r="LD255"/>
      <c r="LE255"/>
      <c r="LF255"/>
      <c r="LG255"/>
      <c r="LH255"/>
      <c r="LI255"/>
      <c r="LJ255"/>
      <c r="LK255"/>
      <c r="LL255"/>
      <c r="LM255"/>
      <c r="LN255"/>
      <c r="LO255"/>
      <c r="LP255"/>
      <c r="LQ255"/>
      <c r="LR255"/>
      <c r="LS255"/>
      <c r="LT255"/>
      <c r="LU255"/>
      <c r="LV255"/>
      <c r="LW255"/>
      <c r="LX255"/>
      <c r="LY255"/>
      <c r="LZ255"/>
      <c r="MA255"/>
      <c r="MB255"/>
      <c r="MC255"/>
      <c r="MD255"/>
      <c r="ME255"/>
      <c r="MF255"/>
      <c r="MG255"/>
      <c r="MH255"/>
      <c r="MI255"/>
      <c r="MJ255"/>
      <c r="MK255"/>
      <c r="ML255"/>
      <c r="MM255"/>
      <c r="MN255"/>
      <c r="MO255"/>
      <c r="MP255"/>
      <c r="MQ255"/>
      <c r="MR255"/>
      <c r="MS255"/>
      <c r="MT255"/>
      <c r="MU255"/>
      <c r="MV255"/>
      <c r="MW255"/>
      <c r="MX255"/>
      <c r="MY255"/>
      <c r="MZ255"/>
      <c r="NA255"/>
      <c r="NB255"/>
      <c r="NC255"/>
      <c r="ND255"/>
      <c r="NE255"/>
      <c r="NF255"/>
      <c r="NG255"/>
      <c r="NI255" s="52"/>
    </row>
    <row r="256" spans="1:373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I256" s="52"/>
    </row>
    <row r="257" spans="1:373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  <c r="JO257"/>
      <c r="JP257"/>
      <c r="JQ257"/>
      <c r="JR257"/>
      <c r="JS257"/>
      <c r="JT257"/>
      <c r="JU257"/>
      <c r="JV257"/>
      <c r="JW257"/>
      <c r="JX257"/>
      <c r="JY257"/>
      <c r="JZ257"/>
      <c r="KA257"/>
      <c r="KB257"/>
      <c r="KC257"/>
      <c r="KD257"/>
      <c r="KE257"/>
      <c r="KF257"/>
      <c r="KG257"/>
      <c r="KH257"/>
      <c r="KI257"/>
      <c r="KJ257"/>
      <c r="KK257"/>
      <c r="KL257"/>
      <c r="KM257"/>
      <c r="KN257"/>
      <c r="KO257"/>
      <c r="KP257"/>
      <c r="KQ257"/>
      <c r="KR257"/>
      <c r="KS257"/>
      <c r="KT257"/>
      <c r="KU257"/>
      <c r="KV257"/>
      <c r="KW257"/>
      <c r="KX257"/>
      <c r="KY257"/>
      <c r="KZ257"/>
      <c r="LA257"/>
      <c r="LB257"/>
      <c r="LC257"/>
      <c r="LD257"/>
      <c r="LE257"/>
      <c r="LF257"/>
      <c r="LG257"/>
      <c r="LH257"/>
      <c r="LI257"/>
      <c r="LJ257"/>
      <c r="LK257"/>
      <c r="LL257"/>
      <c r="LM257"/>
      <c r="LN257"/>
      <c r="LO257"/>
      <c r="LP257"/>
      <c r="LQ257"/>
      <c r="LR257"/>
      <c r="LS257"/>
      <c r="LT257"/>
      <c r="LU257"/>
      <c r="LV257"/>
      <c r="LW257"/>
      <c r="LX257"/>
      <c r="LY257"/>
      <c r="LZ257"/>
      <c r="MA257"/>
      <c r="MB257"/>
      <c r="MC257"/>
      <c r="MD257"/>
      <c r="ME257"/>
      <c r="MF257"/>
      <c r="MG257"/>
      <c r="MH257"/>
      <c r="MI257"/>
      <c r="MJ257"/>
      <c r="MK257"/>
      <c r="ML257"/>
      <c r="MM257"/>
      <c r="MN257"/>
      <c r="MO257"/>
      <c r="MP257"/>
      <c r="MQ257"/>
      <c r="MR257"/>
      <c r="MS257"/>
      <c r="MT257"/>
      <c r="MU257"/>
      <c r="MV257"/>
      <c r="MW257"/>
      <c r="MX257"/>
      <c r="MY257"/>
      <c r="MZ257"/>
      <c r="NA257"/>
      <c r="NB257"/>
      <c r="NC257"/>
      <c r="ND257"/>
      <c r="NE257"/>
      <c r="NF257"/>
      <c r="NG257"/>
      <c r="NI257" s="52"/>
    </row>
    <row r="258" spans="1:373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  <c r="JA258"/>
      <c r="JB258"/>
      <c r="JC258"/>
      <c r="JD258"/>
      <c r="JE258"/>
      <c r="JF258"/>
      <c r="JG258"/>
      <c r="JH258"/>
      <c r="JI258"/>
      <c r="JJ258"/>
      <c r="JK258"/>
      <c r="JL258"/>
      <c r="JM258"/>
      <c r="JN258"/>
      <c r="JO258"/>
      <c r="JP258"/>
      <c r="JQ258"/>
      <c r="JR258"/>
      <c r="JS258"/>
      <c r="JT258"/>
      <c r="JU258"/>
      <c r="JV258"/>
      <c r="JW258"/>
      <c r="JX258"/>
      <c r="JY258"/>
      <c r="JZ258"/>
      <c r="KA258"/>
      <c r="KB258"/>
      <c r="KC258"/>
      <c r="KD258"/>
      <c r="KE258"/>
      <c r="KF258"/>
      <c r="KG258"/>
      <c r="KH258"/>
      <c r="KI258"/>
      <c r="KJ258"/>
      <c r="KK258"/>
      <c r="KL258"/>
      <c r="KM258"/>
      <c r="KN258"/>
      <c r="KO258"/>
      <c r="KP258"/>
      <c r="KQ258"/>
      <c r="KR258"/>
      <c r="KS258"/>
      <c r="KT258"/>
      <c r="KU258"/>
      <c r="KV258"/>
      <c r="KW258"/>
      <c r="KX258"/>
      <c r="KY258"/>
      <c r="KZ258"/>
      <c r="LA258"/>
      <c r="LB258"/>
      <c r="LC258"/>
      <c r="LD258"/>
      <c r="LE258"/>
      <c r="LF258"/>
      <c r="LG258"/>
      <c r="LH258"/>
      <c r="LI258"/>
      <c r="LJ258"/>
      <c r="LK258"/>
      <c r="LL258"/>
      <c r="LM258"/>
      <c r="LN258"/>
      <c r="LO258"/>
      <c r="LP258"/>
      <c r="LQ258"/>
      <c r="LR258"/>
      <c r="LS258"/>
      <c r="LT258"/>
      <c r="LU258"/>
      <c r="LV258"/>
      <c r="LW258"/>
      <c r="LX258"/>
      <c r="LY258"/>
      <c r="LZ258"/>
      <c r="MA258"/>
      <c r="MB258"/>
      <c r="MC258"/>
      <c r="MD258"/>
      <c r="ME258"/>
      <c r="MF258"/>
      <c r="MG258"/>
      <c r="MH258"/>
      <c r="MI258"/>
      <c r="MJ258"/>
      <c r="MK258"/>
      <c r="ML258"/>
      <c r="MM258"/>
      <c r="MN258"/>
      <c r="MO258"/>
      <c r="MP258"/>
      <c r="MQ258"/>
      <c r="MR258"/>
      <c r="MS258"/>
      <c r="MT258"/>
      <c r="MU258"/>
      <c r="MV258"/>
      <c r="MW258"/>
      <c r="MX258"/>
      <c r="MY258"/>
      <c r="MZ258"/>
      <c r="NA258"/>
      <c r="NB258"/>
      <c r="NC258"/>
      <c r="ND258"/>
      <c r="NE258"/>
      <c r="NF258"/>
      <c r="NG258"/>
      <c r="NI258" s="52"/>
    </row>
    <row r="259" spans="1:373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  <c r="KH259"/>
      <c r="KI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  <c r="KW259"/>
      <c r="KX259"/>
      <c r="KY259"/>
      <c r="KZ259"/>
      <c r="LA259"/>
      <c r="LB259"/>
      <c r="LC259"/>
      <c r="LD259"/>
      <c r="LE259"/>
      <c r="LF259"/>
      <c r="LG259"/>
      <c r="LH259"/>
      <c r="LI259"/>
      <c r="LJ259"/>
      <c r="LK259"/>
      <c r="LL259"/>
      <c r="LM259"/>
      <c r="LN259"/>
      <c r="LO259"/>
      <c r="LP259"/>
      <c r="LQ259"/>
      <c r="LR259"/>
      <c r="LS259"/>
      <c r="LT259"/>
      <c r="LU259"/>
      <c r="LV259"/>
      <c r="LW259"/>
      <c r="LX259"/>
      <c r="LY259"/>
      <c r="LZ259"/>
      <c r="MA259"/>
      <c r="MB259"/>
      <c r="MC259"/>
      <c r="MD259"/>
      <c r="ME259"/>
      <c r="MF259"/>
      <c r="MG259"/>
      <c r="MH259"/>
      <c r="MI259"/>
      <c r="MJ259"/>
      <c r="MK259"/>
      <c r="ML259"/>
      <c r="MM259"/>
      <c r="MN259"/>
      <c r="MO259"/>
      <c r="MP259"/>
      <c r="MQ259"/>
      <c r="MR259"/>
      <c r="MS259"/>
      <c r="MT259"/>
      <c r="MU259"/>
      <c r="MV259"/>
      <c r="MW259"/>
      <c r="MX259"/>
      <c r="MY259"/>
      <c r="MZ259"/>
      <c r="NA259"/>
      <c r="NB259"/>
      <c r="NC259"/>
      <c r="ND259"/>
      <c r="NE259"/>
      <c r="NF259"/>
      <c r="NG259"/>
      <c r="NI259" s="52"/>
    </row>
    <row r="260" spans="1:373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JK260"/>
      <c r="JL260"/>
      <c r="JM260"/>
      <c r="JN260"/>
      <c r="JO260"/>
      <c r="JP260"/>
      <c r="JQ260"/>
      <c r="JR260"/>
      <c r="JS260"/>
      <c r="JT260"/>
      <c r="JU260"/>
      <c r="JV260"/>
      <c r="JW260"/>
      <c r="JX260"/>
      <c r="JY260"/>
      <c r="JZ260"/>
      <c r="KA260"/>
      <c r="KB260"/>
      <c r="KC260"/>
      <c r="KD260"/>
      <c r="KE260"/>
      <c r="KF260"/>
      <c r="KG260"/>
      <c r="KH260"/>
      <c r="KI260"/>
      <c r="KJ260"/>
      <c r="KK260"/>
      <c r="KL260"/>
      <c r="KM260"/>
      <c r="KN260"/>
      <c r="KO260"/>
      <c r="KP260"/>
      <c r="KQ260"/>
      <c r="KR260"/>
      <c r="KS260"/>
      <c r="KT260"/>
      <c r="KU260"/>
      <c r="KV260"/>
      <c r="KW260"/>
      <c r="KX260"/>
      <c r="KY260"/>
      <c r="KZ260"/>
      <c r="LA260"/>
      <c r="LB260"/>
      <c r="LC260"/>
      <c r="LD260"/>
      <c r="LE260"/>
      <c r="LF260"/>
      <c r="LG260"/>
      <c r="LH260"/>
      <c r="LI260"/>
      <c r="LJ260"/>
      <c r="LK260"/>
      <c r="LL260"/>
      <c r="LM260"/>
      <c r="LN260"/>
      <c r="LO260"/>
      <c r="LP260"/>
      <c r="LQ260"/>
      <c r="LR260"/>
      <c r="LS260"/>
      <c r="LT260"/>
      <c r="LU260"/>
      <c r="LV260"/>
      <c r="LW260"/>
      <c r="LX260"/>
      <c r="LY260"/>
      <c r="LZ260"/>
      <c r="MA260"/>
      <c r="MB260"/>
      <c r="MC260"/>
      <c r="MD260"/>
      <c r="ME260"/>
      <c r="MF260"/>
      <c r="MG260"/>
      <c r="MH260"/>
      <c r="MI260"/>
      <c r="MJ260"/>
      <c r="MK260"/>
      <c r="ML260"/>
      <c r="MM260"/>
      <c r="MN260"/>
      <c r="MO260"/>
      <c r="MP260"/>
      <c r="MQ260"/>
      <c r="MR260"/>
      <c r="MS260"/>
      <c r="MT260"/>
      <c r="MU260"/>
      <c r="MV260"/>
      <c r="MW260"/>
      <c r="MX260"/>
      <c r="MY260"/>
      <c r="MZ260"/>
      <c r="NA260"/>
      <c r="NB260"/>
      <c r="NC260"/>
      <c r="ND260"/>
      <c r="NE260"/>
      <c r="NF260"/>
      <c r="NG260"/>
      <c r="NI260" s="52"/>
    </row>
    <row r="261" spans="1:373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 s="27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  <c r="JA261"/>
      <c r="JB261"/>
      <c r="JC261"/>
      <c r="JD261"/>
      <c r="JE261"/>
      <c r="JF261"/>
      <c r="JG261"/>
      <c r="JH261"/>
      <c r="JI261"/>
      <c r="JJ261"/>
      <c r="JK261"/>
      <c r="JL261"/>
      <c r="JM261"/>
      <c r="JN261"/>
      <c r="JO261"/>
      <c r="JP261"/>
      <c r="JQ261"/>
      <c r="JR261"/>
      <c r="JS261"/>
      <c r="JT261"/>
      <c r="JU261"/>
      <c r="JV261"/>
      <c r="JW261"/>
      <c r="JX261"/>
      <c r="JY261"/>
      <c r="JZ261"/>
      <c r="KA261"/>
      <c r="KB261"/>
      <c r="KC261"/>
      <c r="KD261"/>
      <c r="KE261"/>
      <c r="KF261"/>
      <c r="KG261"/>
      <c r="KH261"/>
      <c r="KI261"/>
      <c r="KJ261"/>
      <c r="KK261"/>
      <c r="KL261"/>
      <c r="KM261"/>
      <c r="KN261"/>
      <c r="KO261"/>
      <c r="KP261"/>
      <c r="KQ261"/>
      <c r="KR261"/>
      <c r="KS261"/>
      <c r="KT261"/>
      <c r="KU261"/>
      <c r="KV261"/>
      <c r="KW261"/>
      <c r="KX261"/>
      <c r="KY261"/>
      <c r="KZ261"/>
      <c r="LA261"/>
      <c r="LB261"/>
      <c r="LC261"/>
      <c r="LD261"/>
      <c r="LE261"/>
      <c r="LF261"/>
      <c r="LG261"/>
      <c r="LH261"/>
      <c r="LI261"/>
      <c r="LJ261"/>
      <c r="LK261"/>
      <c r="LL261"/>
      <c r="LM261"/>
      <c r="LN261"/>
      <c r="LO261"/>
      <c r="LP261"/>
      <c r="LQ261"/>
      <c r="LR261"/>
      <c r="LS261"/>
      <c r="LT261"/>
      <c r="LU261"/>
      <c r="LV261"/>
      <c r="LW261"/>
      <c r="LX261"/>
      <c r="LY261"/>
      <c r="LZ261"/>
      <c r="MA261"/>
      <c r="MB261"/>
      <c r="MC261"/>
      <c r="MD261"/>
      <c r="ME261"/>
      <c r="MF261"/>
      <c r="MG261"/>
      <c r="MH261"/>
      <c r="MI261"/>
      <c r="MJ261"/>
      <c r="MK261"/>
      <c r="ML261"/>
      <c r="MM261"/>
      <c r="MN261"/>
      <c r="MO261"/>
      <c r="MP261"/>
      <c r="MQ261"/>
      <c r="MR261"/>
      <c r="MS261"/>
      <c r="MT261"/>
      <c r="MU261"/>
      <c r="MV261"/>
      <c r="MW261"/>
      <c r="MX261"/>
      <c r="MY261"/>
      <c r="MZ261"/>
      <c r="NA261"/>
      <c r="NB261"/>
      <c r="NC261"/>
      <c r="ND261"/>
      <c r="NE261"/>
      <c r="NF261"/>
      <c r="NG261"/>
      <c r="NI261" s="52"/>
    </row>
    <row r="262" spans="1:373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 s="27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  <c r="JB262"/>
      <c r="JC262"/>
      <c r="JD262"/>
      <c r="JE262"/>
      <c r="JF262"/>
      <c r="JG262"/>
      <c r="JH262"/>
      <c r="JI262"/>
      <c r="JJ262"/>
      <c r="JK262"/>
      <c r="JL262"/>
      <c r="JM262"/>
      <c r="JN262"/>
      <c r="JO262"/>
      <c r="JP262"/>
      <c r="JQ262"/>
      <c r="JR262"/>
      <c r="JS262"/>
      <c r="JT262"/>
      <c r="JU262"/>
      <c r="JV262"/>
      <c r="JW262"/>
      <c r="JX262"/>
      <c r="JY262"/>
      <c r="JZ262"/>
      <c r="KA262"/>
      <c r="KB262"/>
      <c r="KC262"/>
      <c r="KD262"/>
      <c r="KE262"/>
      <c r="KF262"/>
      <c r="KG262"/>
      <c r="KH262"/>
      <c r="KI262"/>
      <c r="KJ262"/>
      <c r="KK262"/>
      <c r="KL262"/>
      <c r="KM262"/>
      <c r="KN262"/>
      <c r="KO262"/>
      <c r="KP262"/>
      <c r="KQ262"/>
      <c r="KR262"/>
      <c r="KS262"/>
      <c r="KT262"/>
      <c r="KU262"/>
      <c r="KV262"/>
      <c r="KW262"/>
      <c r="KX262"/>
      <c r="KY262"/>
      <c r="KZ262"/>
      <c r="LA262"/>
      <c r="LB262"/>
      <c r="LC262"/>
      <c r="LD262"/>
      <c r="LE262"/>
      <c r="LF262"/>
      <c r="LG262"/>
      <c r="LH262"/>
      <c r="LI262"/>
      <c r="LJ262"/>
      <c r="LK262"/>
      <c r="LL262"/>
      <c r="LM262"/>
      <c r="LN262"/>
      <c r="LO262"/>
      <c r="LP262"/>
      <c r="LQ262"/>
      <c r="LR262"/>
      <c r="LS262"/>
      <c r="LT262"/>
      <c r="LU262"/>
      <c r="LV262"/>
      <c r="LW262"/>
      <c r="LX262"/>
      <c r="LY262"/>
      <c r="LZ262"/>
      <c r="MA262"/>
      <c r="MB262"/>
      <c r="MC262"/>
      <c r="MD262"/>
      <c r="ME262"/>
      <c r="MF262"/>
      <c r="MG262"/>
      <c r="MH262"/>
      <c r="MI262"/>
      <c r="MJ262"/>
      <c r="MK262"/>
      <c r="ML262"/>
      <c r="MM262"/>
      <c r="MN262"/>
      <c r="MO262"/>
      <c r="MP262"/>
      <c r="MQ262"/>
      <c r="MR262"/>
      <c r="MS262"/>
      <c r="MT262"/>
      <c r="MU262"/>
      <c r="MV262"/>
      <c r="MW262"/>
      <c r="MX262"/>
      <c r="MY262"/>
      <c r="MZ262"/>
      <c r="NA262"/>
      <c r="NB262"/>
      <c r="NC262"/>
      <c r="ND262"/>
      <c r="NE262"/>
      <c r="NF262"/>
      <c r="NG262"/>
      <c r="NI262" s="52"/>
    </row>
    <row r="263" spans="1:373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JK263"/>
      <c r="JL263"/>
      <c r="JM263"/>
      <c r="JN263"/>
      <c r="JO263"/>
      <c r="JP263"/>
      <c r="JQ263"/>
      <c r="JR263"/>
      <c r="JS263"/>
      <c r="JT263"/>
      <c r="JU263"/>
      <c r="JV263"/>
      <c r="JW263"/>
      <c r="JX263"/>
      <c r="JY263"/>
      <c r="JZ263"/>
      <c r="KA263"/>
      <c r="KB263"/>
      <c r="KC263"/>
      <c r="KD263"/>
      <c r="KE263"/>
      <c r="KF263"/>
      <c r="KG263"/>
      <c r="KH263"/>
      <c r="KI263"/>
      <c r="KJ263"/>
      <c r="KK263"/>
      <c r="KL263"/>
      <c r="KM263"/>
      <c r="KN263"/>
      <c r="KO263"/>
      <c r="KP263"/>
      <c r="KQ263"/>
      <c r="KR263"/>
      <c r="KS263"/>
      <c r="KT263"/>
      <c r="KU263"/>
      <c r="KV263"/>
      <c r="KW263"/>
      <c r="KX263"/>
      <c r="KY263"/>
      <c r="KZ263"/>
      <c r="LA263"/>
      <c r="LB263"/>
      <c r="LC263"/>
      <c r="LD263"/>
      <c r="LE263"/>
      <c r="LF263"/>
      <c r="LG263"/>
      <c r="LH263"/>
      <c r="LI263"/>
      <c r="LJ263"/>
      <c r="LK263"/>
      <c r="LL263"/>
      <c r="LM263"/>
      <c r="LN263"/>
      <c r="LO263"/>
      <c r="LP263"/>
      <c r="LQ263"/>
      <c r="LR263"/>
      <c r="LS263"/>
      <c r="LT263"/>
      <c r="LU263"/>
      <c r="LV263"/>
      <c r="LW263"/>
      <c r="LX263"/>
      <c r="LY263"/>
      <c r="LZ263"/>
      <c r="MA263"/>
      <c r="MB263"/>
      <c r="MC263"/>
      <c r="MD263"/>
      <c r="ME263"/>
      <c r="MF263"/>
      <c r="MG263"/>
      <c r="MH263"/>
      <c r="MI263"/>
      <c r="MJ263"/>
      <c r="MK263"/>
      <c r="ML263"/>
      <c r="MM263"/>
      <c r="MN263"/>
      <c r="MO263"/>
      <c r="MP263"/>
      <c r="MQ263"/>
      <c r="MR263"/>
      <c r="MS263"/>
      <c r="MT263"/>
      <c r="MU263"/>
      <c r="MV263"/>
      <c r="MW263"/>
      <c r="MX263"/>
      <c r="MY263"/>
      <c r="MZ263"/>
      <c r="NA263"/>
      <c r="NB263"/>
      <c r="NC263"/>
      <c r="ND263"/>
      <c r="NE263"/>
      <c r="NF263"/>
      <c r="NG263"/>
      <c r="NI263" s="52"/>
    </row>
    <row r="264" spans="1:373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  <c r="LT264"/>
      <c r="LU264"/>
      <c r="LV264"/>
      <c r="LW264"/>
      <c r="LX264"/>
      <c r="LY264"/>
      <c r="LZ264"/>
      <c r="MA264"/>
      <c r="MB264"/>
      <c r="MC264"/>
      <c r="MD264"/>
      <c r="ME264"/>
      <c r="MF264"/>
      <c r="MG264"/>
      <c r="MH264"/>
      <c r="MI264"/>
      <c r="MJ264"/>
      <c r="MK264"/>
      <c r="ML264"/>
      <c r="MM264"/>
      <c r="MN264"/>
      <c r="MO264"/>
      <c r="MP264"/>
      <c r="MQ264"/>
      <c r="MR264"/>
      <c r="MS264"/>
      <c r="MT264"/>
      <c r="MU264"/>
      <c r="MV264"/>
      <c r="MW264"/>
      <c r="MX264"/>
      <c r="MY264"/>
      <c r="MZ264"/>
      <c r="NA264"/>
      <c r="NB264"/>
      <c r="NC264"/>
      <c r="ND264"/>
      <c r="NE264"/>
      <c r="NF264"/>
      <c r="NG264"/>
      <c r="NI264" s="52"/>
    </row>
    <row r="265" spans="1:373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  <c r="JB265"/>
      <c r="JC265"/>
      <c r="JD265"/>
      <c r="JE265"/>
      <c r="JF265"/>
      <c r="JG265"/>
      <c r="JH265"/>
      <c r="JI265"/>
      <c r="JJ265"/>
      <c r="JK265"/>
      <c r="JL265"/>
      <c r="JM265"/>
      <c r="JN265"/>
      <c r="JO265"/>
      <c r="JP265"/>
      <c r="JQ265"/>
      <c r="JR265"/>
      <c r="JS265"/>
      <c r="JT265"/>
      <c r="JU265"/>
      <c r="JV265"/>
      <c r="JW265"/>
      <c r="JX265"/>
      <c r="JY265"/>
      <c r="JZ265"/>
      <c r="KA265"/>
      <c r="KB265"/>
      <c r="KC265"/>
      <c r="KD265"/>
      <c r="KE265"/>
      <c r="KF265"/>
      <c r="KG265"/>
      <c r="KH265"/>
      <c r="KI265"/>
      <c r="KJ265"/>
      <c r="KK265"/>
      <c r="KL265"/>
      <c r="KM265"/>
      <c r="KN265"/>
      <c r="KO265"/>
      <c r="KP265"/>
      <c r="KQ265"/>
      <c r="KR265"/>
      <c r="KS265"/>
      <c r="KT265"/>
      <c r="KU265"/>
      <c r="KV265"/>
      <c r="KW265"/>
      <c r="KX265"/>
      <c r="KY265"/>
      <c r="KZ265"/>
      <c r="LA265"/>
      <c r="LB265"/>
      <c r="LC265"/>
      <c r="LD265"/>
      <c r="LE265"/>
      <c r="LF265"/>
      <c r="LG265"/>
      <c r="LH265"/>
      <c r="LI265"/>
      <c r="LJ265"/>
      <c r="LK265"/>
      <c r="LL265"/>
      <c r="LM265"/>
      <c r="LN265"/>
      <c r="LO265"/>
      <c r="LP265"/>
      <c r="LQ265"/>
      <c r="LR265"/>
      <c r="LS265"/>
      <c r="LT265"/>
      <c r="LU265"/>
      <c r="LV265"/>
      <c r="LW265"/>
      <c r="LX265"/>
      <c r="LY265"/>
      <c r="LZ265"/>
      <c r="MA265"/>
      <c r="MB265"/>
      <c r="MC265"/>
      <c r="MD265"/>
      <c r="ME265"/>
      <c r="MF265"/>
      <c r="MG265"/>
      <c r="MH265"/>
      <c r="MI265"/>
      <c r="MJ265"/>
      <c r="MK265"/>
      <c r="ML265"/>
      <c r="MM265"/>
      <c r="MN265"/>
      <c r="MO265"/>
      <c r="MP265"/>
      <c r="MQ265"/>
      <c r="MR265"/>
      <c r="MS265"/>
      <c r="MT265"/>
      <c r="MU265"/>
      <c r="MV265"/>
      <c r="MW265"/>
      <c r="MX265"/>
      <c r="MY265"/>
      <c r="MZ265"/>
      <c r="NA265"/>
      <c r="NB265"/>
      <c r="NC265"/>
      <c r="ND265"/>
      <c r="NE265"/>
      <c r="NF265"/>
      <c r="NG265"/>
      <c r="NI265" s="52"/>
    </row>
    <row r="266" spans="1:373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  <c r="JA266"/>
      <c r="JB266"/>
      <c r="JC266"/>
      <c r="JD266"/>
      <c r="JE266"/>
      <c r="JF266"/>
      <c r="JG266"/>
      <c r="JH266"/>
      <c r="JI266"/>
      <c r="JJ266"/>
      <c r="JK266"/>
      <c r="JL266"/>
      <c r="JM266"/>
      <c r="JN266"/>
      <c r="JO266"/>
      <c r="JP266"/>
      <c r="JQ266"/>
      <c r="JR266"/>
      <c r="JS266"/>
      <c r="JT266"/>
      <c r="JU266"/>
      <c r="JV266"/>
      <c r="JW266"/>
      <c r="JX266"/>
      <c r="JY266"/>
      <c r="JZ266"/>
      <c r="KA266"/>
      <c r="KB266"/>
      <c r="KC266"/>
      <c r="KD266"/>
      <c r="KE266"/>
      <c r="KF266"/>
      <c r="KG266"/>
      <c r="KH266"/>
      <c r="KI266"/>
      <c r="KJ266"/>
      <c r="KK266"/>
      <c r="KL266"/>
      <c r="KM266"/>
      <c r="KN266"/>
      <c r="KO266"/>
      <c r="KP266"/>
      <c r="KQ266"/>
      <c r="KR266"/>
      <c r="KS266"/>
      <c r="KT266"/>
      <c r="KU266"/>
      <c r="KV266"/>
      <c r="KW266"/>
      <c r="KX266"/>
      <c r="KY266"/>
      <c r="KZ266"/>
      <c r="LA266"/>
      <c r="LB266"/>
      <c r="LC266"/>
      <c r="LD266"/>
      <c r="LE266"/>
      <c r="LF266"/>
      <c r="LG266"/>
      <c r="LH266"/>
      <c r="LI266"/>
      <c r="LJ266"/>
      <c r="LK266"/>
      <c r="LL266"/>
      <c r="LM266"/>
      <c r="LN266"/>
      <c r="LO266"/>
      <c r="LP266"/>
      <c r="LQ266"/>
      <c r="LR266"/>
      <c r="LS266"/>
      <c r="LT266"/>
      <c r="LU266"/>
      <c r="LV266"/>
      <c r="LW266"/>
      <c r="LX266"/>
      <c r="LY266"/>
      <c r="LZ266"/>
      <c r="MA266"/>
      <c r="MB266"/>
      <c r="MC266"/>
      <c r="MD266"/>
      <c r="ME266"/>
      <c r="MF266"/>
      <c r="MG266"/>
      <c r="MH266"/>
      <c r="MI266"/>
      <c r="MJ266"/>
      <c r="MK266"/>
      <c r="ML266"/>
      <c r="MM266"/>
      <c r="MN266"/>
      <c r="MO266"/>
      <c r="MP266"/>
      <c r="MQ266"/>
      <c r="MR266"/>
      <c r="MS266"/>
      <c r="MT266"/>
      <c r="MU266"/>
      <c r="MV266"/>
      <c r="MW266"/>
      <c r="MX266"/>
      <c r="MY266"/>
      <c r="MZ266"/>
      <c r="NA266"/>
      <c r="NB266"/>
      <c r="NC266"/>
      <c r="ND266"/>
      <c r="NE266"/>
      <c r="NF266"/>
      <c r="NG266"/>
      <c r="NI266" s="52"/>
    </row>
    <row r="267" spans="1:373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  <c r="JA267"/>
      <c r="JB267"/>
      <c r="JC267"/>
      <c r="JD267"/>
      <c r="JE267"/>
      <c r="JF267"/>
      <c r="JG267"/>
      <c r="JH267"/>
      <c r="JI267"/>
      <c r="JJ267"/>
      <c r="JK267"/>
      <c r="JL267"/>
      <c r="JM267"/>
      <c r="JN267"/>
      <c r="JO267"/>
      <c r="JP267"/>
      <c r="JQ267"/>
      <c r="JR267"/>
      <c r="JS267"/>
      <c r="JT267"/>
      <c r="JU267"/>
      <c r="JV267"/>
      <c r="JW267"/>
      <c r="JX267"/>
      <c r="JY267"/>
      <c r="JZ267"/>
      <c r="KA267"/>
      <c r="KB267"/>
      <c r="KC267"/>
      <c r="KD267"/>
      <c r="KE267"/>
      <c r="KF267"/>
      <c r="KG267"/>
      <c r="KH267"/>
      <c r="KI267"/>
      <c r="KJ267"/>
      <c r="KK267"/>
      <c r="KL267"/>
      <c r="KM267"/>
      <c r="KN267"/>
      <c r="KO267"/>
      <c r="KP267"/>
      <c r="KQ267"/>
      <c r="KR267"/>
      <c r="KS267"/>
      <c r="KT267"/>
      <c r="KU267"/>
      <c r="KV267"/>
      <c r="KW267"/>
      <c r="KX267"/>
      <c r="KY267"/>
      <c r="KZ267"/>
      <c r="LA267"/>
      <c r="LB267"/>
      <c r="LC267"/>
      <c r="LD267"/>
      <c r="LE267"/>
      <c r="LF267"/>
      <c r="LG267"/>
      <c r="LH267"/>
      <c r="LI267"/>
      <c r="LJ267"/>
      <c r="LK267"/>
      <c r="LL267"/>
      <c r="LM267"/>
      <c r="LN267"/>
      <c r="LO267"/>
      <c r="LP267"/>
      <c r="LQ267"/>
      <c r="LR267"/>
      <c r="LS267"/>
      <c r="LT267"/>
      <c r="LU267"/>
      <c r="LV267"/>
      <c r="LW267"/>
      <c r="LX267"/>
      <c r="LY267"/>
      <c r="LZ267"/>
      <c r="MA267"/>
      <c r="MB267"/>
      <c r="MC267"/>
      <c r="MD267"/>
      <c r="ME267"/>
      <c r="MF267"/>
      <c r="MG267"/>
      <c r="MH267"/>
      <c r="MI267"/>
      <c r="MJ267"/>
      <c r="MK267"/>
      <c r="ML267"/>
      <c r="MM267"/>
      <c r="MN267"/>
      <c r="MO267"/>
      <c r="MP267"/>
      <c r="MQ267"/>
      <c r="MR267"/>
      <c r="MS267"/>
      <c r="MT267"/>
      <c r="MU267"/>
      <c r="MV267"/>
      <c r="MW267"/>
      <c r="MX267"/>
      <c r="MY267"/>
      <c r="MZ267"/>
      <c r="NA267"/>
      <c r="NB267"/>
      <c r="NC267"/>
      <c r="ND267"/>
      <c r="NE267"/>
      <c r="NF267"/>
      <c r="NG267"/>
      <c r="NI267" s="52"/>
    </row>
    <row r="268" spans="1:373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  <c r="LT268"/>
      <c r="LU268"/>
      <c r="LV268"/>
      <c r="LW268"/>
      <c r="LX268"/>
      <c r="LY268"/>
      <c r="LZ268"/>
      <c r="MA268"/>
      <c r="MB268"/>
      <c r="MC268"/>
      <c r="MD268"/>
      <c r="ME268"/>
      <c r="MF268"/>
      <c r="MG268"/>
      <c r="MH268"/>
      <c r="MI268"/>
      <c r="MJ268"/>
      <c r="MK268"/>
      <c r="ML268"/>
      <c r="MM268"/>
      <c r="MN268"/>
      <c r="MO268"/>
      <c r="MP268"/>
      <c r="MQ268"/>
      <c r="MR268"/>
      <c r="MS268"/>
      <c r="MT268"/>
      <c r="MU268"/>
      <c r="MV268"/>
      <c r="MW268"/>
      <c r="MX268"/>
      <c r="MY268"/>
      <c r="MZ268"/>
      <c r="NA268"/>
      <c r="NB268"/>
      <c r="NC268"/>
      <c r="ND268"/>
      <c r="NE268"/>
      <c r="NF268"/>
      <c r="NG268"/>
      <c r="NI268" s="52"/>
    </row>
    <row r="269" spans="1:373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 s="27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JK269"/>
      <c r="JL269"/>
      <c r="JM269"/>
      <c r="JN269"/>
      <c r="JO269"/>
      <c r="JP269"/>
      <c r="JQ269"/>
      <c r="JR269"/>
      <c r="JS269"/>
      <c r="JT269"/>
      <c r="JU269"/>
      <c r="JV269"/>
      <c r="JW269"/>
      <c r="JX269"/>
      <c r="JY269"/>
      <c r="JZ269"/>
      <c r="KA269"/>
      <c r="KB269"/>
      <c r="KC269"/>
      <c r="KD269"/>
      <c r="KE269"/>
      <c r="KF269"/>
      <c r="KG269"/>
      <c r="KH269"/>
      <c r="KI269"/>
      <c r="KJ269"/>
      <c r="KK269"/>
      <c r="KL269"/>
      <c r="KM269"/>
      <c r="KN269"/>
      <c r="KO269"/>
      <c r="KP269"/>
      <c r="KQ269"/>
      <c r="KR269"/>
      <c r="KS269"/>
      <c r="KT269"/>
      <c r="KU269"/>
      <c r="KV269"/>
      <c r="KW269"/>
      <c r="KX269"/>
      <c r="KY269"/>
      <c r="KZ269"/>
      <c r="LA269"/>
      <c r="LB269"/>
      <c r="LC269"/>
      <c r="LD269"/>
      <c r="LE269"/>
      <c r="LF269"/>
      <c r="LG269"/>
      <c r="LH269"/>
      <c r="LI269"/>
      <c r="LJ269"/>
      <c r="LK269"/>
      <c r="LL269"/>
      <c r="LM269"/>
      <c r="LN269"/>
      <c r="LO269"/>
      <c r="LP269"/>
      <c r="LQ269"/>
      <c r="LR269"/>
      <c r="LS269"/>
      <c r="LT269"/>
      <c r="LU269"/>
      <c r="LV269"/>
      <c r="LW269"/>
      <c r="LX269"/>
      <c r="LY269"/>
      <c r="LZ269"/>
      <c r="MA269"/>
      <c r="MB269"/>
      <c r="MC269"/>
      <c r="MD269"/>
      <c r="ME269"/>
      <c r="MF269"/>
      <c r="MG269"/>
      <c r="MH269"/>
      <c r="MI269"/>
      <c r="MJ269"/>
      <c r="MK269"/>
      <c r="ML269"/>
      <c r="MM269"/>
      <c r="MN269"/>
      <c r="MO269"/>
      <c r="MP269"/>
      <c r="MQ269"/>
      <c r="MR269"/>
      <c r="MS269"/>
      <c r="MT269"/>
      <c r="MU269"/>
      <c r="MV269"/>
      <c r="MW269"/>
      <c r="MX269"/>
      <c r="MY269"/>
      <c r="MZ269"/>
      <c r="NA269"/>
      <c r="NB269"/>
      <c r="NC269"/>
      <c r="ND269"/>
      <c r="NE269"/>
      <c r="NF269"/>
      <c r="NG269"/>
      <c r="NI269" s="52"/>
    </row>
    <row r="270" spans="1:373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  <c r="JB270"/>
      <c r="JC270"/>
      <c r="JD270"/>
      <c r="JE270"/>
      <c r="JF270"/>
      <c r="JG270"/>
      <c r="JH270"/>
      <c r="JI270"/>
      <c r="JJ270"/>
      <c r="JK270"/>
      <c r="JL270"/>
      <c r="JM270"/>
      <c r="JN270"/>
      <c r="JO270"/>
      <c r="JP270"/>
      <c r="JQ270"/>
      <c r="JR270"/>
      <c r="JS270"/>
      <c r="JT270"/>
      <c r="JU270"/>
      <c r="JV270"/>
      <c r="JW270"/>
      <c r="JX270"/>
      <c r="JY270"/>
      <c r="JZ270"/>
      <c r="KA270"/>
      <c r="KB270"/>
      <c r="KC270"/>
      <c r="KD270"/>
      <c r="KE270"/>
      <c r="KF270"/>
      <c r="KG270"/>
      <c r="KH270"/>
      <c r="KI270"/>
      <c r="KJ270"/>
      <c r="KK270"/>
      <c r="KL270"/>
      <c r="KM270"/>
      <c r="KN270"/>
      <c r="KO270"/>
      <c r="KP270"/>
      <c r="KQ270"/>
      <c r="KR270"/>
      <c r="KS270"/>
      <c r="KT270"/>
      <c r="KU270"/>
      <c r="KV270"/>
      <c r="KW270"/>
      <c r="KX270"/>
      <c r="KY270"/>
      <c r="KZ270"/>
      <c r="LA270"/>
      <c r="LB270"/>
      <c r="LC270"/>
      <c r="LD270"/>
      <c r="LE270"/>
      <c r="LF270"/>
      <c r="LG270"/>
      <c r="LH270"/>
      <c r="LI270"/>
      <c r="LJ270"/>
      <c r="LK270"/>
      <c r="LL270"/>
      <c r="LM270"/>
      <c r="LN270"/>
      <c r="LO270"/>
      <c r="LP270"/>
      <c r="LQ270"/>
      <c r="LR270"/>
      <c r="LS270"/>
      <c r="LT270"/>
      <c r="LU270"/>
      <c r="LV270"/>
      <c r="LW270"/>
      <c r="LX270"/>
      <c r="LY270"/>
      <c r="LZ270"/>
      <c r="MA270"/>
      <c r="MB270"/>
      <c r="MC270"/>
      <c r="MD270"/>
      <c r="ME270"/>
      <c r="MF270"/>
      <c r="MG270"/>
      <c r="MH270"/>
      <c r="MI270"/>
      <c r="MJ270"/>
      <c r="MK270"/>
      <c r="ML270"/>
      <c r="MM270"/>
      <c r="MN270"/>
      <c r="MO270"/>
      <c r="MP270"/>
      <c r="MQ270"/>
      <c r="MR270"/>
      <c r="MS270"/>
      <c r="MT270"/>
      <c r="MU270"/>
      <c r="MV270"/>
      <c r="MW270"/>
      <c r="MX270"/>
      <c r="MY270"/>
      <c r="MZ270"/>
      <c r="NA270"/>
      <c r="NB270"/>
      <c r="NC270"/>
      <c r="ND270"/>
      <c r="NE270"/>
      <c r="NF270"/>
      <c r="NG270"/>
      <c r="NI270" s="52"/>
    </row>
    <row r="271" spans="1:373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  <c r="LT271"/>
      <c r="LU271"/>
      <c r="LV271"/>
      <c r="LW271"/>
      <c r="LX271"/>
      <c r="LY271"/>
      <c r="LZ271"/>
      <c r="MA271"/>
      <c r="MB271"/>
      <c r="MC271"/>
      <c r="MD271"/>
      <c r="ME271"/>
      <c r="MF271"/>
      <c r="MG271"/>
      <c r="MH271"/>
      <c r="MI271"/>
      <c r="MJ271"/>
      <c r="MK271"/>
      <c r="ML271"/>
      <c r="MM271"/>
      <c r="MN271"/>
      <c r="MO271"/>
      <c r="MP271"/>
      <c r="MQ271"/>
      <c r="MR271"/>
      <c r="MS271"/>
      <c r="MT271"/>
      <c r="MU271"/>
      <c r="MV271"/>
      <c r="MW271"/>
      <c r="MX271"/>
      <c r="MY271"/>
      <c r="MZ271"/>
      <c r="NA271"/>
      <c r="NB271"/>
      <c r="NC271"/>
      <c r="ND271"/>
      <c r="NE271"/>
      <c r="NF271"/>
      <c r="NG271"/>
      <c r="NI271" s="52"/>
    </row>
    <row r="272" spans="1:373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/>
      <c r="MZ272"/>
      <c r="NA272"/>
      <c r="NB272"/>
      <c r="NC272"/>
      <c r="ND272"/>
      <c r="NE272"/>
      <c r="NF272"/>
      <c r="NG272"/>
      <c r="NI272" s="52"/>
    </row>
    <row r="273" spans="1:373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  <c r="IX273"/>
      <c r="IY273"/>
      <c r="IZ273"/>
      <c r="JA273"/>
      <c r="JB273"/>
      <c r="JC273"/>
      <c r="JD273"/>
      <c r="JE273"/>
      <c r="JF273"/>
      <c r="JG273"/>
      <c r="JH273"/>
      <c r="JI273"/>
      <c r="JJ273"/>
      <c r="JK273"/>
      <c r="JL273"/>
      <c r="JM273"/>
      <c r="JN273"/>
      <c r="JO273"/>
      <c r="JP273"/>
      <c r="JQ273"/>
      <c r="JR273"/>
      <c r="JS273"/>
      <c r="JT273"/>
      <c r="JU273"/>
      <c r="JV273"/>
      <c r="JW273"/>
      <c r="JX273"/>
      <c r="JY273"/>
      <c r="JZ273"/>
      <c r="KA273"/>
      <c r="KB273"/>
      <c r="KC273"/>
      <c r="KD273"/>
      <c r="KE273"/>
      <c r="KF273"/>
      <c r="KG273"/>
      <c r="KH273"/>
      <c r="KI273"/>
      <c r="KJ273"/>
      <c r="KK273"/>
      <c r="KL273"/>
      <c r="KM273"/>
      <c r="KN273"/>
      <c r="KO273"/>
      <c r="KP273"/>
      <c r="KQ273"/>
      <c r="KR273"/>
      <c r="KS273"/>
      <c r="KT273"/>
      <c r="KU273"/>
      <c r="KV273"/>
      <c r="KW273"/>
      <c r="KX273"/>
      <c r="KY273"/>
      <c r="KZ273"/>
      <c r="LA273"/>
      <c r="LB273"/>
      <c r="LC273"/>
      <c r="LD273"/>
      <c r="LE273"/>
      <c r="LF273"/>
      <c r="LG273"/>
      <c r="LH273"/>
      <c r="LI273"/>
      <c r="LJ273"/>
      <c r="LK273"/>
      <c r="LL273"/>
      <c r="LM273"/>
      <c r="LN273"/>
      <c r="LO273"/>
      <c r="LP273"/>
      <c r="LQ273"/>
      <c r="LR273"/>
      <c r="LS273"/>
      <c r="LT273"/>
      <c r="LU273"/>
      <c r="LV273"/>
      <c r="LW273"/>
      <c r="LX273"/>
      <c r="LY273"/>
      <c r="LZ273"/>
      <c r="MA273"/>
      <c r="MB273"/>
      <c r="MC273"/>
      <c r="MD273"/>
      <c r="ME273"/>
      <c r="MF273"/>
      <c r="MG273"/>
      <c r="MH273"/>
      <c r="MI273"/>
      <c r="MJ273"/>
      <c r="MK273"/>
      <c r="ML273"/>
      <c r="MM273"/>
      <c r="MN273"/>
      <c r="MO273"/>
      <c r="MP273"/>
      <c r="MQ273"/>
      <c r="MR273"/>
      <c r="MS273"/>
      <c r="MT273"/>
      <c r="MU273"/>
      <c r="MV273"/>
      <c r="MW273"/>
      <c r="MX273"/>
      <c r="MY273"/>
      <c r="MZ273"/>
      <c r="NA273"/>
      <c r="NB273"/>
      <c r="NC273"/>
      <c r="ND273"/>
      <c r="NE273"/>
      <c r="NF273"/>
      <c r="NG273"/>
      <c r="NI273" s="52"/>
    </row>
    <row r="274" spans="1:373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I274" s="52"/>
    </row>
    <row r="275" spans="1:373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  <c r="LX275"/>
      <c r="LY275"/>
      <c r="LZ275"/>
      <c r="MA275"/>
      <c r="MB275"/>
      <c r="MC275"/>
      <c r="MD275"/>
      <c r="ME275"/>
      <c r="MF275"/>
      <c r="MG275"/>
      <c r="MH275"/>
      <c r="MI275"/>
      <c r="MJ275"/>
      <c r="MK275"/>
      <c r="ML275"/>
      <c r="MM275"/>
      <c r="MN275"/>
      <c r="MO275"/>
      <c r="MP275"/>
      <c r="MQ275"/>
      <c r="MR275"/>
      <c r="MS275"/>
      <c r="MT275"/>
      <c r="MU275"/>
      <c r="MV275"/>
      <c r="MW275"/>
      <c r="MX275"/>
      <c r="MY275"/>
      <c r="MZ275"/>
      <c r="NA275"/>
      <c r="NB275"/>
      <c r="NC275"/>
      <c r="ND275"/>
      <c r="NE275"/>
      <c r="NF275"/>
      <c r="NG275"/>
      <c r="NI275" s="52"/>
    </row>
    <row r="276" spans="1:373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 s="27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  <c r="JA276"/>
      <c r="JB276"/>
      <c r="JC276"/>
      <c r="JD276"/>
      <c r="JE276"/>
      <c r="JF276"/>
      <c r="JG276"/>
      <c r="JH276"/>
      <c r="JI276"/>
      <c r="JJ276"/>
      <c r="JK276"/>
      <c r="JL276"/>
      <c r="JM276"/>
      <c r="JN276"/>
      <c r="JO276"/>
      <c r="JP276"/>
      <c r="JQ276"/>
      <c r="JR276"/>
      <c r="JS276"/>
      <c r="JT276"/>
      <c r="JU276"/>
      <c r="JV276"/>
      <c r="JW276"/>
      <c r="JX276"/>
      <c r="JY276"/>
      <c r="JZ276"/>
      <c r="KA276"/>
      <c r="KB276"/>
      <c r="KC276"/>
      <c r="KD276"/>
      <c r="KE276"/>
      <c r="KF276"/>
      <c r="KG276"/>
      <c r="KH276"/>
      <c r="KI276"/>
      <c r="KJ276"/>
      <c r="KK276"/>
      <c r="KL276"/>
      <c r="KM276"/>
      <c r="KN276"/>
      <c r="KO276"/>
      <c r="KP276"/>
      <c r="KQ276"/>
      <c r="KR276"/>
      <c r="KS276"/>
      <c r="KT276"/>
      <c r="KU276"/>
      <c r="KV276"/>
      <c r="KW276"/>
      <c r="KX276"/>
      <c r="KY276"/>
      <c r="KZ276"/>
      <c r="LA276"/>
      <c r="LB276"/>
      <c r="LC276"/>
      <c r="LD276"/>
      <c r="LE276"/>
      <c r="LF276"/>
      <c r="LG276"/>
      <c r="LH276"/>
      <c r="LI276"/>
      <c r="LJ276"/>
      <c r="LK276"/>
      <c r="LL276"/>
      <c r="LM276"/>
      <c r="LN276"/>
      <c r="LO276"/>
      <c r="LP276"/>
      <c r="LQ276"/>
      <c r="LR276"/>
      <c r="LS276"/>
      <c r="LT276"/>
      <c r="LU276"/>
      <c r="LV276"/>
      <c r="LW276"/>
      <c r="LX276"/>
      <c r="LY276"/>
      <c r="LZ276"/>
      <c r="MA276"/>
      <c r="MB276"/>
      <c r="MC276"/>
      <c r="MD276"/>
      <c r="ME276"/>
      <c r="MF276"/>
      <c r="MG276"/>
      <c r="MH276"/>
      <c r="MI276"/>
      <c r="MJ276"/>
      <c r="MK276"/>
      <c r="ML276"/>
      <c r="MM276"/>
      <c r="MN276"/>
      <c r="MO276"/>
      <c r="MP276"/>
      <c r="MQ276"/>
      <c r="MR276"/>
      <c r="MS276"/>
      <c r="MT276"/>
      <c r="MU276"/>
      <c r="MV276"/>
      <c r="MW276"/>
      <c r="MX276"/>
      <c r="MY276"/>
      <c r="MZ276"/>
      <c r="NA276"/>
      <c r="NB276"/>
      <c r="NC276"/>
      <c r="ND276"/>
      <c r="NE276"/>
      <c r="NF276"/>
      <c r="NG276"/>
      <c r="NI276" s="52"/>
    </row>
    <row r="277" spans="1:373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 s="2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JK277"/>
      <c r="JL277"/>
      <c r="JM277"/>
      <c r="JN277"/>
      <c r="JO277"/>
      <c r="JP277"/>
      <c r="JQ277"/>
      <c r="JR277"/>
      <c r="JS277"/>
      <c r="JT277"/>
      <c r="JU277"/>
      <c r="JV277"/>
      <c r="JW277"/>
      <c r="JX277"/>
      <c r="JY277"/>
      <c r="JZ277"/>
      <c r="KA277"/>
      <c r="KB277"/>
      <c r="KC277"/>
      <c r="KD277"/>
      <c r="KE277"/>
      <c r="KF277"/>
      <c r="KG277"/>
      <c r="KH277"/>
      <c r="KI277"/>
      <c r="KJ277"/>
      <c r="KK277"/>
      <c r="KL277"/>
      <c r="KM277"/>
      <c r="KN277"/>
      <c r="KO277"/>
      <c r="KP277"/>
      <c r="KQ277"/>
      <c r="KR277"/>
      <c r="KS277"/>
      <c r="KT277"/>
      <c r="KU277"/>
      <c r="KV277"/>
      <c r="KW277"/>
      <c r="KX277"/>
      <c r="KY277"/>
      <c r="KZ277"/>
      <c r="LA277"/>
      <c r="LB277"/>
      <c r="LC277"/>
      <c r="LD277"/>
      <c r="LE277"/>
      <c r="LF277"/>
      <c r="LG277"/>
      <c r="LH277"/>
      <c r="LI277"/>
      <c r="LJ277"/>
      <c r="LK277"/>
      <c r="LL277"/>
      <c r="LM277"/>
      <c r="LN277"/>
      <c r="LO277"/>
      <c r="LP277"/>
      <c r="LQ277"/>
      <c r="LR277"/>
      <c r="LS277"/>
      <c r="LT277"/>
      <c r="LU277"/>
      <c r="LV277"/>
      <c r="LW277"/>
      <c r="LX277"/>
      <c r="LY277"/>
      <c r="LZ277"/>
      <c r="MA277"/>
      <c r="MB277"/>
      <c r="MC277"/>
      <c r="MD277"/>
      <c r="ME277"/>
      <c r="MF277"/>
      <c r="MG277"/>
      <c r="MH277"/>
      <c r="MI277"/>
      <c r="MJ277"/>
      <c r="MK277"/>
      <c r="ML277"/>
      <c r="MM277"/>
      <c r="MN277"/>
      <c r="MO277"/>
      <c r="MP277"/>
      <c r="MQ277"/>
      <c r="MR277"/>
      <c r="MS277"/>
      <c r="MT277"/>
      <c r="MU277"/>
      <c r="MV277"/>
      <c r="MW277"/>
      <c r="MX277"/>
      <c r="MY277"/>
      <c r="MZ277"/>
      <c r="NA277"/>
      <c r="NB277"/>
      <c r="NC277"/>
      <c r="ND277"/>
      <c r="NE277"/>
      <c r="NF277"/>
      <c r="NG277"/>
      <c r="NI277" s="52"/>
    </row>
    <row r="278" spans="1:373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  <c r="LX278"/>
      <c r="LY278"/>
      <c r="LZ278"/>
      <c r="MA278"/>
      <c r="MB278"/>
      <c r="MC278"/>
      <c r="MD278"/>
      <c r="ME278"/>
      <c r="MF278"/>
      <c r="MG278"/>
      <c r="MH278"/>
      <c r="MI278"/>
      <c r="MJ278"/>
      <c r="MK278"/>
      <c r="ML278"/>
      <c r="MM278"/>
      <c r="MN278"/>
      <c r="MO278"/>
      <c r="MP278"/>
      <c r="MQ278"/>
      <c r="MR278"/>
      <c r="MS278"/>
      <c r="MT278"/>
      <c r="MU278"/>
      <c r="MV278"/>
      <c r="MW278"/>
      <c r="MX278"/>
      <c r="MY278"/>
      <c r="MZ278"/>
      <c r="NA278"/>
      <c r="NB278"/>
      <c r="NC278"/>
      <c r="ND278"/>
      <c r="NE278"/>
      <c r="NF278"/>
      <c r="NG278"/>
      <c r="NI278" s="52"/>
    </row>
    <row r="279" spans="1:373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  <c r="JA279"/>
      <c r="JB279"/>
      <c r="JC279"/>
      <c r="JD279"/>
      <c r="JE279"/>
      <c r="JF279"/>
      <c r="JG279"/>
      <c r="JH279"/>
      <c r="JI279"/>
      <c r="JJ279"/>
      <c r="JK279"/>
      <c r="JL279"/>
      <c r="JM279"/>
      <c r="JN279"/>
      <c r="JO279"/>
      <c r="JP279"/>
      <c r="JQ279"/>
      <c r="JR279"/>
      <c r="JS279"/>
      <c r="JT279"/>
      <c r="JU279"/>
      <c r="JV279"/>
      <c r="JW279"/>
      <c r="JX279"/>
      <c r="JY279"/>
      <c r="JZ279"/>
      <c r="KA279"/>
      <c r="KB279"/>
      <c r="KC279"/>
      <c r="KD279"/>
      <c r="KE279"/>
      <c r="KF279"/>
      <c r="KG279"/>
      <c r="KH279"/>
      <c r="KI279"/>
      <c r="KJ279"/>
      <c r="KK279"/>
      <c r="KL279"/>
      <c r="KM279"/>
      <c r="KN279"/>
      <c r="KO279"/>
      <c r="KP279"/>
      <c r="KQ279"/>
      <c r="KR279"/>
      <c r="KS279"/>
      <c r="KT279"/>
      <c r="KU279"/>
      <c r="KV279"/>
      <c r="KW279"/>
      <c r="KX279"/>
      <c r="KY279"/>
      <c r="KZ279"/>
      <c r="LA279"/>
      <c r="LB279"/>
      <c r="LC279"/>
      <c r="LD279"/>
      <c r="LE279"/>
      <c r="LF279"/>
      <c r="LG279"/>
      <c r="LH279"/>
      <c r="LI279"/>
      <c r="LJ279"/>
      <c r="LK279"/>
      <c r="LL279"/>
      <c r="LM279"/>
      <c r="LN279"/>
      <c r="LO279"/>
      <c r="LP279"/>
      <c r="LQ279"/>
      <c r="LR279"/>
      <c r="LS279"/>
      <c r="LT279"/>
      <c r="LU279"/>
      <c r="LV279"/>
      <c r="LW279"/>
      <c r="LX279"/>
      <c r="LY279"/>
      <c r="LZ279"/>
      <c r="MA279"/>
      <c r="MB279"/>
      <c r="MC279"/>
      <c r="MD279"/>
      <c r="ME279"/>
      <c r="MF279"/>
      <c r="MG279"/>
      <c r="MH279"/>
      <c r="MI279"/>
      <c r="MJ279"/>
      <c r="MK279"/>
      <c r="ML279"/>
      <c r="MM279"/>
      <c r="MN279"/>
      <c r="MO279"/>
      <c r="MP279"/>
      <c r="MQ279"/>
      <c r="MR279"/>
      <c r="MS279"/>
      <c r="MT279"/>
      <c r="MU279"/>
      <c r="MV279"/>
      <c r="MW279"/>
      <c r="MX279"/>
      <c r="MY279"/>
      <c r="MZ279"/>
      <c r="NA279"/>
      <c r="NB279"/>
      <c r="NC279"/>
      <c r="ND279"/>
      <c r="NE279"/>
      <c r="NF279"/>
      <c r="NG279"/>
      <c r="NI279" s="52"/>
    </row>
    <row r="280" spans="1:373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  <c r="JA280"/>
      <c r="JB280"/>
      <c r="JC280"/>
      <c r="JD280"/>
      <c r="JE280"/>
      <c r="JF280"/>
      <c r="JG280"/>
      <c r="JH280"/>
      <c r="JI280"/>
      <c r="JJ280"/>
      <c r="JK280"/>
      <c r="JL280"/>
      <c r="JM280"/>
      <c r="JN280"/>
      <c r="JO280"/>
      <c r="JP280"/>
      <c r="JQ280"/>
      <c r="JR280"/>
      <c r="JS280"/>
      <c r="JT280"/>
      <c r="JU280"/>
      <c r="JV280"/>
      <c r="JW280"/>
      <c r="JX280"/>
      <c r="JY280"/>
      <c r="JZ280"/>
      <c r="KA280"/>
      <c r="KB280"/>
      <c r="KC280"/>
      <c r="KD280"/>
      <c r="KE280"/>
      <c r="KF280"/>
      <c r="KG280"/>
      <c r="KH280"/>
      <c r="KI280"/>
      <c r="KJ280"/>
      <c r="KK280"/>
      <c r="KL280"/>
      <c r="KM280"/>
      <c r="KN280"/>
      <c r="KO280"/>
      <c r="KP280"/>
      <c r="KQ280"/>
      <c r="KR280"/>
      <c r="KS280"/>
      <c r="KT280"/>
      <c r="KU280"/>
      <c r="KV280"/>
      <c r="KW280"/>
      <c r="KX280"/>
      <c r="KY280"/>
      <c r="KZ280"/>
      <c r="LA280"/>
      <c r="LB280"/>
      <c r="LC280"/>
      <c r="LD280"/>
      <c r="LE280"/>
      <c r="LF280"/>
      <c r="LG280"/>
      <c r="LH280"/>
      <c r="LI280"/>
      <c r="LJ280"/>
      <c r="LK280"/>
      <c r="LL280"/>
      <c r="LM280"/>
      <c r="LN280"/>
      <c r="LO280"/>
      <c r="LP280"/>
      <c r="LQ280"/>
      <c r="LR280"/>
      <c r="LS280"/>
      <c r="LT280"/>
      <c r="LU280"/>
      <c r="LV280"/>
      <c r="LW280"/>
      <c r="LX280"/>
      <c r="LY280"/>
      <c r="LZ280"/>
      <c r="MA280"/>
      <c r="MB280"/>
      <c r="MC280"/>
      <c r="MD280"/>
      <c r="ME280"/>
      <c r="MF280"/>
      <c r="MG280"/>
      <c r="MH280"/>
      <c r="MI280"/>
      <c r="MJ280"/>
      <c r="MK280"/>
      <c r="ML280"/>
      <c r="MM280"/>
      <c r="MN280"/>
      <c r="MO280"/>
      <c r="MP280"/>
      <c r="MQ280"/>
      <c r="MR280"/>
      <c r="MS280"/>
      <c r="MT280"/>
      <c r="MU280"/>
      <c r="MV280"/>
      <c r="MW280"/>
      <c r="MX280"/>
      <c r="MY280"/>
      <c r="MZ280"/>
      <c r="NA280"/>
      <c r="NB280"/>
      <c r="NC280"/>
      <c r="ND280"/>
      <c r="NE280"/>
      <c r="NF280"/>
      <c r="NG280"/>
      <c r="NI280" s="52"/>
    </row>
    <row r="281" spans="1:373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  <c r="KW281"/>
      <c r="KX281"/>
      <c r="KY281"/>
      <c r="KZ281"/>
      <c r="LA281"/>
      <c r="LB281"/>
      <c r="LC281"/>
      <c r="LD281"/>
      <c r="LE281"/>
      <c r="LF281"/>
      <c r="LG281"/>
      <c r="LH281"/>
      <c r="LI281"/>
      <c r="LJ281"/>
      <c r="LK281"/>
      <c r="LL281"/>
      <c r="LM281"/>
      <c r="LN281"/>
      <c r="LO281"/>
      <c r="LP281"/>
      <c r="LQ281"/>
      <c r="LR281"/>
      <c r="LS281"/>
      <c r="LT281"/>
      <c r="LU281"/>
      <c r="LV281"/>
      <c r="LW281"/>
      <c r="LX281"/>
      <c r="LY281"/>
      <c r="LZ281"/>
      <c r="MA281"/>
      <c r="MB281"/>
      <c r="MC281"/>
      <c r="MD281"/>
      <c r="ME281"/>
      <c r="MF281"/>
      <c r="MG281"/>
      <c r="MH281"/>
      <c r="MI281"/>
      <c r="MJ281"/>
      <c r="MK281"/>
      <c r="ML281"/>
      <c r="MM281"/>
      <c r="MN281"/>
      <c r="MO281"/>
      <c r="MP281"/>
      <c r="MQ281"/>
      <c r="MR281"/>
      <c r="MS281"/>
      <c r="MT281"/>
      <c r="MU281"/>
      <c r="MV281"/>
      <c r="MW281"/>
      <c r="MX281"/>
      <c r="MY281"/>
      <c r="MZ281"/>
      <c r="NA281"/>
      <c r="NB281"/>
      <c r="NC281"/>
      <c r="ND281"/>
      <c r="NE281"/>
      <c r="NF281"/>
      <c r="NG281"/>
      <c r="NI281" s="52"/>
    </row>
    <row r="282" spans="1:373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  <c r="JA282"/>
      <c r="JB282"/>
      <c r="JC282"/>
      <c r="JD282"/>
      <c r="JE282"/>
      <c r="JF282"/>
      <c r="JG282"/>
      <c r="JH282"/>
      <c r="JI282"/>
      <c r="JJ282"/>
      <c r="JK282"/>
      <c r="JL282"/>
      <c r="JM282"/>
      <c r="JN282"/>
      <c r="JO282"/>
      <c r="JP282"/>
      <c r="JQ282"/>
      <c r="JR282"/>
      <c r="JS282"/>
      <c r="JT282"/>
      <c r="JU282"/>
      <c r="JV282"/>
      <c r="JW282"/>
      <c r="JX282"/>
      <c r="JY282"/>
      <c r="JZ282"/>
      <c r="KA282"/>
      <c r="KB282"/>
      <c r="KC282"/>
      <c r="KD282"/>
      <c r="KE282"/>
      <c r="KF282"/>
      <c r="KG282"/>
      <c r="KH282"/>
      <c r="KI282"/>
      <c r="KJ282"/>
      <c r="KK282"/>
      <c r="KL282"/>
      <c r="KM282"/>
      <c r="KN282"/>
      <c r="KO282"/>
      <c r="KP282"/>
      <c r="KQ282"/>
      <c r="KR282"/>
      <c r="KS282"/>
      <c r="KT282"/>
      <c r="KU282"/>
      <c r="KV282"/>
      <c r="KW282"/>
      <c r="KX282"/>
      <c r="KY282"/>
      <c r="KZ282"/>
      <c r="LA282"/>
      <c r="LB282"/>
      <c r="LC282"/>
      <c r="LD282"/>
      <c r="LE282"/>
      <c r="LF282"/>
      <c r="LG282"/>
      <c r="LH282"/>
      <c r="LI282"/>
      <c r="LJ282"/>
      <c r="LK282"/>
      <c r="LL282"/>
      <c r="LM282"/>
      <c r="LN282"/>
      <c r="LO282"/>
      <c r="LP282"/>
      <c r="LQ282"/>
      <c r="LR282"/>
      <c r="LS282"/>
      <c r="LT282"/>
      <c r="LU282"/>
      <c r="LV282"/>
      <c r="LW282"/>
      <c r="LX282"/>
      <c r="LY282"/>
      <c r="LZ282"/>
      <c r="MA282"/>
      <c r="MB282"/>
      <c r="MC282"/>
      <c r="MD282"/>
      <c r="ME282"/>
      <c r="MF282"/>
      <c r="MG282"/>
      <c r="MH282"/>
      <c r="MI282"/>
      <c r="MJ282"/>
      <c r="MK282"/>
      <c r="ML282"/>
      <c r="MM282"/>
      <c r="MN282"/>
      <c r="MO282"/>
      <c r="MP282"/>
      <c r="MQ282"/>
      <c r="MR282"/>
      <c r="MS282"/>
      <c r="MT282"/>
      <c r="MU282"/>
      <c r="MV282"/>
      <c r="MW282"/>
      <c r="MX282"/>
      <c r="MY282"/>
      <c r="MZ282"/>
      <c r="NA282"/>
      <c r="NB282"/>
      <c r="NC282"/>
      <c r="ND282"/>
      <c r="NE282"/>
      <c r="NF282"/>
      <c r="NG282"/>
      <c r="NI282" s="52"/>
    </row>
    <row r="283" spans="1:373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  <c r="JB283"/>
      <c r="JC283"/>
      <c r="JD283"/>
      <c r="JE283"/>
      <c r="JF283"/>
      <c r="JG283"/>
      <c r="JH283"/>
      <c r="JI283"/>
      <c r="JJ283"/>
      <c r="JK283"/>
      <c r="JL283"/>
      <c r="JM283"/>
      <c r="JN283"/>
      <c r="JO283"/>
      <c r="JP283"/>
      <c r="JQ283"/>
      <c r="JR283"/>
      <c r="JS283"/>
      <c r="JT283"/>
      <c r="JU283"/>
      <c r="JV283"/>
      <c r="JW283"/>
      <c r="JX283"/>
      <c r="JY283"/>
      <c r="JZ283"/>
      <c r="KA283"/>
      <c r="KB283"/>
      <c r="KC283"/>
      <c r="KD283"/>
      <c r="KE283"/>
      <c r="KF283"/>
      <c r="KG283"/>
      <c r="KH283"/>
      <c r="KI283"/>
      <c r="KJ283"/>
      <c r="KK283"/>
      <c r="KL283"/>
      <c r="KM283"/>
      <c r="KN283"/>
      <c r="KO283"/>
      <c r="KP283"/>
      <c r="KQ283"/>
      <c r="KR283"/>
      <c r="KS283"/>
      <c r="KT283"/>
      <c r="KU283"/>
      <c r="KV283"/>
      <c r="KW283"/>
      <c r="KX283"/>
      <c r="KY283"/>
      <c r="KZ283"/>
      <c r="LA283"/>
      <c r="LB283"/>
      <c r="LC283"/>
      <c r="LD283"/>
      <c r="LE283"/>
      <c r="LF283"/>
      <c r="LG283"/>
      <c r="LH283"/>
      <c r="LI283"/>
      <c r="LJ283"/>
      <c r="LK283"/>
      <c r="LL283"/>
      <c r="LM283"/>
      <c r="LN283"/>
      <c r="LO283"/>
      <c r="LP283"/>
      <c r="LQ283"/>
      <c r="LR283"/>
      <c r="LS283"/>
      <c r="LT283"/>
      <c r="LU283"/>
      <c r="LV283"/>
      <c r="LW283"/>
      <c r="LX283"/>
      <c r="LY283"/>
      <c r="LZ283"/>
      <c r="MA283"/>
      <c r="MB283"/>
      <c r="MC283"/>
      <c r="MD283"/>
      <c r="ME283"/>
      <c r="MF283"/>
      <c r="MG283"/>
      <c r="MH283"/>
      <c r="MI283"/>
      <c r="MJ283"/>
      <c r="MK283"/>
      <c r="ML283"/>
      <c r="MM283"/>
      <c r="MN283"/>
      <c r="MO283"/>
      <c r="MP283"/>
      <c r="MQ283"/>
      <c r="MR283"/>
      <c r="MS283"/>
      <c r="MT283"/>
      <c r="MU283"/>
      <c r="MV283"/>
      <c r="MW283"/>
      <c r="MX283"/>
      <c r="MY283"/>
      <c r="MZ283"/>
      <c r="NA283"/>
      <c r="NB283"/>
      <c r="NC283"/>
      <c r="ND283"/>
      <c r="NE283"/>
      <c r="NF283"/>
      <c r="NG283"/>
      <c r="NI283" s="52"/>
    </row>
    <row r="284" spans="1:373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JK284"/>
      <c r="JL284"/>
      <c r="JM284"/>
      <c r="JN284"/>
      <c r="JO284"/>
      <c r="JP284"/>
      <c r="JQ284"/>
      <c r="JR284"/>
      <c r="JS284"/>
      <c r="JT284"/>
      <c r="JU284"/>
      <c r="JV284"/>
      <c r="JW284"/>
      <c r="JX284"/>
      <c r="JY284"/>
      <c r="JZ284"/>
      <c r="KA284"/>
      <c r="KB284"/>
      <c r="KC284"/>
      <c r="KD284"/>
      <c r="KE284"/>
      <c r="KF284"/>
      <c r="KG284"/>
      <c r="KH284"/>
      <c r="KI284"/>
      <c r="KJ284"/>
      <c r="KK284"/>
      <c r="KL284"/>
      <c r="KM284"/>
      <c r="KN284"/>
      <c r="KO284"/>
      <c r="KP284"/>
      <c r="KQ284"/>
      <c r="KR284"/>
      <c r="KS284"/>
      <c r="KT284"/>
      <c r="KU284"/>
      <c r="KV284"/>
      <c r="KW284"/>
      <c r="KX284"/>
      <c r="KY284"/>
      <c r="KZ284"/>
      <c r="LA284"/>
      <c r="LB284"/>
      <c r="LC284"/>
      <c r="LD284"/>
      <c r="LE284"/>
      <c r="LF284"/>
      <c r="LG284"/>
      <c r="LH284"/>
      <c r="LI284"/>
      <c r="LJ284"/>
      <c r="LK284"/>
      <c r="LL284"/>
      <c r="LM284"/>
      <c r="LN284"/>
      <c r="LO284"/>
      <c r="LP284"/>
      <c r="LQ284"/>
      <c r="LR284"/>
      <c r="LS284"/>
      <c r="LT284"/>
      <c r="LU284"/>
      <c r="LV284"/>
      <c r="LW284"/>
      <c r="LX284"/>
      <c r="LY284"/>
      <c r="LZ284"/>
      <c r="MA284"/>
      <c r="MB284"/>
      <c r="MC284"/>
      <c r="MD284"/>
      <c r="ME284"/>
      <c r="MF284"/>
      <c r="MG284"/>
      <c r="MH284"/>
      <c r="MI284"/>
      <c r="MJ284"/>
      <c r="MK284"/>
      <c r="ML284"/>
      <c r="MM284"/>
      <c r="MN284"/>
      <c r="MO284"/>
      <c r="MP284"/>
      <c r="MQ284"/>
      <c r="MR284"/>
      <c r="MS284"/>
      <c r="MT284"/>
      <c r="MU284"/>
      <c r="MV284"/>
      <c r="MW284"/>
      <c r="MX284"/>
      <c r="MY284"/>
      <c r="MZ284"/>
      <c r="NA284"/>
      <c r="NB284"/>
      <c r="NC284"/>
      <c r="ND284"/>
      <c r="NE284"/>
      <c r="NF284"/>
      <c r="NG284"/>
      <c r="NI284" s="52"/>
    </row>
    <row r="285" spans="1:373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I285" s="52"/>
    </row>
    <row r="286" spans="1:373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JK286"/>
      <c r="JL286"/>
      <c r="JM286"/>
      <c r="JN286"/>
      <c r="JO286"/>
      <c r="JP286"/>
      <c r="JQ286"/>
      <c r="JR286"/>
      <c r="JS286"/>
      <c r="JT286"/>
      <c r="JU286"/>
      <c r="JV286"/>
      <c r="JW286"/>
      <c r="JX286"/>
      <c r="JY286"/>
      <c r="JZ286"/>
      <c r="KA286"/>
      <c r="KB286"/>
      <c r="KC286"/>
      <c r="KD286"/>
      <c r="KE286"/>
      <c r="KF286"/>
      <c r="KG286"/>
      <c r="KH286"/>
      <c r="KI286"/>
      <c r="KJ286"/>
      <c r="KK286"/>
      <c r="KL286"/>
      <c r="KM286"/>
      <c r="KN286"/>
      <c r="KO286"/>
      <c r="KP286"/>
      <c r="KQ286"/>
      <c r="KR286"/>
      <c r="KS286"/>
      <c r="KT286"/>
      <c r="KU286"/>
      <c r="KV286"/>
      <c r="KW286"/>
      <c r="KX286"/>
      <c r="KY286"/>
      <c r="KZ286"/>
      <c r="LA286"/>
      <c r="LB286"/>
      <c r="LC286"/>
      <c r="LD286"/>
      <c r="LE286"/>
      <c r="LF286"/>
      <c r="LG286"/>
      <c r="LH286"/>
      <c r="LI286"/>
      <c r="LJ286"/>
      <c r="LK286"/>
      <c r="LL286"/>
      <c r="LM286"/>
      <c r="LN286"/>
      <c r="LO286"/>
      <c r="LP286"/>
      <c r="LQ286"/>
      <c r="LR286"/>
      <c r="LS286"/>
      <c r="LT286"/>
      <c r="LU286"/>
      <c r="LV286"/>
      <c r="LW286"/>
      <c r="LX286"/>
      <c r="LY286"/>
      <c r="LZ286"/>
      <c r="MA286"/>
      <c r="MB286"/>
      <c r="MC286"/>
      <c r="MD286"/>
      <c r="ME286"/>
      <c r="MF286"/>
      <c r="MG286"/>
      <c r="MH286"/>
      <c r="MI286"/>
      <c r="MJ286"/>
      <c r="MK286"/>
      <c r="ML286"/>
      <c r="MM286"/>
      <c r="MN286"/>
      <c r="MO286"/>
      <c r="MP286"/>
      <c r="MQ286"/>
      <c r="MR286"/>
      <c r="MS286"/>
      <c r="MT286"/>
      <c r="MU286"/>
      <c r="MV286"/>
      <c r="MW286"/>
      <c r="MX286"/>
      <c r="MY286"/>
      <c r="MZ286"/>
      <c r="NA286"/>
      <c r="NB286"/>
      <c r="NC286"/>
      <c r="ND286"/>
      <c r="NE286"/>
      <c r="NF286"/>
      <c r="NG286"/>
      <c r="NI286" s="52"/>
    </row>
    <row r="287" spans="1:373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  <c r="LT287"/>
      <c r="LU287"/>
      <c r="LV287"/>
      <c r="LW287"/>
      <c r="LX287"/>
      <c r="LY287"/>
      <c r="LZ287"/>
      <c r="MA287"/>
      <c r="MB287"/>
      <c r="MC287"/>
      <c r="MD287"/>
      <c r="ME287"/>
      <c r="MF287"/>
      <c r="MG287"/>
      <c r="MH287"/>
      <c r="MI287"/>
      <c r="MJ287"/>
      <c r="MK287"/>
      <c r="ML287"/>
      <c r="MM287"/>
      <c r="MN287"/>
      <c r="MO287"/>
      <c r="MP287"/>
      <c r="MQ287"/>
      <c r="MR287"/>
      <c r="MS287"/>
      <c r="MT287"/>
      <c r="MU287"/>
      <c r="MV287"/>
      <c r="MW287"/>
      <c r="MX287"/>
      <c r="MY287"/>
      <c r="MZ287"/>
      <c r="NA287"/>
      <c r="NB287"/>
      <c r="NC287"/>
      <c r="ND287"/>
      <c r="NE287"/>
      <c r="NF287"/>
      <c r="NG287"/>
      <c r="NI287" s="52"/>
    </row>
    <row r="288" spans="1:373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  <c r="JA288"/>
      <c r="JB288"/>
      <c r="JC288"/>
      <c r="JD288"/>
      <c r="JE288"/>
      <c r="JF288"/>
      <c r="JG288"/>
      <c r="JH288"/>
      <c r="JI288"/>
      <c r="JJ288"/>
      <c r="JK288"/>
      <c r="JL288"/>
      <c r="JM288"/>
      <c r="JN288"/>
      <c r="JO288"/>
      <c r="JP288"/>
      <c r="JQ288"/>
      <c r="JR288"/>
      <c r="JS288"/>
      <c r="JT288"/>
      <c r="JU288"/>
      <c r="JV288"/>
      <c r="JW288"/>
      <c r="JX288"/>
      <c r="JY288"/>
      <c r="JZ288"/>
      <c r="KA288"/>
      <c r="KB288"/>
      <c r="KC288"/>
      <c r="KD288"/>
      <c r="KE288"/>
      <c r="KF288"/>
      <c r="KG288"/>
      <c r="KH288"/>
      <c r="KI288"/>
      <c r="KJ288"/>
      <c r="KK288"/>
      <c r="KL288"/>
      <c r="KM288"/>
      <c r="KN288"/>
      <c r="KO288"/>
      <c r="KP288"/>
      <c r="KQ288"/>
      <c r="KR288"/>
      <c r="KS288"/>
      <c r="KT288"/>
      <c r="KU288"/>
      <c r="KV288"/>
      <c r="KW288"/>
      <c r="KX288"/>
      <c r="KY288"/>
      <c r="KZ288"/>
      <c r="LA288"/>
      <c r="LB288"/>
      <c r="LC288"/>
      <c r="LD288"/>
      <c r="LE288"/>
      <c r="LF288"/>
      <c r="LG288"/>
      <c r="LH288"/>
      <c r="LI288"/>
      <c r="LJ288"/>
      <c r="LK288"/>
      <c r="LL288"/>
      <c r="LM288"/>
      <c r="LN288"/>
      <c r="LO288"/>
      <c r="LP288"/>
      <c r="LQ288"/>
      <c r="LR288"/>
      <c r="LS288"/>
      <c r="LT288"/>
      <c r="LU288"/>
      <c r="LV288"/>
      <c r="LW288"/>
      <c r="LX288"/>
      <c r="LY288"/>
      <c r="LZ288"/>
      <c r="MA288"/>
      <c r="MB288"/>
      <c r="MC288"/>
      <c r="MD288"/>
      <c r="ME288"/>
      <c r="MF288"/>
      <c r="MG288"/>
      <c r="MH288"/>
      <c r="MI288"/>
      <c r="MJ288"/>
      <c r="MK288"/>
      <c r="ML288"/>
      <c r="MM288"/>
      <c r="MN288"/>
      <c r="MO288"/>
      <c r="MP288"/>
      <c r="MQ288"/>
      <c r="MR288"/>
      <c r="MS288"/>
      <c r="MT288"/>
      <c r="MU288"/>
      <c r="MV288"/>
      <c r="MW288"/>
      <c r="MX288"/>
      <c r="MY288"/>
      <c r="MZ288"/>
      <c r="NA288"/>
      <c r="NB288"/>
      <c r="NC288"/>
      <c r="ND288"/>
      <c r="NE288"/>
      <c r="NF288"/>
      <c r="NG288"/>
      <c r="NI288" s="52"/>
    </row>
    <row r="289" spans="1:373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  <c r="JB289"/>
      <c r="JC289"/>
      <c r="JD289"/>
      <c r="JE289"/>
      <c r="JF289"/>
      <c r="JG289"/>
      <c r="JH289"/>
      <c r="JI289"/>
      <c r="JJ289"/>
      <c r="JK289"/>
      <c r="JL289"/>
      <c r="JM289"/>
      <c r="JN289"/>
      <c r="JO289"/>
      <c r="JP289"/>
      <c r="JQ289"/>
      <c r="JR289"/>
      <c r="JS289"/>
      <c r="JT289"/>
      <c r="JU289"/>
      <c r="JV289"/>
      <c r="JW289"/>
      <c r="JX289"/>
      <c r="JY289"/>
      <c r="JZ289"/>
      <c r="KA289"/>
      <c r="KB289"/>
      <c r="KC289"/>
      <c r="KD289"/>
      <c r="KE289"/>
      <c r="KF289"/>
      <c r="KG289"/>
      <c r="KH289"/>
      <c r="KI289"/>
      <c r="KJ289"/>
      <c r="KK289"/>
      <c r="KL289"/>
      <c r="KM289"/>
      <c r="KN289"/>
      <c r="KO289"/>
      <c r="KP289"/>
      <c r="KQ289"/>
      <c r="KR289"/>
      <c r="KS289"/>
      <c r="KT289"/>
      <c r="KU289"/>
      <c r="KV289"/>
      <c r="KW289"/>
      <c r="KX289"/>
      <c r="KY289"/>
      <c r="KZ289"/>
      <c r="LA289"/>
      <c r="LB289"/>
      <c r="LC289"/>
      <c r="LD289"/>
      <c r="LE289"/>
      <c r="LF289"/>
      <c r="LG289"/>
      <c r="LH289"/>
      <c r="LI289"/>
      <c r="LJ289"/>
      <c r="LK289"/>
      <c r="LL289"/>
      <c r="LM289"/>
      <c r="LN289"/>
      <c r="LO289"/>
      <c r="LP289"/>
      <c r="LQ289"/>
      <c r="LR289"/>
      <c r="LS289"/>
      <c r="LT289"/>
      <c r="LU289"/>
      <c r="LV289"/>
      <c r="LW289"/>
      <c r="LX289"/>
      <c r="LY289"/>
      <c r="LZ289"/>
      <c r="MA289"/>
      <c r="MB289"/>
      <c r="MC289"/>
      <c r="MD289"/>
      <c r="ME289"/>
      <c r="MF289"/>
      <c r="MG289"/>
      <c r="MH289"/>
      <c r="MI289"/>
      <c r="MJ289"/>
      <c r="MK289"/>
      <c r="ML289"/>
      <c r="MM289"/>
      <c r="MN289"/>
      <c r="MO289"/>
      <c r="MP289"/>
      <c r="MQ289"/>
      <c r="MR289"/>
      <c r="MS289"/>
      <c r="MT289"/>
      <c r="MU289"/>
      <c r="MV289"/>
      <c r="MW289"/>
      <c r="MX289"/>
      <c r="MY289"/>
      <c r="MZ289"/>
      <c r="NA289"/>
      <c r="NB289"/>
      <c r="NC289"/>
      <c r="ND289"/>
      <c r="NE289"/>
      <c r="NF289"/>
      <c r="NG289"/>
      <c r="NI289" s="52"/>
    </row>
    <row r="290" spans="1:373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  <c r="IX290"/>
      <c r="IY290"/>
      <c r="IZ290"/>
      <c r="JA290"/>
      <c r="JB290"/>
      <c r="JC290"/>
      <c r="JD290"/>
      <c r="JE290"/>
      <c r="JF290"/>
      <c r="JG290"/>
      <c r="JH290"/>
      <c r="JI290"/>
      <c r="JJ290"/>
      <c r="JK290"/>
      <c r="JL290"/>
      <c r="JM290"/>
      <c r="JN290"/>
      <c r="JO290"/>
      <c r="JP290"/>
      <c r="JQ290"/>
      <c r="JR290"/>
      <c r="JS290"/>
      <c r="JT290"/>
      <c r="JU290"/>
      <c r="JV290"/>
      <c r="JW290"/>
      <c r="JX290"/>
      <c r="JY290"/>
      <c r="JZ290"/>
      <c r="KA290"/>
      <c r="KB290"/>
      <c r="KC290"/>
      <c r="KD290"/>
      <c r="KE290"/>
      <c r="KF290"/>
      <c r="KG290"/>
      <c r="KH290"/>
      <c r="KI290"/>
      <c r="KJ290"/>
      <c r="KK290"/>
      <c r="KL290"/>
      <c r="KM290"/>
      <c r="KN290"/>
      <c r="KO290"/>
      <c r="KP290"/>
      <c r="KQ290"/>
      <c r="KR290"/>
      <c r="KS290"/>
      <c r="KT290"/>
      <c r="KU290"/>
      <c r="KV290"/>
      <c r="KW290"/>
      <c r="KX290"/>
      <c r="KY290"/>
      <c r="KZ290"/>
      <c r="LA290"/>
      <c r="LB290"/>
      <c r="LC290"/>
      <c r="LD290"/>
      <c r="LE290"/>
      <c r="LF290"/>
      <c r="LG290"/>
      <c r="LH290"/>
      <c r="LI290"/>
      <c r="LJ290"/>
      <c r="LK290"/>
      <c r="LL290"/>
      <c r="LM290"/>
      <c r="LN290"/>
      <c r="LO290"/>
      <c r="LP290"/>
      <c r="LQ290"/>
      <c r="LR290"/>
      <c r="LS290"/>
      <c r="LT290"/>
      <c r="LU290"/>
      <c r="LV290"/>
      <c r="LW290"/>
      <c r="LX290"/>
      <c r="LY290"/>
      <c r="LZ290"/>
      <c r="MA290"/>
      <c r="MB290"/>
      <c r="MC290"/>
      <c r="MD290"/>
      <c r="ME290"/>
      <c r="MF290"/>
      <c r="MG290"/>
      <c r="MH290"/>
      <c r="MI290"/>
      <c r="MJ290"/>
      <c r="MK290"/>
      <c r="ML290"/>
      <c r="MM290"/>
      <c r="MN290"/>
      <c r="MO290"/>
      <c r="MP290"/>
      <c r="MQ290"/>
      <c r="MR290"/>
      <c r="MS290"/>
      <c r="MT290"/>
      <c r="MU290"/>
      <c r="MV290"/>
      <c r="MW290"/>
      <c r="MX290"/>
      <c r="MY290"/>
      <c r="MZ290"/>
      <c r="NA290"/>
      <c r="NB290"/>
      <c r="NC290"/>
      <c r="ND290"/>
      <c r="NE290"/>
      <c r="NF290"/>
      <c r="NG290"/>
      <c r="NI290" s="52"/>
    </row>
    <row r="291" spans="1:373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  <c r="IX291"/>
      <c r="IY291"/>
      <c r="IZ291"/>
      <c r="JA291"/>
      <c r="JB291"/>
      <c r="JC291"/>
      <c r="JD291"/>
      <c r="JE291"/>
      <c r="JF291"/>
      <c r="JG291"/>
      <c r="JH291"/>
      <c r="JI291"/>
      <c r="JJ291"/>
      <c r="JK291"/>
      <c r="JL291"/>
      <c r="JM291"/>
      <c r="JN291"/>
      <c r="JO291"/>
      <c r="JP291"/>
      <c r="JQ291"/>
      <c r="JR291"/>
      <c r="JS291"/>
      <c r="JT291"/>
      <c r="JU291"/>
      <c r="JV291"/>
      <c r="JW291"/>
      <c r="JX291"/>
      <c r="JY291"/>
      <c r="JZ291"/>
      <c r="KA291"/>
      <c r="KB291"/>
      <c r="KC291"/>
      <c r="KD291"/>
      <c r="KE291"/>
      <c r="KF291"/>
      <c r="KG291"/>
      <c r="KH291"/>
      <c r="KI291"/>
      <c r="KJ291"/>
      <c r="KK291"/>
      <c r="KL291"/>
      <c r="KM291"/>
      <c r="KN291"/>
      <c r="KO291"/>
      <c r="KP291"/>
      <c r="KQ291"/>
      <c r="KR291"/>
      <c r="KS291"/>
      <c r="KT291"/>
      <c r="KU291"/>
      <c r="KV291"/>
      <c r="KW291"/>
      <c r="KX291"/>
      <c r="KY291"/>
      <c r="KZ291"/>
      <c r="LA291"/>
      <c r="LB291"/>
      <c r="LC291"/>
      <c r="LD291"/>
      <c r="LE291"/>
      <c r="LF291"/>
      <c r="LG291"/>
      <c r="LH291"/>
      <c r="LI291"/>
      <c r="LJ291"/>
      <c r="LK291"/>
      <c r="LL291"/>
      <c r="LM291"/>
      <c r="LN291"/>
      <c r="LO291"/>
      <c r="LP291"/>
      <c r="LQ291"/>
      <c r="LR291"/>
      <c r="LS291"/>
      <c r="LT291"/>
      <c r="LU291"/>
      <c r="LV291"/>
      <c r="LW291"/>
      <c r="LX291"/>
      <c r="LY291"/>
      <c r="LZ291"/>
      <c r="MA291"/>
      <c r="MB291"/>
      <c r="MC291"/>
      <c r="MD291"/>
      <c r="ME291"/>
      <c r="MF291"/>
      <c r="MG291"/>
      <c r="MH291"/>
      <c r="MI291"/>
      <c r="MJ291"/>
      <c r="MK291"/>
      <c r="ML291"/>
      <c r="MM291"/>
      <c r="MN291"/>
      <c r="MO291"/>
      <c r="MP291"/>
      <c r="MQ291"/>
      <c r="MR291"/>
      <c r="MS291"/>
      <c r="MT291"/>
      <c r="MU291"/>
      <c r="MV291"/>
      <c r="MW291"/>
      <c r="MX291"/>
      <c r="MY291"/>
      <c r="MZ291"/>
      <c r="NA291"/>
      <c r="NB291"/>
      <c r="NC291"/>
      <c r="ND291"/>
      <c r="NE291"/>
      <c r="NF291"/>
      <c r="NG291"/>
      <c r="NI291" s="52"/>
    </row>
    <row r="292" spans="1:373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  <c r="IX292"/>
      <c r="IY292"/>
      <c r="IZ292"/>
      <c r="JA292"/>
      <c r="JB292"/>
      <c r="JC292"/>
      <c r="JD292"/>
      <c r="JE292"/>
      <c r="JF292"/>
      <c r="JG292"/>
      <c r="JH292"/>
      <c r="JI292"/>
      <c r="JJ292"/>
      <c r="JK292"/>
      <c r="JL292"/>
      <c r="JM292"/>
      <c r="JN292"/>
      <c r="JO292"/>
      <c r="JP292"/>
      <c r="JQ292"/>
      <c r="JR292"/>
      <c r="JS292"/>
      <c r="JT292"/>
      <c r="JU292"/>
      <c r="JV292"/>
      <c r="JW292"/>
      <c r="JX292"/>
      <c r="JY292"/>
      <c r="JZ292"/>
      <c r="KA292"/>
      <c r="KB292"/>
      <c r="KC292"/>
      <c r="KD292"/>
      <c r="KE292"/>
      <c r="KF292"/>
      <c r="KG292"/>
      <c r="KH292"/>
      <c r="KI292"/>
      <c r="KJ292"/>
      <c r="KK292"/>
      <c r="KL292"/>
      <c r="KM292"/>
      <c r="KN292"/>
      <c r="KO292"/>
      <c r="KP292"/>
      <c r="KQ292"/>
      <c r="KR292"/>
      <c r="KS292"/>
      <c r="KT292"/>
      <c r="KU292"/>
      <c r="KV292"/>
      <c r="KW292"/>
      <c r="KX292"/>
      <c r="KY292"/>
      <c r="KZ292"/>
      <c r="LA292"/>
      <c r="LB292"/>
      <c r="LC292"/>
      <c r="LD292"/>
      <c r="LE292"/>
      <c r="LF292"/>
      <c r="LG292"/>
      <c r="LH292"/>
      <c r="LI292"/>
      <c r="LJ292"/>
      <c r="LK292"/>
      <c r="LL292"/>
      <c r="LM292"/>
      <c r="LN292"/>
      <c r="LO292"/>
      <c r="LP292"/>
      <c r="LQ292"/>
      <c r="LR292"/>
      <c r="LS292"/>
      <c r="LT292"/>
      <c r="LU292"/>
      <c r="LV292"/>
      <c r="LW292"/>
      <c r="LX292"/>
      <c r="LY292"/>
      <c r="LZ292"/>
      <c r="MA292"/>
      <c r="MB292"/>
      <c r="MC292"/>
      <c r="MD292"/>
      <c r="ME292"/>
      <c r="MF292"/>
      <c r="MG292"/>
      <c r="MH292"/>
      <c r="MI292"/>
      <c r="MJ292"/>
      <c r="MK292"/>
      <c r="ML292"/>
      <c r="MM292"/>
      <c r="MN292"/>
      <c r="MO292"/>
      <c r="MP292"/>
      <c r="MQ292"/>
      <c r="MR292"/>
      <c r="MS292"/>
      <c r="MT292"/>
      <c r="MU292"/>
      <c r="MV292"/>
      <c r="MW292"/>
      <c r="MX292"/>
      <c r="MY292"/>
      <c r="MZ292"/>
      <c r="NA292"/>
      <c r="NB292"/>
      <c r="NC292"/>
      <c r="ND292"/>
      <c r="NE292"/>
      <c r="NF292"/>
      <c r="NG292"/>
      <c r="NI292" s="52"/>
    </row>
    <row r="293" spans="1:373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  <c r="IX293"/>
      <c r="IY293"/>
      <c r="IZ293"/>
      <c r="JA293"/>
      <c r="JB293"/>
      <c r="JC293"/>
      <c r="JD293"/>
      <c r="JE293"/>
      <c r="JF293"/>
      <c r="JG293"/>
      <c r="JH293"/>
      <c r="JI293"/>
      <c r="JJ293"/>
      <c r="JK293"/>
      <c r="JL293"/>
      <c r="JM293"/>
      <c r="JN293"/>
      <c r="JO293"/>
      <c r="JP293"/>
      <c r="JQ293"/>
      <c r="JR293"/>
      <c r="JS293"/>
      <c r="JT293"/>
      <c r="JU293"/>
      <c r="JV293"/>
      <c r="JW293"/>
      <c r="JX293"/>
      <c r="JY293"/>
      <c r="JZ293"/>
      <c r="KA293"/>
      <c r="KB293"/>
      <c r="KC293"/>
      <c r="KD293"/>
      <c r="KE293"/>
      <c r="KF293"/>
      <c r="KG293"/>
      <c r="KH293"/>
      <c r="KI293"/>
      <c r="KJ293"/>
      <c r="KK293"/>
      <c r="KL293"/>
      <c r="KM293"/>
      <c r="KN293"/>
      <c r="KO293"/>
      <c r="KP293"/>
      <c r="KQ293"/>
      <c r="KR293"/>
      <c r="KS293"/>
      <c r="KT293"/>
      <c r="KU293"/>
      <c r="KV293"/>
      <c r="KW293"/>
      <c r="KX293"/>
      <c r="KY293"/>
      <c r="KZ293"/>
      <c r="LA293"/>
      <c r="LB293"/>
      <c r="LC293"/>
      <c r="LD293"/>
      <c r="LE293"/>
      <c r="LF293"/>
      <c r="LG293"/>
      <c r="LH293"/>
      <c r="LI293"/>
      <c r="LJ293"/>
      <c r="LK293"/>
      <c r="LL293"/>
      <c r="LM293"/>
      <c r="LN293"/>
      <c r="LO293"/>
      <c r="LP293"/>
      <c r="LQ293"/>
      <c r="LR293"/>
      <c r="LS293"/>
      <c r="LT293"/>
      <c r="LU293"/>
      <c r="LV293"/>
      <c r="LW293"/>
      <c r="LX293"/>
      <c r="LY293"/>
      <c r="LZ293"/>
      <c r="MA293"/>
      <c r="MB293"/>
      <c r="MC293"/>
      <c r="MD293"/>
      <c r="ME293"/>
      <c r="MF293"/>
      <c r="MG293"/>
      <c r="MH293"/>
      <c r="MI293"/>
      <c r="MJ293"/>
      <c r="MK293"/>
      <c r="ML293"/>
      <c r="MM293"/>
      <c r="MN293"/>
      <c r="MO293"/>
      <c r="MP293"/>
      <c r="MQ293"/>
      <c r="MR293"/>
      <c r="MS293"/>
      <c r="MT293"/>
      <c r="MU293"/>
      <c r="MV293"/>
      <c r="MW293"/>
      <c r="MX293"/>
      <c r="MY293"/>
      <c r="MZ293"/>
      <c r="NA293"/>
      <c r="NB293"/>
      <c r="NC293"/>
      <c r="ND293"/>
      <c r="NE293"/>
      <c r="NF293"/>
      <c r="NG293"/>
      <c r="NI293" s="52"/>
    </row>
    <row r="294" spans="1:373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  <c r="JA294"/>
      <c r="JB294"/>
      <c r="JC294"/>
      <c r="JD294"/>
      <c r="JE294"/>
      <c r="JF294"/>
      <c r="JG294"/>
      <c r="JH294"/>
      <c r="JI294"/>
      <c r="JJ294"/>
      <c r="JK294"/>
      <c r="JL294"/>
      <c r="JM294"/>
      <c r="JN294"/>
      <c r="JO294"/>
      <c r="JP294"/>
      <c r="JQ294"/>
      <c r="JR294"/>
      <c r="JS294"/>
      <c r="JT294"/>
      <c r="JU294"/>
      <c r="JV294"/>
      <c r="JW294"/>
      <c r="JX294"/>
      <c r="JY294"/>
      <c r="JZ294"/>
      <c r="KA294"/>
      <c r="KB294"/>
      <c r="KC294"/>
      <c r="KD294"/>
      <c r="KE294"/>
      <c r="KF294"/>
      <c r="KG294"/>
      <c r="KH294"/>
      <c r="KI294"/>
      <c r="KJ294"/>
      <c r="KK294"/>
      <c r="KL294"/>
      <c r="KM294"/>
      <c r="KN294"/>
      <c r="KO294"/>
      <c r="KP294"/>
      <c r="KQ294"/>
      <c r="KR294"/>
      <c r="KS294"/>
      <c r="KT294"/>
      <c r="KU294"/>
      <c r="KV294"/>
      <c r="KW294"/>
      <c r="KX294"/>
      <c r="KY294"/>
      <c r="KZ294"/>
      <c r="LA294"/>
      <c r="LB294"/>
      <c r="LC294"/>
      <c r="LD294"/>
      <c r="LE294"/>
      <c r="LF294"/>
      <c r="LG294"/>
      <c r="LH294"/>
      <c r="LI294"/>
      <c r="LJ294"/>
      <c r="LK294"/>
      <c r="LL294"/>
      <c r="LM294"/>
      <c r="LN294"/>
      <c r="LO294"/>
      <c r="LP294"/>
      <c r="LQ294"/>
      <c r="LR294"/>
      <c r="LS294"/>
      <c r="LT294"/>
      <c r="LU294"/>
      <c r="LV294"/>
      <c r="LW294"/>
      <c r="LX294"/>
      <c r="LY294"/>
      <c r="LZ294"/>
      <c r="MA294"/>
      <c r="MB294"/>
      <c r="MC294"/>
      <c r="MD294"/>
      <c r="ME294"/>
      <c r="MF294"/>
      <c r="MG294"/>
      <c r="MH294"/>
      <c r="MI294"/>
      <c r="MJ294"/>
      <c r="MK294"/>
      <c r="ML294"/>
      <c r="MM294"/>
      <c r="MN294"/>
      <c r="MO294"/>
      <c r="MP294"/>
      <c r="MQ294"/>
      <c r="MR294"/>
      <c r="MS294"/>
      <c r="MT294"/>
      <c r="MU294"/>
      <c r="MV294"/>
      <c r="MW294"/>
      <c r="MX294"/>
      <c r="MY294"/>
      <c r="MZ294"/>
      <c r="NA294"/>
      <c r="NB294"/>
      <c r="NC294"/>
      <c r="ND294"/>
      <c r="NE294"/>
      <c r="NF294"/>
      <c r="NG294"/>
      <c r="NI294" s="52"/>
    </row>
    <row r="295" spans="1:373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  <c r="IX295"/>
      <c r="IY295"/>
      <c r="IZ295"/>
      <c r="JA295"/>
      <c r="JB295"/>
      <c r="JC295"/>
      <c r="JD295"/>
      <c r="JE295"/>
      <c r="JF295"/>
      <c r="JG295"/>
      <c r="JH295"/>
      <c r="JI295"/>
      <c r="JJ295"/>
      <c r="JK295"/>
      <c r="JL295"/>
      <c r="JM295"/>
      <c r="JN295"/>
      <c r="JO295"/>
      <c r="JP295"/>
      <c r="JQ295"/>
      <c r="JR295"/>
      <c r="JS295"/>
      <c r="JT295"/>
      <c r="JU295"/>
      <c r="JV295"/>
      <c r="JW295"/>
      <c r="JX295"/>
      <c r="JY295"/>
      <c r="JZ295"/>
      <c r="KA295"/>
      <c r="KB295"/>
      <c r="KC295"/>
      <c r="KD295"/>
      <c r="KE295"/>
      <c r="KF295"/>
      <c r="KG295"/>
      <c r="KH295"/>
      <c r="KI295"/>
      <c r="KJ295"/>
      <c r="KK295"/>
      <c r="KL295"/>
      <c r="KM295"/>
      <c r="KN295"/>
      <c r="KO295"/>
      <c r="KP295"/>
      <c r="KQ295"/>
      <c r="KR295"/>
      <c r="KS295"/>
      <c r="KT295"/>
      <c r="KU295"/>
      <c r="KV295"/>
      <c r="KW295"/>
      <c r="KX295"/>
      <c r="KY295"/>
      <c r="KZ295"/>
      <c r="LA295"/>
      <c r="LB295"/>
      <c r="LC295"/>
      <c r="LD295"/>
      <c r="LE295"/>
      <c r="LF295"/>
      <c r="LG295"/>
      <c r="LH295"/>
      <c r="LI295"/>
      <c r="LJ295"/>
      <c r="LK295"/>
      <c r="LL295"/>
      <c r="LM295"/>
      <c r="LN295"/>
      <c r="LO295"/>
      <c r="LP295"/>
      <c r="LQ295"/>
      <c r="LR295"/>
      <c r="LS295"/>
      <c r="LT295"/>
      <c r="LU295"/>
      <c r="LV295"/>
      <c r="LW295"/>
      <c r="LX295"/>
      <c r="LY295"/>
      <c r="LZ295"/>
      <c r="MA295"/>
      <c r="MB295"/>
      <c r="MC295"/>
      <c r="MD295"/>
      <c r="ME295"/>
      <c r="MF295"/>
      <c r="MG295"/>
      <c r="MH295"/>
      <c r="MI295"/>
      <c r="MJ295"/>
      <c r="MK295"/>
      <c r="ML295"/>
      <c r="MM295"/>
      <c r="MN295"/>
      <c r="MO295"/>
      <c r="MP295"/>
      <c r="MQ295"/>
      <c r="MR295"/>
      <c r="MS295"/>
      <c r="MT295"/>
      <c r="MU295"/>
      <c r="MV295"/>
      <c r="MW295"/>
      <c r="MX295"/>
      <c r="MY295"/>
      <c r="MZ295"/>
      <c r="NA295"/>
      <c r="NB295"/>
      <c r="NC295"/>
      <c r="ND295"/>
      <c r="NE295"/>
      <c r="NF295"/>
      <c r="NG295"/>
      <c r="NI295" s="52"/>
    </row>
    <row r="296" spans="1:373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  <c r="IX296"/>
      <c r="IY296"/>
      <c r="IZ296"/>
      <c r="JA296"/>
      <c r="JB296"/>
      <c r="JC296"/>
      <c r="JD296"/>
      <c r="JE296"/>
      <c r="JF296"/>
      <c r="JG296"/>
      <c r="JH296"/>
      <c r="JI296"/>
      <c r="JJ296"/>
      <c r="JK296"/>
      <c r="JL296"/>
      <c r="JM296"/>
      <c r="JN296"/>
      <c r="JO296"/>
      <c r="JP296"/>
      <c r="JQ296"/>
      <c r="JR296"/>
      <c r="JS296"/>
      <c r="JT296"/>
      <c r="JU296"/>
      <c r="JV296"/>
      <c r="JW296"/>
      <c r="JX296"/>
      <c r="JY296"/>
      <c r="JZ296"/>
      <c r="KA296"/>
      <c r="KB296"/>
      <c r="KC296"/>
      <c r="KD296"/>
      <c r="KE296"/>
      <c r="KF296"/>
      <c r="KG296"/>
      <c r="KH296"/>
      <c r="KI296"/>
      <c r="KJ296"/>
      <c r="KK296"/>
      <c r="KL296"/>
      <c r="KM296"/>
      <c r="KN296"/>
      <c r="KO296"/>
      <c r="KP296"/>
      <c r="KQ296"/>
      <c r="KR296"/>
      <c r="KS296"/>
      <c r="KT296"/>
      <c r="KU296"/>
      <c r="KV296"/>
      <c r="KW296"/>
      <c r="KX296"/>
      <c r="KY296"/>
      <c r="KZ296"/>
      <c r="LA296"/>
      <c r="LB296"/>
      <c r="LC296"/>
      <c r="LD296"/>
      <c r="LE296"/>
      <c r="LF296"/>
      <c r="LG296"/>
      <c r="LH296"/>
      <c r="LI296"/>
      <c r="LJ296"/>
      <c r="LK296"/>
      <c r="LL296"/>
      <c r="LM296"/>
      <c r="LN296"/>
      <c r="LO296"/>
      <c r="LP296"/>
      <c r="LQ296"/>
      <c r="LR296"/>
      <c r="LS296"/>
      <c r="LT296"/>
      <c r="LU296"/>
      <c r="LV296"/>
      <c r="LW296"/>
      <c r="LX296"/>
      <c r="LY296"/>
      <c r="LZ296"/>
      <c r="MA296"/>
      <c r="MB296"/>
      <c r="MC296"/>
      <c r="MD296"/>
      <c r="ME296"/>
      <c r="MF296"/>
      <c r="MG296"/>
      <c r="MH296"/>
      <c r="MI296"/>
      <c r="MJ296"/>
      <c r="MK296"/>
      <c r="ML296"/>
      <c r="MM296"/>
      <c r="MN296"/>
      <c r="MO296"/>
      <c r="MP296"/>
      <c r="MQ296"/>
      <c r="MR296"/>
      <c r="MS296"/>
      <c r="MT296"/>
      <c r="MU296"/>
      <c r="MV296"/>
      <c r="MW296"/>
      <c r="MX296"/>
      <c r="MY296"/>
      <c r="MZ296"/>
      <c r="NA296"/>
      <c r="NB296"/>
      <c r="NC296"/>
      <c r="ND296"/>
      <c r="NE296"/>
      <c r="NF296"/>
      <c r="NG296"/>
      <c r="NI296" s="52"/>
    </row>
    <row r="297" spans="1:373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  <c r="IX297"/>
      <c r="IY297"/>
      <c r="IZ297"/>
      <c r="JA297"/>
      <c r="JB297"/>
      <c r="JC297"/>
      <c r="JD297"/>
      <c r="JE297"/>
      <c r="JF297"/>
      <c r="JG297"/>
      <c r="JH297"/>
      <c r="JI297"/>
      <c r="JJ297"/>
      <c r="JK297"/>
      <c r="JL297"/>
      <c r="JM297"/>
      <c r="JN297"/>
      <c r="JO297"/>
      <c r="JP297"/>
      <c r="JQ297"/>
      <c r="JR297"/>
      <c r="JS297"/>
      <c r="JT297"/>
      <c r="JU297"/>
      <c r="JV297"/>
      <c r="JW297"/>
      <c r="JX297"/>
      <c r="JY297"/>
      <c r="JZ297"/>
      <c r="KA297"/>
      <c r="KB297"/>
      <c r="KC297"/>
      <c r="KD297"/>
      <c r="KE297"/>
      <c r="KF297"/>
      <c r="KG297"/>
      <c r="KH297"/>
      <c r="KI297"/>
      <c r="KJ297"/>
      <c r="KK297"/>
      <c r="KL297"/>
      <c r="KM297"/>
      <c r="KN297"/>
      <c r="KO297"/>
      <c r="KP297"/>
      <c r="KQ297"/>
      <c r="KR297"/>
      <c r="KS297"/>
      <c r="KT297"/>
      <c r="KU297"/>
      <c r="KV297"/>
      <c r="KW297"/>
      <c r="KX297"/>
      <c r="KY297"/>
      <c r="KZ297"/>
      <c r="LA297"/>
      <c r="LB297"/>
      <c r="LC297"/>
      <c r="LD297"/>
      <c r="LE297"/>
      <c r="LF297"/>
      <c r="LG297"/>
      <c r="LH297"/>
      <c r="LI297"/>
      <c r="LJ297"/>
      <c r="LK297"/>
      <c r="LL297"/>
      <c r="LM297"/>
      <c r="LN297"/>
      <c r="LO297"/>
      <c r="LP297"/>
      <c r="LQ297"/>
      <c r="LR297"/>
      <c r="LS297"/>
      <c r="LT297"/>
      <c r="LU297"/>
      <c r="LV297"/>
      <c r="LW297"/>
      <c r="LX297"/>
      <c r="LY297"/>
      <c r="LZ297"/>
      <c r="MA297"/>
      <c r="MB297"/>
      <c r="MC297"/>
      <c r="MD297"/>
      <c r="ME297"/>
      <c r="MF297"/>
      <c r="MG297"/>
      <c r="MH297"/>
      <c r="MI297"/>
      <c r="MJ297"/>
      <c r="MK297"/>
      <c r="ML297"/>
      <c r="MM297"/>
      <c r="MN297"/>
      <c r="MO297"/>
      <c r="MP297"/>
      <c r="MQ297"/>
      <c r="MR297"/>
      <c r="MS297"/>
      <c r="MT297"/>
      <c r="MU297"/>
      <c r="MV297"/>
      <c r="MW297"/>
      <c r="MX297"/>
      <c r="MY297"/>
      <c r="MZ297"/>
      <c r="NA297"/>
      <c r="NB297"/>
      <c r="NC297"/>
      <c r="ND297"/>
      <c r="NE297"/>
      <c r="NF297"/>
      <c r="NG297"/>
      <c r="NI297" s="52"/>
    </row>
    <row r="298" spans="1:373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  <c r="IX298"/>
      <c r="IY298"/>
      <c r="IZ298"/>
      <c r="JA298"/>
      <c r="JB298"/>
      <c r="JC298"/>
      <c r="JD298"/>
      <c r="JE298"/>
      <c r="JF298"/>
      <c r="JG298"/>
      <c r="JH298"/>
      <c r="JI298"/>
      <c r="JJ298"/>
      <c r="JK298"/>
      <c r="JL298"/>
      <c r="JM298"/>
      <c r="JN298"/>
      <c r="JO298"/>
      <c r="JP298"/>
      <c r="JQ298"/>
      <c r="JR298"/>
      <c r="JS298"/>
      <c r="JT298"/>
      <c r="JU298"/>
      <c r="JV298"/>
      <c r="JW298"/>
      <c r="JX298"/>
      <c r="JY298"/>
      <c r="JZ298"/>
      <c r="KA298"/>
      <c r="KB298"/>
      <c r="KC298"/>
      <c r="KD298"/>
      <c r="KE298"/>
      <c r="KF298"/>
      <c r="KG298"/>
      <c r="KH298"/>
      <c r="KI298"/>
      <c r="KJ298"/>
      <c r="KK298"/>
      <c r="KL298"/>
      <c r="KM298"/>
      <c r="KN298"/>
      <c r="KO298"/>
      <c r="KP298"/>
      <c r="KQ298"/>
      <c r="KR298"/>
      <c r="KS298"/>
      <c r="KT298"/>
      <c r="KU298"/>
      <c r="KV298"/>
      <c r="KW298"/>
      <c r="KX298"/>
      <c r="KY298"/>
      <c r="KZ298"/>
      <c r="LA298"/>
      <c r="LB298"/>
      <c r="LC298"/>
      <c r="LD298"/>
      <c r="LE298"/>
      <c r="LF298"/>
      <c r="LG298"/>
      <c r="LH298"/>
      <c r="LI298"/>
      <c r="LJ298"/>
      <c r="LK298"/>
      <c r="LL298"/>
      <c r="LM298"/>
      <c r="LN298"/>
      <c r="LO298"/>
      <c r="LP298"/>
      <c r="LQ298"/>
      <c r="LR298"/>
      <c r="LS298"/>
      <c r="LT298"/>
      <c r="LU298"/>
      <c r="LV298"/>
      <c r="LW298"/>
      <c r="LX298"/>
      <c r="LY298"/>
      <c r="LZ298"/>
      <c r="MA298"/>
      <c r="MB298"/>
      <c r="MC298"/>
      <c r="MD298"/>
      <c r="ME298"/>
      <c r="MF298"/>
      <c r="MG298"/>
      <c r="MH298"/>
      <c r="MI298"/>
      <c r="MJ298"/>
      <c r="MK298"/>
      <c r="ML298"/>
      <c r="MM298"/>
      <c r="MN298"/>
      <c r="MO298"/>
      <c r="MP298"/>
      <c r="MQ298"/>
      <c r="MR298"/>
      <c r="MS298"/>
      <c r="MT298"/>
      <c r="MU298"/>
      <c r="MV298"/>
      <c r="MW298"/>
      <c r="MX298"/>
      <c r="MY298"/>
      <c r="MZ298"/>
      <c r="NA298"/>
      <c r="NB298"/>
      <c r="NC298"/>
      <c r="ND298"/>
      <c r="NE298"/>
      <c r="NF298"/>
      <c r="NG298"/>
      <c r="NI298" s="52"/>
    </row>
    <row r="299" spans="1:373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  <c r="KW299"/>
      <c r="KX299"/>
      <c r="KY299"/>
      <c r="KZ299"/>
      <c r="LA299"/>
      <c r="LB299"/>
      <c r="LC299"/>
      <c r="LD299"/>
      <c r="LE299"/>
      <c r="LF299"/>
      <c r="LG299"/>
      <c r="LH299"/>
      <c r="LI299"/>
      <c r="LJ299"/>
      <c r="LK299"/>
      <c r="LL299"/>
      <c r="LM299"/>
      <c r="LN299"/>
      <c r="LO299"/>
      <c r="LP299"/>
      <c r="LQ299"/>
      <c r="LR299"/>
      <c r="LS299"/>
      <c r="LT299"/>
      <c r="LU299"/>
      <c r="LV299"/>
      <c r="LW299"/>
      <c r="LX299"/>
      <c r="LY299"/>
      <c r="LZ299"/>
      <c r="MA299"/>
      <c r="MB299"/>
      <c r="MC299"/>
      <c r="MD299"/>
      <c r="ME299"/>
      <c r="MF299"/>
      <c r="MG299"/>
      <c r="MH299"/>
      <c r="MI299"/>
      <c r="MJ299"/>
      <c r="MK299"/>
      <c r="ML299"/>
      <c r="MM299"/>
      <c r="MN299"/>
      <c r="MO299"/>
      <c r="MP299"/>
      <c r="MQ299"/>
      <c r="MR299"/>
      <c r="MS299"/>
      <c r="MT299"/>
      <c r="MU299"/>
      <c r="MV299"/>
      <c r="MW299"/>
      <c r="MX299"/>
      <c r="MY299"/>
      <c r="MZ299"/>
      <c r="NA299"/>
      <c r="NB299"/>
      <c r="NC299"/>
      <c r="ND299"/>
      <c r="NE299"/>
      <c r="NF299"/>
      <c r="NG299"/>
      <c r="NI299" s="52"/>
    </row>
    <row r="300" spans="1:373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  <c r="KW300"/>
      <c r="KX300"/>
      <c r="KY300"/>
      <c r="KZ300"/>
      <c r="LA300"/>
      <c r="LB300"/>
      <c r="LC300"/>
      <c r="LD300"/>
      <c r="LE300"/>
      <c r="LF300"/>
      <c r="LG300"/>
      <c r="LH300"/>
      <c r="LI300"/>
      <c r="LJ300"/>
      <c r="LK300"/>
      <c r="LL300"/>
      <c r="LM300"/>
      <c r="LN300"/>
      <c r="LO300"/>
      <c r="LP300"/>
      <c r="LQ300"/>
      <c r="LR300"/>
      <c r="LS300"/>
      <c r="LT300"/>
      <c r="LU300"/>
      <c r="LV300"/>
      <c r="LW300"/>
      <c r="LX300"/>
      <c r="LY300"/>
      <c r="LZ300"/>
      <c r="MA300"/>
      <c r="MB300"/>
      <c r="MC300"/>
      <c r="MD300"/>
      <c r="ME300"/>
      <c r="MF300"/>
      <c r="MG300"/>
      <c r="MH300"/>
      <c r="MI300"/>
      <c r="MJ300"/>
      <c r="MK300"/>
      <c r="ML300"/>
      <c r="MM300"/>
      <c r="MN300"/>
      <c r="MO300"/>
      <c r="MP300"/>
      <c r="MQ300"/>
      <c r="MR300"/>
      <c r="MS300"/>
      <c r="MT300"/>
      <c r="MU300"/>
      <c r="MV300"/>
      <c r="MW300"/>
      <c r="MX300"/>
      <c r="MY300"/>
      <c r="MZ300"/>
      <c r="NA300"/>
      <c r="NB300"/>
      <c r="NC300"/>
      <c r="ND300"/>
      <c r="NE300"/>
      <c r="NF300"/>
      <c r="NG300"/>
      <c r="NI300" s="52"/>
    </row>
    <row r="301" spans="1:373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  <c r="IV301"/>
      <c r="IW301"/>
      <c r="IX301"/>
      <c r="IY301"/>
      <c r="IZ301"/>
      <c r="JA301"/>
      <c r="JB301"/>
      <c r="JC301"/>
      <c r="JD301"/>
      <c r="JE301"/>
      <c r="JF301"/>
      <c r="JG301"/>
      <c r="JH301"/>
      <c r="JI301"/>
      <c r="JJ301"/>
      <c r="JK301"/>
      <c r="JL301"/>
      <c r="JM301"/>
      <c r="JN301"/>
      <c r="JO301"/>
      <c r="JP301"/>
      <c r="JQ301"/>
      <c r="JR301"/>
      <c r="JS301"/>
      <c r="JT301"/>
      <c r="JU301"/>
      <c r="JV301"/>
      <c r="JW301"/>
      <c r="JX301"/>
      <c r="JY301"/>
      <c r="JZ301"/>
      <c r="KA301"/>
      <c r="KB301"/>
      <c r="KC301"/>
      <c r="KD301"/>
      <c r="KE301"/>
      <c r="KF301"/>
      <c r="KG301"/>
      <c r="KH301"/>
      <c r="KI301"/>
      <c r="KJ301"/>
      <c r="KK301"/>
      <c r="KL301"/>
      <c r="KM301"/>
      <c r="KN301"/>
      <c r="KO301"/>
      <c r="KP301"/>
      <c r="KQ301"/>
      <c r="KR301"/>
      <c r="KS301"/>
      <c r="KT301"/>
      <c r="KU301"/>
      <c r="KV301"/>
      <c r="KW301"/>
      <c r="KX301"/>
      <c r="KY301"/>
      <c r="KZ301"/>
      <c r="LA301"/>
      <c r="LB301"/>
      <c r="LC301"/>
      <c r="LD301"/>
      <c r="LE301"/>
      <c r="LF301"/>
      <c r="LG301"/>
      <c r="LH301"/>
      <c r="LI301"/>
      <c r="LJ301"/>
      <c r="LK301"/>
      <c r="LL301"/>
      <c r="LM301"/>
      <c r="LN301"/>
      <c r="LO301"/>
      <c r="LP301"/>
      <c r="LQ301"/>
      <c r="LR301"/>
      <c r="LS301"/>
      <c r="LT301"/>
      <c r="LU301"/>
      <c r="LV301"/>
      <c r="LW301"/>
      <c r="LX301"/>
      <c r="LY301"/>
      <c r="LZ301"/>
      <c r="MA301"/>
      <c r="MB301"/>
      <c r="MC301"/>
      <c r="MD301"/>
      <c r="ME301"/>
      <c r="MF301"/>
      <c r="MG301"/>
      <c r="MH301"/>
      <c r="MI301"/>
      <c r="MJ301"/>
      <c r="MK301"/>
      <c r="ML301"/>
      <c r="MM301"/>
      <c r="MN301"/>
      <c r="MO301"/>
      <c r="MP301"/>
      <c r="MQ301"/>
      <c r="MR301"/>
      <c r="MS301"/>
      <c r="MT301"/>
      <c r="MU301"/>
      <c r="MV301"/>
      <c r="MW301"/>
      <c r="MX301"/>
      <c r="MY301"/>
      <c r="MZ301"/>
      <c r="NA301"/>
      <c r="NB301"/>
      <c r="NC301"/>
      <c r="ND301"/>
      <c r="NE301"/>
      <c r="NF301"/>
      <c r="NG301"/>
      <c r="NI301" s="52"/>
    </row>
    <row r="302" spans="1:373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  <c r="KW302"/>
      <c r="KX302"/>
      <c r="KY302"/>
      <c r="KZ302"/>
      <c r="LA302"/>
      <c r="LB302"/>
      <c r="LC302"/>
      <c r="LD302"/>
      <c r="LE302"/>
      <c r="LF302"/>
      <c r="LG302"/>
      <c r="LH302"/>
      <c r="LI302"/>
      <c r="LJ302"/>
      <c r="LK302"/>
      <c r="LL302"/>
      <c r="LM302"/>
      <c r="LN302"/>
      <c r="LO302"/>
      <c r="LP302"/>
      <c r="LQ302"/>
      <c r="LR302"/>
      <c r="LS302"/>
      <c r="LT302"/>
      <c r="LU302"/>
      <c r="LV302"/>
      <c r="LW302"/>
      <c r="LX302"/>
      <c r="LY302"/>
      <c r="LZ302"/>
      <c r="MA302"/>
      <c r="MB302"/>
      <c r="MC302"/>
      <c r="MD302"/>
      <c r="ME302"/>
      <c r="MF302"/>
      <c r="MG302"/>
      <c r="MH302"/>
      <c r="MI302"/>
      <c r="MJ302"/>
      <c r="MK302"/>
      <c r="ML302"/>
      <c r="MM302"/>
      <c r="MN302"/>
      <c r="MO302"/>
      <c r="MP302"/>
      <c r="MQ302"/>
      <c r="MR302"/>
      <c r="MS302"/>
      <c r="MT302"/>
      <c r="MU302"/>
      <c r="MV302"/>
      <c r="MW302"/>
      <c r="MX302"/>
      <c r="MY302"/>
      <c r="MZ302"/>
      <c r="NA302"/>
      <c r="NB302"/>
      <c r="NC302"/>
      <c r="ND302"/>
      <c r="NE302"/>
      <c r="NF302"/>
      <c r="NG302"/>
      <c r="NI302" s="52"/>
    </row>
    <row r="303" spans="1:373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JK303"/>
      <c r="JL303"/>
      <c r="JM303"/>
      <c r="JN303"/>
      <c r="JO303"/>
      <c r="JP303"/>
      <c r="JQ303"/>
      <c r="JR303"/>
      <c r="JS303"/>
      <c r="JT303"/>
      <c r="JU303"/>
      <c r="JV303"/>
      <c r="JW303"/>
      <c r="JX303"/>
      <c r="JY303"/>
      <c r="JZ303"/>
      <c r="KA303"/>
      <c r="KB303"/>
      <c r="KC303"/>
      <c r="KD303"/>
      <c r="KE303"/>
      <c r="KF303"/>
      <c r="KG303"/>
      <c r="KH303"/>
      <c r="KI303"/>
      <c r="KJ303"/>
      <c r="KK303"/>
      <c r="KL303"/>
      <c r="KM303"/>
      <c r="KN303"/>
      <c r="KO303"/>
      <c r="KP303"/>
      <c r="KQ303"/>
      <c r="KR303"/>
      <c r="KS303"/>
      <c r="KT303"/>
      <c r="KU303"/>
      <c r="KV303"/>
      <c r="KW303"/>
      <c r="KX303"/>
      <c r="KY303"/>
      <c r="KZ303"/>
      <c r="LA303"/>
      <c r="LB303"/>
      <c r="LC303"/>
      <c r="LD303"/>
      <c r="LE303"/>
      <c r="LF303"/>
      <c r="LG303"/>
      <c r="LH303"/>
      <c r="LI303"/>
      <c r="LJ303"/>
      <c r="LK303"/>
      <c r="LL303"/>
      <c r="LM303"/>
      <c r="LN303"/>
      <c r="LO303"/>
      <c r="LP303"/>
      <c r="LQ303"/>
      <c r="LR303"/>
      <c r="LS303"/>
      <c r="LT303"/>
      <c r="LU303"/>
      <c r="LV303"/>
      <c r="LW303"/>
      <c r="LX303"/>
      <c r="LY303"/>
      <c r="LZ303"/>
      <c r="MA303"/>
      <c r="MB303"/>
      <c r="MC303"/>
      <c r="MD303"/>
      <c r="ME303"/>
      <c r="MF303"/>
      <c r="MG303"/>
      <c r="MH303"/>
      <c r="MI303"/>
      <c r="MJ303"/>
      <c r="MK303"/>
      <c r="ML303"/>
      <c r="MM303"/>
      <c r="MN303"/>
      <c r="MO303"/>
      <c r="MP303"/>
      <c r="MQ303"/>
      <c r="MR303"/>
      <c r="MS303"/>
      <c r="MT303"/>
      <c r="MU303"/>
      <c r="MV303"/>
      <c r="MW303"/>
      <c r="MX303"/>
      <c r="MY303"/>
      <c r="MZ303"/>
      <c r="NA303"/>
      <c r="NB303"/>
      <c r="NC303"/>
      <c r="ND303"/>
      <c r="NE303"/>
      <c r="NF303"/>
      <c r="NG303"/>
      <c r="NI303" s="52"/>
    </row>
    <row r="304" spans="1:373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  <c r="JA304"/>
      <c r="JB304"/>
      <c r="JC304"/>
      <c r="JD304"/>
      <c r="JE304"/>
      <c r="JF304"/>
      <c r="JG304"/>
      <c r="JH304"/>
      <c r="JI304"/>
      <c r="JJ304"/>
      <c r="JK304"/>
      <c r="JL304"/>
      <c r="JM304"/>
      <c r="JN304"/>
      <c r="JO304"/>
      <c r="JP304"/>
      <c r="JQ304"/>
      <c r="JR304"/>
      <c r="JS304"/>
      <c r="JT304"/>
      <c r="JU304"/>
      <c r="JV304"/>
      <c r="JW304"/>
      <c r="JX304"/>
      <c r="JY304"/>
      <c r="JZ304"/>
      <c r="KA304"/>
      <c r="KB304"/>
      <c r="KC304"/>
      <c r="KD304"/>
      <c r="KE304"/>
      <c r="KF304"/>
      <c r="KG304"/>
      <c r="KH304"/>
      <c r="KI304"/>
      <c r="KJ304"/>
      <c r="KK304"/>
      <c r="KL304"/>
      <c r="KM304"/>
      <c r="KN304"/>
      <c r="KO304"/>
      <c r="KP304"/>
      <c r="KQ304"/>
      <c r="KR304"/>
      <c r="KS304"/>
      <c r="KT304"/>
      <c r="KU304"/>
      <c r="KV304"/>
      <c r="KW304"/>
      <c r="KX304"/>
      <c r="KY304"/>
      <c r="KZ304"/>
      <c r="LA304"/>
      <c r="LB304"/>
      <c r="LC304"/>
      <c r="LD304"/>
      <c r="LE304"/>
      <c r="LF304"/>
      <c r="LG304"/>
      <c r="LH304"/>
      <c r="LI304"/>
      <c r="LJ304"/>
      <c r="LK304"/>
      <c r="LL304"/>
      <c r="LM304"/>
      <c r="LN304"/>
      <c r="LO304"/>
      <c r="LP304"/>
      <c r="LQ304"/>
      <c r="LR304"/>
      <c r="LS304"/>
      <c r="LT304"/>
      <c r="LU304"/>
      <c r="LV304"/>
      <c r="LW304"/>
      <c r="LX304"/>
      <c r="LY304"/>
      <c r="LZ304"/>
      <c r="MA304"/>
      <c r="MB304"/>
      <c r="MC304"/>
      <c r="MD304"/>
      <c r="ME304"/>
      <c r="MF304"/>
      <c r="MG304"/>
      <c r="MH304"/>
      <c r="MI304"/>
      <c r="MJ304"/>
      <c r="MK304"/>
      <c r="ML304"/>
      <c r="MM304"/>
      <c r="MN304"/>
      <c r="MO304"/>
      <c r="MP304"/>
      <c r="MQ304"/>
      <c r="MR304"/>
      <c r="MS304"/>
      <c r="MT304"/>
      <c r="MU304"/>
      <c r="MV304"/>
      <c r="MW304"/>
      <c r="MX304"/>
      <c r="MY304"/>
      <c r="MZ304"/>
      <c r="NA304"/>
      <c r="NB304"/>
      <c r="NC304"/>
      <c r="ND304"/>
      <c r="NE304"/>
      <c r="NF304"/>
      <c r="NG304"/>
      <c r="NI304" s="52"/>
    </row>
    <row r="305" spans="1:373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JK305"/>
      <c r="JL305"/>
      <c r="JM305"/>
      <c r="JN305"/>
      <c r="JO305"/>
      <c r="JP305"/>
      <c r="JQ305"/>
      <c r="JR305"/>
      <c r="JS305"/>
      <c r="JT305"/>
      <c r="JU305"/>
      <c r="JV305"/>
      <c r="JW305"/>
      <c r="JX305"/>
      <c r="JY305"/>
      <c r="JZ305"/>
      <c r="KA305"/>
      <c r="KB305"/>
      <c r="KC305"/>
      <c r="KD305"/>
      <c r="KE305"/>
      <c r="KF305"/>
      <c r="KG305"/>
      <c r="KH305"/>
      <c r="KI305"/>
      <c r="KJ305"/>
      <c r="KK305"/>
      <c r="KL305"/>
      <c r="KM305"/>
      <c r="KN305"/>
      <c r="KO305"/>
      <c r="KP305"/>
      <c r="KQ305"/>
      <c r="KR305"/>
      <c r="KS305"/>
      <c r="KT305"/>
      <c r="KU305"/>
      <c r="KV305"/>
      <c r="KW305"/>
      <c r="KX305"/>
      <c r="KY305"/>
      <c r="KZ305"/>
      <c r="LA305"/>
      <c r="LB305"/>
      <c r="LC305"/>
      <c r="LD305"/>
      <c r="LE305"/>
      <c r="LF305"/>
      <c r="LG305"/>
      <c r="LH305"/>
      <c r="LI305"/>
      <c r="LJ305"/>
      <c r="LK305"/>
      <c r="LL305"/>
      <c r="LM305"/>
      <c r="LN305"/>
      <c r="LO305"/>
      <c r="LP305"/>
      <c r="LQ305"/>
      <c r="LR305"/>
      <c r="LS305"/>
      <c r="LT305"/>
      <c r="LU305"/>
      <c r="LV305"/>
      <c r="LW305"/>
      <c r="LX305"/>
      <c r="LY305"/>
      <c r="LZ305"/>
      <c r="MA305"/>
      <c r="MB305"/>
      <c r="MC305"/>
      <c r="MD305"/>
      <c r="ME305"/>
      <c r="MF305"/>
      <c r="MG305"/>
      <c r="MH305"/>
      <c r="MI305"/>
      <c r="MJ305"/>
      <c r="MK305"/>
      <c r="ML305"/>
      <c r="MM305"/>
      <c r="MN305"/>
      <c r="MO305"/>
      <c r="MP305"/>
      <c r="MQ305"/>
      <c r="MR305"/>
      <c r="MS305"/>
      <c r="MT305"/>
      <c r="MU305"/>
      <c r="MV305"/>
      <c r="MW305"/>
      <c r="MX305"/>
      <c r="MY305"/>
      <c r="MZ305"/>
      <c r="NA305"/>
      <c r="NB305"/>
      <c r="NC305"/>
      <c r="ND305"/>
      <c r="NE305"/>
      <c r="NF305"/>
      <c r="NG305"/>
      <c r="NI305" s="52"/>
    </row>
    <row r="306" spans="1:373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  <c r="JA306"/>
      <c r="JB306"/>
      <c r="JC306"/>
      <c r="JD306"/>
      <c r="JE306"/>
      <c r="JF306"/>
      <c r="JG306"/>
      <c r="JH306"/>
      <c r="JI306"/>
      <c r="JJ306"/>
      <c r="JK306"/>
      <c r="JL306"/>
      <c r="JM306"/>
      <c r="JN306"/>
      <c r="JO306"/>
      <c r="JP306"/>
      <c r="JQ306"/>
      <c r="JR306"/>
      <c r="JS306"/>
      <c r="JT306"/>
      <c r="JU306"/>
      <c r="JV306"/>
      <c r="JW306"/>
      <c r="JX306"/>
      <c r="JY306"/>
      <c r="JZ306"/>
      <c r="KA306"/>
      <c r="KB306"/>
      <c r="KC306"/>
      <c r="KD306"/>
      <c r="KE306"/>
      <c r="KF306"/>
      <c r="KG306"/>
      <c r="KH306"/>
      <c r="KI306"/>
      <c r="KJ306"/>
      <c r="KK306"/>
      <c r="KL306"/>
      <c r="KM306"/>
      <c r="KN306"/>
      <c r="KO306"/>
      <c r="KP306"/>
      <c r="KQ306"/>
      <c r="KR306"/>
      <c r="KS306"/>
      <c r="KT306"/>
      <c r="KU306"/>
      <c r="KV306"/>
      <c r="KW306"/>
      <c r="KX306"/>
      <c r="KY306"/>
      <c r="KZ306"/>
      <c r="LA306"/>
      <c r="LB306"/>
      <c r="LC306"/>
      <c r="LD306"/>
      <c r="LE306"/>
      <c r="LF306"/>
      <c r="LG306"/>
      <c r="LH306"/>
      <c r="LI306"/>
      <c r="LJ306"/>
      <c r="LK306"/>
      <c r="LL306"/>
      <c r="LM306"/>
      <c r="LN306"/>
      <c r="LO306"/>
      <c r="LP306"/>
      <c r="LQ306"/>
      <c r="LR306"/>
      <c r="LS306"/>
      <c r="LT306"/>
      <c r="LU306"/>
      <c r="LV306"/>
      <c r="LW306"/>
      <c r="LX306"/>
      <c r="LY306"/>
      <c r="LZ306"/>
      <c r="MA306"/>
      <c r="MB306"/>
      <c r="MC306"/>
      <c r="MD306"/>
      <c r="ME306"/>
      <c r="MF306"/>
      <c r="MG306"/>
      <c r="MH306"/>
      <c r="MI306"/>
      <c r="MJ306"/>
      <c r="MK306"/>
      <c r="ML306"/>
      <c r="MM306"/>
      <c r="MN306"/>
      <c r="MO306"/>
      <c r="MP306"/>
      <c r="MQ306"/>
      <c r="MR306"/>
      <c r="MS306"/>
      <c r="MT306"/>
      <c r="MU306"/>
      <c r="MV306"/>
      <c r="MW306"/>
      <c r="MX306"/>
      <c r="MY306"/>
      <c r="MZ306"/>
      <c r="NA306"/>
      <c r="NB306"/>
      <c r="NC306"/>
      <c r="ND306"/>
      <c r="NE306"/>
      <c r="NF306"/>
      <c r="NG306"/>
      <c r="NI306" s="52"/>
    </row>
    <row r="307" spans="1:373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  <c r="JA307"/>
      <c r="JB307"/>
      <c r="JC307"/>
      <c r="JD307"/>
      <c r="JE307"/>
      <c r="JF307"/>
      <c r="JG307"/>
      <c r="JH307"/>
      <c r="JI307"/>
      <c r="JJ307"/>
      <c r="JK307"/>
      <c r="JL307"/>
      <c r="JM307"/>
      <c r="JN307"/>
      <c r="JO307"/>
      <c r="JP307"/>
      <c r="JQ307"/>
      <c r="JR307"/>
      <c r="JS307"/>
      <c r="JT307"/>
      <c r="JU307"/>
      <c r="JV307"/>
      <c r="JW307"/>
      <c r="JX307"/>
      <c r="JY307"/>
      <c r="JZ307"/>
      <c r="KA307"/>
      <c r="KB307"/>
      <c r="KC307"/>
      <c r="KD307"/>
      <c r="KE307"/>
      <c r="KF307"/>
      <c r="KG307"/>
      <c r="KH307"/>
      <c r="KI307"/>
      <c r="KJ307"/>
      <c r="KK307"/>
      <c r="KL307"/>
      <c r="KM307"/>
      <c r="KN307"/>
      <c r="KO307"/>
      <c r="KP307"/>
      <c r="KQ307"/>
      <c r="KR307"/>
      <c r="KS307"/>
      <c r="KT307"/>
      <c r="KU307"/>
      <c r="KV307"/>
      <c r="KW307"/>
      <c r="KX307"/>
      <c r="KY307"/>
      <c r="KZ307"/>
      <c r="LA307"/>
      <c r="LB307"/>
      <c r="LC307"/>
      <c r="LD307"/>
      <c r="LE307"/>
      <c r="LF307"/>
      <c r="LG307"/>
      <c r="LH307"/>
      <c r="LI307"/>
      <c r="LJ307"/>
      <c r="LK307"/>
      <c r="LL307"/>
      <c r="LM307"/>
      <c r="LN307"/>
      <c r="LO307"/>
      <c r="LP307"/>
      <c r="LQ307"/>
      <c r="LR307"/>
      <c r="LS307"/>
      <c r="LT307"/>
      <c r="LU307"/>
      <c r="LV307"/>
      <c r="LW307"/>
      <c r="LX307"/>
      <c r="LY307"/>
      <c r="LZ307"/>
      <c r="MA307"/>
      <c r="MB307"/>
      <c r="MC307"/>
      <c r="MD307"/>
      <c r="ME307"/>
      <c r="MF307"/>
      <c r="MG307"/>
      <c r="MH307"/>
      <c r="MI307"/>
      <c r="MJ307"/>
      <c r="MK307"/>
      <c r="ML307"/>
      <c r="MM307"/>
      <c r="MN307"/>
      <c r="MO307"/>
      <c r="MP307"/>
      <c r="MQ307"/>
      <c r="MR307"/>
      <c r="MS307"/>
      <c r="MT307"/>
      <c r="MU307"/>
      <c r="MV307"/>
      <c r="MW307"/>
      <c r="MX307"/>
      <c r="MY307"/>
      <c r="MZ307"/>
      <c r="NA307"/>
      <c r="NB307"/>
      <c r="NC307"/>
      <c r="ND307"/>
      <c r="NE307"/>
      <c r="NF307"/>
      <c r="NG307"/>
      <c r="NI307" s="52"/>
    </row>
    <row r="308" spans="1:373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  <c r="JA308"/>
      <c r="JB308"/>
      <c r="JC308"/>
      <c r="JD308"/>
      <c r="JE308"/>
      <c r="JF308"/>
      <c r="JG308"/>
      <c r="JH308"/>
      <c r="JI308"/>
      <c r="JJ308"/>
      <c r="JK308"/>
      <c r="JL308"/>
      <c r="JM308"/>
      <c r="JN308"/>
      <c r="JO308"/>
      <c r="JP308"/>
      <c r="JQ308"/>
      <c r="JR308"/>
      <c r="JS308"/>
      <c r="JT308"/>
      <c r="JU308"/>
      <c r="JV308"/>
      <c r="JW308"/>
      <c r="JX308"/>
      <c r="JY308"/>
      <c r="JZ308"/>
      <c r="KA308"/>
      <c r="KB308"/>
      <c r="KC308"/>
      <c r="KD308"/>
      <c r="KE308"/>
      <c r="KF308"/>
      <c r="KG308"/>
      <c r="KH308"/>
      <c r="KI308"/>
      <c r="KJ308"/>
      <c r="KK308"/>
      <c r="KL308"/>
      <c r="KM308"/>
      <c r="KN308"/>
      <c r="KO308"/>
      <c r="KP308"/>
      <c r="KQ308"/>
      <c r="KR308"/>
      <c r="KS308"/>
      <c r="KT308"/>
      <c r="KU308"/>
      <c r="KV308"/>
      <c r="KW308"/>
      <c r="KX308"/>
      <c r="KY308"/>
      <c r="KZ308"/>
      <c r="LA308"/>
      <c r="LB308"/>
      <c r="LC308"/>
      <c r="LD308"/>
      <c r="LE308"/>
      <c r="LF308"/>
      <c r="LG308"/>
      <c r="LH308"/>
      <c r="LI308"/>
      <c r="LJ308"/>
      <c r="LK308"/>
      <c r="LL308"/>
      <c r="LM308"/>
      <c r="LN308"/>
      <c r="LO308"/>
      <c r="LP308"/>
      <c r="LQ308"/>
      <c r="LR308"/>
      <c r="LS308"/>
      <c r="LT308"/>
      <c r="LU308"/>
      <c r="LV308"/>
      <c r="LW308"/>
      <c r="LX308"/>
      <c r="LY308"/>
      <c r="LZ308"/>
      <c r="MA308"/>
      <c r="MB308"/>
      <c r="MC308"/>
      <c r="MD308"/>
      <c r="ME308"/>
      <c r="MF308"/>
      <c r="MG308"/>
      <c r="MH308"/>
      <c r="MI308"/>
      <c r="MJ308"/>
      <c r="MK308"/>
      <c r="ML308"/>
      <c r="MM308"/>
      <c r="MN308"/>
      <c r="MO308"/>
      <c r="MP308"/>
      <c r="MQ308"/>
      <c r="MR308"/>
      <c r="MS308"/>
      <c r="MT308"/>
      <c r="MU308"/>
      <c r="MV308"/>
      <c r="MW308"/>
      <c r="MX308"/>
      <c r="MY308"/>
      <c r="MZ308"/>
      <c r="NA308"/>
      <c r="NB308"/>
      <c r="NC308"/>
      <c r="ND308"/>
      <c r="NE308"/>
      <c r="NF308"/>
      <c r="NG308"/>
      <c r="NI308" s="52"/>
    </row>
    <row r="309" spans="1:373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  <c r="JA309"/>
      <c r="JB309"/>
      <c r="JC309"/>
      <c r="JD309"/>
      <c r="JE309"/>
      <c r="JF309"/>
      <c r="JG309"/>
      <c r="JH309"/>
      <c r="JI309"/>
      <c r="JJ309"/>
      <c r="JK309"/>
      <c r="JL309"/>
      <c r="JM309"/>
      <c r="JN309"/>
      <c r="JO309"/>
      <c r="JP309"/>
      <c r="JQ309"/>
      <c r="JR309"/>
      <c r="JS309"/>
      <c r="JT309"/>
      <c r="JU309"/>
      <c r="JV309"/>
      <c r="JW309"/>
      <c r="JX309"/>
      <c r="JY309"/>
      <c r="JZ309"/>
      <c r="KA309"/>
      <c r="KB309"/>
      <c r="KC309"/>
      <c r="KD309"/>
      <c r="KE309"/>
      <c r="KF309"/>
      <c r="KG309"/>
      <c r="KH309"/>
      <c r="KI309"/>
      <c r="KJ309"/>
      <c r="KK309"/>
      <c r="KL309"/>
      <c r="KM309"/>
      <c r="KN309"/>
      <c r="KO309"/>
      <c r="KP309"/>
      <c r="KQ309"/>
      <c r="KR309"/>
      <c r="KS309"/>
      <c r="KT309"/>
      <c r="KU309"/>
      <c r="KV309"/>
      <c r="KW309"/>
      <c r="KX309"/>
      <c r="KY309"/>
      <c r="KZ309"/>
      <c r="LA309"/>
      <c r="LB309"/>
      <c r="LC309"/>
      <c r="LD309"/>
      <c r="LE309"/>
      <c r="LF309"/>
      <c r="LG309"/>
      <c r="LH309"/>
      <c r="LI309"/>
      <c r="LJ309"/>
      <c r="LK309"/>
      <c r="LL309"/>
      <c r="LM309"/>
      <c r="LN309"/>
      <c r="LO309"/>
      <c r="LP309"/>
      <c r="LQ309"/>
      <c r="LR309"/>
      <c r="LS309"/>
      <c r="LT309"/>
      <c r="LU309"/>
      <c r="LV309"/>
      <c r="LW309"/>
      <c r="LX309"/>
      <c r="LY309"/>
      <c r="LZ309"/>
      <c r="MA309"/>
      <c r="MB309"/>
      <c r="MC309"/>
      <c r="MD309"/>
      <c r="ME309"/>
      <c r="MF309"/>
      <c r="MG309"/>
      <c r="MH309"/>
      <c r="MI309"/>
      <c r="MJ309"/>
      <c r="MK309"/>
      <c r="ML309"/>
      <c r="MM309"/>
      <c r="MN309"/>
      <c r="MO309"/>
      <c r="MP309"/>
      <c r="MQ309"/>
      <c r="MR309"/>
      <c r="MS309"/>
      <c r="MT309"/>
      <c r="MU309"/>
      <c r="MV309"/>
      <c r="MW309"/>
      <c r="MX309"/>
      <c r="MY309"/>
      <c r="MZ309"/>
      <c r="NA309"/>
      <c r="NB309"/>
      <c r="NC309"/>
      <c r="ND309"/>
      <c r="NE309"/>
      <c r="NF309"/>
      <c r="NG309"/>
      <c r="NI309" s="52"/>
    </row>
    <row r="310" spans="1:373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  <c r="IX310"/>
      <c r="IY310"/>
      <c r="IZ310"/>
      <c r="JA310"/>
      <c r="JB310"/>
      <c r="JC310"/>
      <c r="JD310"/>
      <c r="JE310"/>
      <c r="JF310"/>
      <c r="JG310"/>
      <c r="JH310"/>
      <c r="JI310"/>
      <c r="JJ310"/>
      <c r="JK310"/>
      <c r="JL310"/>
      <c r="JM310"/>
      <c r="JN310"/>
      <c r="JO310"/>
      <c r="JP310"/>
      <c r="JQ310"/>
      <c r="JR310"/>
      <c r="JS310"/>
      <c r="JT310"/>
      <c r="JU310"/>
      <c r="JV310"/>
      <c r="JW310"/>
      <c r="JX310"/>
      <c r="JY310"/>
      <c r="JZ310"/>
      <c r="KA310"/>
      <c r="KB310"/>
      <c r="KC310"/>
      <c r="KD310"/>
      <c r="KE310"/>
      <c r="KF310"/>
      <c r="KG310"/>
      <c r="KH310"/>
      <c r="KI310"/>
      <c r="KJ310"/>
      <c r="KK310"/>
      <c r="KL310"/>
      <c r="KM310"/>
      <c r="KN310"/>
      <c r="KO310"/>
      <c r="KP310"/>
      <c r="KQ310"/>
      <c r="KR310"/>
      <c r="KS310"/>
      <c r="KT310"/>
      <c r="KU310"/>
      <c r="KV310"/>
      <c r="KW310"/>
      <c r="KX310"/>
      <c r="KY310"/>
      <c r="KZ310"/>
      <c r="LA310"/>
      <c r="LB310"/>
      <c r="LC310"/>
      <c r="LD310"/>
      <c r="LE310"/>
      <c r="LF310"/>
      <c r="LG310"/>
      <c r="LH310"/>
      <c r="LI310"/>
      <c r="LJ310"/>
      <c r="LK310"/>
      <c r="LL310"/>
      <c r="LM310"/>
      <c r="LN310"/>
      <c r="LO310"/>
      <c r="LP310"/>
      <c r="LQ310"/>
      <c r="LR310"/>
      <c r="LS310"/>
      <c r="LT310"/>
      <c r="LU310"/>
      <c r="LV310"/>
      <c r="LW310"/>
      <c r="LX310"/>
      <c r="LY310"/>
      <c r="LZ310"/>
      <c r="MA310"/>
      <c r="MB310"/>
      <c r="MC310"/>
      <c r="MD310"/>
      <c r="ME310"/>
      <c r="MF310"/>
      <c r="MG310"/>
      <c r="MH310"/>
      <c r="MI310"/>
      <c r="MJ310"/>
      <c r="MK310"/>
      <c r="ML310"/>
      <c r="MM310"/>
      <c r="MN310"/>
      <c r="MO310"/>
      <c r="MP310"/>
      <c r="MQ310"/>
      <c r="MR310"/>
      <c r="MS310"/>
      <c r="MT310"/>
      <c r="MU310"/>
      <c r="MV310"/>
      <c r="MW310"/>
      <c r="MX310"/>
      <c r="MY310"/>
      <c r="MZ310"/>
      <c r="NA310"/>
      <c r="NB310"/>
      <c r="NC310"/>
      <c r="ND310"/>
      <c r="NE310"/>
      <c r="NF310"/>
      <c r="NG310"/>
      <c r="NI310" s="52"/>
    </row>
    <row r="311" spans="1:373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  <c r="JA311"/>
      <c r="JB311"/>
      <c r="JC311"/>
      <c r="JD311"/>
      <c r="JE311"/>
      <c r="JF311"/>
      <c r="JG311"/>
      <c r="JH311"/>
      <c r="JI311"/>
      <c r="JJ311"/>
      <c r="JK311"/>
      <c r="JL311"/>
      <c r="JM311"/>
      <c r="JN311"/>
      <c r="JO311"/>
      <c r="JP311"/>
      <c r="JQ311"/>
      <c r="JR311"/>
      <c r="JS311"/>
      <c r="JT311"/>
      <c r="JU311"/>
      <c r="JV311"/>
      <c r="JW311"/>
      <c r="JX311"/>
      <c r="JY311"/>
      <c r="JZ311"/>
      <c r="KA311"/>
      <c r="KB311"/>
      <c r="KC311"/>
      <c r="KD311"/>
      <c r="KE311"/>
      <c r="KF311"/>
      <c r="KG311"/>
      <c r="KH311"/>
      <c r="KI311"/>
      <c r="KJ311"/>
      <c r="KK311"/>
      <c r="KL311"/>
      <c r="KM311"/>
      <c r="KN311"/>
      <c r="KO311"/>
      <c r="KP311"/>
      <c r="KQ311"/>
      <c r="KR311"/>
      <c r="KS311"/>
      <c r="KT311"/>
      <c r="KU311"/>
      <c r="KV311"/>
      <c r="KW311"/>
      <c r="KX311"/>
      <c r="KY311"/>
      <c r="KZ311"/>
      <c r="LA311"/>
      <c r="LB311"/>
      <c r="LC311"/>
      <c r="LD311"/>
      <c r="LE311"/>
      <c r="LF311"/>
      <c r="LG311"/>
      <c r="LH311"/>
      <c r="LI311"/>
      <c r="LJ311"/>
      <c r="LK311"/>
      <c r="LL311"/>
      <c r="LM311"/>
      <c r="LN311"/>
      <c r="LO311"/>
      <c r="LP311"/>
      <c r="LQ311"/>
      <c r="LR311"/>
      <c r="LS311"/>
      <c r="LT311"/>
      <c r="LU311"/>
      <c r="LV311"/>
      <c r="LW311"/>
      <c r="LX311"/>
      <c r="LY311"/>
      <c r="LZ311"/>
      <c r="MA311"/>
      <c r="MB311"/>
      <c r="MC311"/>
      <c r="MD311"/>
      <c r="ME311"/>
      <c r="MF311"/>
      <c r="MG311"/>
      <c r="MH311"/>
      <c r="MI311"/>
      <c r="MJ311"/>
      <c r="MK311"/>
      <c r="ML311"/>
      <c r="MM311"/>
      <c r="MN311"/>
      <c r="MO311"/>
      <c r="MP311"/>
      <c r="MQ311"/>
      <c r="MR311"/>
      <c r="MS311"/>
      <c r="MT311"/>
      <c r="MU311"/>
      <c r="MV311"/>
      <c r="MW311"/>
      <c r="MX311"/>
      <c r="MY311"/>
      <c r="MZ311"/>
      <c r="NA311"/>
      <c r="NB311"/>
      <c r="NC311"/>
      <c r="ND311"/>
      <c r="NE311"/>
      <c r="NF311"/>
      <c r="NG311"/>
      <c r="NI311" s="52"/>
    </row>
    <row r="312" spans="1:373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  <c r="IX312"/>
      <c r="IY312"/>
      <c r="IZ312"/>
      <c r="JA312"/>
      <c r="JB312"/>
      <c r="JC312"/>
      <c r="JD312"/>
      <c r="JE312"/>
      <c r="JF312"/>
      <c r="JG312"/>
      <c r="JH312"/>
      <c r="JI312"/>
      <c r="JJ312"/>
      <c r="JK312"/>
      <c r="JL312"/>
      <c r="JM312"/>
      <c r="JN312"/>
      <c r="JO312"/>
      <c r="JP312"/>
      <c r="JQ312"/>
      <c r="JR312"/>
      <c r="JS312"/>
      <c r="JT312"/>
      <c r="JU312"/>
      <c r="JV312"/>
      <c r="JW312"/>
      <c r="JX312"/>
      <c r="JY312"/>
      <c r="JZ312"/>
      <c r="KA312"/>
      <c r="KB312"/>
      <c r="KC312"/>
      <c r="KD312"/>
      <c r="KE312"/>
      <c r="KF312"/>
      <c r="KG312"/>
      <c r="KH312"/>
      <c r="KI312"/>
      <c r="KJ312"/>
      <c r="KK312"/>
      <c r="KL312"/>
      <c r="KM312"/>
      <c r="KN312"/>
      <c r="KO312"/>
      <c r="KP312"/>
      <c r="KQ312"/>
      <c r="KR312"/>
      <c r="KS312"/>
      <c r="KT312"/>
      <c r="KU312"/>
      <c r="KV312"/>
      <c r="KW312"/>
      <c r="KX312"/>
      <c r="KY312"/>
      <c r="KZ312"/>
      <c r="LA312"/>
      <c r="LB312"/>
      <c r="LC312"/>
      <c r="LD312"/>
      <c r="LE312"/>
      <c r="LF312"/>
      <c r="LG312"/>
      <c r="LH312"/>
      <c r="LI312"/>
      <c r="LJ312"/>
      <c r="LK312"/>
      <c r="LL312"/>
      <c r="LM312"/>
      <c r="LN312"/>
      <c r="LO312"/>
      <c r="LP312"/>
      <c r="LQ312"/>
      <c r="LR312"/>
      <c r="LS312"/>
      <c r="LT312"/>
      <c r="LU312"/>
      <c r="LV312"/>
      <c r="LW312"/>
      <c r="LX312"/>
      <c r="LY312"/>
      <c r="LZ312"/>
      <c r="MA312"/>
      <c r="MB312"/>
      <c r="MC312"/>
      <c r="MD312"/>
      <c r="ME312"/>
      <c r="MF312"/>
      <c r="MG312"/>
      <c r="MH312"/>
      <c r="MI312"/>
      <c r="MJ312"/>
      <c r="MK312"/>
      <c r="ML312"/>
      <c r="MM312"/>
      <c r="MN312"/>
      <c r="MO312"/>
      <c r="MP312"/>
      <c r="MQ312"/>
      <c r="MR312"/>
      <c r="MS312"/>
      <c r="MT312"/>
      <c r="MU312"/>
      <c r="MV312"/>
      <c r="MW312"/>
      <c r="MX312"/>
      <c r="MY312"/>
      <c r="MZ312"/>
      <c r="NA312"/>
      <c r="NB312"/>
      <c r="NC312"/>
      <c r="ND312"/>
      <c r="NE312"/>
      <c r="NF312"/>
      <c r="NG312"/>
      <c r="NI312" s="52"/>
    </row>
    <row r="313" spans="1:373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  <c r="JA313"/>
      <c r="JB313"/>
      <c r="JC313"/>
      <c r="JD313"/>
      <c r="JE313"/>
      <c r="JF313"/>
      <c r="JG313"/>
      <c r="JH313"/>
      <c r="JI313"/>
      <c r="JJ313"/>
      <c r="JK313"/>
      <c r="JL313"/>
      <c r="JM313"/>
      <c r="JN313"/>
      <c r="JO313"/>
      <c r="JP313"/>
      <c r="JQ313"/>
      <c r="JR313"/>
      <c r="JS313"/>
      <c r="JT313"/>
      <c r="JU313"/>
      <c r="JV313"/>
      <c r="JW313"/>
      <c r="JX313"/>
      <c r="JY313"/>
      <c r="JZ313"/>
      <c r="KA313"/>
      <c r="KB313"/>
      <c r="KC313"/>
      <c r="KD313"/>
      <c r="KE313"/>
      <c r="KF313"/>
      <c r="KG313"/>
      <c r="KH313"/>
      <c r="KI313"/>
      <c r="KJ313"/>
      <c r="KK313"/>
      <c r="KL313"/>
      <c r="KM313"/>
      <c r="KN313"/>
      <c r="KO313"/>
      <c r="KP313"/>
      <c r="KQ313"/>
      <c r="KR313"/>
      <c r="KS313"/>
      <c r="KT313"/>
      <c r="KU313"/>
      <c r="KV313"/>
      <c r="KW313"/>
      <c r="KX313"/>
      <c r="KY313"/>
      <c r="KZ313"/>
      <c r="LA313"/>
      <c r="LB313"/>
      <c r="LC313"/>
      <c r="LD313"/>
      <c r="LE313"/>
      <c r="LF313"/>
      <c r="LG313"/>
      <c r="LH313"/>
      <c r="LI313"/>
      <c r="LJ313"/>
      <c r="LK313"/>
      <c r="LL313"/>
      <c r="LM313"/>
      <c r="LN313"/>
      <c r="LO313"/>
      <c r="LP313"/>
      <c r="LQ313"/>
      <c r="LR313"/>
      <c r="LS313"/>
      <c r="LT313"/>
      <c r="LU313"/>
      <c r="LV313"/>
      <c r="LW313"/>
      <c r="LX313"/>
      <c r="LY313"/>
      <c r="LZ313"/>
      <c r="MA313"/>
      <c r="MB313"/>
      <c r="MC313"/>
      <c r="MD313"/>
      <c r="ME313"/>
      <c r="MF313"/>
      <c r="MG313"/>
      <c r="MH313"/>
      <c r="MI313"/>
      <c r="MJ313"/>
      <c r="MK313"/>
      <c r="ML313"/>
      <c r="MM313"/>
      <c r="MN313"/>
      <c r="MO313"/>
      <c r="MP313"/>
      <c r="MQ313"/>
      <c r="MR313"/>
      <c r="MS313"/>
      <c r="MT313"/>
      <c r="MU313"/>
      <c r="MV313"/>
      <c r="MW313"/>
      <c r="MX313"/>
      <c r="MY313"/>
      <c r="MZ313"/>
      <c r="NA313"/>
      <c r="NB313"/>
      <c r="NC313"/>
      <c r="ND313"/>
      <c r="NE313"/>
      <c r="NF313"/>
      <c r="NG313"/>
      <c r="NI313" s="52"/>
    </row>
    <row r="314" spans="1:373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I314" s="52"/>
    </row>
    <row r="315" spans="1:373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  <c r="IX315"/>
      <c r="IY315"/>
      <c r="IZ315"/>
      <c r="JA315"/>
      <c r="JB315"/>
      <c r="JC315"/>
      <c r="JD315"/>
      <c r="JE315"/>
      <c r="JF315"/>
      <c r="JG315"/>
      <c r="JH315"/>
      <c r="JI315"/>
      <c r="JJ315"/>
      <c r="JK315"/>
      <c r="JL315"/>
      <c r="JM315"/>
      <c r="JN315"/>
      <c r="JO315"/>
      <c r="JP315"/>
      <c r="JQ315"/>
      <c r="JR315"/>
      <c r="JS315"/>
      <c r="JT315"/>
      <c r="JU315"/>
      <c r="JV315"/>
      <c r="JW315"/>
      <c r="JX315"/>
      <c r="JY315"/>
      <c r="JZ315"/>
      <c r="KA315"/>
      <c r="KB315"/>
      <c r="KC315"/>
      <c r="KD315"/>
      <c r="KE315"/>
      <c r="KF315"/>
      <c r="KG315"/>
      <c r="KH315"/>
      <c r="KI315"/>
      <c r="KJ315"/>
      <c r="KK315"/>
      <c r="KL315"/>
      <c r="KM315"/>
      <c r="KN315"/>
      <c r="KO315"/>
      <c r="KP315"/>
      <c r="KQ315"/>
      <c r="KR315"/>
      <c r="KS315"/>
      <c r="KT315"/>
      <c r="KU315"/>
      <c r="KV315"/>
      <c r="KW315"/>
      <c r="KX315"/>
      <c r="KY315"/>
      <c r="KZ315"/>
      <c r="LA315"/>
      <c r="LB315"/>
      <c r="LC315"/>
      <c r="LD315"/>
      <c r="LE315"/>
      <c r="LF315"/>
      <c r="LG315"/>
      <c r="LH315"/>
      <c r="LI315"/>
      <c r="LJ315"/>
      <c r="LK315"/>
      <c r="LL315"/>
      <c r="LM315"/>
      <c r="LN315"/>
      <c r="LO315"/>
      <c r="LP315"/>
      <c r="LQ315"/>
      <c r="LR315"/>
      <c r="LS315"/>
      <c r="LT315"/>
      <c r="LU315"/>
      <c r="LV315"/>
      <c r="LW315"/>
      <c r="LX315"/>
      <c r="LY315"/>
      <c r="LZ315"/>
      <c r="MA315"/>
      <c r="MB315"/>
      <c r="MC315"/>
      <c r="MD315"/>
      <c r="ME315"/>
      <c r="MF315"/>
      <c r="MG315"/>
      <c r="MH315"/>
      <c r="MI315"/>
      <c r="MJ315"/>
      <c r="MK315"/>
      <c r="ML315"/>
      <c r="MM315"/>
      <c r="MN315"/>
      <c r="MO315"/>
      <c r="MP315"/>
      <c r="MQ315"/>
      <c r="MR315"/>
      <c r="MS315"/>
      <c r="MT315"/>
      <c r="MU315"/>
      <c r="MV315"/>
      <c r="MW315"/>
      <c r="MX315"/>
      <c r="MY315"/>
      <c r="MZ315"/>
      <c r="NA315"/>
      <c r="NB315"/>
      <c r="NC315"/>
      <c r="ND315"/>
      <c r="NE315"/>
      <c r="NF315"/>
      <c r="NG315"/>
      <c r="NI315" s="52"/>
    </row>
    <row r="316" spans="1:373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  <c r="IX316"/>
      <c r="IY316"/>
      <c r="IZ316"/>
      <c r="JA316"/>
      <c r="JB316"/>
      <c r="JC316"/>
      <c r="JD316"/>
      <c r="JE316"/>
      <c r="JF316"/>
      <c r="JG316"/>
      <c r="JH316"/>
      <c r="JI316"/>
      <c r="JJ316"/>
      <c r="JK316"/>
      <c r="JL316"/>
      <c r="JM316"/>
      <c r="JN316"/>
      <c r="JO316"/>
      <c r="JP316"/>
      <c r="JQ316"/>
      <c r="JR316"/>
      <c r="JS316"/>
      <c r="JT316"/>
      <c r="JU316"/>
      <c r="JV316"/>
      <c r="JW316"/>
      <c r="JX316"/>
      <c r="JY316"/>
      <c r="JZ316"/>
      <c r="KA316"/>
      <c r="KB316"/>
      <c r="KC316"/>
      <c r="KD316"/>
      <c r="KE316"/>
      <c r="KF316"/>
      <c r="KG316"/>
      <c r="KH316"/>
      <c r="KI316"/>
      <c r="KJ316"/>
      <c r="KK316"/>
      <c r="KL316"/>
      <c r="KM316"/>
      <c r="KN316"/>
      <c r="KO316"/>
      <c r="KP316"/>
      <c r="KQ316"/>
      <c r="KR316"/>
      <c r="KS316"/>
      <c r="KT316"/>
      <c r="KU316"/>
      <c r="KV316"/>
      <c r="KW316"/>
      <c r="KX316"/>
      <c r="KY316"/>
      <c r="KZ316"/>
      <c r="LA316"/>
      <c r="LB316"/>
      <c r="LC316"/>
      <c r="LD316"/>
      <c r="LE316"/>
      <c r="LF316"/>
      <c r="LG316"/>
      <c r="LH316"/>
      <c r="LI316"/>
      <c r="LJ316"/>
      <c r="LK316"/>
      <c r="LL316"/>
      <c r="LM316"/>
      <c r="LN316"/>
      <c r="LO316"/>
      <c r="LP316"/>
      <c r="LQ316"/>
      <c r="LR316"/>
      <c r="LS316"/>
      <c r="LT316"/>
      <c r="LU316"/>
      <c r="LV316"/>
      <c r="LW316"/>
      <c r="LX316"/>
      <c r="LY316"/>
      <c r="LZ316"/>
      <c r="MA316"/>
      <c r="MB316"/>
      <c r="MC316"/>
      <c r="MD316"/>
      <c r="ME316"/>
      <c r="MF316"/>
      <c r="MG316"/>
      <c r="MH316"/>
      <c r="MI316"/>
      <c r="MJ316"/>
      <c r="MK316"/>
      <c r="ML316"/>
      <c r="MM316"/>
      <c r="MN316"/>
      <c r="MO316"/>
      <c r="MP316"/>
      <c r="MQ316"/>
      <c r="MR316"/>
      <c r="MS316"/>
      <c r="MT316"/>
      <c r="MU316"/>
      <c r="MV316"/>
      <c r="MW316"/>
      <c r="MX316"/>
      <c r="MY316"/>
      <c r="MZ316"/>
      <c r="NA316"/>
      <c r="NB316"/>
      <c r="NC316"/>
      <c r="ND316"/>
      <c r="NE316"/>
      <c r="NF316"/>
      <c r="NG316"/>
      <c r="NI316" s="52"/>
    </row>
    <row r="317" spans="1:373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  <c r="IX317"/>
      <c r="IY317"/>
      <c r="IZ317"/>
      <c r="JA317"/>
      <c r="JB317"/>
      <c r="JC317"/>
      <c r="JD317"/>
      <c r="JE317"/>
      <c r="JF317"/>
      <c r="JG317"/>
      <c r="JH317"/>
      <c r="JI317"/>
      <c r="JJ317"/>
      <c r="JK317"/>
      <c r="JL317"/>
      <c r="JM317"/>
      <c r="JN317"/>
      <c r="JO317"/>
      <c r="JP317"/>
      <c r="JQ317"/>
      <c r="JR317"/>
      <c r="JS317"/>
      <c r="JT317"/>
      <c r="JU317"/>
      <c r="JV317"/>
      <c r="JW317"/>
      <c r="JX317"/>
      <c r="JY317"/>
      <c r="JZ317"/>
      <c r="KA317"/>
      <c r="KB317"/>
      <c r="KC317"/>
      <c r="KD317"/>
      <c r="KE317"/>
      <c r="KF317"/>
      <c r="KG317"/>
      <c r="KH317"/>
      <c r="KI317"/>
      <c r="KJ317"/>
      <c r="KK317"/>
      <c r="KL317"/>
      <c r="KM317"/>
      <c r="KN317"/>
      <c r="KO317"/>
      <c r="KP317"/>
      <c r="KQ317"/>
      <c r="KR317"/>
      <c r="KS317"/>
      <c r="KT317"/>
      <c r="KU317"/>
      <c r="KV317"/>
      <c r="KW317"/>
      <c r="KX317"/>
      <c r="KY317"/>
      <c r="KZ317"/>
      <c r="LA317"/>
      <c r="LB317"/>
      <c r="LC317"/>
      <c r="LD317"/>
      <c r="LE317"/>
      <c r="LF317"/>
      <c r="LG317"/>
      <c r="LH317"/>
      <c r="LI317"/>
      <c r="LJ317"/>
      <c r="LK317"/>
      <c r="LL317"/>
      <c r="LM317"/>
      <c r="LN317"/>
      <c r="LO317"/>
      <c r="LP317"/>
      <c r="LQ317"/>
      <c r="LR317"/>
      <c r="LS317"/>
      <c r="LT317"/>
      <c r="LU317"/>
      <c r="LV317"/>
      <c r="LW317"/>
      <c r="LX317"/>
      <c r="LY317"/>
      <c r="LZ317"/>
      <c r="MA317"/>
      <c r="MB317"/>
      <c r="MC317"/>
      <c r="MD317"/>
      <c r="ME317"/>
      <c r="MF317"/>
      <c r="MG317"/>
      <c r="MH317"/>
      <c r="MI317"/>
      <c r="MJ317"/>
      <c r="MK317"/>
      <c r="ML317"/>
      <c r="MM317"/>
      <c r="MN317"/>
      <c r="MO317"/>
      <c r="MP317"/>
      <c r="MQ317"/>
      <c r="MR317"/>
      <c r="MS317"/>
      <c r="MT317"/>
      <c r="MU317"/>
      <c r="MV317"/>
      <c r="MW317"/>
      <c r="MX317"/>
      <c r="MY317"/>
      <c r="MZ317"/>
      <c r="NA317"/>
      <c r="NB317"/>
      <c r="NC317"/>
      <c r="ND317"/>
      <c r="NE317"/>
      <c r="NF317"/>
      <c r="NG317"/>
      <c r="NI317" s="52"/>
    </row>
    <row r="318" spans="1:373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  <c r="IX318"/>
      <c r="IY318"/>
      <c r="IZ318"/>
      <c r="JA318"/>
      <c r="JB318"/>
      <c r="JC318"/>
      <c r="JD318"/>
      <c r="JE318"/>
      <c r="JF318"/>
      <c r="JG318"/>
      <c r="JH318"/>
      <c r="JI318"/>
      <c r="JJ318"/>
      <c r="JK318"/>
      <c r="JL318"/>
      <c r="JM318"/>
      <c r="JN318"/>
      <c r="JO318"/>
      <c r="JP318"/>
      <c r="JQ318"/>
      <c r="JR318"/>
      <c r="JS318"/>
      <c r="JT318"/>
      <c r="JU318"/>
      <c r="JV318"/>
      <c r="JW318"/>
      <c r="JX318"/>
      <c r="JY318"/>
      <c r="JZ318"/>
      <c r="KA318"/>
      <c r="KB318"/>
      <c r="KC318"/>
      <c r="KD318"/>
      <c r="KE318"/>
      <c r="KF318"/>
      <c r="KG318"/>
      <c r="KH318"/>
      <c r="KI318"/>
      <c r="KJ318"/>
      <c r="KK318"/>
      <c r="KL318"/>
      <c r="KM318"/>
      <c r="KN318"/>
      <c r="KO318"/>
      <c r="KP318"/>
      <c r="KQ318"/>
      <c r="KR318"/>
      <c r="KS318"/>
      <c r="KT318"/>
      <c r="KU318"/>
      <c r="KV318"/>
      <c r="KW318"/>
      <c r="KX318"/>
      <c r="KY318"/>
      <c r="KZ318"/>
      <c r="LA318"/>
      <c r="LB318"/>
      <c r="LC318"/>
      <c r="LD318"/>
      <c r="LE318"/>
      <c r="LF318"/>
      <c r="LG318"/>
      <c r="LH318"/>
      <c r="LI318"/>
      <c r="LJ318"/>
      <c r="LK318"/>
      <c r="LL318"/>
      <c r="LM318"/>
      <c r="LN318"/>
      <c r="LO318"/>
      <c r="LP318"/>
      <c r="LQ318"/>
      <c r="LR318"/>
      <c r="LS318"/>
      <c r="LT318"/>
      <c r="LU318"/>
      <c r="LV318"/>
      <c r="LW318"/>
      <c r="LX318"/>
      <c r="LY318"/>
      <c r="LZ318"/>
      <c r="MA318"/>
      <c r="MB318"/>
      <c r="MC318"/>
      <c r="MD318"/>
      <c r="ME318"/>
      <c r="MF318"/>
      <c r="MG318"/>
      <c r="MH318"/>
      <c r="MI318"/>
      <c r="MJ318"/>
      <c r="MK318"/>
      <c r="ML318"/>
      <c r="MM318"/>
      <c r="MN318"/>
      <c r="MO318"/>
      <c r="MP318"/>
      <c r="MQ318"/>
      <c r="MR318"/>
      <c r="MS318"/>
      <c r="MT318"/>
      <c r="MU318"/>
      <c r="MV318"/>
      <c r="MW318"/>
      <c r="MX318"/>
      <c r="MY318"/>
      <c r="MZ318"/>
      <c r="NA318"/>
      <c r="NB318"/>
      <c r="NC318"/>
      <c r="ND318"/>
      <c r="NE318"/>
      <c r="NF318"/>
      <c r="NG318"/>
      <c r="NI318" s="52"/>
    </row>
    <row r="319" spans="1:373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  <c r="IW319"/>
      <c r="IX319"/>
      <c r="IY319"/>
      <c r="IZ319"/>
      <c r="JA319"/>
      <c r="JB319"/>
      <c r="JC319"/>
      <c r="JD319"/>
      <c r="JE319"/>
      <c r="JF319"/>
      <c r="JG319"/>
      <c r="JH319"/>
      <c r="JI319"/>
      <c r="JJ319"/>
      <c r="JK319"/>
      <c r="JL319"/>
      <c r="JM319"/>
      <c r="JN319"/>
      <c r="JO319"/>
      <c r="JP319"/>
      <c r="JQ319"/>
      <c r="JR319"/>
      <c r="JS319"/>
      <c r="JT319"/>
      <c r="JU319"/>
      <c r="JV319"/>
      <c r="JW319"/>
      <c r="JX319"/>
      <c r="JY319"/>
      <c r="JZ319"/>
      <c r="KA319"/>
      <c r="KB319"/>
      <c r="KC319"/>
      <c r="KD319"/>
      <c r="KE319"/>
      <c r="KF319"/>
      <c r="KG319"/>
      <c r="KH319"/>
      <c r="KI319"/>
      <c r="KJ319"/>
      <c r="KK319"/>
      <c r="KL319"/>
      <c r="KM319"/>
      <c r="KN319"/>
      <c r="KO319"/>
      <c r="KP319"/>
      <c r="KQ319"/>
      <c r="KR319"/>
      <c r="KS319"/>
      <c r="KT319"/>
      <c r="KU319"/>
      <c r="KV319"/>
      <c r="KW319"/>
      <c r="KX319"/>
      <c r="KY319"/>
      <c r="KZ319"/>
      <c r="LA319"/>
      <c r="LB319"/>
      <c r="LC319"/>
      <c r="LD319"/>
      <c r="LE319"/>
      <c r="LF319"/>
      <c r="LG319"/>
      <c r="LH319"/>
      <c r="LI319"/>
      <c r="LJ319"/>
      <c r="LK319"/>
      <c r="LL319"/>
      <c r="LM319"/>
      <c r="LN319"/>
      <c r="LO319"/>
      <c r="LP319"/>
      <c r="LQ319"/>
      <c r="LR319"/>
      <c r="LS319"/>
      <c r="LT319"/>
      <c r="LU319"/>
      <c r="LV319"/>
      <c r="LW319"/>
      <c r="LX319"/>
      <c r="LY319"/>
      <c r="LZ319"/>
      <c r="MA319"/>
      <c r="MB319"/>
      <c r="MC319"/>
      <c r="MD319"/>
      <c r="ME319"/>
      <c r="MF319"/>
      <c r="MG319"/>
      <c r="MH319"/>
      <c r="MI319"/>
      <c r="MJ319"/>
      <c r="MK319"/>
      <c r="ML319"/>
      <c r="MM319"/>
      <c r="MN319"/>
      <c r="MO319"/>
      <c r="MP319"/>
      <c r="MQ319"/>
      <c r="MR319"/>
      <c r="MS319"/>
      <c r="MT319"/>
      <c r="MU319"/>
      <c r="MV319"/>
      <c r="MW319"/>
      <c r="MX319"/>
      <c r="MY319"/>
      <c r="MZ319"/>
      <c r="NA319"/>
      <c r="NB319"/>
      <c r="NC319"/>
      <c r="ND319"/>
      <c r="NE319"/>
      <c r="NF319"/>
      <c r="NG319"/>
      <c r="NI319" s="52"/>
    </row>
    <row r="320" spans="1:373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  <c r="JA320"/>
      <c r="JB320"/>
      <c r="JC320"/>
      <c r="JD320"/>
      <c r="JE320"/>
      <c r="JF320"/>
      <c r="JG320"/>
      <c r="JH320"/>
      <c r="JI320"/>
      <c r="JJ320"/>
      <c r="JK320"/>
      <c r="JL320"/>
      <c r="JM320"/>
      <c r="JN320"/>
      <c r="JO320"/>
      <c r="JP320"/>
      <c r="JQ320"/>
      <c r="JR320"/>
      <c r="JS320"/>
      <c r="JT320"/>
      <c r="JU320"/>
      <c r="JV320"/>
      <c r="JW320"/>
      <c r="JX320"/>
      <c r="JY320"/>
      <c r="JZ320"/>
      <c r="KA320"/>
      <c r="KB320"/>
      <c r="KC320"/>
      <c r="KD320"/>
      <c r="KE320"/>
      <c r="KF320"/>
      <c r="KG320"/>
      <c r="KH320"/>
      <c r="KI320"/>
      <c r="KJ320"/>
      <c r="KK320"/>
      <c r="KL320"/>
      <c r="KM320"/>
      <c r="KN320"/>
      <c r="KO320"/>
      <c r="KP320"/>
      <c r="KQ320"/>
      <c r="KR320"/>
      <c r="KS320"/>
      <c r="KT320"/>
      <c r="KU320"/>
      <c r="KV320"/>
      <c r="KW320"/>
      <c r="KX320"/>
      <c r="KY320"/>
      <c r="KZ320"/>
      <c r="LA320"/>
      <c r="LB320"/>
      <c r="LC320"/>
      <c r="LD320"/>
      <c r="LE320"/>
      <c r="LF320"/>
      <c r="LG320"/>
      <c r="LH320"/>
      <c r="LI320"/>
      <c r="LJ320"/>
      <c r="LK320"/>
      <c r="LL320"/>
      <c r="LM320"/>
      <c r="LN320"/>
      <c r="LO320"/>
      <c r="LP320"/>
      <c r="LQ320"/>
      <c r="LR320"/>
      <c r="LS320"/>
      <c r="LT320"/>
      <c r="LU320"/>
      <c r="LV320"/>
      <c r="LW320"/>
      <c r="LX320"/>
      <c r="LY320"/>
      <c r="LZ320"/>
      <c r="MA320"/>
      <c r="MB320"/>
      <c r="MC320"/>
      <c r="MD320"/>
      <c r="ME320"/>
      <c r="MF320"/>
      <c r="MG320"/>
      <c r="MH320"/>
      <c r="MI320"/>
      <c r="MJ320"/>
      <c r="MK320"/>
      <c r="ML320"/>
      <c r="MM320"/>
      <c r="MN320"/>
      <c r="MO320"/>
      <c r="MP320"/>
      <c r="MQ320"/>
      <c r="MR320"/>
      <c r="MS320"/>
      <c r="MT320"/>
      <c r="MU320"/>
      <c r="MV320"/>
      <c r="MW320"/>
      <c r="MX320"/>
      <c r="MY320"/>
      <c r="MZ320"/>
      <c r="NA320"/>
      <c r="NB320"/>
      <c r="NC320"/>
      <c r="ND320"/>
      <c r="NE320"/>
      <c r="NF320"/>
      <c r="NG320"/>
      <c r="NI320" s="52"/>
    </row>
    <row r="321" spans="1:373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  <c r="IX321"/>
      <c r="IY321"/>
      <c r="IZ321"/>
      <c r="JA321"/>
      <c r="JB321"/>
      <c r="JC321"/>
      <c r="JD321"/>
      <c r="JE321"/>
      <c r="JF321"/>
      <c r="JG321"/>
      <c r="JH321"/>
      <c r="JI321"/>
      <c r="JJ321"/>
      <c r="JK321"/>
      <c r="JL321"/>
      <c r="JM321"/>
      <c r="JN321"/>
      <c r="JO321"/>
      <c r="JP321"/>
      <c r="JQ321"/>
      <c r="JR321"/>
      <c r="JS321"/>
      <c r="JT321"/>
      <c r="JU321"/>
      <c r="JV321"/>
      <c r="JW321"/>
      <c r="JX321"/>
      <c r="JY321"/>
      <c r="JZ321"/>
      <c r="KA321"/>
      <c r="KB321"/>
      <c r="KC321"/>
      <c r="KD321"/>
      <c r="KE321"/>
      <c r="KF321"/>
      <c r="KG321"/>
      <c r="KH321"/>
      <c r="KI321"/>
      <c r="KJ321"/>
      <c r="KK321"/>
      <c r="KL321"/>
      <c r="KM321"/>
      <c r="KN321"/>
      <c r="KO321"/>
      <c r="KP321"/>
      <c r="KQ321"/>
      <c r="KR321"/>
      <c r="KS321"/>
      <c r="KT321"/>
      <c r="KU321"/>
      <c r="KV321"/>
      <c r="KW321"/>
      <c r="KX321"/>
      <c r="KY321"/>
      <c r="KZ321"/>
      <c r="LA321"/>
      <c r="LB321"/>
      <c r="LC321"/>
      <c r="LD321"/>
      <c r="LE321"/>
      <c r="LF321"/>
      <c r="LG321"/>
      <c r="LH321"/>
      <c r="LI321"/>
      <c r="LJ321"/>
      <c r="LK321"/>
      <c r="LL321"/>
      <c r="LM321"/>
      <c r="LN321"/>
      <c r="LO321"/>
      <c r="LP321"/>
      <c r="LQ321"/>
      <c r="LR321"/>
      <c r="LS321"/>
      <c r="LT321"/>
      <c r="LU321"/>
      <c r="LV321"/>
      <c r="LW321"/>
      <c r="LX321"/>
      <c r="LY321"/>
      <c r="LZ321"/>
      <c r="MA321"/>
      <c r="MB321"/>
      <c r="MC321"/>
      <c r="MD321"/>
      <c r="ME321"/>
      <c r="MF321"/>
      <c r="MG321"/>
      <c r="MH321"/>
      <c r="MI321"/>
      <c r="MJ321"/>
      <c r="MK321"/>
      <c r="ML321"/>
      <c r="MM321"/>
      <c r="MN321"/>
      <c r="MO321"/>
      <c r="MP321"/>
      <c r="MQ321"/>
      <c r="MR321"/>
      <c r="MS321"/>
      <c r="MT321"/>
      <c r="MU321"/>
      <c r="MV321"/>
      <c r="MW321"/>
      <c r="MX321"/>
      <c r="MY321"/>
      <c r="MZ321"/>
      <c r="NA321"/>
      <c r="NB321"/>
      <c r="NC321"/>
      <c r="ND321"/>
      <c r="NE321"/>
      <c r="NF321"/>
      <c r="NG321"/>
      <c r="NI321" s="52"/>
    </row>
    <row r="322" spans="1:373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  <c r="IX322"/>
      <c r="IY322"/>
      <c r="IZ322"/>
      <c r="JA322"/>
      <c r="JB322"/>
      <c r="JC322"/>
      <c r="JD322"/>
      <c r="JE322"/>
      <c r="JF322"/>
      <c r="JG322"/>
      <c r="JH322"/>
      <c r="JI322"/>
      <c r="JJ322"/>
      <c r="JK322"/>
      <c r="JL322"/>
      <c r="JM322"/>
      <c r="JN322"/>
      <c r="JO322"/>
      <c r="JP322"/>
      <c r="JQ322"/>
      <c r="JR322"/>
      <c r="JS322"/>
      <c r="JT322"/>
      <c r="JU322"/>
      <c r="JV322"/>
      <c r="JW322"/>
      <c r="JX322"/>
      <c r="JY322"/>
      <c r="JZ322"/>
      <c r="KA322"/>
      <c r="KB322"/>
      <c r="KC322"/>
      <c r="KD322"/>
      <c r="KE322"/>
      <c r="KF322"/>
      <c r="KG322"/>
      <c r="KH322"/>
      <c r="KI322"/>
      <c r="KJ322"/>
      <c r="KK322"/>
      <c r="KL322"/>
      <c r="KM322"/>
      <c r="KN322"/>
      <c r="KO322"/>
      <c r="KP322"/>
      <c r="KQ322"/>
      <c r="KR322"/>
      <c r="KS322"/>
      <c r="KT322"/>
      <c r="KU322"/>
      <c r="KV322"/>
      <c r="KW322"/>
      <c r="KX322"/>
      <c r="KY322"/>
      <c r="KZ322"/>
      <c r="LA322"/>
      <c r="LB322"/>
      <c r="LC322"/>
      <c r="LD322"/>
      <c r="LE322"/>
      <c r="LF322"/>
      <c r="LG322"/>
      <c r="LH322"/>
      <c r="LI322"/>
      <c r="LJ322"/>
      <c r="LK322"/>
      <c r="LL322"/>
      <c r="LM322"/>
      <c r="LN322"/>
      <c r="LO322"/>
      <c r="LP322"/>
      <c r="LQ322"/>
      <c r="LR322"/>
      <c r="LS322"/>
      <c r="LT322"/>
      <c r="LU322"/>
      <c r="LV322"/>
      <c r="LW322"/>
      <c r="LX322"/>
      <c r="LY322"/>
      <c r="LZ322"/>
      <c r="MA322"/>
      <c r="MB322"/>
      <c r="MC322"/>
      <c r="MD322"/>
      <c r="ME322"/>
      <c r="MF322"/>
      <c r="MG322"/>
      <c r="MH322"/>
      <c r="MI322"/>
      <c r="MJ322"/>
      <c r="MK322"/>
      <c r="ML322"/>
      <c r="MM322"/>
      <c r="MN322"/>
      <c r="MO322"/>
      <c r="MP322"/>
      <c r="MQ322"/>
      <c r="MR322"/>
      <c r="MS322"/>
      <c r="MT322"/>
      <c r="MU322"/>
      <c r="MV322"/>
      <c r="MW322"/>
      <c r="MX322"/>
      <c r="MY322"/>
      <c r="MZ322"/>
      <c r="NA322"/>
      <c r="NB322"/>
      <c r="NC322"/>
      <c r="ND322"/>
      <c r="NE322"/>
      <c r="NF322"/>
      <c r="NG322"/>
      <c r="NI322" s="52"/>
    </row>
    <row r="323" spans="1:373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  <c r="IV323"/>
      <c r="IW323"/>
      <c r="IX323"/>
      <c r="IY323"/>
      <c r="IZ323"/>
      <c r="JA323"/>
      <c r="JB323"/>
      <c r="JC323"/>
      <c r="JD323"/>
      <c r="JE323"/>
      <c r="JF323"/>
      <c r="JG323"/>
      <c r="JH323"/>
      <c r="JI323"/>
      <c r="JJ323"/>
      <c r="JK323"/>
      <c r="JL323"/>
      <c r="JM323"/>
      <c r="JN323"/>
      <c r="JO323"/>
      <c r="JP323"/>
      <c r="JQ323"/>
      <c r="JR323"/>
      <c r="JS323"/>
      <c r="JT323"/>
      <c r="JU323"/>
      <c r="JV323"/>
      <c r="JW323"/>
      <c r="JX323"/>
      <c r="JY323"/>
      <c r="JZ323"/>
      <c r="KA323"/>
      <c r="KB323"/>
      <c r="KC323"/>
      <c r="KD323"/>
      <c r="KE323"/>
      <c r="KF323"/>
      <c r="KG323"/>
      <c r="KH323"/>
      <c r="KI323"/>
      <c r="KJ323"/>
      <c r="KK323"/>
      <c r="KL323"/>
      <c r="KM323"/>
      <c r="KN323"/>
      <c r="KO323"/>
      <c r="KP323"/>
      <c r="KQ323"/>
      <c r="KR323"/>
      <c r="KS323"/>
      <c r="KT323"/>
      <c r="KU323"/>
      <c r="KV323"/>
      <c r="KW323"/>
      <c r="KX323"/>
      <c r="KY323"/>
      <c r="KZ323"/>
      <c r="LA323"/>
      <c r="LB323"/>
      <c r="LC323"/>
      <c r="LD323"/>
      <c r="LE323"/>
      <c r="LF323"/>
      <c r="LG323"/>
      <c r="LH323"/>
      <c r="LI323"/>
      <c r="LJ323"/>
      <c r="LK323"/>
      <c r="LL323"/>
      <c r="LM323"/>
      <c r="LN323"/>
      <c r="LO323"/>
      <c r="LP323"/>
      <c r="LQ323"/>
      <c r="LR323"/>
      <c r="LS323"/>
      <c r="LT323"/>
      <c r="LU323"/>
      <c r="LV323"/>
      <c r="LW323"/>
      <c r="LX323"/>
      <c r="LY323"/>
      <c r="LZ323"/>
      <c r="MA323"/>
      <c r="MB323"/>
      <c r="MC323"/>
      <c r="MD323"/>
      <c r="ME323"/>
      <c r="MF323"/>
      <c r="MG323"/>
      <c r="MH323"/>
      <c r="MI323"/>
      <c r="MJ323"/>
      <c r="MK323"/>
      <c r="ML323"/>
      <c r="MM323"/>
      <c r="MN323"/>
      <c r="MO323"/>
      <c r="MP323"/>
      <c r="MQ323"/>
      <c r="MR323"/>
      <c r="MS323"/>
      <c r="MT323"/>
      <c r="MU323"/>
      <c r="MV323"/>
      <c r="MW323"/>
      <c r="MX323"/>
      <c r="MY323"/>
      <c r="MZ323"/>
      <c r="NA323"/>
      <c r="NB323"/>
      <c r="NC323"/>
      <c r="ND323"/>
      <c r="NE323"/>
      <c r="NF323"/>
      <c r="NG323"/>
      <c r="NI323" s="52"/>
    </row>
    <row r="324" spans="1:373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  <c r="IV324"/>
      <c r="IW324"/>
      <c r="IX324"/>
      <c r="IY324"/>
      <c r="IZ324"/>
      <c r="JA324"/>
      <c r="JB324"/>
      <c r="JC324"/>
      <c r="JD324"/>
      <c r="JE324"/>
      <c r="JF324"/>
      <c r="JG324"/>
      <c r="JH324"/>
      <c r="JI324"/>
      <c r="JJ324"/>
      <c r="JK324"/>
      <c r="JL324"/>
      <c r="JM324"/>
      <c r="JN324"/>
      <c r="JO324"/>
      <c r="JP324"/>
      <c r="JQ324"/>
      <c r="JR324"/>
      <c r="JS324"/>
      <c r="JT324"/>
      <c r="JU324"/>
      <c r="JV324"/>
      <c r="JW324"/>
      <c r="JX324"/>
      <c r="JY324"/>
      <c r="JZ324"/>
      <c r="KA324"/>
      <c r="KB324"/>
      <c r="KC324"/>
      <c r="KD324"/>
      <c r="KE324"/>
      <c r="KF324"/>
      <c r="KG324"/>
      <c r="KH324"/>
      <c r="KI324"/>
      <c r="KJ324"/>
      <c r="KK324"/>
      <c r="KL324"/>
      <c r="KM324"/>
      <c r="KN324"/>
      <c r="KO324"/>
      <c r="KP324"/>
      <c r="KQ324"/>
      <c r="KR324"/>
      <c r="KS324"/>
      <c r="KT324"/>
      <c r="KU324"/>
      <c r="KV324"/>
      <c r="KW324"/>
      <c r="KX324"/>
      <c r="KY324"/>
      <c r="KZ324"/>
      <c r="LA324"/>
      <c r="LB324"/>
      <c r="LC324"/>
      <c r="LD324"/>
      <c r="LE324"/>
      <c r="LF324"/>
      <c r="LG324"/>
      <c r="LH324"/>
      <c r="LI324"/>
      <c r="LJ324"/>
      <c r="LK324"/>
      <c r="LL324"/>
      <c r="LM324"/>
      <c r="LN324"/>
      <c r="LO324"/>
      <c r="LP324"/>
      <c r="LQ324"/>
      <c r="LR324"/>
      <c r="LS324"/>
      <c r="LT324"/>
      <c r="LU324"/>
      <c r="LV324"/>
      <c r="LW324"/>
      <c r="LX324"/>
      <c r="LY324"/>
      <c r="LZ324"/>
      <c r="MA324"/>
      <c r="MB324"/>
      <c r="MC324"/>
      <c r="MD324"/>
      <c r="ME324"/>
      <c r="MF324"/>
      <c r="MG324"/>
      <c r="MH324"/>
      <c r="MI324"/>
      <c r="MJ324"/>
      <c r="MK324"/>
      <c r="ML324"/>
      <c r="MM324"/>
      <c r="MN324"/>
      <c r="MO324"/>
      <c r="MP324"/>
      <c r="MQ324"/>
      <c r="MR324"/>
      <c r="MS324"/>
      <c r="MT324"/>
      <c r="MU324"/>
      <c r="MV324"/>
      <c r="MW324"/>
      <c r="MX324"/>
      <c r="MY324"/>
      <c r="MZ324"/>
      <c r="NA324"/>
      <c r="NB324"/>
      <c r="NC324"/>
      <c r="ND324"/>
      <c r="NE324"/>
      <c r="NF324"/>
      <c r="NG324"/>
      <c r="NI324" s="52"/>
    </row>
    <row r="325" spans="1:373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I325" s="52"/>
    </row>
    <row r="326" spans="1:373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  <c r="IX326"/>
      <c r="IY326"/>
      <c r="IZ326"/>
      <c r="JA326"/>
      <c r="JB326"/>
      <c r="JC326"/>
      <c r="JD326"/>
      <c r="JE326"/>
      <c r="JF326"/>
      <c r="JG326"/>
      <c r="JH326"/>
      <c r="JI326"/>
      <c r="JJ326"/>
      <c r="JK326"/>
      <c r="JL326"/>
      <c r="JM326"/>
      <c r="JN326"/>
      <c r="JO326"/>
      <c r="JP326"/>
      <c r="JQ326"/>
      <c r="JR326"/>
      <c r="JS326"/>
      <c r="JT326"/>
      <c r="JU326"/>
      <c r="JV326"/>
      <c r="JW326"/>
      <c r="JX326"/>
      <c r="JY326"/>
      <c r="JZ326"/>
      <c r="KA326"/>
      <c r="KB326"/>
      <c r="KC326"/>
      <c r="KD326"/>
      <c r="KE326"/>
      <c r="KF326"/>
      <c r="KG326"/>
      <c r="KH326"/>
      <c r="KI326"/>
      <c r="KJ326"/>
      <c r="KK326"/>
      <c r="KL326"/>
      <c r="KM326"/>
      <c r="KN326"/>
      <c r="KO326"/>
      <c r="KP326"/>
      <c r="KQ326"/>
      <c r="KR326"/>
      <c r="KS326"/>
      <c r="KT326"/>
      <c r="KU326"/>
      <c r="KV326"/>
      <c r="KW326"/>
      <c r="KX326"/>
      <c r="KY326"/>
      <c r="KZ326"/>
      <c r="LA326"/>
      <c r="LB326"/>
      <c r="LC326"/>
      <c r="LD326"/>
      <c r="LE326"/>
      <c r="LF326"/>
      <c r="LG326"/>
      <c r="LH326"/>
      <c r="LI326"/>
      <c r="LJ326"/>
      <c r="LK326"/>
      <c r="LL326"/>
      <c r="LM326"/>
      <c r="LN326"/>
      <c r="LO326"/>
      <c r="LP326"/>
      <c r="LQ326"/>
      <c r="LR326"/>
      <c r="LS326"/>
      <c r="LT326"/>
      <c r="LU326"/>
      <c r="LV326"/>
      <c r="LW326"/>
      <c r="LX326"/>
      <c r="LY326"/>
      <c r="LZ326"/>
      <c r="MA326"/>
      <c r="MB326"/>
      <c r="MC326"/>
      <c r="MD326"/>
      <c r="ME326"/>
      <c r="MF326"/>
      <c r="MG326"/>
      <c r="MH326"/>
      <c r="MI326"/>
      <c r="MJ326"/>
      <c r="MK326"/>
      <c r="ML326"/>
      <c r="MM326"/>
      <c r="MN326"/>
      <c r="MO326"/>
      <c r="MP326"/>
      <c r="MQ326"/>
      <c r="MR326"/>
      <c r="MS326"/>
      <c r="MT326"/>
      <c r="MU326"/>
      <c r="MV326"/>
      <c r="MW326"/>
      <c r="MX326"/>
      <c r="MY326"/>
      <c r="MZ326"/>
      <c r="NA326"/>
      <c r="NB326"/>
      <c r="NC326"/>
      <c r="ND326"/>
      <c r="NE326"/>
      <c r="NF326"/>
      <c r="NG326"/>
      <c r="NI326" s="52"/>
    </row>
    <row r="327" spans="1:373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  <c r="JA327"/>
      <c r="JB327"/>
      <c r="JC327"/>
      <c r="JD327"/>
      <c r="JE327"/>
      <c r="JF327"/>
      <c r="JG327"/>
      <c r="JH327"/>
      <c r="JI327"/>
      <c r="JJ327"/>
      <c r="JK327"/>
      <c r="JL327"/>
      <c r="JM327"/>
      <c r="JN327"/>
      <c r="JO327"/>
      <c r="JP327"/>
      <c r="JQ327"/>
      <c r="JR327"/>
      <c r="JS327"/>
      <c r="JT327"/>
      <c r="JU327"/>
      <c r="JV327"/>
      <c r="JW327"/>
      <c r="JX327"/>
      <c r="JY327"/>
      <c r="JZ327"/>
      <c r="KA327"/>
      <c r="KB327"/>
      <c r="KC327"/>
      <c r="KD327"/>
      <c r="KE327"/>
      <c r="KF327"/>
      <c r="KG327"/>
      <c r="KH327"/>
      <c r="KI327"/>
      <c r="KJ327"/>
      <c r="KK327"/>
      <c r="KL327"/>
      <c r="KM327"/>
      <c r="KN327"/>
      <c r="KO327"/>
      <c r="KP327"/>
      <c r="KQ327"/>
      <c r="KR327"/>
      <c r="KS327"/>
      <c r="KT327"/>
      <c r="KU327"/>
      <c r="KV327"/>
      <c r="KW327"/>
      <c r="KX327"/>
      <c r="KY327"/>
      <c r="KZ327"/>
      <c r="LA327"/>
      <c r="LB327"/>
      <c r="LC327"/>
      <c r="LD327"/>
      <c r="LE327"/>
      <c r="LF327"/>
      <c r="LG327"/>
      <c r="LH327"/>
      <c r="LI327"/>
      <c r="LJ327"/>
      <c r="LK327"/>
      <c r="LL327"/>
      <c r="LM327"/>
      <c r="LN327"/>
      <c r="LO327"/>
      <c r="LP327"/>
      <c r="LQ327"/>
      <c r="LR327"/>
      <c r="LS327"/>
      <c r="LT327"/>
      <c r="LU327"/>
      <c r="LV327"/>
      <c r="LW327"/>
      <c r="LX327"/>
      <c r="LY327"/>
      <c r="LZ327"/>
      <c r="MA327"/>
      <c r="MB327"/>
      <c r="MC327"/>
      <c r="MD327"/>
      <c r="ME327"/>
      <c r="MF327"/>
      <c r="MG327"/>
      <c r="MH327"/>
      <c r="MI327"/>
      <c r="MJ327"/>
      <c r="MK327"/>
      <c r="ML327"/>
      <c r="MM327"/>
      <c r="MN327"/>
      <c r="MO327"/>
      <c r="MP327"/>
      <c r="MQ327"/>
      <c r="MR327"/>
      <c r="MS327"/>
      <c r="MT327"/>
      <c r="MU327"/>
      <c r="MV327"/>
      <c r="MW327"/>
      <c r="MX327"/>
      <c r="MY327"/>
      <c r="MZ327"/>
      <c r="NA327"/>
      <c r="NB327"/>
      <c r="NC327"/>
      <c r="ND327"/>
      <c r="NE327"/>
      <c r="NF327"/>
      <c r="NG327"/>
      <c r="NI327" s="52"/>
    </row>
    <row r="328" spans="1:373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  <c r="KH328"/>
      <c r="KI328"/>
      <c r="KJ328"/>
      <c r="KK328"/>
      <c r="KL328"/>
      <c r="KM328"/>
      <c r="KN328"/>
      <c r="KO328"/>
      <c r="KP328"/>
      <c r="KQ328"/>
      <c r="KR328"/>
      <c r="KS328"/>
      <c r="KT328"/>
      <c r="KU328"/>
      <c r="KV328"/>
      <c r="KW328"/>
      <c r="KX328"/>
      <c r="KY328"/>
      <c r="KZ328"/>
      <c r="LA328"/>
      <c r="LB328"/>
      <c r="LC328"/>
      <c r="LD328"/>
      <c r="LE328"/>
      <c r="LF328"/>
      <c r="LG328"/>
      <c r="LH328"/>
      <c r="LI328"/>
      <c r="LJ328"/>
      <c r="LK328"/>
      <c r="LL328"/>
      <c r="LM328"/>
      <c r="LN328"/>
      <c r="LO328"/>
      <c r="LP328"/>
      <c r="LQ328"/>
      <c r="LR328"/>
      <c r="LS328"/>
      <c r="LT328"/>
      <c r="LU328"/>
      <c r="LV328"/>
      <c r="LW328"/>
      <c r="LX328"/>
      <c r="LY328"/>
      <c r="LZ328"/>
      <c r="MA328"/>
      <c r="MB328"/>
      <c r="MC328"/>
      <c r="MD328"/>
      <c r="ME328"/>
      <c r="MF328"/>
      <c r="MG328"/>
      <c r="MH328"/>
      <c r="MI328"/>
      <c r="MJ328"/>
      <c r="MK328"/>
      <c r="ML328"/>
      <c r="MM328"/>
      <c r="MN328"/>
      <c r="MO328"/>
      <c r="MP328"/>
      <c r="MQ328"/>
      <c r="MR328"/>
      <c r="MS328"/>
      <c r="MT328"/>
      <c r="MU328"/>
      <c r="MV328"/>
      <c r="MW328"/>
      <c r="MX328"/>
      <c r="MY328"/>
      <c r="MZ328"/>
      <c r="NA328"/>
      <c r="NB328"/>
      <c r="NC328"/>
      <c r="ND328"/>
      <c r="NE328"/>
      <c r="NF328"/>
      <c r="NG328"/>
      <c r="NI328" s="52"/>
    </row>
    <row r="329" spans="1:373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  <c r="JA329"/>
      <c r="JB329"/>
      <c r="JC329"/>
      <c r="JD329"/>
      <c r="JE329"/>
      <c r="JF329"/>
      <c r="JG329"/>
      <c r="JH329"/>
      <c r="JI329"/>
      <c r="JJ329"/>
      <c r="JK329"/>
      <c r="JL329"/>
      <c r="JM329"/>
      <c r="JN329"/>
      <c r="JO329"/>
      <c r="JP329"/>
      <c r="JQ329"/>
      <c r="JR329"/>
      <c r="JS329"/>
      <c r="JT329"/>
      <c r="JU329"/>
      <c r="JV329"/>
      <c r="JW329"/>
      <c r="JX329"/>
      <c r="JY329"/>
      <c r="JZ329"/>
      <c r="KA329"/>
      <c r="KB329"/>
      <c r="KC329"/>
      <c r="KD329"/>
      <c r="KE329"/>
      <c r="KF329"/>
      <c r="KG329"/>
      <c r="KH329"/>
      <c r="KI329"/>
      <c r="KJ329"/>
      <c r="KK329"/>
      <c r="KL329"/>
      <c r="KM329"/>
      <c r="KN329"/>
      <c r="KO329"/>
      <c r="KP329"/>
      <c r="KQ329"/>
      <c r="KR329"/>
      <c r="KS329"/>
      <c r="KT329"/>
      <c r="KU329"/>
      <c r="KV329"/>
      <c r="KW329"/>
      <c r="KX329"/>
      <c r="KY329"/>
      <c r="KZ329"/>
      <c r="LA329"/>
      <c r="LB329"/>
      <c r="LC329"/>
      <c r="LD329"/>
      <c r="LE329"/>
      <c r="LF329"/>
      <c r="LG329"/>
      <c r="LH329"/>
      <c r="LI329"/>
      <c r="LJ329"/>
      <c r="LK329"/>
      <c r="LL329"/>
      <c r="LM329"/>
      <c r="LN329"/>
      <c r="LO329"/>
      <c r="LP329"/>
      <c r="LQ329"/>
      <c r="LR329"/>
      <c r="LS329"/>
      <c r="LT329"/>
      <c r="LU329"/>
      <c r="LV329"/>
      <c r="LW329"/>
      <c r="LX329"/>
      <c r="LY329"/>
      <c r="LZ329"/>
      <c r="MA329"/>
      <c r="MB329"/>
      <c r="MC329"/>
      <c r="MD329"/>
      <c r="ME329"/>
      <c r="MF329"/>
      <c r="MG329"/>
      <c r="MH329"/>
      <c r="MI329"/>
      <c r="MJ329"/>
      <c r="MK329"/>
      <c r="ML329"/>
      <c r="MM329"/>
      <c r="MN329"/>
      <c r="MO329"/>
      <c r="MP329"/>
      <c r="MQ329"/>
      <c r="MR329"/>
      <c r="MS329"/>
      <c r="MT329"/>
      <c r="MU329"/>
      <c r="MV329"/>
      <c r="MW329"/>
      <c r="MX329"/>
      <c r="MY329"/>
      <c r="MZ329"/>
      <c r="NA329"/>
      <c r="NB329"/>
      <c r="NC329"/>
      <c r="ND329"/>
      <c r="NE329"/>
      <c r="NF329"/>
      <c r="NG329"/>
      <c r="NI329" s="52"/>
    </row>
    <row r="330" spans="1:373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  <c r="KW330"/>
      <c r="KX330"/>
      <c r="KY330"/>
      <c r="KZ330"/>
      <c r="LA330"/>
      <c r="LB330"/>
      <c r="LC330"/>
      <c r="LD330"/>
      <c r="LE330"/>
      <c r="LF330"/>
      <c r="LG330"/>
      <c r="LH330"/>
      <c r="LI330"/>
      <c r="LJ330"/>
      <c r="LK330"/>
      <c r="LL330"/>
      <c r="LM330"/>
      <c r="LN330"/>
      <c r="LO330"/>
      <c r="LP330"/>
      <c r="LQ330"/>
      <c r="LR330"/>
      <c r="LS330"/>
      <c r="LT330"/>
      <c r="LU330"/>
      <c r="LV330"/>
      <c r="LW330"/>
      <c r="LX330"/>
      <c r="LY330"/>
      <c r="LZ330"/>
      <c r="MA330"/>
      <c r="MB330"/>
      <c r="MC330"/>
      <c r="MD330"/>
      <c r="ME330"/>
      <c r="MF330"/>
      <c r="MG330"/>
      <c r="MH330"/>
      <c r="MI330"/>
      <c r="MJ330"/>
      <c r="MK330"/>
      <c r="ML330"/>
      <c r="MM330"/>
      <c r="MN330"/>
      <c r="MO330"/>
      <c r="MP330"/>
      <c r="MQ330"/>
      <c r="MR330"/>
      <c r="MS330"/>
      <c r="MT330"/>
      <c r="MU330"/>
      <c r="MV330"/>
      <c r="MW330"/>
      <c r="MX330"/>
      <c r="MY330"/>
      <c r="MZ330"/>
      <c r="NA330"/>
      <c r="NB330"/>
      <c r="NC330"/>
      <c r="ND330"/>
      <c r="NE330"/>
      <c r="NF330"/>
      <c r="NG330"/>
      <c r="NI330" s="52"/>
    </row>
    <row r="331" spans="1:373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  <c r="LT331"/>
      <c r="LU331"/>
      <c r="LV331"/>
      <c r="LW331"/>
      <c r="LX331"/>
      <c r="LY331"/>
      <c r="LZ331"/>
      <c r="MA331"/>
      <c r="MB331"/>
      <c r="MC331"/>
      <c r="MD331"/>
      <c r="ME331"/>
      <c r="MF331"/>
      <c r="MG331"/>
      <c r="MH331"/>
      <c r="MI331"/>
      <c r="MJ331"/>
      <c r="MK331"/>
      <c r="ML331"/>
      <c r="MM331"/>
      <c r="MN331"/>
      <c r="MO331"/>
      <c r="MP331"/>
      <c r="MQ331"/>
      <c r="MR331"/>
      <c r="MS331"/>
      <c r="MT331"/>
      <c r="MU331"/>
      <c r="MV331"/>
      <c r="MW331"/>
      <c r="MX331"/>
      <c r="MY331"/>
      <c r="MZ331"/>
      <c r="NA331"/>
      <c r="NB331"/>
      <c r="NC331"/>
      <c r="ND331"/>
      <c r="NE331"/>
      <c r="NF331"/>
      <c r="NG331"/>
      <c r="NI331" s="52"/>
    </row>
    <row r="332" spans="1:373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JK332"/>
      <c r="JL332"/>
      <c r="JM332"/>
      <c r="JN332"/>
      <c r="JO332"/>
      <c r="JP332"/>
      <c r="JQ332"/>
      <c r="JR332"/>
      <c r="JS332"/>
      <c r="JT332"/>
      <c r="JU332"/>
      <c r="JV332"/>
      <c r="JW332"/>
      <c r="JX332"/>
      <c r="JY332"/>
      <c r="JZ332"/>
      <c r="KA332"/>
      <c r="KB332"/>
      <c r="KC332"/>
      <c r="KD332"/>
      <c r="KE332"/>
      <c r="KF332"/>
      <c r="KG332"/>
      <c r="KH332"/>
      <c r="KI332"/>
      <c r="KJ332"/>
      <c r="KK332"/>
      <c r="KL332"/>
      <c r="KM332"/>
      <c r="KN332"/>
      <c r="KO332"/>
      <c r="KP332"/>
      <c r="KQ332"/>
      <c r="KR332"/>
      <c r="KS332"/>
      <c r="KT332"/>
      <c r="KU332"/>
      <c r="KV332"/>
      <c r="KW332"/>
      <c r="KX332"/>
      <c r="KY332"/>
      <c r="KZ332"/>
      <c r="LA332"/>
      <c r="LB332"/>
      <c r="LC332"/>
      <c r="LD332"/>
      <c r="LE332"/>
      <c r="LF332"/>
      <c r="LG332"/>
      <c r="LH332"/>
      <c r="LI332"/>
      <c r="LJ332"/>
      <c r="LK332"/>
      <c r="LL332"/>
      <c r="LM332"/>
      <c r="LN332"/>
      <c r="LO332"/>
      <c r="LP332"/>
      <c r="LQ332"/>
      <c r="LR332"/>
      <c r="LS332"/>
      <c r="LT332"/>
      <c r="LU332"/>
      <c r="LV332"/>
      <c r="LW332"/>
      <c r="LX332"/>
      <c r="LY332"/>
      <c r="LZ332"/>
      <c r="MA332"/>
      <c r="MB332"/>
      <c r="MC332"/>
      <c r="MD332"/>
      <c r="ME332"/>
      <c r="MF332"/>
      <c r="MG332"/>
      <c r="MH332"/>
      <c r="MI332"/>
      <c r="MJ332"/>
      <c r="MK332"/>
      <c r="ML332"/>
      <c r="MM332"/>
      <c r="MN332"/>
      <c r="MO332"/>
      <c r="MP332"/>
      <c r="MQ332"/>
      <c r="MR332"/>
      <c r="MS332"/>
      <c r="MT332"/>
      <c r="MU332"/>
      <c r="MV332"/>
      <c r="MW332"/>
      <c r="MX332"/>
      <c r="MY332"/>
      <c r="MZ332"/>
      <c r="NA332"/>
      <c r="NB332"/>
      <c r="NC332"/>
      <c r="ND332"/>
      <c r="NE332"/>
      <c r="NF332"/>
      <c r="NG332"/>
      <c r="NI332" s="52"/>
    </row>
    <row r="333" spans="1:373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  <c r="JA333"/>
      <c r="JB333"/>
      <c r="JC333"/>
      <c r="JD333"/>
      <c r="JE333"/>
      <c r="JF333"/>
      <c r="JG333"/>
      <c r="JH333"/>
      <c r="JI333"/>
      <c r="JJ333"/>
      <c r="JK333"/>
      <c r="JL333"/>
      <c r="JM333"/>
      <c r="JN333"/>
      <c r="JO333"/>
      <c r="JP333"/>
      <c r="JQ333"/>
      <c r="JR333"/>
      <c r="JS333"/>
      <c r="JT333"/>
      <c r="JU333"/>
      <c r="JV333"/>
      <c r="JW333"/>
      <c r="JX333"/>
      <c r="JY333"/>
      <c r="JZ333"/>
      <c r="KA333"/>
      <c r="KB333"/>
      <c r="KC333"/>
      <c r="KD333"/>
      <c r="KE333"/>
      <c r="KF333"/>
      <c r="KG333"/>
      <c r="KH333"/>
      <c r="KI333"/>
      <c r="KJ333"/>
      <c r="KK333"/>
      <c r="KL333"/>
      <c r="KM333"/>
      <c r="KN333"/>
      <c r="KO333"/>
      <c r="KP333"/>
      <c r="KQ333"/>
      <c r="KR333"/>
      <c r="KS333"/>
      <c r="KT333"/>
      <c r="KU333"/>
      <c r="KV333"/>
      <c r="KW333"/>
      <c r="KX333"/>
      <c r="KY333"/>
      <c r="KZ333"/>
      <c r="LA333"/>
      <c r="LB333"/>
      <c r="LC333"/>
      <c r="LD333"/>
      <c r="LE333"/>
      <c r="LF333"/>
      <c r="LG333"/>
      <c r="LH333"/>
      <c r="LI333"/>
      <c r="LJ333"/>
      <c r="LK333"/>
      <c r="LL333"/>
      <c r="LM333"/>
      <c r="LN333"/>
      <c r="LO333"/>
      <c r="LP333"/>
      <c r="LQ333"/>
      <c r="LR333"/>
      <c r="LS333"/>
      <c r="LT333"/>
      <c r="LU333"/>
      <c r="LV333"/>
      <c r="LW333"/>
      <c r="LX333"/>
      <c r="LY333"/>
      <c r="LZ333"/>
      <c r="MA333"/>
      <c r="MB333"/>
      <c r="MC333"/>
      <c r="MD333"/>
      <c r="ME333"/>
      <c r="MF333"/>
      <c r="MG333"/>
      <c r="MH333"/>
      <c r="MI333"/>
      <c r="MJ333"/>
      <c r="MK333"/>
      <c r="ML333"/>
      <c r="MM333"/>
      <c r="MN333"/>
      <c r="MO333"/>
      <c r="MP333"/>
      <c r="MQ333"/>
      <c r="MR333"/>
      <c r="MS333"/>
      <c r="MT333"/>
      <c r="MU333"/>
      <c r="MV333"/>
      <c r="MW333"/>
      <c r="MX333"/>
      <c r="MY333"/>
      <c r="MZ333"/>
      <c r="NA333"/>
      <c r="NB333"/>
      <c r="NC333"/>
      <c r="ND333"/>
      <c r="NE333"/>
      <c r="NF333"/>
      <c r="NG333"/>
      <c r="NI333" s="52"/>
    </row>
    <row r="334" spans="1:373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  <c r="JO334"/>
      <c r="JP334"/>
      <c r="JQ334"/>
      <c r="JR334"/>
      <c r="JS334"/>
      <c r="JT334"/>
      <c r="JU334"/>
      <c r="JV334"/>
      <c r="JW334"/>
      <c r="JX334"/>
      <c r="JY334"/>
      <c r="JZ334"/>
      <c r="KA334"/>
      <c r="KB334"/>
      <c r="KC334"/>
      <c r="KD334"/>
      <c r="KE334"/>
      <c r="KF334"/>
      <c r="KG334"/>
      <c r="KH334"/>
      <c r="KI334"/>
      <c r="KJ334"/>
      <c r="KK334"/>
      <c r="KL334"/>
      <c r="KM334"/>
      <c r="KN334"/>
      <c r="KO334"/>
      <c r="KP334"/>
      <c r="KQ334"/>
      <c r="KR334"/>
      <c r="KS334"/>
      <c r="KT334"/>
      <c r="KU334"/>
      <c r="KV334"/>
      <c r="KW334"/>
      <c r="KX334"/>
      <c r="KY334"/>
      <c r="KZ334"/>
      <c r="LA334"/>
      <c r="LB334"/>
      <c r="LC334"/>
      <c r="LD334"/>
      <c r="LE334"/>
      <c r="LF334"/>
      <c r="LG334"/>
      <c r="LH334"/>
      <c r="LI334"/>
      <c r="LJ334"/>
      <c r="LK334"/>
      <c r="LL334"/>
      <c r="LM334"/>
      <c r="LN334"/>
      <c r="LO334"/>
      <c r="LP334"/>
      <c r="LQ334"/>
      <c r="LR334"/>
      <c r="LS334"/>
      <c r="LT334"/>
      <c r="LU334"/>
      <c r="LV334"/>
      <c r="LW334"/>
      <c r="LX334"/>
      <c r="LY334"/>
      <c r="LZ334"/>
      <c r="MA334"/>
      <c r="MB334"/>
      <c r="MC334"/>
      <c r="MD334"/>
      <c r="ME334"/>
      <c r="MF334"/>
      <c r="MG334"/>
      <c r="MH334"/>
      <c r="MI334"/>
      <c r="MJ334"/>
      <c r="MK334"/>
      <c r="ML334"/>
      <c r="MM334"/>
      <c r="MN334"/>
      <c r="MO334"/>
      <c r="MP334"/>
      <c r="MQ334"/>
      <c r="MR334"/>
      <c r="MS334"/>
      <c r="MT334"/>
      <c r="MU334"/>
      <c r="MV334"/>
      <c r="MW334"/>
      <c r="MX334"/>
      <c r="MY334"/>
      <c r="MZ334"/>
      <c r="NA334"/>
      <c r="NB334"/>
      <c r="NC334"/>
      <c r="ND334"/>
      <c r="NE334"/>
      <c r="NF334"/>
      <c r="NG334"/>
      <c r="NI334" s="52"/>
    </row>
    <row r="335" spans="1:373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  <c r="JO335"/>
      <c r="JP335"/>
      <c r="JQ335"/>
      <c r="JR335"/>
      <c r="JS335"/>
      <c r="JT335"/>
      <c r="JU335"/>
      <c r="JV335"/>
      <c r="JW335"/>
      <c r="JX335"/>
      <c r="JY335"/>
      <c r="JZ335"/>
      <c r="KA335"/>
      <c r="KB335"/>
      <c r="KC335"/>
      <c r="KD335"/>
      <c r="KE335"/>
      <c r="KF335"/>
      <c r="KG335"/>
      <c r="KH335"/>
      <c r="KI335"/>
      <c r="KJ335"/>
      <c r="KK335"/>
      <c r="KL335"/>
      <c r="KM335"/>
      <c r="KN335"/>
      <c r="KO335"/>
      <c r="KP335"/>
      <c r="KQ335"/>
      <c r="KR335"/>
      <c r="KS335"/>
      <c r="KT335"/>
      <c r="KU335"/>
      <c r="KV335"/>
      <c r="KW335"/>
      <c r="KX335"/>
      <c r="KY335"/>
      <c r="KZ335"/>
      <c r="LA335"/>
      <c r="LB335"/>
      <c r="LC335"/>
      <c r="LD335"/>
      <c r="LE335"/>
      <c r="LF335"/>
      <c r="LG335"/>
      <c r="LH335"/>
      <c r="LI335"/>
      <c r="LJ335"/>
      <c r="LK335"/>
      <c r="LL335"/>
      <c r="LM335"/>
      <c r="LN335"/>
      <c r="LO335"/>
      <c r="LP335"/>
      <c r="LQ335"/>
      <c r="LR335"/>
      <c r="LS335"/>
      <c r="LT335"/>
      <c r="LU335"/>
      <c r="LV335"/>
      <c r="LW335"/>
      <c r="LX335"/>
      <c r="LY335"/>
      <c r="LZ335"/>
      <c r="MA335"/>
      <c r="MB335"/>
      <c r="MC335"/>
      <c r="MD335"/>
      <c r="ME335"/>
      <c r="MF335"/>
      <c r="MG335"/>
      <c r="MH335"/>
      <c r="MI335"/>
      <c r="MJ335"/>
      <c r="MK335"/>
      <c r="ML335"/>
      <c r="MM335"/>
      <c r="MN335"/>
      <c r="MO335"/>
      <c r="MP335"/>
      <c r="MQ335"/>
      <c r="MR335"/>
      <c r="MS335"/>
      <c r="MT335"/>
      <c r="MU335"/>
      <c r="MV335"/>
      <c r="MW335"/>
      <c r="MX335"/>
      <c r="MY335"/>
      <c r="MZ335"/>
      <c r="NA335"/>
      <c r="NB335"/>
      <c r="NC335"/>
      <c r="ND335"/>
      <c r="NE335"/>
      <c r="NF335"/>
      <c r="NG335"/>
      <c r="NI335" s="52"/>
    </row>
    <row r="336" spans="1:373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  <c r="KH336"/>
      <c r="KI336"/>
      <c r="KJ336"/>
      <c r="KK336"/>
      <c r="KL336"/>
      <c r="KM336"/>
      <c r="KN336"/>
      <c r="KO336"/>
      <c r="KP336"/>
      <c r="KQ336"/>
      <c r="KR336"/>
      <c r="KS336"/>
      <c r="KT336"/>
      <c r="KU336"/>
      <c r="KV336"/>
      <c r="KW336"/>
      <c r="KX336"/>
      <c r="KY336"/>
      <c r="KZ336"/>
      <c r="LA336"/>
      <c r="LB336"/>
      <c r="LC336"/>
      <c r="LD336"/>
      <c r="LE336"/>
      <c r="LF336"/>
      <c r="LG336"/>
      <c r="LH336"/>
      <c r="LI336"/>
      <c r="LJ336"/>
      <c r="LK336"/>
      <c r="LL336"/>
      <c r="LM336"/>
      <c r="LN336"/>
      <c r="LO336"/>
      <c r="LP336"/>
      <c r="LQ336"/>
      <c r="LR336"/>
      <c r="LS336"/>
      <c r="LT336"/>
      <c r="LU336"/>
      <c r="LV336"/>
      <c r="LW336"/>
      <c r="LX336"/>
      <c r="LY336"/>
      <c r="LZ336"/>
      <c r="MA336"/>
      <c r="MB336"/>
      <c r="MC336"/>
      <c r="MD336"/>
      <c r="ME336"/>
      <c r="MF336"/>
      <c r="MG336"/>
      <c r="MH336"/>
      <c r="MI336"/>
      <c r="MJ336"/>
      <c r="MK336"/>
      <c r="ML336"/>
      <c r="MM336"/>
      <c r="MN336"/>
      <c r="MO336"/>
      <c r="MP336"/>
      <c r="MQ336"/>
      <c r="MR336"/>
      <c r="MS336"/>
      <c r="MT336"/>
      <c r="MU336"/>
      <c r="MV336"/>
      <c r="MW336"/>
      <c r="MX336"/>
      <c r="MY336"/>
      <c r="MZ336"/>
      <c r="NA336"/>
      <c r="NB336"/>
      <c r="NC336"/>
      <c r="ND336"/>
      <c r="NE336"/>
      <c r="NF336"/>
      <c r="NG336"/>
      <c r="NI336" s="52"/>
    </row>
    <row r="337" spans="1:373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  <c r="LT337"/>
      <c r="LU337"/>
      <c r="LV337"/>
      <c r="LW337"/>
      <c r="LX337"/>
      <c r="LY337"/>
      <c r="LZ337"/>
      <c r="MA337"/>
      <c r="MB337"/>
      <c r="MC337"/>
      <c r="MD337"/>
      <c r="ME337"/>
      <c r="MF337"/>
      <c r="MG337"/>
      <c r="MH337"/>
      <c r="MI337"/>
      <c r="MJ337"/>
      <c r="MK337"/>
      <c r="ML337"/>
      <c r="MM337"/>
      <c r="MN337"/>
      <c r="MO337"/>
      <c r="MP337"/>
      <c r="MQ337"/>
      <c r="MR337"/>
      <c r="MS337"/>
      <c r="MT337"/>
      <c r="MU337"/>
      <c r="MV337"/>
      <c r="MW337"/>
      <c r="MX337"/>
      <c r="MY337"/>
      <c r="MZ337"/>
      <c r="NA337"/>
      <c r="NB337"/>
      <c r="NC337"/>
      <c r="ND337"/>
      <c r="NE337"/>
      <c r="NF337"/>
      <c r="NG337"/>
      <c r="NI337" s="52"/>
    </row>
    <row r="338" spans="1:373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  <c r="KW338"/>
      <c r="KX338"/>
      <c r="KY338"/>
      <c r="KZ338"/>
      <c r="LA338"/>
      <c r="LB338"/>
      <c r="LC338"/>
      <c r="LD338"/>
      <c r="LE338"/>
      <c r="LF338"/>
      <c r="LG338"/>
      <c r="LH338"/>
      <c r="LI338"/>
      <c r="LJ338"/>
      <c r="LK338"/>
      <c r="LL338"/>
      <c r="LM338"/>
      <c r="LN338"/>
      <c r="LO338"/>
      <c r="LP338"/>
      <c r="LQ338"/>
      <c r="LR338"/>
      <c r="LS338"/>
      <c r="LT338"/>
      <c r="LU338"/>
      <c r="LV338"/>
      <c r="LW338"/>
      <c r="LX338"/>
      <c r="LY338"/>
      <c r="LZ338"/>
      <c r="MA338"/>
      <c r="MB338"/>
      <c r="MC338"/>
      <c r="MD338"/>
      <c r="ME338"/>
      <c r="MF338"/>
      <c r="MG338"/>
      <c r="MH338"/>
      <c r="MI338"/>
      <c r="MJ338"/>
      <c r="MK338"/>
      <c r="ML338"/>
      <c r="MM338"/>
      <c r="MN338"/>
      <c r="MO338"/>
      <c r="MP338"/>
      <c r="MQ338"/>
      <c r="MR338"/>
      <c r="MS338"/>
      <c r="MT338"/>
      <c r="MU338"/>
      <c r="MV338"/>
      <c r="MW338"/>
      <c r="MX338"/>
      <c r="MY338"/>
      <c r="MZ338"/>
      <c r="NA338"/>
      <c r="NB338"/>
      <c r="NC338"/>
      <c r="ND338"/>
      <c r="NE338"/>
      <c r="NF338"/>
      <c r="NG338"/>
      <c r="NI338" s="52"/>
    </row>
    <row r="339" spans="1:373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  <c r="KH339"/>
      <c r="KI339"/>
      <c r="KJ339"/>
      <c r="KK339"/>
      <c r="KL339"/>
      <c r="KM339"/>
      <c r="KN339"/>
      <c r="KO339"/>
      <c r="KP339"/>
      <c r="KQ339"/>
      <c r="KR339"/>
      <c r="KS339"/>
      <c r="KT339"/>
      <c r="KU339"/>
      <c r="KV339"/>
      <c r="KW339"/>
      <c r="KX339"/>
      <c r="KY339"/>
      <c r="KZ339"/>
      <c r="LA339"/>
      <c r="LB339"/>
      <c r="LC339"/>
      <c r="LD339"/>
      <c r="LE339"/>
      <c r="LF339"/>
      <c r="LG339"/>
      <c r="LH339"/>
      <c r="LI339"/>
      <c r="LJ339"/>
      <c r="LK339"/>
      <c r="LL339"/>
      <c r="LM339"/>
      <c r="LN339"/>
      <c r="LO339"/>
      <c r="LP339"/>
      <c r="LQ339"/>
      <c r="LR339"/>
      <c r="LS339"/>
      <c r="LT339"/>
      <c r="LU339"/>
      <c r="LV339"/>
      <c r="LW339"/>
      <c r="LX339"/>
      <c r="LY339"/>
      <c r="LZ339"/>
      <c r="MA339"/>
      <c r="MB339"/>
      <c r="MC339"/>
      <c r="MD339"/>
      <c r="ME339"/>
      <c r="MF339"/>
      <c r="MG339"/>
      <c r="MH339"/>
      <c r="MI339"/>
      <c r="MJ339"/>
      <c r="MK339"/>
      <c r="ML339"/>
      <c r="MM339"/>
      <c r="MN339"/>
      <c r="MO339"/>
      <c r="MP339"/>
      <c r="MQ339"/>
      <c r="MR339"/>
      <c r="MS339"/>
      <c r="MT339"/>
      <c r="MU339"/>
      <c r="MV339"/>
      <c r="MW339"/>
      <c r="MX339"/>
      <c r="MY339"/>
      <c r="MZ339"/>
      <c r="NA339"/>
      <c r="NB339"/>
      <c r="NC339"/>
      <c r="ND339"/>
      <c r="NE339"/>
      <c r="NF339"/>
      <c r="NG339"/>
      <c r="NI339" s="52"/>
    </row>
    <row r="340" spans="1:373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  <c r="KW340"/>
      <c r="KX340"/>
      <c r="KY340"/>
      <c r="KZ340"/>
      <c r="LA340"/>
      <c r="LB340"/>
      <c r="LC340"/>
      <c r="LD340"/>
      <c r="LE340"/>
      <c r="LF340"/>
      <c r="LG340"/>
      <c r="LH340"/>
      <c r="LI340"/>
      <c r="LJ340"/>
      <c r="LK340"/>
      <c r="LL340"/>
      <c r="LM340"/>
      <c r="LN340"/>
      <c r="LO340"/>
      <c r="LP340"/>
      <c r="LQ340"/>
      <c r="LR340"/>
      <c r="LS340"/>
      <c r="LT340"/>
      <c r="LU340"/>
      <c r="LV340"/>
      <c r="LW340"/>
      <c r="LX340"/>
      <c r="LY340"/>
      <c r="LZ340"/>
      <c r="MA340"/>
      <c r="MB340"/>
      <c r="MC340"/>
      <c r="MD340"/>
      <c r="ME340"/>
      <c r="MF340"/>
      <c r="MG340"/>
      <c r="MH340"/>
      <c r="MI340"/>
      <c r="MJ340"/>
      <c r="MK340"/>
      <c r="ML340"/>
      <c r="MM340"/>
      <c r="MN340"/>
      <c r="MO340"/>
      <c r="MP340"/>
      <c r="MQ340"/>
      <c r="MR340"/>
      <c r="MS340"/>
      <c r="MT340"/>
      <c r="MU340"/>
      <c r="MV340"/>
      <c r="MW340"/>
      <c r="MX340"/>
      <c r="MY340"/>
      <c r="MZ340"/>
      <c r="NA340"/>
      <c r="NB340"/>
      <c r="NC340"/>
      <c r="ND340"/>
      <c r="NE340"/>
      <c r="NF340"/>
      <c r="NG340"/>
      <c r="NI340" s="52"/>
    </row>
    <row r="341" spans="1:373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  <c r="KW341"/>
      <c r="KX341"/>
      <c r="KY341"/>
      <c r="KZ341"/>
      <c r="LA341"/>
      <c r="LB341"/>
      <c r="LC341"/>
      <c r="LD341"/>
      <c r="LE341"/>
      <c r="LF341"/>
      <c r="LG341"/>
      <c r="LH341"/>
      <c r="LI341"/>
      <c r="LJ341"/>
      <c r="LK341"/>
      <c r="LL341"/>
      <c r="LM341"/>
      <c r="LN341"/>
      <c r="LO341"/>
      <c r="LP341"/>
      <c r="LQ341"/>
      <c r="LR341"/>
      <c r="LS341"/>
      <c r="LT341"/>
      <c r="LU341"/>
      <c r="LV341"/>
      <c r="LW341"/>
      <c r="LX341"/>
      <c r="LY341"/>
      <c r="LZ341"/>
      <c r="MA341"/>
      <c r="MB341"/>
      <c r="MC341"/>
      <c r="MD341"/>
      <c r="ME341"/>
      <c r="MF341"/>
      <c r="MG341"/>
      <c r="MH341"/>
      <c r="MI341"/>
      <c r="MJ341"/>
      <c r="MK341"/>
      <c r="ML341"/>
      <c r="MM341"/>
      <c r="MN341"/>
      <c r="MO341"/>
      <c r="MP341"/>
      <c r="MQ341"/>
      <c r="MR341"/>
      <c r="MS341"/>
      <c r="MT341"/>
      <c r="MU341"/>
      <c r="MV341"/>
      <c r="MW341"/>
      <c r="MX341"/>
      <c r="MY341"/>
      <c r="MZ341"/>
      <c r="NA341"/>
      <c r="NB341"/>
      <c r="NC341"/>
      <c r="ND341"/>
      <c r="NE341"/>
      <c r="NF341"/>
      <c r="NG341"/>
      <c r="NI341" s="52"/>
    </row>
    <row r="342" spans="1:373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  <c r="KH342"/>
      <c r="KI342"/>
      <c r="KJ342"/>
      <c r="KK342"/>
      <c r="KL342"/>
      <c r="KM342"/>
      <c r="KN342"/>
      <c r="KO342"/>
      <c r="KP342"/>
      <c r="KQ342"/>
      <c r="KR342"/>
      <c r="KS342"/>
      <c r="KT342"/>
      <c r="KU342"/>
      <c r="KV342"/>
      <c r="KW342"/>
      <c r="KX342"/>
      <c r="KY342"/>
      <c r="KZ342"/>
      <c r="LA342"/>
      <c r="LB342"/>
      <c r="LC342"/>
      <c r="LD342"/>
      <c r="LE342"/>
      <c r="LF342"/>
      <c r="LG342"/>
      <c r="LH342"/>
      <c r="LI342"/>
      <c r="LJ342"/>
      <c r="LK342"/>
      <c r="LL342"/>
      <c r="LM342"/>
      <c r="LN342"/>
      <c r="LO342"/>
      <c r="LP342"/>
      <c r="LQ342"/>
      <c r="LR342"/>
      <c r="LS342"/>
      <c r="LT342"/>
      <c r="LU342"/>
      <c r="LV342"/>
      <c r="LW342"/>
      <c r="LX342"/>
      <c r="LY342"/>
      <c r="LZ342"/>
      <c r="MA342"/>
      <c r="MB342"/>
      <c r="MC342"/>
      <c r="MD342"/>
      <c r="ME342"/>
      <c r="MF342"/>
      <c r="MG342"/>
      <c r="MH342"/>
      <c r="MI342"/>
      <c r="MJ342"/>
      <c r="MK342"/>
      <c r="ML342"/>
      <c r="MM342"/>
      <c r="MN342"/>
      <c r="MO342"/>
      <c r="MP342"/>
      <c r="MQ342"/>
      <c r="MR342"/>
      <c r="MS342"/>
      <c r="MT342"/>
      <c r="MU342"/>
      <c r="MV342"/>
      <c r="MW342"/>
      <c r="MX342"/>
      <c r="MY342"/>
      <c r="MZ342"/>
      <c r="NA342"/>
      <c r="NB342"/>
      <c r="NC342"/>
      <c r="ND342"/>
      <c r="NE342"/>
      <c r="NF342"/>
      <c r="NG342"/>
      <c r="NI342" s="52"/>
    </row>
    <row r="343" spans="1:373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  <c r="JO343"/>
      <c r="JP343"/>
      <c r="JQ343"/>
      <c r="JR343"/>
      <c r="JS343"/>
      <c r="JT343"/>
      <c r="JU343"/>
      <c r="JV343"/>
      <c r="JW343"/>
      <c r="JX343"/>
      <c r="JY343"/>
      <c r="JZ343"/>
      <c r="KA343"/>
      <c r="KB343"/>
      <c r="KC343"/>
      <c r="KD343"/>
      <c r="KE343"/>
      <c r="KF343"/>
      <c r="KG343"/>
      <c r="KH343"/>
      <c r="KI343"/>
      <c r="KJ343"/>
      <c r="KK343"/>
      <c r="KL343"/>
      <c r="KM343"/>
      <c r="KN343"/>
      <c r="KO343"/>
      <c r="KP343"/>
      <c r="KQ343"/>
      <c r="KR343"/>
      <c r="KS343"/>
      <c r="KT343"/>
      <c r="KU343"/>
      <c r="KV343"/>
      <c r="KW343"/>
      <c r="KX343"/>
      <c r="KY343"/>
      <c r="KZ343"/>
      <c r="LA343"/>
      <c r="LB343"/>
      <c r="LC343"/>
      <c r="LD343"/>
      <c r="LE343"/>
      <c r="LF343"/>
      <c r="LG343"/>
      <c r="LH343"/>
      <c r="LI343"/>
      <c r="LJ343"/>
      <c r="LK343"/>
      <c r="LL343"/>
      <c r="LM343"/>
      <c r="LN343"/>
      <c r="LO343"/>
      <c r="LP343"/>
      <c r="LQ343"/>
      <c r="LR343"/>
      <c r="LS343"/>
      <c r="LT343"/>
      <c r="LU343"/>
      <c r="LV343"/>
      <c r="LW343"/>
      <c r="LX343"/>
      <c r="LY343"/>
      <c r="LZ343"/>
      <c r="MA343"/>
      <c r="MB343"/>
      <c r="MC343"/>
      <c r="MD343"/>
      <c r="ME343"/>
      <c r="MF343"/>
      <c r="MG343"/>
      <c r="MH343"/>
      <c r="MI343"/>
      <c r="MJ343"/>
      <c r="MK343"/>
      <c r="ML343"/>
      <c r="MM343"/>
      <c r="MN343"/>
      <c r="MO343"/>
      <c r="MP343"/>
      <c r="MQ343"/>
      <c r="MR343"/>
      <c r="MS343"/>
      <c r="MT343"/>
      <c r="MU343"/>
      <c r="MV343"/>
      <c r="MW343"/>
      <c r="MX343"/>
      <c r="MY343"/>
      <c r="MZ343"/>
      <c r="NA343"/>
      <c r="NB343"/>
      <c r="NC343"/>
      <c r="ND343"/>
      <c r="NE343"/>
      <c r="NF343"/>
      <c r="NG343"/>
      <c r="NI343" s="52"/>
    </row>
    <row r="344" spans="1:373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JK344"/>
      <c r="JL344"/>
      <c r="JM344"/>
      <c r="JN344"/>
      <c r="JO344"/>
      <c r="JP344"/>
      <c r="JQ344"/>
      <c r="JR344"/>
      <c r="JS344"/>
      <c r="JT344"/>
      <c r="JU344"/>
      <c r="JV344"/>
      <c r="JW344"/>
      <c r="JX344"/>
      <c r="JY344"/>
      <c r="JZ344"/>
      <c r="KA344"/>
      <c r="KB344"/>
      <c r="KC344"/>
      <c r="KD344"/>
      <c r="KE344"/>
      <c r="KF344"/>
      <c r="KG344"/>
      <c r="KH344"/>
      <c r="KI344"/>
      <c r="KJ344"/>
      <c r="KK344"/>
      <c r="KL344"/>
      <c r="KM344"/>
      <c r="KN344"/>
      <c r="KO344"/>
      <c r="KP344"/>
      <c r="KQ344"/>
      <c r="KR344"/>
      <c r="KS344"/>
      <c r="KT344"/>
      <c r="KU344"/>
      <c r="KV344"/>
      <c r="KW344"/>
      <c r="KX344"/>
      <c r="KY344"/>
      <c r="KZ344"/>
      <c r="LA344"/>
      <c r="LB344"/>
      <c r="LC344"/>
      <c r="LD344"/>
      <c r="LE344"/>
      <c r="LF344"/>
      <c r="LG344"/>
      <c r="LH344"/>
      <c r="LI344"/>
      <c r="LJ344"/>
      <c r="LK344"/>
      <c r="LL344"/>
      <c r="LM344"/>
      <c r="LN344"/>
      <c r="LO344"/>
      <c r="LP344"/>
      <c r="LQ344"/>
      <c r="LR344"/>
      <c r="LS344"/>
      <c r="LT344"/>
      <c r="LU344"/>
      <c r="LV344"/>
      <c r="LW344"/>
      <c r="LX344"/>
      <c r="LY344"/>
      <c r="LZ344"/>
      <c r="MA344"/>
      <c r="MB344"/>
      <c r="MC344"/>
      <c r="MD344"/>
      <c r="ME344"/>
      <c r="MF344"/>
      <c r="MG344"/>
      <c r="MH344"/>
      <c r="MI344"/>
      <c r="MJ344"/>
      <c r="MK344"/>
      <c r="ML344"/>
      <c r="MM344"/>
      <c r="MN344"/>
      <c r="MO344"/>
      <c r="MP344"/>
      <c r="MQ344"/>
      <c r="MR344"/>
      <c r="MS344"/>
      <c r="MT344"/>
      <c r="MU344"/>
      <c r="MV344"/>
      <c r="MW344"/>
      <c r="MX344"/>
      <c r="MY344"/>
      <c r="MZ344"/>
      <c r="NA344"/>
      <c r="NB344"/>
      <c r="NC344"/>
      <c r="ND344"/>
      <c r="NE344"/>
      <c r="NF344"/>
      <c r="NG344"/>
      <c r="NI344" s="52"/>
    </row>
    <row r="345" spans="1:373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  <c r="KW345"/>
      <c r="KX345"/>
      <c r="KY345"/>
      <c r="KZ345"/>
      <c r="LA345"/>
      <c r="LB345"/>
      <c r="LC345"/>
      <c r="LD345"/>
      <c r="LE345"/>
      <c r="LF345"/>
      <c r="LG345"/>
      <c r="LH345"/>
      <c r="LI345"/>
      <c r="LJ345"/>
      <c r="LK345"/>
      <c r="LL345"/>
      <c r="LM345"/>
      <c r="LN345"/>
      <c r="LO345"/>
      <c r="LP345"/>
      <c r="LQ345"/>
      <c r="LR345"/>
      <c r="LS345"/>
      <c r="LT345"/>
      <c r="LU345"/>
      <c r="LV345"/>
      <c r="LW345"/>
      <c r="LX345"/>
      <c r="LY345"/>
      <c r="LZ345"/>
      <c r="MA345"/>
      <c r="MB345"/>
      <c r="MC345"/>
      <c r="MD345"/>
      <c r="ME345"/>
      <c r="MF345"/>
      <c r="MG345"/>
      <c r="MH345"/>
      <c r="MI345"/>
      <c r="MJ345"/>
      <c r="MK345"/>
      <c r="ML345"/>
      <c r="MM345"/>
      <c r="MN345"/>
      <c r="MO345"/>
      <c r="MP345"/>
      <c r="MQ345"/>
      <c r="MR345"/>
      <c r="MS345"/>
      <c r="MT345"/>
      <c r="MU345"/>
      <c r="MV345"/>
      <c r="MW345"/>
      <c r="MX345"/>
      <c r="MY345"/>
      <c r="MZ345"/>
      <c r="NA345"/>
      <c r="NB345"/>
      <c r="NC345"/>
      <c r="ND345"/>
      <c r="NE345"/>
      <c r="NF345"/>
      <c r="NG345"/>
      <c r="NI345" s="52"/>
    </row>
    <row r="346" spans="1:373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  <c r="KW346"/>
      <c r="KX346"/>
      <c r="KY346"/>
      <c r="KZ346"/>
      <c r="LA346"/>
      <c r="LB346"/>
      <c r="LC346"/>
      <c r="LD346"/>
      <c r="LE346"/>
      <c r="LF346"/>
      <c r="LG346"/>
      <c r="LH346"/>
      <c r="LI346"/>
      <c r="LJ346"/>
      <c r="LK346"/>
      <c r="LL346"/>
      <c r="LM346"/>
      <c r="LN346"/>
      <c r="LO346"/>
      <c r="LP346"/>
      <c r="LQ346"/>
      <c r="LR346"/>
      <c r="LS346"/>
      <c r="LT346"/>
      <c r="LU346"/>
      <c r="LV346"/>
      <c r="LW346"/>
      <c r="LX346"/>
      <c r="LY346"/>
      <c r="LZ346"/>
      <c r="MA346"/>
      <c r="MB346"/>
      <c r="MC346"/>
      <c r="MD346"/>
      <c r="ME346"/>
      <c r="MF346"/>
      <c r="MG346"/>
      <c r="MH346"/>
      <c r="MI346"/>
      <c r="MJ346"/>
      <c r="MK346"/>
      <c r="ML346"/>
      <c r="MM346"/>
      <c r="MN346"/>
      <c r="MO346"/>
      <c r="MP346"/>
      <c r="MQ346"/>
      <c r="MR346"/>
      <c r="MS346"/>
      <c r="MT346"/>
      <c r="MU346"/>
      <c r="MV346"/>
      <c r="MW346"/>
      <c r="MX346"/>
      <c r="MY346"/>
      <c r="MZ346"/>
      <c r="NA346"/>
      <c r="NB346"/>
      <c r="NC346"/>
      <c r="ND346"/>
      <c r="NE346"/>
      <c r="NF346"/>
      <c r="NG346"/>
      <c r="NI346" s="52"/>
    </row>
    <row r="347" spans="1:373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  <c r="KH347"/>
      <c r="KI347"/>
      <c r="KJ347"/>
      <c r="KK347"/>
      <c r="KL347"/>
      <c r="KM347"/>
      <c r="KN347"/>
      <c r="KO347"/>
      <c r="KP347"/>
      <c r="KQ347"/>
      <c r="KR347"/>
      <c r="KS347"/>
      <c r="KT347"/>
      <c r="KU347"/>
      <c r="KV347"/>
      <c r="KW347"/>
      <c r="KX347"/>
      <c r="KY347"/>
      <c r="KZ347"/>
      <c r="LA347"/>
      <c r="LB347"/>
      <c r="LC347"/>
      <c r="LD347"/>
      <c r="LE347"/>
      <c r="LF347"/>
      <c r="LG347"/>
      <c r="LH347"/>
      <c r="LI347"/>
      <c r="LJ347"/>
      <c r="LK347"/>
      <c r="LL347"/>
      <c r="LM347"/>
      <c r="LN347"/>
      <c r="LO347"/>
      <c r="LP347"/>
      <c r="LQ347"/>
      <c r="LR347"/>
      <c r="LS347"/>
      <c r="LT347"/>
      <c r="LU347"/>
      <c r="LV347"/>
      <c r="LW347"/>
      <c r="LX347"/>
      <c r="LY347"/>
      <c r="LZ347"/>
      <c r="MA347"/>
      <c r="MB347"/>
      <c r="MC347"/>
      <c r="MD347"/>
      <c r="ME347"/>
      <c r="MF347"/>
      <c r="MG347"/>
      <c r="MH347"/>
      <c r="MI347"/>
      <c r="MJ347"/>
      <c r="MK347"/>
      <c r="ML347"/>
      <c r="MM347"/>
      <c r="MN347"/>
      <c r="MO347"/>
      <c r="MP347"/>
      <c r="MQ347"/>
      <c r="MR347"/>
      <c r="MS347"/>
      <c r="MT347"/>
      <c r="MU347"/>
      <c r="MV347"/>
      <c r="MW347"/>
      <c r="MX347"/>
      <c r="MY347"/>
      <c r="MZ347"/>
      <c r="NA347"/>
      <c r="NB347"/>
      <c r="NC347"/>
      <c r="ND347"/>
      <c r="NE347"/>
      <c r="NF347"/>
      <c r="NG347"/>
      <c r="NI347" s="52"/>
    </row>
    <row r="348" spans="1:373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  <c r="LT348"/>
      <c r="LU348"/>
      <c r="LV348"/>
      <c r="LW348"/>
      <c r="LX348"/>
      <c r="LY348"/>
      <c r="LZ348"/>
      <c r="MA348"/>
      <c r="MB348"/>
      <c r="MC348"/>
      <c r="MD348"/>
      <c r="ME348"/>
      <c r="MF348"/>
      <c r="MG348"/>
      <c r="MH348"/>
      <c r="MI348"/>
      <c r="MJ348"/>
      <c r="MK348"/>
      <c r="ML348"/>
      <c r="MM348"/>
      <c r="MN348"/>
      <c r="MO348"/>
      <c r="MP348"/>
      <c r="MQ348"/>
      <c r="MR348"/>
      <c r="MS348"/>
      <c r="MT348"/>
      <c r="MU348"/>
      <c r="MV348"/>
      <c r="MW348"/>
      <c r="MX348"/>
      <c r="MY348"/>
      <c r="MZ348"/>
      <c r="NA348"/>
      <c r="NB348"/>
      <c r="NC348"/>
      <c r="ND348"/>
      <c r="NE348"/>
      <c r="NF348"/>
      <c r="NG348"/>
      <c r="NI348" s="52"/>
    </row>
    <row r="349" spans="1:373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  <c r="LX349"/>
      <c r="LY349"/>
      <c r="LZ349"/>
      <c r="MA349"/>
      <c r="MB349"/>
      <c r="MC349"/>
      <c r="MD349"/>
      <c r="ME349"/>
      <c r="MF349"/>
      <c r="MG349"/>
      <c r="MH349"/>
      <c r="MI349"/>
      <c r="MJ349"/>
      <c r="MK349"/>
      <c r="ML349"/>
      <c r="MM349"/>
      <c r="MN349"/>
      <c r="MO349"/>
      <c r="MP349"/>
      <c r="MQ349"/>
      <c r="MR349"/>
      <c r="MS349"/>
      <c r="MT349"/>
      <c r="MU349"/>
      <c r="MV349"/>
      <c r="MW349"/>
      <c r="MX349"/>
      <c r="MY349"/>
      <c r="MZ349"/>
      <c r="NA349"/>
      <c r="NB349"/>
      <c r="NC349"/>
      <c r="ND349"/>
      <c r="NE349"/>
      <c r="NF349"/>
      <c r="NG349"/>
      <c r="NI349" s="52"/>
    </row>
    <row r="350" spans="1:373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  <c r="LT350"/>
      <c r="LU350"/>
      <c r="LV350"/>
      <c r="LW350"/>
      <c r="LX350"/>
      <c r="LY350"/>
      <c r="LZ350"/>
      <c r="MA350"/>
      <c r="MB350"/>
      <c r="MC350"/>
      <c r="MD350"/>
      <c r="ME350"/>
      <c r="MF350"/>
      <c r="MG350"/>
      <c r="MH350"/>
      <c r="MI350"/>
      <c r="MJ350"/>
      <c r="MK350"/>
      <c r="ML350"/>
      <c r="MM350"/>
      <c r="MN350"/>
      <c r="MO350"/>
      <c r="MP350"/>
      <c r="MQ350"/>
      <c r="MR350"/>
      <c r="MS350"/>
      <c r="MT350"/>
      <c r="MU350"/>
      <c r="MV350"/>
      <c r="MW350"/>
      <c r="MX350"/>
      <c r="MY350"/>
      <c r="MZ350"/>
      <c r="NA350"/>
      <c r="NB350"/>
      <c r="NC350"/>
      <c r="ND350"/>
      <c r="NE350"/>
      <c r="NF350"/>
      <c r="NG350"/>
      <c r="NI350" s="52"/>
    </row>
    <row r="351" spans="1:373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  <c r="JF351"/>
      <c r="JG351"/>
      <c r="JH351"/>
      <c r="JI351"/>
      <c r="JJ351"/>
      <c r="JK351"/>
      <c r="JL351"/>
      <c r="JM351"/>
      <c r="JN351"/>
      <c r="JO351"/>
      <c r="JP351"/>
      <c r="JQ351"/>
      <c r="JR351"/>
      <c r="JS351"/>
      <c r="JT351"/>
      <c r="JU351"/>
      <c r="JV351"/>
      <c r="JW351"/>
      <c r="JX351"/>
      <c r="JY351"/>
      <c r="JZ351"/>
      <c r="KA351"/>
      <c r="KB351"/>
      <c r="KC351"/>
      <c r="KD351"/>
      <c r="KE351"/>
      <c r="KF351"/>
      <c r="KG351"/>
      <c r="KH351"/>
      <c r="KI351"/>
      <c r="KJ351"/>
      <c r="KK351"/>
      <c r="KL351"/>
      <c r="KM351"/>
      <c r="KN351"/>
      <c r="KO351"/>
      <c r="KP351"/>
      <c r="KQ351"/>
      <c r="KR351"/>
      <c r="KS351"/>
      <c r="KT351"/>
      <c r="KU351"/>
      <c r="KV351"/>
      <c r="KW351"/>
      <c r="KX351"/>
      <c r="KY351"/>
      <c r="KZ351"/>
      <c r="LA351"/>
      <c r="LB351"/>
      <c r="LC351"/>
      <c r="LD351"/>
      <c r="LE351"/>
      <c r="LF351"/>
      <c r="LG351"/>
      <c r="LH351"/>
      <c r="LI351"/>
      <c r="LJ351"/>
      <c r="LK351"/>
      <c r="LL351"/>
      <c r="LM351"/>
      <c r="LN351"/>
      <c r="LO351"/>
      <c r="LP351"/>
      <c r="LQ351"/>
      <c r="LR351"/>
      <c r="LS351"/>
      <c r="LT351"/>
      <c r="LU351"/>
      <c r="LV351"/>
      <c r="LW351"/>
      <c r="LX351"/>
      <c r="LY351"/>
      <c r="LZ351"/>
      <c r="MA351"/>
      <c r="MB351"/>
      <c r="MC351"/>
      <c r="MD351"/>
      <c r="ME351"/>
      <c r="MF351"/>
      <c r="MG351"/>
      <c r="MH351"/>
      <c r="MI351"/>
      <c r="MJ351"/>
      <c r="MK351"/>
      <c r="ML351"/>
      <c r="MM351"/>
      <c r="MN351"/>
      <c r="MO351"/>
      <c r="MP351"/>
      <c r="MQ351"/>
      <c r="MR351"/>
      <c r="MS351"/>
      <c r="MT351"/>
      <c r="MU351"/>
      <c r="MV351"/>
      <c r="MW351"/>
      <c r="MX351"/>
      <c r="MY351"/>
      <c r="MZ351"/>
      <c r="NA351"/>
      <c r="NB351"/>
      <c r="NC351"/>
      <c r="ND351"/>
      <c r="NE351"/>
      <c r="NF351"/>
      <c r="NG351"/>
      <c r="NI351" s="52"/>
    </row>
    <row r="352" spans="1:373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/>
      <c r="MZ352"/>
      <c r="NA352"/>
      <c r="NB352"/>
      <c r="NC352"/>
      <c r="ND352"/>
      <c r="NE352"/>
      <c r="NF352"/>
      <c r="NG352"/>
      <c r="NI352" s="52"/>
    </row>
    <row r="353" spans="1:373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  <c r="LT353"/>
      <c r="LU353"/>
      <c r="LV353"/>
      <c r="LW353"/>
      <c r="LX353"/>
      <c r="LY353"/>
      <c r="LZ353"/>
      <c r="MA353"/>
      <c r="MB353"/>
      <c r="MC353"/>
      <c r="MD353"/>
      <c r="ME353"/>
      <c r="MF353"/>
      <c r="MG353"/>
      <c r="MH353"/>
      <c r="MI353"/>
      <c r="MJ353"/>
      <c r="MK353"/>
      <c r="ML353"/>
      <c r="MM353"/>
      <c r="MN353"/>
      <c r="MO353"/>
      <c r="MP353"/>
      <c r="MQ353"/>
      <c r="MR353"/>
      <c r="MS353"/>
      <c r="MT353"/>
      <c r="MU353"/>
      <c r="MV353"/>
      <c r="MW353"/>
      <c r="MX353"/>
      <c r="MY353"/>
      <c r="MZ353"/>
      <c r="NA353"/>
      <c r="NB353"/>
      <c r="NC353"/>
      <c r="ND353"/>
      <c r="NE353"/>
      <c r="NF353"/>
      <c r="NG353"/>
      <c r="NI353" s="52"/>
    </row>
    <row r="354" spans="1:373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  <c r="KH354"/>
      <c r="KI354"/>
      <c r="KJ354"/>
      <c r="KK354"/>
      <c r="KL354"/>
      <c r="KM354"/>
      <c r="KN354"/>
      <c r="KO354"/>
      <c r="KP354"/>
      <c r="KQ354"/>
      <c r="KR354"/>
      <c r="KS354"/>
      <c r="KT354"/>
      <c r="KU354"/>
      <c r="KV354"/>
      <c r="KW354"/>
      <c r="KX354"/>
      <c r="KY354"/>
      <c r="KZ354"/>
      <c r="LA354"/>
      <c r="LB354"/>
      <c r="LC354"/>
      <c r="LD354"/>
      <c r="LE354"/>
      <c r="LF354"/>
      <c r="LG354"/>
      <c r="LH354"/>
      <c r="LI354"/>
      <c r="LJ354"/>
      <c r="LK354"/>
      <c r="LL354"/>
      <c r="LM354"/>
      <c r="LN354"/>
      <c r="LO354"/>
      <c r="LP354"/>
      <c r="LQ354"/>
      <c r="LR354"/>
      <c r="LS354"/>
      <c r="LT354"/>
      <c r="LU354"/>
      <c r="LV354"/>
      <c r="LW354"/>
      <c r="LX354"/>
      <c r="LY354"/>
      <c r="LZ354"/>
      <c r="MA354"/>
      <c r="MB354"/>
      <c r="MC354"/>
      <c r="MD354"/>
      <c r="ME354"/>
      <c r="MF354"/>
      <c r="MG354"/>
      <c r="MH354"/>
      <c r="MI354"/>
      <c r="MJ354"/>
      <c r="MK354"/>
      <c r="ML354"/>
      <c r="MM354"/>
      <c r="MN354"/>
      <c r="MO354"/>
      <c r="MP354"/>
      <c r="MQ354"/>
      <c r="MR354"/>
      <c r="MS354"/>
      <c r="MT354"/>
      <c r="MU354"/>
      <c r="MV354"/>
      <c r="MW354"/>
      <c r="MX354"/>
      <c r="MY354"/>
      <c r="MZ354"/>
      <c r="NA354"/>
      <c r="NB354"/>
      <c r="NC354"/>
      <c r="ND354"/>
      <c r="NE354"/>
      <c r="NF354"/>
      <c r="NG354"/>
      <c r="NI354" s="52"/>
    </row>
    <row r="355" spans="1:373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  <c r="NG355"/>
      <c r="NI355" s="52"/>
    </row>
    <row r="356" spans="1:373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I356" s="52"/>
    </row>
    <row r="357" spans="1:373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  <c r="KW357"/>
      <c r="KX357"/>
      <c r="KY357"/>
      <c r="KZ357"/>
      <c r="LA357"/>
      <c r="LB357"/>
      <c r="LC357"/>
      <c r="LD357"/>
      <c r="LE357"/>
      <c r="LF357"/>
      <c r="LG357"/>
      <c r="LH357"/>
      <c r="LI357"/>
      <c r="LJ357"/>
      <c r="LK357"/>
      <c r="LL357"/>
      <c r="LM357"/>
      <c r="LN357"/>
      <c r="LO357"/>
      <c r="LP357"/>
      <c r="LQ357"/>
      <c r="LR357"/>
      <c r="LS357"/>
      <c r="LT357"/>
      <c r="LU357"/>
      <c r="LV357"/>
      <c r="LW357"/>
      <c r="LX357"/>
      <c r="LY357"/>
      <c r="LZ357"/>
      <c r="MA357"/>
      <c r="MB357"/>
      <c r="MC357"/>
      <c r="MD357"/>
      <c r="ME357"/>
      <c r="MF357"/>
      <c r="MG357"/>
      <c r="MH357"/>
      <c r="MI357"/>
      <c r="MJ357"/>
      <c r="MK357"/>
      <c r="ML357"/>
      <c r="MM357"/>
      <c r="MN357"/>
      <c r="MO357"/>
      <c r="MP357"/>
      <c r="MQ357"/>
      <c r="MR357"/>
      <c r="MS357"/>
      <c r="MT357"/>
      <c r="MU357"/>
      <c r="MV357"/>
      <c r="MW357"/>
      <c r="MX357"/>
      <c r="MY357"/>
      <c r="MZ357"/>
      <c r="NA357"/>
      <c r="NB357"/>
      <c r="NC357"/>
      <c r="ND357"/>
      <c r="NE357"/>
      <c r="NF357"/>
      <c r="NG357"/>
      <c r="NI357" s="52"/>
    </row>
    <row r="358" spans="1:373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  <c r="NG358"/>
      <c r="NI358" s="52"/>
    </row>
    <row r="359" spans="1:373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  <c r="NG359"/>
      <c r="NI359" s="52"/>
    </row>
    <row r="360" spans="1:373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  <c r="KW360"/>
      <c r="KX360"/>
      <c r="KY360"/>
      <c r="KZ360"/>
      <c r="LA360"/>
      <c r="LB360"/>
      <c r="LC360"/>
      <c r="LD360"/>
      <c r="LE360"/>
      <c r="LF360"/>
      <c r="LG360"/>
      <c r="LH360"/>
      <c r="LI360"/>
      <c r="LJ360"/>
      <c r="LK360"/>
      <c r="LL360"/>
      <c r="LM360"/>
      <c r="LN360"/>
      <c r="LO360"/>
      <c r="LP360"/>
      <c r="LQ360"/>
      <c r="LR360"/>
      <c r="LS360"/>
      <c r="LT360"/>
      <c r="LU360"/>
      <c r="LV360"/>
      <c r="LW360"/>
      <c r="LX360"/>
      <c r="LY360"/>
      <c r="LZ360"/>
      <c r="MA360"/>
      <c r="MB360"/>
      <c r="MC360"/>
      <c r="MD360"/>
      <c r="ME360"/>
      <c r="MF360"/>
      <c r="MG360"/>
      <c r="MH360"/>
      <c r="MI360"/>
      <c r="MJ360"/>
      <c r="MK360"/>
      <c r="ML360"/>
      <c r="MM360"/>
      <c r="MN360"/>
      <c r="MO360"/>
      <c r="MP360"/>
      <c r="MQ360"/>
      <c r="MR360"/>
      <c r="MS360"/>
      <c r="MT360"/>
      <c r="MU360"/>
      <c r="MV360"/>
      <c r="MW360"/>
      <c r="MX360"/>
      <c r="MY360"/>
      <c r="MZ360"/>
      <c r="NA360"/>
      <c r="NB360"/>
      <c r="NC360"/>
      <c r="ND360"/>
      <c r="NE360"/>
      <c r="NF360"/>
      <c r="NG360"/>
      <c r="NI360" s="52"/>
    </row>
    <row r="361" spans="1:373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  <c r="LT361"/>
      <c r="LU361"/>
      <c r="LV361"/>
      <c r="LW361"/>
      <c r="LX361"/>
      <c r="LY361"/>
      <c r="LZ361"/>
      <c r="MA361"/>
      <c r="MB361"/>
      <c r="MC361"/>
      <c r="MD361"/>
      <c r="ME361"/>
      <c r="MF361"/>
      <c r="MG361"/>
      <c r="MH361"/>
      <c r="MI361"/>
      <c r="MJ361"/>
      <c r="MK361"/>
      <c r="ML361"/>
      <c r="MM361"/>
      <c r="MN361"/>
      <c r="MO361"/>
      <c r="MP361"/>
      <c r="MQ361"/>
      <c r="MR361"/>
      <c r="MS361"/>
      <c r="MT361"/>
      <c r="MU361"/>
      <c r="MV361"/>
      <c r="MW361"/>
      <c r="MX361"/>
      <c r="MY361"/>
      <c r="MZ361"/>
      <c r="NA361"/>
      <c r="NB361"/>
      <c r="NC361"/>
      <c r="ND361"/>
      <c r="NE361"/>
      <c r="NF361"/>
      <c r="NG361"/>
      <c r="NI361" s="52"/>
    </row>
    <row r="362" spans="1:373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  <c r="KW362"/>
      <c r="KX362"/>
      <c r="KY362"/>
      <c r="KZ362"/>
      <c r="LA362"/>
      <c r="LB362"/>
      <c r="LC362"/>
      <c r="LD362"/>
      <c r="LE362"/>
      <c r="LF362"/>
      <c r="LG362"/>
      <c r="LH362"/>
      <c r="LI362"/>
      <c r="LJ362"/>
      <c r="LK362"/>
      <c r="LL362"/>
      <c r="LM362"/>
      <c r="LN362"/>
      <c r="LO362"/>
      <c r="LP362"/>
      <c r="LQ362"/>
      <c r="LR362"/>
      <c r="LS362"/>
      <c r="LT362"/>
      <c r="LU362"/>
      <c r="LV362"/>
      <c r="LW362"/>
      <c r="LX362"/>
      <c r="LY362"/>
      <c r="LZ362"/>
      <c r="MA362"/>
      <c r="MB362"/>
      <c r="MC362"/>
      <c r="MD362"/>
      <c r="ME362"/>
      <c r="MF362"/>
      <c r="MG362"/>
      <c r="MH362"/>
      <c r="MI362"/>
      <c r="MJ362"/>
      <c r="MK362"/>
      <c r="ML362"/>
      <c r="MM362"/>
      <c r="MN362"/>
      <c r="MO362"/>
      <c r="MP362"/>
      <c r="MQ362"/>
      <c r="MR362"/>
      <c r="MS362"/>
      <c r="MT362"/>
      <c r="MU362"/>
      <c r="MV362"/>
      <c r="MW362"/>
      <c r="MX362"/>
      <c r="MY362"/>
      <c r="MZ362"/>
      <c r="NA362"/>
      <c r="NB362"/>
      <c r="NC362"/>
      <c r="ND362"/>
      <c r="NE362"/>
      <c r="NF362"/>
      <c r="NG362"/>
      <c r="NI362" s="52"/>
    </row>
    <row r="363" spans="1:373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JK363"/>
      <c r="JL363"/>
      <c r="JM363"/>
      <c r="JN363"/>
      <c r="JO363"/>
      <c r="JP363"/>
      <c r="JQ363"/>
      <c r="JR363"/>
      <c r="JS363"/>
      <c r="JT363"/>
      <c r="JU363"/>
      <c r="JV363"/>
      <c r="JW363"/>
      <c r="JX363"/>
      <c r="JY363"/>
      <c r="JZ363"/>
      <c r="KA363"/>
      <c r="KB363"/>
      <c r="KC363"/>
      <c r="KD363"/>
      <c r="KE363"/>
      <c r="KF363"/>
      <c r="KG363"/>
      <c r="KH363"/>
      <c r="KI363"/>
      <c r="KJ363"/>
      <c r="KK363"/>
      <c r="KL363"/>
      <c r="KM363"/>
      <c r="KN363"/>
      <c r="KO363"/>
      <c r="KP363"/>
      <c r="KQ363"/>
      <c r="KR363"/>
      <c r="KS363"/>
      <c r="KT363"/>
      <c r="KU363"/>
      <c r="KV363"/>
      <c r="KW363"/>
      <c r="KX363"/>
      <c r="KY363"/>
      <c r="KZ363"/>
      <c r="LA363"/>
      <c r="LB363"/>
      <c r="LC363"/>
      <c r="LD363"/>
      <c r="LE363"/>
      <c r="LF363"/>
      <c r="LG363"/>
      <c r="LH363"/>
      <c r="LI363"/>
      <c r="LJ363"/>
      <c r="LK363"/>
      <c r="LL363"/>
      <c r="LM363"/>
      <c r="LN363"/>
      <c r="LO363"/>
      <c r="LP363"/>
      <c r="LQ363"/>
      <c r="LR363"/>
      <c r="LS363"/>
      <c r="LT363"/>
      <c r="LU363"/>
      <c r="LV363"/>
      <c r="LW363"/>
      <c r="LX363"/>
      <c r="LY363"/>
      <c r="LZ363"/>
      <c r="MA363"/>
      <c r="MB363"/>
      <c r="MC363"/>
      <c r="MD363"/>
      <c r="ME363"/>
      <c r="MF363"/>
      <c r="MG363"/>
      <c r="MH363"/>
      <c r="MI363"/>
      <c r="MJ363"/>
      <c r="MK363"/>
      <c r="ML363"/>
      <c r="MM363"/>
      <c r="MN363"/>
      <c r="MO363"/>
      <c r="MP363"/>
      <c r="MQ363"/>
      <c r="MR363"/>
      <c r="MS363"/>
      <c r="MT363"/>
      <c r="MU363"/>
      <c r="MV363"/>
      <c r="MW363"/>
      <c r="MX363"/>
      <c r="MY363"/>
      <c r="MZ363"/>
      <c r="NA363"/>
      <c r="NB363"/>
      <c r="NC363"/>
      <c r="ND363"/>
      <c r="NE363"/>
      <c r="NF363"/>
      <c r="NG363"/>
      <c r="NI363" s="52"/>
    </row>
    <row r="364" spans="1:373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  <c r="LT364"/>
      <c r="LU364"/>
      <c r="LV364"/>
      <c r="LW364"/>
      <c r="LX364"/>
      <c r="LY364"/>
      <c r="LZ364"/>
      <c r="MA364"/>
      <c r="MB364"/>
      <c r="MC364"/>
      <c r="MD364"/>
      <c r="ME364"/>
      <c r="MF364"/>
      <c r="MG364"/>
      <c r="MH364"/>
      <c r="MI364"/>
      <c r="MJ364"/>
      <c r="MK364"/>
      <c r="ML364"/>
      <c r="MM364"/>
      <c r="MN364"/>
      <c r="MO364"/>
      <c r="MP364"/>
      <c r="MQ364"/>
      <c r="MR364"/>
      <c r="MS364"/>
      <c r="MT364"/>
      <c r="MU364"/>
      <c r="MV364"/>
      <c r="MW364"/>
      <c r="MX364"/>
      <c r="MY364"/>
      <c r="MZ364"/>
      <c r="NA364"/>
      <c r="NB364"/>
      <c r="NC364"/>
      <c r="ND364"/>
      <c r="NE364"/>
      <c r="NF364"/>
      <c r="NG364"/>
      <c r="NI364" s="52"/>
    </row>
    <row r="365" spans="1:373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I365" s="52"/>
    </row>
    <row r="366" spans="1:373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  <c r="KW366"/>
      <c r="KX366"/>
      <c r="KY366"/>
      <c r="KZ366"/>
      <c r="LA366"/>
      <c r="LB366"/>
      <c r="LC366"/>
      <c r="LD366"/>
      <c r="LE366"/>
      <c r="LF366"/>
      <c r="LG366"/>
      <c r="LH366"/>
      <c r="LI366"/>
      <c r="LJ366"/>
      <c r="LK366"/>
      <c r="LL366"/>
      <c r="LM366"/>
      <c r="LN366"/>
      <c r="LO366"/>
      <c r="LP366"/>
      <c r="LQ366"/>
      <c r="LR366"/>
      <c r="LS366"/>
      <c r="LT366"/>
      <c r="LU366"/>
      <c r="LV366"/>
      <c r="LW366"/>
      <c r="LX366"/>
      <c r="LY366"/>
      <c r="LZ366"/>
      <c r="MA366"/>
      <c r="MB366"/>
      <c r="MC366"/>
      <c r="MD366"/>
      <c r="ME366"/>
      <c r="MF366"/>
      <c r="MG366"/>
      <c r="MH366"/>
      <c r="MI366"/>
      <c r="MJ366"/>
      <c r="MK366"/>
      <c r="ML366"/>
      <c r="MM366"/>
      <c r="MN366"/>
      <c r="MO366"/>
      <c r="MP366"/>
      <c r="MQ366"/>
      <c r="MR366"/>
      <c r="MS366"/>
      <c r="MT366"/>
      <c r="MU366"/>
      <c r="MV366"/>
      <c r="MW366"/>
      <c r="MX366"/>
      <c r="MY366"/>
      <c r="MZ366"/>
      <c r="NA366"/>
      <c r="NB366"/>
      <c r="NC366"/>
      <c r="ND366"/>
      <c r="NE366"/>
      <c r="NF366"/>
      <c r="NG366"/>
      <c r="NI366" s="52"/>
    </row>
    <row r="367" spans="1:373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JK367"/>
      <c r="JL367"/>
      <c r="JM367"/>
      <c r="JN367"/>
      <c r="JO367"/>
      <c r="JP367"/>
      <c r="JQ367"/>
      <c r="JR367"/>
      <c r="JS367"/>
      <c r="JT367"/>
      <c r="JU367"/>
      <c r="JV367"/>
      <c r="JW367"/>
      <c r="JX367"/>
      <c r="JY367"/>
      <c r="JZ367"/>
      <c r="KA367"/>
      <c r="KB367"/>
      <c r="KC367"/>
      <c r="KD367"/>
      <c r="KE367"/>
      <c r="KF367"/>
      <c r="KG367"/>
      <c r="KH367"/>
      <c r="KI367"/>
      <c r="KJ367"/>
      <c r="KK367"/>
      <c r="KL367"/>
      <c r="KM367"/>
      <c r="KN367"/>
      <c r="KO367"/>
      <c r="KP367"/>
      <c r="KQ367"/>
      <c r="KR367"/>
      <c r="KS367"/>
      <c r="KT367"/>
      <c r="KU367"/>
      <c r="KV367"/>
      <c r="KW367"/>
      <c r="KX367"/>
      <c r="KY367"/>
      <c r="KZ367"/>
      <c r="LA367"/>
      <c r="LB367"/>
      <c r="LC367"/>
      <c r="LD367"/>
      <c r="LE367"/>
      <c r="LF367"/>
      <c r="LG367"/>
      <c r="LH367"/>
      <c r="LI367"/>
      <c r="LJ367"/>
      <c r="LK367"/>
      <c r="LL367"/>
      <c r="LM367"/>
      <c r="LN367"/>
      <c r="LO367"/>
      <c r="LP367"/>
      <c r="LQ367"/>
      <c r="LR367"/>
      <c r="LS367"/>
      <c r="LT367"/>
      <c r="LU367"/>
      <c r="LV367"/>
      <c r="LW367"/>
      <c r="LX367"/>
      <c r="LY367"/>
      <c r="LZ367"/>
      <c r="MA367"/>
      <c r="MB367"/>
      <c r="MC367"/>
      <c r="MD367"/>
      <c r="ME367"/>
      <c r="MF367"/>
      <c r="MG367"/>
      <c r="MH367"/>
      <c r="MI367"/>
      <c r="MJ367"/>
      <c r="MK367"/>
      <c r="ML367"/>
      <c r="MM367"/>
      <c r="MN367"/>
      <c r="MO367"/>
      <c r="MP367"/>
      <c r="MQ367"/>
      <c r="MR367"/>
      <c r="MS367"/>
      <c r="MT367"/>
      <c r="MU367"/>
      <c r="MV367"/>
      <c r="MW367"/>
      <c r="MX367"/>
      <c r="MY367"/>
      <c r="MZ367"/>
      <c r="NA367"/>
      <c r="NB367"/>
      <c r="NC367"/>
      <c r="ND367"/>
      <c r="NE367"/>
      <c r="NF367"/>
      <c r="NG367"/>
      <c r="NI367" s="52"/>
    </row>
    <row r="368" spans="1:373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  <c r="KW368"/>
      <c r="KX368"/>
      <c r="KY368"/>
      <c r="KZ368"/>
      <c r="LA368"/>
      <c r="LB368"/>
      <c r="LC368"/>
      <c r="LD368"/>
      <c r="LE368"/>
      <c r="LF368"/>
      <c r="LG368"/>
      <c r="LH368"/>
      <c r="LI368"/>
      <c r="LJ368"/>
      <c r="LK368"/>
      <c r="LL368"/>
      <c r="LM368"/>
      <c r="LN368"/>
      <c r="LO368"/>
      <c r="LP368"/>
      <c r="LQ368"/>
      <c r="LR368"/>
      <c r="LS368"/>
      <c r="LT368"/>
      <c r="LU368"/>
      <c r="LV368"/>
      <c r="LW368"/>
      <c r="LX368"/>
      <c r="LY368"/>
      <c r="LZ368"/>
      <c r="MA368"/>
      <c r="MB368"/>
      <c r="MC368"/>
      <c r="MD368"/>
      <c r="ME368"/>
      <c r="MF368"/>
      <c r="MG368"/>
      <c r="MH368"/>
      <c r="MI368"/>
      <c r="MJ368"/>
      <c r="MK368"/>
      <c r="ML368"/>
      <c r="MM368"/>
      <c r="MN368"/>
      <c r="MO368"/>
      <c r="MP368"/>
      <c r="MQ368"/>
      <c r="MR368"/>
      <c r="MS368"/>
      <c r="MT368"/>
      <c r="MU368"/>
      <c r="MV368"/>
      <c r="MW368"/>
      <c r="MX368"/>
      <c r="MY368"/>
      <c r="MZ368"/>
      <c r="NA368"/>
      <c r="NB368"/>
      <c r="NC368"/>
      <c r="ND368"/>
      <c r="NE368"/>
      <c r="NF368"/>
      <c r="NG368"/>
      <c r="NI368" s="52"/>
    </row>
    <row r="369" spans="1:373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JK369"/>
      <c r="JL369"/>
      <c r="JM369"/>
      <c r="JN369"/>
      <c r="JO369"/>
      <c r="JP369"/>
      <c r="JQ369"/>
      <c r="JR369"/>
      <c r="JS369"/>
      <c r="JT369"/>
      <c r="JU369"/>
      <c r="JV369"/>
      <c r="JW369"/>
      <c r="JX369"/>
      <c r="JY369"/>
      <c r="JZ369"/>
      <c r="KA369"/>
      <c r="KB369"/>
      <c r="KC369"/>
      <c r="KD369"/>
      <c r="KE369"/>
      <c r="KF369"/>
      <c r="KG369"/>
      <c r="KH369"/>
      <c r="KI369"/>
      <c r="KJ369"/>
      <c r="KK369"/>
      <c r="KL369"/>
      <c r="KM369"/>
      <c r="KN369"/>
      <c r="KO369"/>
      <c r="KP369"/>
      <c r="KQ369"/>
      <c r="KR369"/>
      <c r="KS369"/>
      <c r="KT369"/>
      <c r="KU369"/>
      <c r="KV369"/>
      <c r="KW369"/>
      <c r="KX369"/>
      <c r="KY369"/>
      <c r="KZ369"/>
      <c r="LA369"/>
      <c r="LB369"/>
      <c r="LC369"/>
      <c r="LD369"/>
      <c r="LE369"/>
      <c r="LF369"/>
      <c r="LG369"/>
      <c r="LH369"/>
      <c r="LI369"/>
      <c r="LJ369"/>
      <c r="LK369"/>
      <c r="LL369"/>
      <c r="LM369"/>
      <c r="LN369"/>
      <c r="LO369"/>
      <c r="LP369"/>
      <c r="LQ369"/>
      <c r="LR369"/>
      <c r="LS369"/>
      <c r="LT369"/>
      <c r="LU369"/>
      <c r="LV369"/>
      <c r="LW369"/>
      <c r="LX369"/>
      <c r="LY369"/>
      <c r="LZ369"/>
      <c r="MA369"/>
      <c r="MB369"/>
      <c r="MC369"/>
      <c r="MD369"/>
      <c r="ME369"/>
      <c r="MF369"/>
      <c r="MG369"/>
      <c r="MH369"/>
      <c r="MI369"/>
      <c r="MJ369"/>
      <c r="MK369"/>
      <c r="ML369"/>
      <c r="MM369"/>
      <c r="MN369"/>
      <c r="MO369"/>
      <c r="MP369"/>
      <c r="MQ369"/>
      <c r="MR369"/>
      <c r="MS369"/>
      <c r="MT369"/>
      <c r="MU369"/>
      <c r="MV369"/>
      <c r="MW369"/>
      <c r="MX369"/>
      <c r="MY369"/>
      <c r="MZ369"/>
      <c r="NA369"/>
      <c r="NB369"/>
      <c r="NC369"/>
      <c r="ND369"/>
      <c r="NE369"/>
      <c r="NF369"/>
      <c r="NG369"/>
      <c r="NI369" s="52"/>
    </row>
    <row r="370" spans="1:373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  <c r="KW370"/>
      <c r="KX370"/>
      <c r="KY370"/>
      <c r="KZ370"/>
      <c r="LA370"/>
      <c r="LB370"/>
      <c r="LC370"/>
      <c r="LD370"/>
      <c r="LE370"/>
      <c r="LF370"/>
      <c r="LG370"/>
      <c r="LH370"/>
      <c r="LI370"/>
      <c r="LJ370"/>
      <c r="LK370"/>
      <c r="LL370"/>
      <c r="LM370"/>
      <c r="LN370"/>
      <c r="LO370"/>
      <c r="LP370"/>
      <c r="LQ370"/>
      <c r="LR370"/>
      <c r="LS370"/>
      <c r="LT370"/>
      <c r="LU370"/>
      <c r="LV370"/>
      <c r="LW370"/>
      <c r="LX370"/>
      <c r="LY370"/>
      <c r="LZ370"/>
      <c r="MA370"/>
      <c r="MB370"/>
      <c r="MC370"/>
      <c r="MD370"/>
      <c r="ME370"/>
      <c r="MF370"/>
      <c r="MG370"/>
      <c r="MH370"/>
      <c r="MI370"/>
      <c r="MJ370"/>
      <c r="MK370"/>
      <c r="ML370"/>
      <c r="MM370"/>
      <c r="MN370"/>
      <c r="MO370"/>
      <c r="MP370"/>
      <c r="MQ370"/>
      <c r="MR370"/>
      <c r="MS370"/>
      <c r="MT370"/>
      <c r="MU370"/>
      <c r="MV370"/>
      <c r="MW370"/>
      <c r="MX370"/>
      <c r="MY370"/>
      <c r="MZ370"/>
      <c r="NA370"/>
      <c r="NB370"/>
      <c r="NC370"/>
      <c r="ND370"/>
      <c r="NE370"/>
      <c r="NF370"/>
      <c r="NG370"/>
      <c r="NI370" s="52"/>
    </row>
    <row r="371" spans="1:373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  <c r="KW371"/>
      <c r="KX371"/>
      <c r="KY371"/>
      <c r="KZ371"/>
      <c r="LA371"/>
      <c r="LB371"/>
      <c r="LC371"/>
      <c r="LD371"/>
      <c r="LE371"/>
      <c r="LF371"/>
      <c r="LG371"/>
      <c r="LH371"/>
      <c r="LI371"/>
      <c r="LJ371"/>
      <c r="LK371"/>
      <c r="LL371"/>
      <c r="LM371"/>
      <c r="LN371"/>
      <c r="LO371"/>
      <c r="LP371"/>
      <c r="LQ371"/>
      <c r="LR371"/>
      <c r="LS371"/>
      <c r="LT371"/>
      <c r="LU371"/>
      <c r="LV371"/>
      <c r="LW371"/>
      <c r="LX371"/>
      <c r="LY371"/>
      <c r="LZ371"/>
      <c r="MA371"/>
      <c r="MB371"/>
      <c r="MC371"/>
      <c r="MD371"/>
      <c r="ME371"/>
      <c r="MF371"/>
      <c r="MG371"/>
      <c r="MH371"/>
      <c r="MI371"/>
      <c r="MJ371"/>
      <c r="MK371"/>
      <c r="ML371"/>
      <c r="MM371"/>
      <c r="MN371"/>
      <c r="MO371"/>
      <c r="MP371"/>
      <c r="MQ371"/>
      <c r="MR371"/>
      <c r="MS371"/>
      <c r="MT371"/>
      <c r="MU371"/>
      <c r="MV371"/>
      <c r="MW371"/>
      <c r="MX371"/>
      <c r="MY371"/>
      <c r="MZ371"/>
      <c r="NA371"/>
      <c r="NB371"/>
      <c r="NC371"/>
      <c r="ND371"/>
      <c r="NE371"/>
      <c r="NF371"/>
      <c r="NG371"/>
      <c r="NI371" s="52"/>
    </row>
    <row r="372" spans="1:373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  <c r="JA372"/>
      <c r="JB372"/>
      <c r="JC372"/>
      <c r="JD372"/>
      <c r="JE372"/>
      <c r="JF372"/>
      <c r="JG372"/>
      <c r="JH372"/>
      <c r="JI372"/>
      <c r="JJ372"/>
      <c r="JK372"/>
      <c r="JL372"/>
      <c r="JM372"/>
      <c r="JN372"/>
      <c r="JO372"/>
      <c r="JP372"/>
      <c r="JQ372"/>
      <c r="JR372"/>
      <c r="JS372"/>
      <c r="JT372"/>
      <c r="JU372"/>
      <c r="JV372"/>
      <c r="JW372"/>
      <c r="JX372"/>
      <c r="JY372"/>
      <c r="JZ372"/>
      <c r="KA372"/>
      <c r="KB372"/>
      <c r="KC372"/>
      <c r="KD372"/>
      <c r="KE372"/>
      <c r="KF372"/>
      <c r="KG372"/>
      <c r="KH372"/>
      <c r="KI372"/>
      <c r="KJ372"/>
      <c r="KK372"/>
      <c r="KL372"/>
      <c r="KM372"/>
      <c r="KN372"/>
      <c r="KO372"/>
      <c r="KP372"/>
      <c r="KQ372"/>
      <c r="KR372"/>
      <c r="KS372"/>
      <c r="KT372"/>
      <c r="KU372"/>
      <c r="KV372"/>
      <c r="KW372"/>
      <c r="KX372"/>
      <c r="KY372"/>
      <c r="KZ372"/>
      <c r="LA372"/>
      <c r="LB372"/>
      <c r="LC372"/>
      <c r="LD372"/>
      <c r="LE372"/>
      <c r="LF372"/>
      <c r="LG372"/>
      <c r="LH372"/>
      <c r="LI372"/>
      <c r="LJ372"/>
      <c r="LK372"/>
      <c r="LL372"/>
      <c r="LM372"/>
      <c r="LN372"/>
      <c r="LO372"/>
      <c r="LP372"/>
      <c r="LQ372"/>
      <c r="LR372"/>
      <c r="LS372"/>
      <c r="LT372"/>
      <c r="LU372"/>
      <c r="LV372"/>
      <c r="LW372"/>
      <c r="LX372"/>
      <c r="LY372"/>
      <c r="LZ372"/>
      <c r="MA372"/>
      <c r="MB372"/>
      <c r="MC372"/>
      <c r="MD372"/>
      <c r="ME372"/>
      <c r="MF372"/>
      <c r="MG372"/>
      <c r="MH372"/>
      <c r="MI372"/>
      <c r="MJ372"/>
      <c r="MK372"/>
      <c r="ML372"/>
      <c r="MM372"/>
      <c r="MN372"/>
      <c r="MO372"/>
      <c r="MP372"/>
      <c r="MQ372"/>
      <c r="MR372"/>
      <c r="MS372"/>
      <c r="MT372"/>
      <c r="MU372"/>
      <c r="MV372"/>
      <c r="MW372"/>
      <c r="MX372"/>
      <c r="MY372"/>
      <c r="MZ372"/>
      <c r="NA372"/>
      <c r="NB372"/>
      <c r="NC372"/>
      <c r="ND372"/>
      <c r="NE372"/>
      <c r="NF372"/>
      <c r="NG372"/>
      <c r="NI372" s="52"/>
    </row>
    <row r="373" spans="1:373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  <c r="JA373"/>
      <c r="JB373"/>
      <c r="JC373"/>
      <c r="JD373"/>
      <c r="JE373"/>
      <c r="JF373"/>
      <c r="JG373"/>
      <c r="JH373"/>
      <c r="JI373"/>
      <c r="JJ373"/>
      <c r="JK373"/>
      <c r="JL373"/>
      <c r="JM373"/>
      <c r="JN373"/>
      <c r="JO373"/>
      <c r="JP373"/>
      <c r="JQ373"/>
      <c r="JR373"/>
      <c r="JS373"/>
      <c r="JT373"/>
      <c r="JU373"/>
      <c r="JV373"/>
      <c r="JW373"/>
      <c r="JX373"/>
      <c r="JY373"/>
      <c r="JZ373"/>
      <c r="KA373"/>
      <c r="KB373"/>
      <c r="KC373"/>
      <c r="KD373"/>
      <c r="KE373"/>
      <c r="KF373"/>
      <c r="KG373"/>
      <c r="KH373"/>
      <c r="KI373"/>
      <c r="KJ373"/>
      <c r="KK373"/>
      <c r="KL373"/>
      <c r="KM373"/>
      <c r="KN373"/>
      <c r="KO373"/>
      <c r="KP373"/>
      <c r="KQ373"/>
      <c r="KR373"/>
      <c r="KS373"/>
      <c r="KT373"/>
      <c r="KU373"/>
      <c r="KV373"/>
      <c r="KW373"/>
      <c r="KX373"/>
      <c r="KY373"/>
      <c r="KZ373"/>
      <c r="LA373"/>
      <c r="LB373"/>
      <c r="LC373"/>
      <c r="LD373"/>
      <c r="LE373"/>
      <c r="LF373"/>
      <c r="LG373"/>
      <c r="LH373"/>
      <c r="LI373"/>
      <c r="LJ373"/>
      <c r="LK373"/>
      <c r="LL373"/>
      <c r="LM373"/>
      <c r="LN373"/>
      <c r="LO373"/>
      <c r="LP373"/>
      <c r="LQ373"/>
      <c r="LR373"/>
      <c r="LS373"/>
      <c r="LT373"/>
      <c r="LU373"/>
      <c r="LV373"/>
      <c r="LW373"/>
      <c r="LX373"/>
      <c r="LY373"/>
      <c r="LZ373"/>
      <c r="MA373"/>
      <c r="MB373"/>
      <c r="MC373"/>
      <c r="MD373"/>
      <c r="ME373"/>
      <c r="MF373"/>
      <c r="MG373"/>
      <c r="MH373"/>
      <c r="MI373"/>
      <c r="MJ373"/>
      <c r="MK373"/>
      <c r="ML373"/>
      <c r="MM373"/>
      <c r="MN373"/>
      <c r="MO373"/>
      <c r="MP373"/>
      <c r="MQ373"/>
      <c r="MR373"/>
      <c r="MS373"/>
      <c r="MT373"/>
      <c r="MU373"/>
      <c r="MV373"/>
      <c r="MW373"/>
      <c r="MX373"/>
      <c r="MY373"/>
      <c r="MZ373"/>
      <c r="NA373"/>
      <c r="NB373"/>
      <c r="NC373"/>
      <c r="ND373"/>
      <c r="NE373"/>
      <c r="NF373"/>
      <c r="NG373"/>
      <c r="NI373" s="52"/>
    </row>
    <row r="374" spans="1:373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JK374"/>
      <c r="JL374"/>
      <c r="JM374"/>
      <c r="JN374"/>
      <c r="JO374"/>
      <c r="JP374"/>
      <c r="JQ374"/>
      <c r="JR374"/>
      <c r="JS374"/>
      <c r="JT374"/>
      <c r="JU374"/>
      <c r="JV374"/>
      <c r="JW374"/>
      <c r="JX374"/>
      <c r="JY374"/>
      <c r="JZ374"/>
      <c r="KA374"/>
      <c r="KB374"/>
      <c r="KC374"/>
      <c r="KD374"/>
      <c r="KE374"/>
      <c r="KF374"/>
      <c r="KG374"/>
      <c r="KH374"/>
      <c r="KI374"/>
      <c r="KJ374"/>
      <c r="KK374"/>
      <c r="KL374"/>
      <c r="KM374"/>
      <c r="KN374"/>
      <c r="KO374"/>
      <c r="KP374"/>
      <c r="KQ374"/>
      <c r="KR374"/>
      <c r="KS374"/>
      <c r="KT374"/>
      <c r="KU374"/>
      <c r="KV374"/>
      <c r="KW374"/>
      <c r="KX374"/>
      <c r="KY374"/>
      <c r="KZ374"/>
      <c r="LA374"/>
      <c r="LB374"/>
      <c r="LC374"/>
      <c r="LD374"/>
      <c r="LE374"/>
      <c r="LF374"/>
      <c r="LG374"/>
      <c r="LH374"/>
      <c r="LI374"/>
      <c r="LJ374"/>
      <c r="LK374"/>
      <c r="LL374"/>
      <c r="LM374"/>
      <c r="LN374"/>
      <c r="LO374"/>
      <c r="LP374"/>
      <c r="LQ374"/>
      <c r="LR374"/>
      <c r="LS374"/>
      <c r="LT374"/>
      <c r="LU374"/>
      <c r="LV374"/>
      <c r="LW374"/>
      <c r="LX374"/>
      <c r="LY374"/>
      <c r="LZ374"/>
      <c r="MA374"/>
      <c r="MB374"/>
      <c r="MC374"/>
      <c r="MD374"/>
      <c r="ME374"/>
      <c r="MF374"/>
      <c r="MG374"/>
      <c r="MH374"/>
      <c r="MI374"/>
      <c r="MJ374"/>
      <c r="MK374"/>
      <c r="ML374"/>
      <c r="MM374"/>
      <c r="MN374"/>
      <c r="MO374"/>
      <c r="MP374"/>
      <c r="MQ374"/>
      <c r="MR374"/>
      <c r="MS374"/>
      <c r="MT374"/>
      <c r="MU374"/>
      <c r="MV374"/>
      <c r="MW374"/>
      <c r="MX374"/>
      <c r="MY374"/>
      <c r="MZ374"/>
      <c r="NA374"/>
      <c r="NB374"/>
      <c r="NC374"/>
      <c r="ND374"/>
      <c r="NE374"/>
      <c r="NF374"/>
      <c r="NG374"/>
      <c r="NI374" s="52"/>
    </row>
    <row r="375" spans="1:373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  <c r="KW375"/>
      <c r="KX375"/>
      <c r="KY375"/>
      <c r="KZ375"/>
      <c r="LA375"/>
      <c r="LB375"/>
      <c r="LC375"/>
      <c r="LD375"/>
      <c r="LE375"/>
      <c r="LF375"/>
      <c r="LG375"/>
      <c r="LH375"/>
      <c r="LI375"/>
      <c r="LJ375"/>
      <c r="LK375"/>
      <c r="LL375"/>
      <c r="LM375"/>
      <c r="LN375"/>
      <c r="LO375"/>
      <c r="LP375"/>
      <c r="LQ375"/>
      <c r="LR375"/>
      <c r="LS375"/>
      <c r="LT375"/>
      <c r="LU375"/>
      <c r="LV375"/>
      <c r="LW375"/>
      <c r="LX375"/>
      <c r="LY375"/>
      <c r="LZ375"/>
      <c r="MA375"/>
      <c r="MB375"/>
      <c r="MC375"/>
      <c r="MD375"/>
      <c r="ME375"/>
      <c r="MF375"/>
      <c r="MG375"/>
      <c r="MH375"/>
      <c r="MI375"/>
      <c r="MJ375"/>
      <c r="MK375"/>
      <c r="ML375"/>
      <c r="MM375"/>
      <c r="MN375"/>
      <c r="MO375"/>
      <c r="MP375"/>
      <c r="MQ375"/>
      <c r="MR375"/>
      <c r="MS375"/>
      <c r="MT375"/>
      <c r="MU375"/>
      <c r="MV375"/>
      <c r="MW375"/>
      <c r="MX375"/>
      <c r="MY375"/>
      <c r="MZ375"/>
      <c r="NA375"/>
      <c r="NB375"/>
      <c r="NC375"/>
      <c r="ND375"/>
      <c r="NE375"/>
      <c r="NF375"/>
      <c r="NG375"/>
      <c r="NI375" s="52"/>
    </row>
    <row r="376" spans="1:373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  <c r="LT376"/>
      <c r="LU376"/>
      <c r="LV376"/>
      <c r="LW376"/>
      <c r="LX376"/>
      <c r="LY376"/>
      <c r="LZ376"/>
      <c r="MA376"/>
      <c r="MB376"/>
      <c r="MC376"/>
      <c r="MD376"/>
      <c r="ME376"/>
      <c r="MF376"/>
      <c r="MG376"/>
      <c r="MH376"/>
      <c r="MI376"/>
      <c r="MJ376"/>
      <c r="MK376"/>
      <c r="ML376"/>
      <c r="MM376"/>
      <c r="MN376"/>
      <c r="MO376"/>
      <c r="MP376"/>
      <c r="MQ376"/>
      <c r="MR376"/>
      <c r="MS376"/>
      <c r="MT376"/>
      <c r="MU376"/>
      <c r="MV376"/>
      <c r="MW376"/>
      <c r="MX376"/>
      <c r="MY376"/>
      <c r="MZ376"/>
      <c r="NA376"/>
      <c r="NB376"/>
      <c r="NC376"/>
      <c r="ND376"/>
      <c r="NE376"/>
      <c r="NF376"/>
      <c r="NG376"/>
      <c r="NI376" s="52"/>
    </row>
    <row r="377" spans="1:373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  <c r="NG377"/>
      <c r="NI377" s="52"/>
    </row>
    <row r="378" spans="1:373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  <c r="NG378"/>
      <c r="NI378" s="52"/>
    </row>
    <row r="379" spans="1:373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  <c r="NG379"/>
      <c r="NI379" s="52"/>
    </row>
    <row r="380" spans="1:373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  <c r="NG380"/>
      <c r="NI380" s="52"/>
    </row>
    <row r="381" spans="1:373" x14ac:dyDescent="0.3">
      <c r="A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  <c r="NG381"/>
      <c r="NI381" s="52"/>
    </row>
    <row r="382" spans="1:373" x14ac:dyDescent="0.3">
      <c r="A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  <c r="LT382"/>
      <c r="LU382"/>
      <c r="LV382"/>
      <c r="LW382"/>
      <c r="LX382"/>
      <c r="LY382"/>
      <c r="LZ382"/>
      <c r="MA382"/>
      <c r="MB382"/>
      <c r="MC382"/>
      <c r="MD382"/>
      <c r="ME382"/>
      <c r="MF382"/>
      <c r="MG382"/>
      <c r="MH382"/>
      <c r="MI382"/>
      <c r="MJ382"/>
      <c r="MK382"/>
      <c r="ML382"/>
      <c r="MM382"/>
      <c r="MN382"/>
      <c r="MO382"/>
      <c r="MP382"/>
      <c r="MQ382"/>
      <c r="MR382"/>
      <c r="MS382"/>
      <c r="MT382"/>
      <c r="MU382"/>
      <c r="MV382"/>
      <c r="MW382"/>
      <c r="MX382"/>
      <c r="MY382"/>
      <c r="MZ382"/>
      <c r="NA382"/>
      <c r="NB382"/>
      <c r="NC382"/>
      <c r="ND382"/>
      <c r="NE382"/>
      <c r="NF382"/>
      <c r="NG382"/>
      <c r="NI382" s="52"/>
    </row>
    <row r="383" spans="1:373" x14ac:dyDescent="0.3">
      <c r="A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  <c r="NG383"/>
      <c r="NI383" s="52"/>
    </row>
    <row r="384" spans="1:373" x14ac:dyDescent="0.3">
      <c r="A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/>
      <c r="MZ384"/>
      <c r="NA384"/>
      <c r="NB384"/>
      <c r="NC384"/>
      <c r="ND384"/>
      <c r="NE384"/>
      <c r="NF384"/>
      <c r="NG384"/>
      <c r="NI384" s="52"/>
    </row>
    <row r="385" spans="1:373" x14ac:dyDescent="0.3">
      <c r="A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/>
      <c r="MZ385"/>
      <c r="NA385"/>
      <c r="NB385"/>
      <c r="NC385"/>
      <c r="ND385"/>
      <c r="NE385"/>
      <c r="NF385"/>
      <c r="NG385"/>
      <c r="NI385" s="52"/>
    </row>
    <row r="386" spans="1:373" x14ac:dyDescent="0.3">
      <c r="A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/>
      <c r="MZ386"/>
      <c r="NA386"/>
      <c r="NB386"/>
      <c r="NC386"/>
      <c r="ND386"/>
      <c r="NE386"/>
      <c r="NF386"/>
      <c r="NG386"/>
      <c r="NI386" s="52"/>
    </row>
    <row r="387" spans="1:373" x14ac:dyDescent="0.3">
      <c r="A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  <c r="KW387"/>
      <c r="KX387"/>
      <c r="KY387"/>
      <c r="KZ387"/>
      <c r="LA387"/>
      <c r="LB387"/>
      <c r="LC387"/>
      <c r="LD387"/>
      <c r="LE387"/>
      <c r="LF387"/>
      <c r="LG387"/>
      <c r="LH387"/>
      <c r="LI387"/>
      <c r="LJ387"/>
      <c r="LK387"/>
      <c r="LL387"/>
      <c r="LM387"/>
      <c r="LN387"/>
      <c r="LO387"/>
      <c r="LP387"/>
      <c r="LQ387"/>
      <c r="LR387"/>
      <c r="LS387"/>
      <c r="LT387"/>
      <c r="LU387"/>
      <c r="LV387"/>
      <c r="LW387"/>
      <c r="LX387"/>
      <c r="LY387"/>
      <c r="LZ387"/>
      <c r="MA387"/>
      <c r="MB387"/>
      <c r="MC387"/>
      <c r="MD387"/>
      <c r="ME387"/>
      <c r="MF387"/>
      <c r="MG387"/>
      <c r="MH387"/>
      <c r="MI387"/>
      <c r="MJ387"/>
      <c r="MK387"/>
      <c r="ML387"/>
      <c r="MM387"/>
      <c r="MN387"/>
      <c r="MO387"/>
      <c r="MP387"/>
      <c r="MQ387"/>
      <c r="MR387"/>
      <c r="MS387"/>
      <c r="MT387"/>
      <c r="MU387"/>
      <c r="MV387"/>
      <c r="MW387"/>
      <c r="MX387"/>
      <c r="MY387"/>
      <c r="MZ387"/>
      <c r="NA387"/>
      <c r="NB387"/>
      <c r="NC387"/>
      <c r="ND387"/>
      <c r="NE387"/>
      <c r="NF387"/>
      <c r="NG387"/>
      <c r="NI387" s="52"/>
    </row>
    <row r="388" spans="1:373" x14ac:dyDescent="0.3">
      <c r="A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  <c r="JA388"/>
      <c r="JB388"/>
      <c r="JC388"/>
      <c r="JD388"/>
      <c r="JE388"/>
      <c r="JF388"/>
      <c r="JG388"/>
      <c r="JH388"/>
      <c r="JI388"/>
      <c r="JJ388"/>
      <c r="JK388"/>
      <c r="JL388"/>
      <c r="JM388"/>
      <c r="JN388"/>
      <c r="JO388"/>
      <c r="JP388"/>
      <c r="JQ388"/>
      <c r="JR388"/>
      <c r="JS388"/>
      <c r="JT388"/>
      <c r="JU388"/>
      <c r="JV388"/>
      <c r="JW388"/>
      <c r="JX388"/>
      <c r="JY388"/>
      <c r="JZ388"/>
      <c r="KA388"/>
      <c r="KB388"/>
      <c r="KC388"/>
      <c r="KD388"/>
      <c r="KE388"/>
      <c r="KF388"/>
      <c r="KG388"/>
      <c r="KH388"/>
      <c r="KI388"/>
      <c r="KJ388"/>
      <c r="KK388"/>
      <c r="KL388"/>
      <c r="KM388"/>
      <c r="KN388"/>
      <c r="KO388"/>
      <c r="KP388"/>
      <c r="KQ388"/>
      <c r="KR388"/>
      <c r="KS388"/>
      <c r="KT388"/>
      <c r="KU388"/>
      <c r="KV388"/>
      <c r="KW388"/>
      <c r="KX388"/>
      <c r="KY388"/>
      <c r="KZ388"/>
      <c r="LA388"/>
      <c r="LB388"/>
      <c r="LC388"/>
      <c r="LD388"/>
      <c r="LE388"/>
      <c r="LF388"/>
      <c r="LG388"/>
      <c r="LH388"/>
      <c r="LI388"/>
      <c r="LJ388"/>
      <c r="LK388"/>
      <c r="LL388"/>
      <c r="LM388"/>
      <c r="LN388"/>
      <c r="LO388"/>
      <c r="LP388"/>
      <c r="LQ388"/>
      <c r="LR388"/>
      <c r="LS388"/>
      <c r="LT388"/>
      <c r="LU388"/>
      <c r="LV388"/>
      <c r="LW388"/>
      <c r="LX388"/>
      <c r="LY388"/>
      <c r="LZ388"/>
      <c r="MA388"/>
      <c r="MB388"/>
      <c r="MC388"/>
      <c r="MD388"/>
      <c r="ME388"/>
      <c r="MF388"/>
      <c r="MG388"/>
      <c r="MH388"/>
      <c r="MI388"/>
      <c r="MJ388"/>
      <c r="MK388"/>
      <c r="ML388"/>
      <c r="MM388"/>
      <c r="MN388"/>
      <c r="MO388"/>
      <c r="MP388"/>
      <c r="MQ388"/>
      <c r="MR388"/>
      <c r="MS388"/>
      <c r="MT388"/>
      <c r="MU388"/>
      <c r="MV388"/>
      <c r="MW388"/>
      <c r="MX388"/>
      <c r="MY388"/>
      <c r="MZ388"/>
      <c r="NA388"/>
      <c r="NB388"/>
      <c r="NC388"/>
      <c r="ND388"/>
      <c r="NE388"/>
      <c r="NF388"/>
      <c r="NG388"/>
      <c r="NI388" s="52"/>
    </row>
    <row r="389" spans="1:373" x14ac:dyDescent="0.3">
      <c r="A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  <c r="JA389"/>
      <c r="JB389"/>
      <c r="JC389"/>
      <c r="JD389"/>
      <c r="JE389"/>
      <c r="JF389"/>
      <c r="JG389"/>
      <c r="JH389"/>
      <c r="JI389"/>
      <c r="JJ389"/>
      <c r="JK389"/>
      <c r="JL389"/>
      <c r="JM389"/>
      <c r="JN389"/>
      <c r="JO389"/>
      <c r="JP389"/>
      <c r="JQ389"/>
      <c r="JR389"/>
      <c r="JS389"/>
      <c r="JT389"/>
      <c r="JU389"/>
      <c r="JV389"/>
      <c r="JW389"/>
      <c r="JX389"/>
      <c r="JY389"/>
      <c r="JZ389"/>
      <c r="KA389"/>
      <c r="KB389"/>
      <c r="KC389"/>
      <c r="KD389"/>
      <c r="KE389"/>
      <c r="KF389"/>
      <c r="KG389"/>
      <c r="KH389"/>
      <c r="KI389"/>
      <c r="KJ389"/>
      <c r="KK389"/>
      <c r="KL389"/>
      <c r="KM389"/>
      <c r="KN389"/>
      <c r="KO389"/>
      <c r="KP389"/>
      <c r="KQ389"/>
      <c r="KR389"/>
      <c r="KS389"/>
      <c r="KT389"/>
      <c r="KU389"/>
      <c r="KV389"/>
      <c r="KW389"/>
      <c r="KX389"/>
      <c r="KY389"/>
      <c r="KZ389"/>
      <c r="LA389"/>
      <c r="LB389"/>
      <c r="LC389"/>
      <c r="LD389"/>
      <c r="LE389"/>
      <c r="LF389"/>
      <c r="LG389"/>
      <c r="LH389"/>
      <c r="LI389"/>
      <c r="LJ389"/>
      <c r="LK389"/>
      <c r="LL389"/>
      <c r="LM389"/>
      <c r="LN389"/>
      <c r="LO389"/>
      <c r="LP389"/>
      <c r="LQ389"/>
      <c r="LR389"/>
      <c r="LS389"/>
      <c r="LT389"/>
      <c r="LU389"/>
      <c r="LV389"/>
      <c r="LW389"/>
      <c r="LX389"/>
      <c r="LY389"/>
      <c r="LZ389"/>
      <c r="MA389"/>
      <c r="MB389"/>
      <c r="MC389"/>
      <c r="MD389"/>
      <c r="ME389"/>
      <c r="MF389"/>
      <c r="MG389"/>
      <c r="MH389"/>
      <c r="MI389"/>
      <c r="MJ389"/>
      <c r="MK389"/>
      <c r="ML389"/>
      <c r="MM389"/>
      <c r="MN389"/>
      <c r="MO389"/>
      <c r="MP389"/>
      <c r="MQ389"/>
      <c r="MR389"/>
      <c r="MS389"/>
      <c r="MT389"/>
      <c r="MU389"/>
      <c r="MV389"/>
      <c r="MW389"/>
      <c r="MX389"/>
      <c r="MY389"/>
      <c r="MZ389"/>
      <c r="NA389"/>
      <c r="NB389"/>
      <c r="NC389"/>
      <c r="ND389"/>
      <c r="NE389"/>
      <c r="NF389"/>
      <c r="NG389"/>
      <c r="NI389" s="52"/>
    </row>
    <row r="390" spans="1:373" x14ac:dyDescent="0.3">
      <c r="A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  <c r="IU390"/>
      <c r="IV390"/>
      <c r="IW390"/>
      <c r="IX390"/>
      <c r="IY390"/>
      <c r="IZ390"/>
      <c r="JA390"/>
      <c r="JB390"/>
      <c r="JC390"/>
      <c r="JD390"/>
      <c r="JE390"/>
      <c r="JF390"/>
      <c r="JG390"/>
      <c r="JH390"/>
      <c r="JI390"/>
      <c r="JJ390"/>
      <c r="JK390"/>
      <c r="JL390"/>
      <c r="JM390"/>
      <c r="JN390"/>
      <c r="JO390"/>
      <c r="JP390"/>
      <c r="JQ390"/>
      <c r="JR390"/>
      <c r="JS390"/>
      <c r="JT390"/>
      <c r="JU390"/>
      <c r="JV390"/>
      <c r="JW390"/>
      <c r="JX390"/>
      <c r="JY390"/>
      <c r="JZ390"/>
      <c r="KA390"/>
      <c r="KB390"/>
      <c r="KC390"/>
      <c r="KD390"/>
      <c r="KE390"/>
      <c r="KF390"/>
      <c r="KG390"/>
      <c r="KH390"/>
      <c r="KI390"/>
      <c r="KJ390"/>
      <c r="KK390"/>
      <c r="KL390"/>
      <c r="KM390"/>
      <c r="KN390"/>
      <c r="KO390"/>
      <c r="KP390"/>
      <c r="KQ390"/>
      <c r="KR390"/>
      <c r="KS390"/>
      <c r="KT390"/>
      <c r="KU390"/>
      <c r="KV390"/>
      <c r="KW390"/>
      <c r="KX390"/>
      <c r="KY390"/>
      <c r="KZ390"/>
      <c r="LA390"/>
      <c r="LB390"/>
      <c r="LC390"/>
      <c r="LD390"/>
      <c r="LE390"/>
      <c r="LF390"/>
      <c r="LG390"/>
      <c r="LH390"/>
      <c r="LI390"/>
      <c r="LJ390"/>
      <c r="LK390"/>
      <c r="LL390"/>
      <c r="LM390"/>
      <c r="LN390"/>
      <c r="LO390"/>
      <c r="LP390"/>
      <c r="LQ390"/>
      <c r="LR390"/>
      <c r="LS390"/>
      <c r="LT390"/>
      <c r="LU390"/>
      <c r="LV390"/>
      <c r="LW390"/>
      <c r="LX390"/>
      <c r="LY390"/>
      <c r="LZ390"/>
      <c r="MA390"/>
      <c r="MB390"/>
      <c r="MC390"/>
      <c r="MD390"/>
      <c r="ME390"/>
      <c r="MF390"/>
      <c r="MG390"/>
      <c r="MH390"/>
      <c r="MI390"/>
      <c r="MJ390"/>
      <c r="MK390"/>
      <c r="ML390"/>
      <c r="MM390"/>
      <c r="MN390"/>
      <c r="MO390"/>
      <c r="MP390"/>
      <c r="MQ390"/>
      <c r="MR390"/>
      <c r="MS390"/>
      <c r="MT390"/>
      <c r="MU390"/>
      <c r="MV390"/>
      <c r="MW390"/>
      <c r="MX390"/>
      <c r="MY390"/>
      <c r="MZ390"/>
      <c r="NA390"/>
      <c r="NB390"/>
      <c r="NC390"/>
      <c r="ND390"/>
      <c r="NE390"/>
      <c r="NF390"/>
      <c r="NG390"/>
      <c r="NI390" s="52"/>
    </row>
    <row r="391" spans="1:373" x14ac:dyDescent="0.3">
      <c r="A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  <c r="JA391"/>
      <c r="JB391"/>
      <c r="JC391"/>
      <c r="JD391"/>
      <c r="JE391"/>
      <c r="JF391"/>
      <c r="JG391"/>
      <c r="JH391"/>
      <c r="JI391"/>
      <c r="JJ391"/>
      <c r="JK391"/>
      <c r="JL391"/>
      <c r="JM391"/>
      <c r="JN391"/>
      <c r="JO391"/>
      <c r="JP391"/>
      <c r="JQ391"/>
      <c r="JR391"/>
      <c r="JS391"/>
      <c r="JT391"/>
      <c r="JU391"/>
      <c r="JV391"/>
      <c r="JW391"/>
      <c r="JX391"/>
      <c r="JY391"/>
      <c r="JZ391"/>
      <c r="KA391"/>
      <c r="KB391"/>
      <c r="KC391"/>
      <c r="KD391"/>
      <c r="KE391"/>
      <c r="KF391"/>
      <c r="KG391"/>
      <c r="KH391"/>
      <c r="KI391"/>
      <c r="KJ391"/>
      <c r="KK391"/>
      <c r="KL391"/>
      <c r="KM391"/>
      <c r="KN391"/>
      <c r="KO391"/>
      <c r="KP391"/>
      <c r="KQ391"/>
      <c r="KR391"/>
      <c r="KS391"/>
      <c r="KT391"/>
      <c r="KU391"/>
      <c r="KV391"/>
      <c r="KW391"/>
      <c r="KX391"/>
      <c r="KY391"/>
      <c r="KZ391"/>
      <c r="LA391"/>
      <c r="LB391"/>
      <c r="LC391"/>
      <c r="LD391"/>
      <c r="LE391"/>
      <c r="LF391"/>
      <c r="LG391"/>
      <c r="LH391"/>
      <c r="LI391"/>
      <c r="LJ391"/>
      <c r="LK391"/>
      <c r="LL391"/>
      <c r="LM391"/>
      <c r="LN391"/>
      <c r="LO391"/>
      <c r="LP391"/>
      <c r="LQ391"/>
      <c r="LR391"/>
      <c r="LS391"/>
      <c r="LT391"/>
      <c r="LU391"/>
      <c r="LV391"/>
      <c r="LW391"/>
      <c r="LX391"/>
      <c r="LY391"/>
      <c r="LZ391"/>
      <c r="MA391"/>
      <c r="MB391"/>
      <c r="MC391"/>
      <c r="MD391"/>
      <c r="ME391"/>
      <c r="MF391"/>
      <c r="MG391"/>
      <c r="MH391"/>
      <c r="MI391"/>
      <c r="MJ391"/>
      <c r="MK391"/>
      <c r="ML391"/>
      <c r="MM391"/>
      <c r="MN391"/>
      <c r="MO391"/>
      <c r="MP391"/>
      <c r="MQ391"/>
      <c r="MR391"/>
      <c r="MS391"/>
      <c r="MT391"/>
      <c r="MU391"/>
      <c r="MV391"/>
      <c r="MW391"/>
      <c r="MX391"/>
      <c r="MY391"/>
      <c r="MZ391"/>
      <c r="NA391"/>
      <c r="NB391"/>
      <c r="NC391"/>
      <c r="ND391"/>
      <c r="NE391"/>
      <c r="NF391"/>
      <c r="NG391"/>
      <c r="NI391" s="52"/>
    </row>
    <row r="392" spans="1:373" x14ac:dyDescent="0.3">
      <c r="A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  <c r="LT392"/>
      <c r="LU392"/>
      <c r="LV392"/>
      <c r="LW392"/>
      <c r="LX392"/>
      <c r="LY392"/>
      <c r="LZ392"/>
      <c r="MA392"/>
      <c r="MB392"/>
      <c r="MC392"/>
      <c r="MD392"/>
      <c r="ME392"/>
      <c r="MF392"/>
      <c r="MG392"/>
      <c r="MH392"/>
      <c r="MI392"/>
      <c r="MJ392"/>
      <c r="MK392"/>
      <c r="ML392"/>
      <c r="MM392"/>
      <c r="MN392"/>
      <c r="MO392"/>
      <c r="MP392"/>
      <c r="MQ392"/>
      <c r="MR392"/>
      <c r="MS392"/>
      <c r="MT392"/>
      <c r="MU392"/>
      <c r="MV392"/>
      <c r="MW392"/>
      <c r="MX392"/>
      <c r="MY392"/>
      <c r="MZ392"/>
      <c r="NA392"/>
      <c r="NB392"/>
      <c r="NC392"/>
      <c r="ND392"/>
      <c r="NE392"/>
      <c r="NF392"/>
      <c r="NG392"/>
      <c r="NI392" s="52"/>
    </row>
    <row r="393" spans="1:373" x14ac:dyDescent="0.3">
      <c r="A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/>
      <c r="MZ393"/>
      <c r="NA393"/>
      <c r="NB393"/>
      <c r="NC393"/>
      <c r="ND393"/>
      <c r="NE393"/>
      <c r="NF393"/>
      <c r="NG393"/>
      <c r="NI393" s="52"/>
    </row>
    <row r="394" spans="1:373" x14ac:dyDescent="0.3">
      <c r="A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JK394"/>
      <c r="JL394"/>
      <c r="JM394"/>
      <c r="JN394"/>
      <c r="JO394"/>
      <c r="JP394"/>
      <c r="JQ394"/>
      <c r="JR394"/>
      <c r="JS394"/>
      <c r="JT394"/>
      <c r="JU394"/>
      <c r="JV394"/>
      <c r="JW394"/>
      <c r="JX394"/>
      <c r="JY394"/>
      <c r="JZ394"/>
      <c r="KA394"/>
      <c r="KB394"/>
      <c r="KC394"/>
      <c r="KD394"/>
      <c r="KE394"/>
      <c r="KF394"/>
      <c r="KG394"/>
      <c r="KH394"/>
      <c r="KI394"/>
      <c r="KJ394"/>
      <c r="KK394"/>
      <c r="KL394"/>
      <c r="KM394"/>
      <c r="KN394"/>
      <c r="KO394"/>
      <c r="KP394"/>
      <c r="KQ394"/>
      <c r="KR394"/>
      <c r="KS394"/>
      <c r="KT394"/>
      <c r="KU394"/>
      <c r="KV394"/>
      <c r="KW394"/>
      <c r="KX394"/>
      <c r="KY394"/>
      <c r="KZ394"/>
      <c r="LA394"/>
      <c r="LB394"/>
      <c r="LC394"/>
      <c r="LD394"/>
      <c r="LE394"/>
      <c r="LF394"/>
      <c r="LG394"/>
      <c r="LH394"/>
      <c r="LI394"/>
      <c r="LJ394"/>
      <c r="LK394"/>
      <c r="LL394"/>
      <c r="LM394"/>
      <c r="LN394"/>
      <c r="LO394"/>
      <c r="LP394"/>
      <c r="LQ394"/>
      <c r="LR394"/>
      <c r="LS394"/>
      <c r="LT394"/>
      <c r="LU394"/>
      <c r="LV394"/>
      <c r="LW394"/>
      <c r="LX394"/>
      <c r="LY394"/>
      <c r="LZ394"/>
      <c r="MA394"/>
      <c r="MB394"/>
      <c r="MC394"/>
      <c r="MD394"/>
      <c r="ME394"/>
      <c r="MF394"/>
      <c r="MG394"/>
      <c r="MH394"/>
      <c r="MI394"/>
      <c r="MJ394"/>
      <c r="MK394"/>
      <c r="ML394"/>
      <c r="MM394"/>
      <c r="MN394"/>
      <c r="MO394"/>
      <c r="MP394"/>
      <c r="MQ394"/>
      <c r="MR394"/>
      <c r="MS394"/>
      <c r="MT394"/>
      <c r="MU394"/>
      <c r="MV394"/>
      <c r="MW394"/>
      <c r="MX394"/>
      <c r="MY394"/>
      <c r="MZ394"/>
      <c r="NA394"/>
      <c r="NB394"/>
      <c r="NC394"/>
      <c r="ND394"/>
      <c r="NE394"/>
      <c r="NF394"/>
      <c r="NG394"/>
      <c r="NI394" s="52"/>
    </row>
    <row r="395" spans="1:373" x14ac:dyDescent="0.3"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  <c r="JA395"/>
      <c r="JB395"/>
      <c r="JC395"/>
      <c r="JD395"/>
      <c r="JE395"/>
      <c r="JF395"/>
      <c r="JG395"/>
      <c r="JH395"/>
      <c r="JI395"/>
      <c r="JJ395"/>
      <c r="JK395"/>
      <c r="JL395"/>
      <c r="JM395"/>
      <c r="JN395"/>
      <c r="JO395"/>
      <c r="JP395"/>
      <c r="JQ395"/>
      <c r="JR395"/>
      <c r="JS395"/>
      <c r="JT395"/>
      <c r="JU395"/>
      <c r="JV395"/>
      <c r="JW395"/>
      <c r="JX395"/>
      <c r="JY395"/>
      <c r="JZ395"/>
      <c r="KA395"/>
      <c r="KB395"/>
      <c r="KC395"/>
      <c r="KD395"/>
      <c r="KE395"/>
      <c r="KF395"/>
      <c r="KG395"/>
      <c r="KH395"/>
      <c r="KI395"/>
      <c r="KJ395"/>
      <c r="KK395"/>
      <c r="KL395"/>
      <c r="KM395"/>
      <c r="KN395"/>
      <c r="KO395"/>
      <c r="KP395"/>
      <c r="KQ395"/>
      <c r="KR395"/>
      <c r="KS395"/>
      <c r="KT395"/>
      <c r="KU395"/>
      <c r="KV395"/>
      <c r="KW395"/>
      <c r="KX395"/>
      <c r="KY395"/>
      <c r="KZ395"/>
      <c r="LA395"/>
      <c r="LB395"/>
      <c r="LC395"/>
      <c r="LD395"/>
      <c r="LE395"/>
      <c r="LF395"/>
      <c r="LG395"/>
      <c r="LH395"/>
      <c r="LI395"/>
      <c r="LJ395"/>
      <c r="LK395"/>
      <c r="LL395"/>
      <c r="LM395"/>
      <c r="LN395"/>
      <c r="LO395"/>
      <c r="LP395"/>
      <c r="LQ395"/>
      <c r="LR395"/>
      <c r="LS395"/>
      <c r="LT395"/>
      <c r="LU395"/>
      <c r="LV395"/>
      <c r="LW395"/>
      <c r="LX395"/>
      <c r="LY395"/>
      <c r="LZ395"/>
      <c r="MA395"/>
      <c r="MB395"/>
      <c r="MC395"/>
      <c r="MD395"/>
      <c r="ME395"/>
      <c r="MF395"/>
      <c r="MG395"/>
      <c r="MH395"/>
      <c r="MI395"/>
      <c r="MJ395"/>
      <c r="MK395"/>
      <c r="ML395"/>
      <c r="MM395"/>
      <c r="MN395"/>
      <c r="MO395"/>
      <c r="MP395"/>
      <c r="MQ395"/>
      <c r="MR395"/>
      <c r="MS395"/>
      <c r="MT395"/>
      <c r="MU395"/>
      <c r="MV395"/>
      <c r="MW395"/>
      <c r="MX395"/>
      <c r="MY395"/>
      <c r="MZ395"/>
      <c r="NA395"/>
      <c r="NB395"/>
      <c r="NC395"/>
      <c r="ND395"/>
      <c r="NE395"/>
      <c r="NF395"/>
      <c r="NG395"/>
      <c r="NI395" s="52"/>
    </row>
    <row r="396" spans="1:373" x14ac:dyDescent="0.3"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/>
      <c r="MZ396"/>
      <c r="NA396"/>
      <c r="NB396"/>
      <c r="NC396"/>
      <c r="ND396"/>
      <c r="NE396"/>
      <c r="NF396"/>
      <c r="NG396"/>
      <c r="NI396" s="52"/>
    </row>
    <row r="397" spans="1:373" x14ac:dyDescent="0.3"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  <c r="NG397"/>
      <c r="NI397" s="52"/>
    </row>
    <row r="398" spans="1:373" x14ac:dyDescent="0.3"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  <c r="NG398"/>
      <c r="NI398" s="52"/>
    </row>
    <row r="399" spans="1:373" x14ac:dyDescent="0.3"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/>
      <c r="MZ399"/>
      <c r="NA399"/>
      <c r="NB399"/>
      <c r="NC399"/>
      <c r="ND399"/>
      <c r="NE399"/>
      <c r="NF399"/>
      <c r="NG399"/>
      <c r="NI399" s="52"/>
    </row>
    <row r="400" spans="1:373" x14ac:dyDescent="0.3"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  <c r="LT400"/>
      <c r="LU400"/>
      <c r="LV400"/>
      <c r="LW400"/>
      <c r="LX400"/>
      <c r="LY400"/>
      <c r="LZ400"/>
      <c r="MA400"/>
      <c r="MB400"/>
      <c r="MC400"/>
      <c r="MD400"/>
      <c r="ME400"/>
      <c r="MF400"/>
      <c r="MG400"/>
      <c r="MH400"/>
      <c r="MI400"/>
      <c r="MJ400"/>
      <c r="MK400"/>
      <c r="ML400"/>
      <c r="MM400"/>
      <c r="MN400"/>
      <c r="MO400"/>
      <c r="MP400"/>
      <c r="MQ400"/>
      <c r="MR400"/>
      <c r="MS400"/>
      <c r="MT400"/>
      <c r="MU400"/>
      <c r="MV400"/>
      <c r="MW400"/>
      <c r="MX400"/>
      <c r="MY400"/>
      <c r="MZ400"/>
      <c r="NA400"/>
      <c r="NB400"/>
      <c r="NC400"/>
      <c r="ND400"/>
      <c r="NE400"/>
      <c r="NF400"/>
      <c r="NG400"/>
      <c r="NI400" s="52"/>
    </row>
    <row r="404" spans="2:372" x14ac:dyDescent="0.3">
      <c r="B404" s="2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  <c r="JA404"/>
      <c r="JB404"/>
      <c r="JC404"/>
      <c r="JD404"/>
      <c r="JE404"/>
      <c r="JF404"/>
      <c r="JG404"/>
      <c r="JH404"/>
      <c r="JI404"/>
      <c r="JJ404"/>
      <c r="JK404"/>
      <c r="JL404"/>
      <c r="JM404"/>
      <c r="JN404"/>
      <c r="JO404"/>
      <c r="JP404"/>
      <c r="JQ404"/>
      <c r="JR404"/>
      <c r="JS404"/>
      <c r="JT404"/>
      <c r="JU404"/>
      <c r="JV404"/>
      <c r="JW404"/>
      <c r="JX404"/>
      <c r="JY404"/>
      <c r="JZ404"/>
      <c r="KA404"/>
      <c r="KB404"/>
      <c r="KC404"/>
      <c r="KD404"/>
      <c r="KE404"/>
      <c r="KF404"/>
      <c r="KG404"/>
      <c r="KH404"/>
      <c r="KI404"/>
      <c r="KJ404"/>
      <c r="KK404"/>
      <c r="KL404"/>
      <c r="KM404"/>
      <c r="KN404"/>
      <c r="KO404"/>
      <c r="KP404"/>
      <c r="KQ404"/>
      <c r="KR404"/>
      <c r="KS404"/>
      <c r="KT404"/>
      <c r="KU404"/>
      <c r="KV404"/>
      <c r="KW404"/>
      <c r="KX404"/>
      <c r="KY404"/>
      <c r="KZ404"/>
      <c r="LA404"/>
      <c r="LB404"/>
      <c r="LC404"/>
      <c r="LD404"/>
      <c r="LE404"/>
      <c r="LF404"/>
      <c r="LG404"/>
      <c r="LH404"/>
      <c r="LI404"/>
      <c r="LJ404"/>
      <c r="LK404"/>
      <c r="LL404"/>
      <c r="LM404"/>
      <c r="LN404"/>
      <c r="LO404"/>
      <c r="LP404"/>
      <c r="LQ404"/>
      <c r="LR404"/>
      <c r="LS404"/>
      <c r="LT404"/>
      <c r="LU404"/>
      <c r="LV404"/>
      <c r="LW404"/>
      <c r="LX404"/>
      <c r="LY404"/>
      <c r="LZ404"/>
      <c r="MA404"/>
      <c r="MB404"/>
      <c r="MC404"/>
      <c r="MD404"/>
      <c r="ME404"/>
      <c r="MF404"/>
      <c r="MG404"/>
      <c r="MH404"/>
      <c r="MI404"/>
      <c r="MJ404"/>
      <c r="MK404"/>
      <c r="ML404"/>
      <c r="MM404"/>
      <c r="MN404"/>
      <c r="MO404"/>
      <c r="MP404"/>
      <c r="MQ404"/>
    </row>
    <row r="405" spans="2:372" x14ac:dyDescent="0.3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NH405" s="46"/>
    </row>
    <row r="406" spans="2:372" x14ac:dyDescent="0.3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  <c r="IU406"/>
      <c r="IV406"/>
      <c r="IW406"/>
      <c r="IX406"/>
      <c r="IY406"/>
      <c r="IZ406"/>
      <c r="JA406"/>
      <c r="JB406"/>
      <c r="JC406"/>
      <c r="JD406"/>
      <c r="JE406"/>
      <c r="JF406"/>
      <c r="JG406"/>
      <c r="JH406"/>
      <c r="JI406"/>
      <c r="JJ406"/>
      <c r="JK406"/>
      <c r="JL406"/>
      <c r="JM406"/>
      <c r="JN406"/>
      <c r="JO406"/>
      <c r="JP406"/>
      <c r="JQ406"/>
      <c r="JR406"/>
      <c r="JS406"/>
      <c r="JT406"/>
      <c r="JU406"/>
      <c r="JV406"/>
      <c r="JW406"/>
      <c r="JX406"/>
      <c r="JY406"/>
      <c r="JZ406"/>
      <c r="KA406"/>
      <c r="KB406"/>
      <c r="KC406"/>
      <c r="KD406"/>
      <c r="KE406"/>
      <c r="KF406"/>
      <c r="KG406"/>
      <c r="KH406"/>
      <c r="KI406"/>
      <c r="KJ406"/>
      <c r="KK406"/>
      <c r="KL406"/>
      <c r="KM406"/>
      <c r="KN406"/>
      <c r="KO406"/>
      <c r="KP406"/>
      <c r="KQ406"/>
      <c r="KR406"/>
      <c r="KS406"/>
      <c r="KT406"/>
      <c r="KU406"/>
      <c r="KV406"/>
      <c r="KW406"/>
      <c r="KX406"/>
      <c r="KY406"/>
      <c r="KZ406"/>
      <c r="LA406"/>
      <c r="LB406"/>
      <c r="LC406"/>
      <c r="LD406"/>
      <c r="LE406"/>
      <c r="LF406"/>
      <c r="LG406"/>
      <c r="LH406"/>
      <c r="LI406"/>
      <c r="LJ406"/>
      <c r="LK406"/>
      <c r="LL406"/>
      <c r="LM406"/>
      <c r="LN406"/>
      <c r="LO406"/>
      <c r="LP406"/>
      <c r="LQ406"/>
      <c r="LR406"/>
      <c r="LS406"/>
      <c r="LT406"/>
      <c r="LU406"/>
      <c r="LV406"/>
      <c r="LW406"/>
      <c r="LX406"/>
      <c r="LY406"/>
      <c r="LZ406"/>
      <c r="MA406"/>
      <c r="MB406"/>
      <c r="MC406"/>
      <c r="MD406"/>
      <c r="ME406"/>
      <c r="MF406"/>
      <c r="MG406"/>
      <c r="MH406"/>
      <c r="MI406"/>
      <c r="MJ406"/>
      <c r="MK406"/>
      <c r="ML406"/>
      <c r="MM406"/>
      <c r="MN406"/>
      <c r="MO406"/>
      <c r="MP406"/>
      <c r="MQ406"/>
      <c r="NH406" s="46"/>
    </row>
    <row r="407" spans="2:372" x14ac:dyDescent="0.3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  <c r="JA407"/>
      <c r="JB407"/>
      <c r="JC407"/>
      <c r="JD407"/>
      <c r="JE407"/>
      <c r="JF407"/>
      <c r="JG407"/>
      <c r="JH407"/>
      <c r="JI407"/>
      <c r="JJ407"/>
      <c r="JK407"/>
      <c r="JL407"/>
      <c r="JM407"/>
      <c r="JN407"/>
      <c r="JO407"/>
      <c r="JP407"/>
      <c r="JQ407"/>
      <c r="JR407"/>
      <c r="JS407"/>
      <c r="JT407"/>
      <c r="JU407"/>
      <c r="JV407"/>
      <c r="JW407"/>
      <c r="JX407"/>
      <c r="JY407"/>
      <c r="JZ407"/>
      <c r="KA407"/>
      <c r="KB407"/>
      <c r="KC407"/>
      <c r="KD407"/>
      <c r="KE407"/>
      <c r="KF407"/>
      <c r="KG407"/>
      <c r="KH407"/>
      <c r="KI407"/>
      <c r="KJ407"/>
      <c r="KK407"/>
      <c r="KL407"/>
      <c r="KM407"/>
      <c r="KN407"/>
      <c r="KO407"/>
      <c r="KP407"/>
      <c r="KQ407"/>
      <c r="KR407"/>
      <c r="KS407"/>
      <c r="KT407"/>
      <c r="KU407"/>
      <c r="KV407"/>
      <c r="KW407"/>
      <c r="KX407"/>
      <c r="KY407"/>
      <c r="KZ407"/>
      <c r="LA407"/>
      <c r="LB407"/>
      <c r="LC407"/>
      <c r="LD407"/>
      <c r="LE407"/>
      <c r="LF407"/>
      <c r="LG407"/>
      <c r="LH407"/>
      <c r="LI407"/>
      <c r="LJ407"/>
      <c r="LK407"/>
      <c r="LL407"/>
      <c r="LM407"/>
      <c r="LN407"/>
      <c r="LO407"/>
      <c r="LP407"/>
      <c r="LQ407"/>
      <c r="LR407"/>
      <c r="LS407"/>
      <c r="LT407"/>
      <c r="LU407"/>
      <c r="LV407"/>
      <c r="LW407"/>
      <c r="LX407"/>
      <c r="LY407"/>
      <c r="LZ407"/>
      <c r="MA407"/>
      <c r="MB407"/>
      <c r="MC407"/>
      <c r="MD407"/>
      <c r="ME407"/>
      <c r="MF407"/>
      <c r="MG407"/>
      <c r="MH407"/>
      <c r="MI407"/>
      <c r="MJ407"/>
      <c r="MK407"/>
      <c r="ML407"/>
      <c r="MM407"/>
      <c r="MN407"/>
      <c r="MO407"/>
      <c r="MP407"/>
      <c r="MQ407"/>
      <c r="NH407" s="46"/>
    </row>
    <row r="408" spans="2:372" x14ac:dyDescent="0.3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  <c r="JA408"/>
      <c r="JB408"/>
      <c r="JC408"/>
      <c r="JD408"/>
      <c r="JE408"/>
      <c r="JF408"/>
      <c r="JG408"/>
      <c r="JH408"/>
      <c r="JI408"/>
      <c r="JJ408"/>
      <c r="JK408"/>
      <c r="JL408"/>
      <c r="JM408"/>
      <c r="JN408"/>
      <c r="JO408"/>
      <c r="JP408"/>
      <c r="JQ408"/>
      <c r="JR408"/>
      <c r="JS408"/>
      <c r="JT408"/>
      <c r="JU408"/>
      <c r="JV408"/>
      <c r="JW408"/>
      <c r="JX408"/>
      <c r="JY408"/>
      <c r="JZ408"/>
      <c r="KA408"/>
      <c r="KB408"/>
      <c r="KC408"/>
      <c r="KD408"/>
      <c r="KE408"/>
      <c r="KF408"/>
      <c r="KG408"/>
      <c r="KH408"/>
      <c r="KI408"/>
      <c r="KJ408"/>
      <c r="KK408"/>
      <c r="KL408"/>
      <c r="KM408"/>
      <c r="KN408"/>
      <c r="KO408"/>
      <c r="KP408"/>
      <c r="KQ408"/>
      <c r="KR408"/>
      <c r="KS408"/>
      <c r="KT408"/>
      <c r="KU408"/>
      <c r="KV408"/>
      <c r="KW408"/>
      <c r="KX408"/>
      <c r="KY408"/>
      <c r="KZ408"/>
      <c r="LA408"/>
      <c r="LB408"/>
      <c r="LC408"/>
      <c r="LD408"/>
      <c r="LE408"/>
      <c r="LF408"/>
      <c r="LG408"/>
      <c r="LH408"/>
      <c r="LI408"/>
      <c r="LJ408"/>
      <c r="LK408"/>
      <c r="LL408"/>
      <c r="LM408"/>
      <c r="LN408"/>
      <c r="LO408"/>
      <c r="LP408"/>
      <c r="LQ408"/>
      <c r="LR408"/>
      <c r="LS408"/>
      <c r="LT408"/>
      <c r="LU408"/>
      <c r="LV408"/>
      <c r="LW408"/>
      <c r="LX408"/>
      <c r="LY408"/>
      <c r="LZ408"/>
      <c r="MA408"/>
      <c r="MB408"/>
      <c r="MC408"/>
      <c r="MD408"/>
      <c r="ME408"/>
      <c r="MF408"/>
      <c r="MG408"/>
      <c r="MH408"/>
      <c r="MI408"/>
      <c r="MJ408"/>
      <c r="MK408"/>
      <c r="ML408"/>
      <c r="MM408"/>
      <c r="MN408"/>
      <c r="MO408"/>
      <c r="MP408"/>
      <c r="MQ408"/>
      <c r="NH408" s="46"/>
    </row>
    <row r="409" spans="2:372" x14ac:dyDescent="0.3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  <c r="IU409"/>
      <c r="IV409"/>
      <c r="IW409"/>
      <c r="IX409"/>
      <c r="IY409"/>
      <c r="IZ409"/>
      <c r="JA409"/>
      <c r="JB409"/>
      <c r="JC409"/>
      <c r="JD409"/>
      <c r="JE409"/>
      <c r="JF409"/>
      <c r="JG409"/>
      <c r="JH409"/>
      <c r="JI409"/>
      <c r="JJ409"/>
      <c r="JK409"/>
      <c r="JL409"/>
      <c r="JM409"/>
      <c r="JN409"/>
      <c r="JO409"/>
      <c r="JP409"/>
      <c r="JQ409"/>
      <c r="JR409"/>
      <c r="JS409"/>
      <c r="JT409"/>
      <c r="JU409"/>
      <c r="JV409"/>
      <c r="JW409"/>
      <c r="JX409"/>
      <c r="JY409"/>
      <c r="JZ409"/>
      <c r="KA409"/>
      <c r="KB409"/>
      <c r="KC409"/>
      <c r="KD409"/>
      <c r="KE409"/>
      <c r="KF409"/>
      <c r="KG409"/>
      <c r="KH409"/>
      <c r="KI409"/>
      <c r="KJ409"/>
      <c r="KK409"/>
      <c r="KL409"/>
      <c r="KM409"/>
      <c r="KN409"/>
      <c r="KO409"/>
      <c r="KP409"/>
      <c r="KQ409"/>
      <c r="KR409"/>
      <c r="KS409"/>
      <c r="KT409"/>
      <c r="KU409"/>
      <c r="KV409"/>
      <c r="KW409"/>
      <c r="KX409"/>
      <c r="KY409"/>
      <c r="KZ409"/>
      <c r="LA409"/>
      <c r="LB409"/>
      <c r="LC409"/>
      <c r="LD409"/>
      <c r="LE409"/>
      <c r="LF409"/>
      <c r="LG409"/>
      <c r="LH409"/>
      <c r="LI409"/>
      <c r="LJ409"/>
      <c r="LK409"/>
      <c r="LL409"/>
      <c r="LM409"/>
      <c r="LN409"/>
      <c r="LO409"/>
      <c r="LP409"/>
      <c r="LQ409"/>
      <c r="LR409"/>
      <c r="LS409"/>
      <c r="LT409"/>
      <c r="LU409"/>
      <c r="LV409"/>
      <c r="LW409"/>
      <c r="LX409"/>
      <c r="LY409"/>
      <c r="LZ409"/>
      <c r="MA409"/>
      <c r="MB409"/>
      <c r="MC409"/>
      <c r="MD409"/>
      <c r="ME409"/>
      <c r="MF409"/>
      <c r="MG409"/>
      <c r="MH409"/>
      <c r="MI409"/>
      <c r="MJ409"/>
      <c r="MK409"/>
      <c r="ML409"/>
      <c r="MM409"/>
      <c r="MN409"/>
      <c r="MO409"/>
      <c r="MP409"/>
      <c r="MQ409"/>
      <c r="NH409" s="46"/>
    </row>
    <row r="410" spans="2:372" x14ac:dyDescent="0.3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  <c r="IQ410"/>
      <c r="IR410"/>
      <c r="IS410"/>
      <c r="IT410"/>
      <c r="IU410"/>
      <c r="IV410"/>
      <c r="IW410"/>
      <c r="IX410"/>
      <c r="IY410"/>
      <c r="IZ410"/>
      <c r="JA410"/>
      <c r="JB410"/>
      <c r="JC410"/>
      <c r="JD410"/>
      <c r="JE410"/>
      <c r="JF410"/>
      <c r="JG410"/>
      <c r="JH410"/>
      <c r="JI410"/>
      <c r="JJ410"/>
      <c r="JK410"/>
      <c r="JL410"/>
      <c r="JM410"/>
      <c r="JN410"/>
      <c r="JO410"/>
      <c r="JP410"/>
      <c r="JQ410"/>
      <c r="JR410"/>
      <c r="JS410"/>
      <c r="JT410"/>
      <c r="JU410"/>
      <c r="JV410"/>
      <c r="JW410"/>
      <c r="JX410"/>
      <c r="JY410"/>
      <c r="JZ410"/>
      <c r="KA410"/>
      <c r="KB410"/>
      <c r="KC410"/>
      <c r="KD410"/>
      <c r="KE410"/>
      <c r="KF410"/>
      <c r="KG410"/>
      <c r="KH410"/>
      <c r="KI410"/>
      <c r="KJ410"/>
      <c r="KK410"/>
      <c r="KL410"/>
      <c r="KM410"/>
      <c r="KN410"/>
      <c r="KO410"/>
      <c r="KP410"/>
      <c r="KQ410"/>
      <c r="KR410"/>
      <c r="KS410"/>
      <c r="KT410"/>
      <c r="KU410"/>
      <c r="KV410"/>
      <c r="KW410"/>
      <c r="KX410"/>
      <c r="KY410"/>
      <c r="KZ410"/>
      <c r="LA410"/>
      <c r="LB410"/>
      <c r="LC410"/>
      <c r="LD410"/>
      <c r="LE410"/>
      <c r="LF410"/>
      <c r="LG410"/>
      <c r="LH410"/>
      <c r="LI410"/>
      <c r="LJ410"/>
      <c r="LK410"/>
      <c r="LL410"/>
      <c r="LM410"/>
      <c r="LN410"/>
      <c r="LO410"/>
      <c r="LP410"/>
      <c r="LQ410"/>
      <c r="LR410"/>
      <c r="LS410"/>
      <c r="LT410"/>
      <c r="LU410"/>
      <c r="LV410"/>
      <c r="LW410"/>
      <c r="LX410"/>
      <c r="LY410"/>
      <c r="LZ410"/>
      <c r="MA410"/>
      <c r="MB410"/>
      <c r="MC410"/>
      <c r="MD410"/>
      <c r="ME410"/>
      <c r="MF410"/>
      <c r="MG410"/>
      <c r="MH410"/>
      <c r="MI410"/>
      <c r="MJ410"/>
      <c r="MK410"/>
      <c r="ML410"/>
      <c r="MM410"/>
      <c r="MN410"/>
      <c r="MO410"/>
      <c r="MP410"/>
      <c r="MQ410"/>
      <c r="NH410" s="46"/>
    </row>
    <row r="411" spans="2:372" x14ac:dyDescent="0.3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  <c r="IQ411"/>
      <c r="IR411"/>
      <c r="IS411"/>
      <c r="IT411"/>
      <c r="IU411"/>
      <c r="IV411"/>
      <c r="IW411"/>
      <c r="IX411"/>
      <c r="IY411"/>
      <c r="IZ411"/>
      <c r="JA411"/>
      <c r="JB411"/>
      <c r="JC411"/>
      <c r="JD411"/>
      <c r="JE411"/>
      <c r="JF411"/>
      <c r="JG411"/>
      <c r="JH411"/>
      <c r="JI411"/>
      <c r="JJ411"/>
      <c r="JK411"/>
      <c r="JL411"/>
      <c r="JM411"/>
      <c r="JN411"/>
      <c r="JO411"/>
      <c r="JP411"/>
      <c r="JQ411"/>
      <c r="JR411"/>
      <c r="JS411"/>
      <c r="JT411"/>
      <c r="JU411"/>
      <c r="JV411"/>
      <c r="JW411"/>
      <c r="JX411"/>
      <c r="JY411"/>
      <c r="JZ411"/>
      <c r="KA411"/>
      <c r="KB411"/>
      <c r="KC411"/>
      <c r="KD411"/>
      <c r="KE411"/>
      <c r="KF411"/>
      <c r="KG411"/>
      <c r="KH411"/>
      <c r="KI411"/>
      <c r="KJ411"/>
      <c r="KK411"/>
      <c r="KL411"/>
      <c r="KM411"/>
      <c r="KN411"/>
      <c r="KO411"/>
      <c r="KP411"/>
      <c r="KQ411"/>
      <c r="KR411"/>
      <c r="KS411"/>
      <c r="KT411"/>
      <c r="KU411"/>
      <c r="KV411"/>
      <c r="KW411"/>
      <c r="KX411"/>
      <c r="KY411"/>
      <c r="KZ411"/>
      <c r="LA411"/>
      <c r="LB411"/>
      <c r="LC411"/>
      <c r="LD411"/>
      <c r="LE411"/>
      <c r="LF411"/>
      <c r="LG411"/>
      <c r="LH411"/>
      <c r="LI411"/>
      <c r="LJ411"/>
      <c r="LK411"/>
      <c r="LL411"/>
      <c r="LM411"/>
      <c r="LN411"/>
      <c r="LO411"/>
      <c r="LP411"/>
      <c r="LQ411"/>
      <c r="LR411"/>
      <c r="LS411"/>
      <c r="LT411"/>
      <c r="LU411"/>
      <c r="LV411"/>
      <c r="LW411"/>
      <c r="LX411"/>
      <c r="LY411"/>
      <c r="LZ411"/>
      <c r="MA411"/>
      <c r="MB411"/>
      <c r="MC411"/>
      <c r="MD411"/>
      <c r="ME411"/>
      <c r="MF411"/>
      <c r="MG411"/>
      <c r="MH411"/>
      <c r="MI411"/>
      <c r="MJ411"/>
      <c r="MK411"/>
      <c r="ML411"/>
      <c r="MM411"/>
      <c r="MN411"/>
      <c r="MO411"/>
      <c r="MP411"/>
      <c r="MQ411"/>
      <c r="NH411" s="46"/>
    </row>
    <row r="412" spans="2:372" x14ac:dyDescent="0.3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  <c r="IU412"/>
      <c r="IV412"/>
      <c r="IW412"/>
      <c r="IX412"/>
      <c r="IY412"/>
      <c r="IZ412"/>
      <c r="JA412"/>
      <c r="JB412"/>
      <c r="JC412"/>
      <c r="JD412"/>
      <c r="JE412"/>
      <c r="JF412"/>
      <c r="JG412"/>
      <c r="JH412"/>
      <c r="JI412"/>
      <c r="JJ412"/>
      <c r="JK412"/>
      <c r="JL412"/>
      <c r="JM412"/>
      <c r="JN412"/>
      <c r="JO412"/>
      <c r="JP412"/>
      <c r="JQ412"/>
      <c r="JR412"/>
      <c r="JS412"/>
      <c r="JT412"/>
      <c r="JU412"/>
      <c r="JV412"/>
      <c r="JW412"/>
      <c r="JX412"/>
      <c r="JY412"/>
      <c r="JZ412"/>
      <c r="KA412"/>
      <c r="KB412"/>
      <c r="KC412"/>
      <c r="KD412"/>
      <c r="KE412"/>
      <c r="KF412"/>
      <c r="KG412"/>
      <c r="KH412"/>
      <c r="KI412"/>
      <c r="KJ412"/>
      <c r="KK412"/>
      <c r="KL412"/>
      <c r="KM412"/>
      <c r="KN412"/>
      <c r="KO412"/>
      <c r="KP412"/>
      <c r="KQ412"/>
      <c r="KR412"/>
      <c r="KS412"/>
      <c r="KT412"/>
      <c r="KU412"/>
      <c r="KV412"/>
      <c r="KW412"/>
      <c r="KX412"/>
      <c r="KY412"/>
      <c r="KZ412"/>
      <c r="LA412"/>
      <c r="LB412"/>
      <c r="LC412"/>
      <c r="LD412"/>
      <c r="LE412"/>
      <c r="LF412"/>
      <c r="LG412"/>
      <c r="LH412"/>
      <c r="LI412"/>
      <c r="LJ412"/>
      <c r="LK412"/>
      <c r="LL412"/>
      <c r="LM412"/>
      <c r="LN412"/>
      <c r="LO412"/>
      <c r="LP412"/>
      <c r="LQ412"/>
      <c r="LR412"/>
      <c r="LS412"/>
      <c r="LT412"/>
      <c r="LU412"/>
      <c r="LV412"/>
      <c r="LW412"/>
      <c r="LX412"/>
      <c r="LY412"/>
      <c r="LZ412"/>
      <c r="MA412"/>
      <c r="MB412"/>
      <c r="MC412"/>
      <c r="MD412"/>
      <c r="ME412"/>
      <c r="MF412"/>
      <c r="MG412"/>
      <c r="MH412"/>
      <c r="MI412"/>
      <c r="MJ412"/>
      <c r="MK412"/>
      <c r="ML412"/>
      <c r="MM412"/>
      <c r="MN412"/>
      <c r="MO412"/>
      <c r="MP412"/>
      <c r="MQ412"/>
      <c r="NH412" s="46"/>
    </row>
    <row r="413" spans="2:372" x14ac:dyDescent="0.3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  <c r="JA413"/>
      <c r="JB413"/>
      <c r="JC413"/>
      <c r="JD413"/>
      <c r="JE413"/>
      <c r="JF413"/>
      <c r="JG413"/>
      <c r="JH413"/>
      <c r="JI413"/>
      <c r="JJ413"/>
      <c r="JK413"/>
      <c r="JL413"/>
      <c r="JM413"/>
      <c r="JN413"/>
      <c r="JO413"/>
      <c r="JP413"/>
      <c r="JQ413"/>
      <c r="JR413"/>
      <c r="JS413"/>
      <c r="JT413"/>
      <c r="JU413"/>
      <c r="JV413"/>
      <c r="JW413"/>
      <c r="JX413"/>
      <c r="JY413"/>
      <c r="JZ413"/>
      <c r="KA413"/>
      <c r="KB413"/>
      <c r="KC413"/>
      <c r="KD413"/>
      <c r="KE413"/>
      <c r="KF413"/>
      <c r="KG413"/>
      <c r="KH413"/>
      <c r="KI413"/>
      <c r="KJ413"/>
      <c r="KK413"/>
      <c r="KL413"/>
      <c r="KM413"/>
      <c r="KN413"/>
      <c r="KO413"/>
      <c r="KP413"/>
      <c r="KQ413"/>
      <c r="KR413"/>
      <c r="KS413"/>
      <c r="KT413"/>
      <c r="KU413"/>
      <c r="KV413"/>
      <c r="KW413"/>
      <c r="KX413"/>
      <c r="KY413"/>
      <c r="KZ413"/>
      <c r="LA413"/>
      <c r="LB413"/>
      <c r="LC413"/>
      <c r="LD413"/>
      <c r="LE413"/>
      <c r="LF413"/>
      <c r="LG413"/>
      <c r="LH413"/>
      <c r="LI413"/>
      <c r="LJ413"/>
      <c r="LK413"/>
      <c r="LL413"/>
      <c r="LM413"/>
      <c r="LN413"/>
      <c r="LO413"/>
      <c r="LP413"/>
      <c r="LQ413"/>
      <c r="LR413"/>
      <c r="LS413"/>
      <c r="LT413"/>
      <c r="LU413"/>
      <c r="LV413"/>
      <c r="LW413"/>
      <c r="LX413"/>
      <c r="LY413"/>
      <c r="LZ413"/>
      <c r="MA413"/>
      <c r="MB413"/>
      <c r="MC413"/>
      <c r="MD413"/>
      <c r="ME413"/>
      <c r="MF413"/>
      <c r="MG413"/>
      <c r="MH413"/>
      <c r="MI413"/>
      <c r="MJ413"/>
      <c r="MK413"/>
      <c r="ML413"/>
      <c r="MM413"/>
      <c r="MN413"/>
      <c r="MO413"/>
      <c r="MP413"/>
      <c r="MQ413"/>
      <c r="NH413" s="46"/>
    </row>
    <row r="414" spans="2:372" x14ac:dyDescent="0.3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JK414"/>
      <c r="JL414"/>
      <c r="JM414"/>
      <c r="JN414"/>
      <c r="JO414"/>
      <c r="JP414"/>
      <c r="JQ414"/>
      <c r="JR414"/>
      <c r="JS414"/>
      <c r="JT414"/>
      <c r="JU414"/>
      <c r="JV414"/>
      <c r="JW414"/>
      <c r="JX414"/>
      <c r="JY414"/>
      <c r="JZ414"/>
      <c r="KA414"/>
      <c r="KB414"/>
      <c r="KC414"/>
      <c r="KD414"/>
      <c r="KE414"/>
      <c r="KF414"/>
      <c r="KG414"/>
      <c r="KH414"/>
      <c r="KI414"/>
      <c r="KJ414"/>
      <c r="KK414"/>
      <c r="KL414"/>
      <c r="KM414"/>
      <c r="KN414"/>
      <c r="KO414"/>
      <c r="KP414"/>
      <c r="KQ414"/>
      <c r="KR414"/>
      <c r="KS414"/>
      <c r="KT414"/>
      <c r="KU414"/>
      <c r="KV414"/>
      <c r="KW414"/>
      <c r="KX414"/>
      <c r="KY414"/>
      <c r="KZ414"/>
      <c r="LA414"/>
      <c r="LB414"/>
      <c r="LC414"/>
      <c r="LD414"/>
      <c r="LE414"/>
      <c r="LF414"/>
      <c r="LG414"/>
      <c r="LH414"/>
      <c r="LI414"/>
      <c r="LJ414"/>
      <c r="LK414"/>
      <c r="LL414"/>
      <c r="LM414"/>
      <c r="LN414"/>
      <c r="LO414"/>
      <c r="LP414"/>
      <c r="LQ414"/>
      <c r="LR414"/>
      <c r="LS414"/>
      <c r="LT414"/>
      <c r="LU414"/>
      <c r="LV414"/>
      <c r="LW414"/>
      <c r="LX414"/>
      <c r="LY414"/>
      <c r="LZ414"/>
      <c r="MA414"/>
      <c r="MB414"/>
      <c r="MC414"/>
      <c r="MD414"/>
      <c r="ME414"/>
      <c r="MF414"/>
      <c r="MG414"/>
      <c r="MH414"/>
      <c r="MI414"/>
      <c r="MJ414"/>
      <c r="MK414"/>
      <c r="ML414"/>
      <c r="MM414"/>
      <c r="MN414"/>
      <c r="MO414"/>
      <c r="MP414"/>
      <c r="MQ414"/>
      <c r="NH414" s="46"/>
    </row>
    <row r="415" spans="2:372" x14ac:dyDescent="0.3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  <c r="IU415"/>
      <c r="IV415"/>
      <c r="IW415"/>
      <c r="IX415"/>
      <c r="IY415"/>
      <c r="IZ415"/>
      <c r="JA415"/>
      <c r="JB415"/>
      <c r="JC415"/>
      <c r="JD415"/>
      <c r="JE415"/>
      <c r="JF415"/>
      <c r="JG415"/>
      <c r="JH415"/>
      <c r="JI415"/>
      <c r="JJ415"/>
      <c r="JK415"/>
      <c r="JL415"/>
      <c r="JM415"/>
      <c r="JN415"/>
      <c r="JO415"/>
      <c r="JP415"/>
      <c r="JQ415"/>
      <c r="JR415"/>
      <c r="JS415"/>
      <c r="JT415"/>
      <c r="JU415"/>
      <c r="JV415"/>
      <c r="JW415"/>
      <c r="JX415"/>
      <c r="JY415"/>
      <c r="JZ415"/>
      <c r="KA415"/>
      <c r="KB415"/>
      <c r="KC415"/>
      <c r="KD415"/>
      <c r="KE415"/>
      <c r="KF415"/>
      <c r="KG415"/>
      <c r="KH415"/>
      <c r="KI415"/>
      <c r="KJ415"/>
      <c r="KK415"/>
      <c r="KL415"/>
      <c r="KM415"/>
      <c r="KN415"/>
      <c r="KO415"/>
      <c r="KP415"/>
      <c r="KQ415"/>
      <c r="KR415"/>
      <c r="KS415"/>
      <c r="KT415"/>
      <c r="KU415"/>
      <c r="KV415"/>
      <c r="KW415"/>
      <c r="KX415"/>
      <c r="KY415"/>
      <c r="KZ415"/>
      <c r="LA415"/>
      <c r="LB415"/>
      <c r="LC415"/>
      <c r="LD415"/>
      <c r="LE415"/>
      <c r="LF415"/>
      <c r="LG415"/>
      <c r="LH415"/>
      <c r="LI415"/>
      <c r="LJ415"/>
      <c r="LK415"/>
      <c r="LL415"/>
      <c r="LM415"/>
      <c r="LN415"/>
      <c r="LO415"/>
      <c r="LP415"/>
      <c r="LQ415"/>
      <c r="LR415"/>
      <c r="LS415"/>
      <c r="LT415"/>
      <c r="LU415"/>
      <c r="LV415"/>
      <c r="LW415"/>
      <c r="LX415"/>
      <c r="LY415"/>
      <c r="LZ415"/>
      <c r="MA415"/>
      <c r="MB415"/>
      <c r="MC415"/>
      <c r="MD415"/>
      <c r="ME415"/>
      <c r="MF415"/>
      <c r="MG415"/>
      <c r="MH415"/>
      <c r="MI415"/>
      <c r="MJ415"/>
      <c r="MK415"/>
      <c r="ML415"/>
      <c r="MM415"/>
      <c r="MN415"/>
      <c r="MO415"/>
      <c r="MP415"/>
      <c r="MQ415"/>
      <c r="NH415" s="46"/>
    </row>
    <row r="416" spans="2:372" x14ac:dyDescent="0.3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  <c r="IU416"/>
      <c r="IV416"/>
      <c r="IW416"/>
      <c r="IX416"/>
      <c r="IY416"/>
      <c r="IZ416"/>
      <c r="JA416"/>
      <c r="JB416"/>
      <c r="JC416"/>
      <c r="JD416"/>
      <c r="JE416"/>
      <c r="JF416"/>
      <c r="JG416"/>
      <c r="JH416"/>
      <c r="JI416"/>
      <c r="JJ416"/>
      <c r="JK416"/>
      <c r="JL416"/>
      <c r="JM416"/>
      <c r="JN416"/>
      <c r="JO416"/>
      <c r="JP416"/>
      <c r="JQ416"/>
      <c r="JR416"/>
      <c r="JS416"/>
      <c r="JT416"/>
      <c r="JU416"/>
      <c r="JV416"/>
      <c r="JW416"/>
      <c r="JX416"/>
      <c r="JY416"/>
      <c r="JZ416"/>
      <c r="KA416"/>
      <c r="KB416"/>
      <c r="KC416"/>
      <c r="KD416"/>
      <c r="KE416"/>
      <c r="KF416"/>
      <c r="KG416"/>
      <c r="KH416"/>
      <c r="KI416"/>
      <c r="KJ416"/>
      <c r="KK416"/>
      <c r="KL416"/>
      <c r="KM416"/>
      <c r="KN416"/>
      <c r="KO416"/>
      <c r="KP416"/>
      <c r="KQ416"/>
      <c r="KR416"/>
      <c r="KS416"/>
      <c r="KT416"/>
      <c r="KU416"/>
      <c r="KV416"/>
      <c r="KW416"/>
      <c r="KX416"/>
      <c r="KY416"/>
      <c r="KZ416"/>
      <c r="LA416"/>
      <c r="LB416"/>
      <c r="LC416"/>
      <c r="LD416"/>
      <c r="LE416"/>
      <c r="LF416"/>
      <c r="LG416"/>
      <c r="LH416"/>
      <c r="LI416"/>
      <c r="LJ416"/>
      <c r="LK416"/>
      <c r="LL416"/>
      <c r="LM416"/>
      <c r="LN416"/>
      <c r="LO416"/>
      <c r="LP416"/>
      <c r="LQ416"/>
      <c r="LR416"/>
      <c r="LS416"/>
      <c r="LT416"/>
      <c r="LU416"/>
      <c r="LV416"/>
      <c r="LW416"/>
      <c r="LX416"/>
      <c r="LY416"/>
      <c r="LZ416"/>
      <c r="MA416"/>
      <c r="MB416"/>
      <c r="MC416"/>
      <c r="MD416"/>
      <c r="ME416"/>
      <c r="MF416"/>
      <c r="MG416"/>
      <c r="MH416"/>
      <c r="MI416"/>
      <c r="MJ416"/>
      <c r="MK416"/>
      <c r="ML416"/>
      <c r="MM416"/>
      <c r="MN416"/>
      <c r="MO416"/>
      <c r="MP416"/>
      <c r="MQ416"/>
      <c r="NH416" s="46"/>
    </row>
    <row r="417" spans="2:372" x14ac:dyDescent="0.3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  <c r="KW417"/>
      <c r="KX417"/>
      <c r="KY417"/>
      <c r="KZ417"/>
      <c r="LA417"/>
      <c r="LB417"/>
      <c r="LC417"/>
      <c r="LD417"/>
      <c r="LE417"/>
      <c r="LF417"/>
      <c r="LG417"/>
      <c r="LH417"/>
      <c r="LI417"/>
      <c r="LJ417"/>
      <c r="LK417"/>
      <c r="LL417"/>
      <c r="LM417"/>
      <c r="LN417"/>
      <c r="LO417"/>
      <c r="LP417"/>
      <c r="LQ417"/>
      <c r="LR417"/>
      <c r="LS417"/>
      <c r="LT417"/>
      <c r="LU417"/>
      <c r="LV417"/>
      <c r="LW417"/>
      <c r="LX417"/>
      <c r="LY417"/>
      <c r="LZ417"/>
      <c r="MA417"/>
      <c r="MB417"/>
      <c r="MC417"/>
      <c r="MD417"/>
      <c r="ME417"/>
      <c r="MF417"/>
      <c r="MG417"/>
      <c r="MH417"/>
      <c r="MI417"/>
      <c r="MJ417"/>
      <c r="MK417"/>
      <c r="ML417"/>
      <c r="MM417"/>
      <c r="MN417"/>
      <c r="MO417"/>
      <c r="MP417"/>
      <c r="MQ417"/>
      <c r="NH417" s="46"/>
    </row>
    <row r="418" spans="2:372" x14ac:dyDescent="0.3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NH418" s="46"/>
    </row>
    <row r="419" spans="2:372" x14ac:dyDescent="0.3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NH419" s="46"/>
    </row>
    <row r="420" spans="2:372" x14ac:dyDescent="0.3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NH420" s="46"/>
    </row>
    <row r="421" spans="2:372" x14ac:dyDescent="0.3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  <c r="IM421"/>
      <c r="IN421"/>
      <c r="IO421"/>
      <c r="IP421"/>
      <c r="IQ421"/>
      <c r="IR421"/>
      <c r="IS421"/>
      <c r="IT421"/>
      <c r="IU421"/>
      <c r="IV421"/>
      <c r="IW421"/>
      <c r="IX421"/>
      <c r="IY421"/>
      <c r="IZ421"/>
      <c r="JA421"/>
      <c r="JB421"/>
      <c r="JC421"/>
      <c r="JD421"/>
      <c r="JE421"/>
      <c r="JF421"/>
      <c r="JG421"/>
      <c r="JH421"/>
      <c r="JI421"/>
      <c r="JJ421"/>
      <c r="JK421"/>
      <c r="JL421"/>
      <c r="JM421"/>
      <c r="JN421"/>
      <c r="JO421"/>
      <c r="JP421"/>
      <c r="JQ421"/>
      <c r="JR421"/>
      <c r="JS421"/>
      <c r="JT421"/>
      <c r="JU421"/>
      <c r="JV421"/>
      <c r="JW421"/>
      <c r="JX421"/>
      <c r="JY421"/>
      <c r="JZ421"/>
      <c r="KA421"/>
      <c r="KB421"/>
      <c r="KC421"/>
      <c r="KD421"/>
      <c r="KE421"/>
      <c r="KF421"/>
      <c r="KG421"/>
      <c r="KH421"/>
      <c r="KI421"/>
      <c r="KJ421"/>
      <c r="KK421"/>
      <c r="KL421"/>
      <c r="KM421"/>
      <c r="KN421"/>
      <c r="KO421"/>
      <c r="KP421"/>
      <c r="KQ421"/>
      <c r="KR421"/>
      <c r="KS421"/>
      <c r="KT421"/>
      <c r="KU421"/>
      <c r="KV421"/>
      <c r="KW421"/>
      <c r="KX421"/>
      <c r="KY421"/>
      <c r="KZ421"/>
      <c r="LA421"/>
      <c r="LB421"/>
      <c r="LC421"/>
      <c r="LD421"/>
      <c r="LE421"/>
      <c r="LF421"/>
      <c r="LG421"/>
      <c r="LH421"/>
      <c r="LI421"/>
      <c r="LJ421"/>
      <c r="LK421"/>
      <c r="LL421"/>
      <c r="LM421"/>
      <c r="LN421"/>
      <c r="LO421"/>
      <c r="LP421"/>
      <c r="LQ421"/>
      <c r="LR421"/>
      <c r="LS421"/>
      <c r="LT421"/>
      <c r="LU421"/>
      <c r="LV421"/>
      <c r="LW421"/>
      <c r="LX421"/>
      <c r="LY421"/>
      <c r="LZ421"/>
      <c r="MA421"/>
      <c r="MB421"/>
      <c r="MC421"/>
      <c r="MD421"/>
      <c r="ME421"/>
      <c r="MF421"/>
      <c r="MG421"/>
      <c r="MH421"/>
      <c r="MI421"/>
      <c r="MJ421"/>
      <c r="MK421"/>
      <c r="ML421"/>
      <c r="MM421"/>
      <c r="MN421"/>
      <c r="MO421"/>
      <c r="MP421"/>
      <c r="MQ421"/>
      <c r="NH421" s="46"/>
    </row>
    <row r="422" spans="2:372" x14ac:dyDescent="0.3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  <c r="IU422"/>
      <c r="IV422"/>
      <c r="IW422"/>
      <c r="IX422"/>
      <c r="IY422"/>
      <c r="IZ422"/>
      <c r="JA422"/>
      <c r="JB422"/>
      <c r="JC422"/>
      <c r="JD422"/>
      <c r="JE422"/>
      <c r="JF422"/>
      <c r="JG422"/>
      <c r="JH422"/>
      <c r="JI422"/>
      <c r="JJ422"/>
      <c r="JK422"/>
      <c r="JL422"/>
      <c r="JM422"/>
      <c r="JN422"/>
      <c r="JO422"/>
      <c r="JP422"/>
      <c r="JQ422"/>
      <c r="JR422"/>
      <c r="JS422"/>
      <c r="JT422"/>
      <c r="JU422"/>
      <c r="JV422"/>
      <c r="JW422"/>
      <c r="JX422"/>
      <c r="JY422"/>
      <c r="JZ422"/>
      <c r="KA422"/>
      <c r="KB422"/>
      <c r="KC422"/>
      <c r="KD422"/>
      <c r="KE422"/>
      <c r="KF422"/>
      <c r="KG422"/>
      <c r="KH422"/>
      <c r="KI422"/>
      <c r="KJ422"/>
      <c r="KK422"/>
      <c r="KL422"/>
      <c r="KM422"/>
      <c r="KN422"/>
      <c r="KO422"/>
      <c r="KP422"/>
      <c r="KQ422"/>
      <c r="KR422"/>
      <c r="KS422"/>
      <c r="KT422"/>
      <c r="KU422"/>
      <c r="KV422"/>
      <c r="KW422"/>
      <c r="KX422"/>
      <c r="KY422"/>
      <c r="KZ422"/>
      <c r="LA422"/>
      <c r="LB422"/>
      <c r="LC422"/>
      <c r="LD422"/>
      <c r="LE422"/>
      <c r="LF422"/>
      <c r="LG422"/>
      <c r="LH422"/>
      <c r="LI422"/>
      <c r="LJ422"/>
      <c r="LK422"/>
      <c r="LL422"/>
      <c r="LM422"/>
      <c r="LN422"/>
      <c r="LO422"/>
      <c r="LP422"/>
      <c r="LQ422"/>
      <c r="LR422"/>
      <c r="LS422"/>
      <c r="LT422"/>
      <c r="LU422"/>
      <c r="LV422"/>
      <c r="LW422"/>
      <c r="LX422"/>
      <c r="LY422"/>
      <c r="LZ422"/>
      <c r="MA422"/>
      <c r="MB422"/>
      <c r="MC422"/>
      <c r="MD422"/>
      <c r="ME422"/>
      <c r="MF422"/>
      <c r="MG422"/>
      <c r="MH422"/>
      <c r="MI422"/>
      <c r="MJ422"/>
      <c r="MK422"/>
      <c r="ML422"/>
      <c r="MM422"/>
      <c r="MN422"/>
      <c r="MO422"/>
      <c r="MP422"/>
      <c r="MQ422"/>
      <c r="NH422" s="46"/>
    </row>
    <row r="423" spans="2:372" x14ac:dyDescent="0.3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  <c r="IU423"/>
      <c r="IV423"/>
      <c r="IW423"/>
      <c r="IX423"/>
      <c r="IY423"/>
      <c r="IZ423"/>
      <c r="JA423"/>
      <c r="JB423"/>
      <c r="JC423"/>
      <c r="JD423"/>
      <c r="JE423"/>
      <c r="JF423"/>
      <c r="JG423"/>
      <c r="JH423"/>
      <c r="JI423"/>
      <c r="JJ423"/>
      <c r="JK423"/>
      <c r="JL423"/>
      <c r="JM423"/>
      <c r="JN423"/>
      <c r="JO423"/>
      <c r="JP423"/>
      <c r="JQ423"/>
      <c r="JR423"/>
      <c r="JS423"/>
      <c r="JT423"/>
      <c r="JU423"/>
      <c r="JV423"/>
      <c r="JW423"/>
      <c r="JX423"/>
      <c r="JY423"/>
      <c r="JZ423"/>
      <c r="KA423"/>
      <c r="KB423"/>
      <c r="KC423"/>
      <c r="KD423"/>
      <c r="KE423"/>
      <c r="KF423"/>
      <c r="KG423"/>
      <c r="KH423"/>
      <c r="KI423"/>
      <c r="KJ423"/>
      <c r="KK423"/>
      <c r="KL423"/>
      <c r="KM423"/>
      <c r="KN423"/>
      <c r="KO423"/>
      <c r="KP423"/>
      <c r="KQ423"/>
      <c r="KR423"/>
      <c r="KS423"/>
      <c r="KT423"/>
      <c r="KU423"/>
      <c r="KV423"/>
      <c r="KW423"/>
      <c r="KX423"/>
      <c r="KY423"/>
      <c r="KZ423"/>
      <c r="LA423"/>
      <c r="LB423"/>
      <c r="LC423"/>
      <c r="LD423"/>
      <c r="LE423"/>
      <c r="LF423"/>
      <c r="LG423"/>
      <c r="LH423"/>
      <c r="LI423"/>
      <c r="LJ423"/>
      <c r="LK423"/>
      <c r="LL423"/>
      <c r="LM423"/>
      <c r="LN423"/>
      <c r="LO423"/>
      <c r="LP423"/>
      <c r="LQ423"/>
      <c r="LR423"/>
      <c r="LS423"/>
      <c r="LT423"/>
      <c r="LU423"/>
      <c r="LV423"/>
      <c r="LW423"/>
      <c r="LX423"/>
      <c r="LY423"/>
      <c r="LZ423"/>
      <c r="MA423"/>
      <c r="MB423"/>
      <c r="MC423"/>
      <c r="MD423"/>
      <c r="ME423"/>
      <c r="MF423"/>
      <c r="MG423"/>
      <c r="MH423"/>
      <c r="MI423"/>
      <c r="MJ423"/>
      <c r="MK423"/>
      <c r="ML423"/>
      <c r="MM423"/>
      <c r="MN423"/>
      <c r="MO423"/>
      <c r="MP423"/>
      <c r="MQ423"/>
      <c r="NH423" s="46"/>
    </row>
    <row r="424" spans="2:372" x14ac:dyDescent="0.3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  <c r="IQ424"/>
      <c r="IR424"/>
      <c r="IS424"/>
      <c r="IT424"/>
      <c r="IU424"/>
      <c r="IV424"/>
      <c r="IW424"/>
      <c r="IX424"/>
      <c r="IY424"/>
      <c r="IZ424"/>
      <c r="JA424"/>
      <c r="JB424"/>
      <c r="JC424"/>
      <c r="JD424"/>
      <c r="JE424"/>
      <c r="JF424"/>
      <c r="JG424"/>
      <c r="JH424"/>
      <c r="JI424"/>
      <c r="JJ424"/>
      <c r="JK424"/>
      <c r="JL424"/>
      <c r="JM424"/>
      <c r="JN424"/>
      <c r="JO424"/>
      <c r="JP424"/>
      <c r="JQ424"/>
      <c r="JR424"/>
      <c r="JS424"/>
      <c r="JT424"/>
      <c r="JU424"/>
      <c r="JV424"/>
      <c r="JW424"/>
      <c r="JX424"/>
      <c r="JY424"/>
      <c r="JZ424"/>
      <c r="KA424"/>
      <c r="KB424"/>
      <c r="KC424"/>
      <c r="KD424"/>
      <c r="KE424"/>
      <c r="KF424"/>
      <c r="KG424"/>
      <c r="KH424"/>
      <c r="KI424"/>
      <c r="KJ424"/>
      <c r="KK424"/>
      <c r="KL424"/>
      <c r="KM424"/>
      <c r="KN424"/>
      <c r="KO424"/>
      <c r="KP424"/>
      <c r="KQ424"/>
      <c r="KR424"/>
      <c r="KS424"/>
      <c r="KT424"/>
      <c r="KU424"/>
      <c r="KV424"/>
      <c r="KW424"/>
      <c r="KX424"/>
      <c r="KY424"/>
      <c r="KZ424"/>
      <c r="LA424"/>
      <c r="LB424"/>
      <c r="LC424"/>
      <c r="LD424"/>
      <c r="LE424"/>
      <c r="LF424"/>
      <c r="LG424"/>
      <c r="LH424"/>
      <c r="LI424"/>
      <c r="LJ424"/>
      <c r="LK424"/>
      <c r="LL424"/>
      <c r="LM424"/>
      <c r="LN424"/>
      <c r="LO424"/>
      <c r="LP424"/>
      <c r="LQ424"/>
      <c r="LR424"/>
      <c r="LS424"/>
      <c r="LT424"/>
      <c r="LU424"/>
      <c r="LV424"/>
      <c r="LW424"/>
      <c r="LX424"/>
      <c r="LY424"/>
      <c r="LZ424"/>
      <c r="MA424"/>
      <c r="MB424"/>
      <c r="MC424"/>
      <c r="MD424"/>
      <c r="ME424"/>
      <c r="MF424"/>
      <c r="MG424"/>
      <c r="MH424"/>
      <c r="MI424"/>
      <c r="MJ424"/>
      <c r="MK424"/>
      <c r="ML424"/>
      <c r="MM424"/>
      <c r="MN424"/>
      <c r="MO424"/>
      <c r="MP424"/>
      <c r="MQ424"/>
      <c r="NH424" s="46"/>
    </row>
    <row r="425" spans="2:372" x14ac:dyDescent="0.3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  <c r="IM425"/>
      <c r="IN425"/>
      <c r="IO425"/>
      <c r="IP425"/>
      <c r="IQ425"/>
      <c r="IR425"/>
      <c r="IS425"/>
      <c r="IT425"/>
      <c r="IU425"/>
      <c r="IV425"/>
      <c r="IW425"/>
      <c r="IX425"/>
      <c r="IY425"/>
      <c r="IZ425"/>
      <c r="JA425"/>
      <c r="JB425"/>
      <c r="JC425"/>
      <c r="JD425"/>
      <c r="JE425"/>
      <c r="JF425"/>
      <c r="JG425"/>
      <c r="JH425"/>
      <c r="JI425"/>
      <c r="JJ425"/>
      <c r="JK425"/>
      <c r="JL425"/>
      <c r="JM425"/>
      <c r="JN425"/>
      <c r="JO425"/>
      <c r="JP425"/>
      <c r="JQ425"/>
      <c r="JR425"/>
      <c r="JS425"/>
      <c r="JT425"/>
      <c r="JU425"/>
      <c r="JV425"/>
      <c r="JW425"/>
      <c r="JX425"/>
      <c r="JY425"/>
      <c r="JZ425"/>
      <c r="KA425"/>
      <c r="KB425"/>
      <c r="KC425"/>
      <c r="KD425"/>
      <c r="KE425"/>
      <c r="KF425"/>
      <c r="KG425"/>
      <c r="KH425"/>
      <c r="KI425"/>
      <c r="KJ425"/>
      <c r="KK425"/>
      <c r="KL425"/>
      <c r="KM425"/>
      <c r="KN425"/>
      <c r="KO425"/>
      <c r="KP425"/>
      <c r="KQ425"/>
      <c r="KR425"/>
      <c r="KS425"/>
      <c r="KT425"/>
      <c r="KU425"/>
      <c r="KV425"/>
      <c r="KW425"/>
      <c r="KX425"/>
      <c r="KY425"/>
      <c r="KZ425"/>
      <c r="LA425"/>
      <c r="LB425"/>
      <c r="LC425"/>
      <c r="LD425"/>
      <c r="LE425"/>
      <c r="LF425"/>
      <c r="LG425"/>
      <c r="LH425"/>
      <c r="LI425"/>
      <c r="LJ425"/>
      <c r="LK425"/>
      <c r="LL425"/>
      <c r="LM425"/>
      <c r="LN425"/>
      <c r="LO425"/>
      <c r="LP425"/>
      <c r="LQ425"/>
      <c r="LR425"/>
      <c r="LS425"/>
      <c r="LT425"/>
      <c r="LU425"/>
      <c r="LV425"/>
      <c r="LW425"/>
      <c r="LX425"/>
      <c r="LY425"/>
      <c r="LZ425"/>
      <c r="MA425"/>
      <c r="MB425"/>
      <c r="MC425"/>
      <c r="MD425"/>
      <c r="ME425"/>
      <c r="MF425"/>
      <c r="MG425"/>
      <c r="MH425"/>
      <c r="MI425"/>
      <c r="MJ425"/>
      <c r="MK425"/>
      <c r="ML425"/>
      <c r="MM425"/>
      <c r="MN425"/>
      <c r="MO425"/>
      <c r="MP425"/>
      <c r="MQ425"/>
      <c r="NH425" s="46"/>
    </row>
    <row r="426" spans="2:372" x14ac:dyDescent="0.3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  <c r="IM426"/>
      <c r="IN426"/>
      <c r="IO426"/>
      <c r="IP426"/>
      <c r="IQ426"/>
      <c r="IR426"/>
      <c r="IS426"/>
      <c r="IT426"/>
      <c r="IU426"/>
      <c r="IV426"/>
      <c r="IW426"/>
      <c r="IX426"/>
      <c r="IY426"/>
      <c r="IZ426"/>
      <c r="JA426"/>
      <c r="JB426"/>
      <c r="JC426"/>
      <c r="JD426"/>
      <c r="JE426"/>
      <c r="JF426"/>
      <c r="JG426"/>
      <c r="JH426"/>
      <c r="JI426"/>
      <c r="JJ426"/>
      <c r="JK426"/>
      <c r="JL426"/>
      <c r="JM426"/>
      <c r="JN426"/>
      <c r="JO426"/>
      <c r="JP426"/>
      <c r="JQ426"/>
      <c r="JR426"/>
      <c r="JS426"/>
      <c r="JT426"/>
      <c r="JU426"/>
      <c r="JV426"/>
      <c r="JW426"/>
      <c r="JX426"/>
      <c r="JY426"/>
      <c r="JZ426"/>
      <c r="KA426"/>
      <c r="KB426"/>
      <c r="KC426"/>
      <c r="KD426"/>
      <c r="KE426"/>
      <c r="KF426"/>
      <c r="KG426"/>
      <c r="KH426"/>
      <c r="KI426"/>
      <c r="KJ426"/>
      <c r="KK426"/>
      <c r="KL426"/>
      <c r="KM426"/>
      <c r="KN426"/>
      <c r="KO426"/>
      <c r="KP426"/>
      <c r="KQ426"/>
      <c r="KR426"/>
      <c r="KS426"/>
      <c r="KT426"/>
      <c r="KU426"/>
      <c r="KV426"/>
      <c r="KW426"/>
      <c r="KX426"/>
      <c r="KY426"/>
      <c r="KZ426"/>
      <c r="LA426"/>
      <c r="LB426"/>
      <c r="LC426"/>
      <c r="LD426"/>
      <c r="LE426"/>
      <c r="LF426"/>
      <c r="LG426"/>
      <c r="LH426"/>
      <c r="LI426"/>
      <c r="LJ426"/>
      <c r="LK426"/>
      <c r="LL426"/>
      <c r="LM426"/>
      <c r="LN426"/>
      <c r="LO426"/>
      <c r="LP426"/>
      <c r="LQ426"/>
      <c r="LR426"/>
      <c r="LS426"/>
      <c r="LT426"/>
      <c r="LU426"/>
      <c r="LV426"/>
      <c r="LW426"/>
      <c r="LX426"/>
      <c r="LY426"/>
      <c r="LZ426"/>
      <c r="MA426"/>
      <c r="MB426"/>
      <c r="MC426"/>
      <c r="MD426"/>
      <c r="ME426"/>
      <c r="MF426"/>
      <c r="MG426"/>
      <c r="MH426"/>
      <c r="MI426"/>
      <c r="MJ426"/>
      <c r="MK426"/>
      <c r="ML426"/>
      <c r="MM426"/>
      <c r="MN426"/>
      <c r="MO426"/>
      <c r="MP426"/>
      <c r="MQ426"/>
      <c r="NH426" s="46"/>
    </row>
    <row r="427" spans="2:372" x14ac:dyDescent="0.3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  <c r="IM427"/>
      <c r="IN427"/>
      <c r="IO427"/>
      <c r="IP427"/>
      <c r="IQ427"/>
      <c r="IR427"/>
      <c r="IS427"/>
      <c r="IT427"/>
      <c r="IU427"/>
      <c r="IV427"/>
      <c r="IW427"/>
      <c r="IX427"/>
      <c r="IY427"/>
      <c r="IZ427"/>
      <c r="JA427"/>
      <c r="JB427"/>
      <c r="JC427"/>
      <c r="JD427"/>
      <c r="JE427"/>
      <c r="JF427"/>
      <c r="JG427"/>
      <c r="JH427"/>
      <c r="JI427"/>
      <c r="JJ427"/>
      <c r="JK427"/>
      <c r="JL427"/>
      <c r="JM427"/>
      <c r="JN427"/>
      <c r="JO427"/>
      <c r="JP427"/>
      <c r="JQ427"/>
      <c r="JR427"/>
      <c r="JS427"/>
      <c r="JT427"/>
      <c r="JU427"/>
      <c r="JV427"/>
      <c r="JW427"/>
      <c r="JX427"/>
      <c r="JY427"/>
      <c r="JZ427"/>
      <c r="KA427"/>
      <c r="KB427"/>
      <c r="KC427"/>
      <c r="KD427"/>
      <c r="KE427"/>
      <c r="KF427"/>
      <c r="KG427"/>
      <c r="KH427"/>
      <c r="KI427"/>
      <c r="KJ427"/>
      <c r="KK427"/>
      <c r="KL427"/>
      <c r="KM427"/>
      <c r="KN427"/>
      <c r="KO427"/>
      <c r="KP427"/>
      <c r="KQ427"/>
      <c r="KR427"/>
      <c r="KS427"/>
      <c r="KT427"/>
      <c r="KU427"/>
      <c r="KV427"/>
      <c r="KW427"/>
      <c r="KX427"/>
      <c r="KY427"/>
      <c r="KZ427"/>
      <c r="LA427"/>
      <c r="LB427"/>
      <c r="LC427"/>
      <c r="LD427"/>
      <c r="LE427"/>
      <c r="LF427"/>
      <c r="LG427"/>
      <c r="LH427"/>
      <c r="LI427"/>
      <c r="LJ427"/>
      <c r="LK427"/>
      <c r="LL427"/>
      <c r="LM427"/>
      <c r="LN427"/>
      <c r="LO427"/>
      <c r="LP427"/>
      <c r="LQ427"/>
      <c r="LR427"/>
      <c r="LS427"/>
      <c r="LT427"/>
      <c r="LU427"/>
      <c r="LV427"/>
      <c r="LW427"/>
      <c r="LX427"/>
      <c r="LY427"/>
      <c r="LZ427"/>
      <c r="MA427"/>
      <c r="MB427"/>
      <c r="MC427"/>
      <c r="MD427"/>
      <c r="ME427"/>
      <c r="MF427"/>
      <c r="MG427"/>
      <c r="MH427"/>
      <c r="MI427"/>
      <c r="MJ427"/>
      <c r="MK427"/>
      <c r="ML427"/>
      <c r="MM427"/>
      <c r="MN427"/>
      <c r="MO427"/>
      <c r="MP427"/>
      <c r="MQ427"/>
      <c r="NH427" s="46"/>
    </row>
    <row r="428" spans="2:372" x14ac:dyDescent="0.3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  <c r="IQ428"/>
      <c r="IR428"/>
      <c r="IS428"/>
      <c r="IT428"/>
      <c r="IU428"/>
      <c r="IV428"/>
      <c r="IW428"/>
      <c r="IX428"/>
      <c r="IY428"/>
      <c r="IZ428"/>
      <c r="JA428"/>
      <c r="JB428"/>
      <c r="JC428"/>
      <c r="JD428"/>
      <c r="JE428"/>
      <c r="JF428"/>
      <c r="JG428"/>
      <c r="JH428"/>
      <c r="JI428"/>
      <c r="JJ428"/>
      <c r="JK428"/>
      <c r="JL428"/>
      <c r="JM428"/>
      <c r="JN428"/>
      <c r="JO428"/>
      <c r="JP428"/>
      <c r="JQ428"/>
      <c r="JR428"/>
      <c r="JS428"/>
      <c r="JT428"/>
      <c r="JU428"/>
      <c r="JV428"/>
      <c r="JW428"/>
      <c r="JX428"/>
      <c r="JY428"/>
      <c r="JZ428"/>
      <c r="KA428"/>
      <c r="KB428"/>
      <c r="KC428"/>
      <c r="KD428"/>
      <c r="KE428"/>
      <c r="KF428"/>
      <c r="KG428"/>
      <c r="KH428"/>
      <c r="KI428"/>
      <c r="KJ428"/>
      <c r="KK428"/>
      <c r="KL428"/>
      <c r="KM428"/>
      <c r="KN428"/>
      <c r="KO428"/>
      <c r="KP428"/>
      <c r="KQ428"/>
      <c r="KR428"/>
      <c r="KS428"/>
      <c r="KT428"/>
      <c r="KU428"/>
      <c r="KV428"/>
      <c r="KW428"/>
      <c r="KX428"/>
      <c r="KY428"/>
      <c r="KZ428"/>
      <c r="LA428"/>
      <c r="LB428"/>
      <c r="LC428"/>
      <c r="LD428"/>
      <c r="LE428"/>
      <c r="LF428"/>
      <c r="LG428"/>
      <c r="LH428"/>
      <c r="LI428"/>
      <c r="LJ428"/>
      <c r="LK428"/>
      <c r="LL428"/>
      <c r="LM428"/>
      <c r="LN428"/>
      <c r="LO428"/>
      <c r="LP428"/>
      <c r="LQ428"/>
      <c r="LR428"/>
      <c r="LS428"/>
      <c r="LT428"/>
      <c r="LU428"/>
      <c r="LV428"/>
      <c r="LW428"/>
      <c r="LX428"/>
      <c r="LY428"/>
      <c r="LZ428"/>
      <c r="MA428"/>
      <c r="MB428"/>
      <c r="MC428"/>
      <c r="MD428"/>
      <c r="ME428"/>
      <c r="MF428"/>
      <c r="MG428"/>
      <c r="MH428"/>
      <c r="MI428"/>
      <c r="MJ428"/>
      <c r="MK428"/>
      <c r="ML428"/>
      <c r="MM428"/>
      <c r="MN428"/>
      <c r="MO428"/>
      <c r="MP428"/>
      <c r="MQ428"/>
      <c r="NH428" s="46"/>
    </row>
    <row r="429" spans="2:372" x14ac:dyDescent="0.3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  <c r="IM429"/>
      <c r="IN429"/>
      <c r="IO429"/>
      <c r="IP429"/>
      <c r="IQ429"/>
      <c r="IR429"/>
      <c r="IS429"/>
      <c r="IT429"/>
      <c r="IU429"/>
      <c r="IV429"/>
      <c r="IW429"/>
      <c r="IX429"/>
      <c r="IY429"/>
      <c r="IZ429"/>
      <c r="JA429"/>
      <c r="JB429"/>
      <c r="JC429"/>
      <c r="JD429"/>
      <c r="JE429"/>
      <c r="JF429"/>
      <c r="JG429"/>
      <c r="JH429"/>
      <c r="JI429"/>
      <c r="JJ429"/>
      <c r="JK429"/>
      <c r="JL429"/>
      <c r="JM429"/>
      <c r="JN429"/>
      <c r="JO429"/>
      <c r="JP429"/>
      <c r="JQ429"/>
      <c r="JR429"/>
      <c r="JS429"/>
      <c r="JT429"/>
      <c r="JU429"/>
      <c r="JV429"/>
      <c r="JW429"/>
      <c r="JX429"/>
      <c r="JY429"/>
      <c r="JZ429"/>
      <c r="KA429"/>
      <c r="KB429"/>
      <c r="KC429"/>
      <c r="KD429"/>
      <c r="KE429"/>
      <c r="KF429"/>
      <c r="KG429"/>
      <c r="KH429"/>
      <c r="KI429"/>
      <c r="KJ429"/>
      <c r="KK429"/>
      <c r="KL429"/>
      <c r="KM429"/>
      <c r="KN429"/>
      <c r="KO429"/>
      <c r="KP429"/>
      <c r="KQ429"/>
      <c r="KR429"/>
      <c r="KS429"/>
      <c r="KT429"/>
      <c r="KU429"/>
      <c r="KV429"/>
      <c r="KW429"/>
      <c r="KX429"/>
      <c r="KY429"/>
      <c r="KZ429"/>
      <c r="LA429"/>
      <c r="LB429"/>
      <c r="LC429"/>
      <c r="LD429"/>
      <c r="LE429"/>
      <c r="LF429"/>
      <c r="LG429"/>
      <c r="LH429"/>
      <c r="LI429"/>
      <c r="LJ429"/>
      <c r="LK429"/>
      <c r="LL429"/>
      <c r="LM429"/>
      <c r="LN429"/>
      <c r="LO429"/>
      <c r="LP429"/>
      <c r="LQ429"/>
      <c r="LR429"/>
      <c r="LS429"/>
      <c r="LT429"/>
      <c r="LU429"/>
      <c r="LV429"/>
      <c r="LW429"/>
      <c r="LX429"/>
      <c r="LY429"/>
      <c r="LZ429"/>
      <c r="MA429"/>
      <c r="MB429"/>
      <c r="MC429"/>
      <c r="MD429"/>
      <c r="ME429"/>
      <c r="MF429"/>
      <c r="MG429"/>
      <c r="MH429"/>
      <c r="MI429"/>
      <c r="MJ429"/>
      <c r="MK429"/>
      <c r="ML429"/>
      <c r="MM429"/>
      <c r="MN429"/>
      <c r="MO429"/>
      <c r="MP429"/>
      <c r="MQ429"/>
      <c r="NH429" s="46"/>
    </row>
    <row r="430" spans="2:372" x14ac:dyDescent="0.3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  <c r="IM430"/>
      <c r="IN430"/>
      <c r="IO430"/>
      <c r="IP430"/>
      <c r="IQ430"/>
      <c r="IR430"/>
      <c r="IS430"/>
      <c r="IT430"/>
      <c r="IU430"/>
      <c r="IV430"/>
      <c r="IW430"/>
      <c r="IX430"/>
      <c r="IY430"/>
      <c r="IZ430"/>
      <c r="JA430"/>
      <c r="JB430"/>
      <c r="JC430"/>
      <c r="JD430"/>
      <c r="JE430"/>
      <c r="JF430"/>
      <c r="JG430"/>
      <c r="JH430"/>
      <c r="JI430"/>
      <c r="JJ430"/>
      <c r="JK430"/>
      <c r="JL430"/>
      <c r="JM430"/>
      <c r="JN430"/>
      <c r="JO430"/>
      <c r="JP430"/>
      <c r="JQ430"/>
      <c r="JR430"/>
      <c r="JS430"/>
      <c r="JT430"/>
      <c r="JU430"/>
      <c r="JV430"/>
      <c r="JW430"/>
      <c r="JX430"/>
      <c r="JY430"/>
      <c r="JZ430"/>
      <c r="KA430"/>
      <c r="KB430"/>
      <c r="KC430"/>
      <c r="KD430"/>
      <c r="KE430"/>
      <c r="KF430"/>
      <c r="KG430"/>
      <c r="KH430"/>
      <c r="KI430"/>
      <c r="KJ430"/>
      <c r="KK430"/>
      <c r="KL430"/>
      <c r="KM430"/>
      <c r="KN430"/>
      <c r="KO430"/>
      <c r="KP430"/>
      <c r="KQ430"/>
      <c r="KR430"/>
      <c r="KS430"/>
      <c r="KT430"/>
      <c r="KU430"/>
      <c r="KV430"/>
      <c r="KW430"/>
      <c r="KX430"/>
      <c r="KY430"/>
      <c r="KZ430"/>
      <c r="LA430"/>
      <c r="LB430"/>
      <c r="LC430"/>
      <c r="LD430"/>
      <c r="LE430"/>
      <c r="LF430"/>
      <c r="LG430"/>
      <c r="LH430"/>
      <c r="LI430"/>
      <c r="LJ430"/>
      <c r="LK430"/>
      <c r="LL430"/>
      <c r="LM430"/>
      <c r="LN430"/>
      <c r="LO430"/>
      <c r="LP430"/>
      <c r="LQ430"/>
      <c r="LR430"/>
      <c r="LS430"/>
      <c r="LT430"/>
      <c r="LU430"/>
      <c r="LV430"/>
      <c r="LW430"/>
      <c r="LX430"/>
      <c r="LY430"/>
      <c r="LZ430"/>
      <c r="MA430"/>
      <c r="MB430"/>
      <c r="MC430"/>
      <c r="MD430"/>
      <c r="ME430"/>
      <c r="MF430"/>
      <c r="MG430"/>
      <c r="MH430"/>
      <c r="MI430"/>
      <c r="MJ430"/>
      <c r="MK430"/>
      <c r="ML430"/>
      <c r="MM430"/>
      <c r="MN430"/>
      <c r="MO430"/>
      <c r="MP430"/>
      <c r="MQ430"/>
      <c r="NH430" s="46"/>
    </row>
    <row r="431" spans="2:372" x14ac:dyDescent="0.3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  <c r="IU431"/>
      <c r="IV431"/>
      <c r="IW431"/>
      <c r="IX431"/>
      <c r="IY431"/>
      <c r="IZ431"/>
      <c r="JA431"/>
      <c r="JB431"/>
      <c r="JC431"/>
      <c r="JD431"/>
      <c r="JE431"/>
      <c r="JF431"/>
      <c r="JG431"/>
      <c r="JH431"/>
      <c r="JI431"/>
      <c r="JJ431"/>
      <c r="JK431"/>
      <c r="JL431"/>
      <c r="JM431"/>
      <c r="JN431"/>
      <c r="JO431"/>
      <c r="JP431"/>
      <c r="JQ431"/>
      <c r="JR431"/>
      <c r="JS431"/>
      <c r="JT431"/>
      <c r="JU431"/>
      <c r="JV431"/>
      <c r="JW431"/>
      <c r="JX431"/>
      <c r="JY431"/>
      <c r="JZ431"/>
      <c r="KA431"/>
      <c r="KB431"/>
      <c r="KC431"/>
      <c r="KD431"/>
      <c r="KE431"/>
      <c r="KF431"/>
      <c r="KG431"/>
      <c r="KH431"/>
      <c r="KI431"/>
      <c r="KJ431"/>
      <c r="KK431"/>
      <c r="KL431"/>
      <c r="KM431"/>
      <c r="KN431"/>
      <c r="KO431"/>
      <c r="KP431"/>
      <c r="KQ431"/>
      <c r="KR431"/>
      <c r="KS431"/>
      <c r="KT431"/>
      <c r="KU431"/>
      <c r="KV431"/>
      <c r="KW431"/>
      <c r="KX431"/>
      <c r="KY431"/>
      <c r="KZ431"/>
      <c r="LA431"/>
      <c r="LB431"/>
      <c r="LC431"/>
      <c r="LD431"/>
      <c r="LE431"/>
      <c r="LF431"/>
      <c r="LG431"/>
      <c r="LH431"/>
      <c r="LI431"/>
      <c r="LJ431"/>
      <c r="LK431"/>
      <c r="LL431"/>
      <c r="LM431"/>
      <c r="LN431"/>
      <c r="LO431"/>
      <c r="LP431"/>
      <c r="LQ431"/>
      <c r="LR431"/>
      <c r="LS431"/>
      <c r="LT431"/>
      <c r="LU431"/>
      <c r="LV431"/>
      <c r="LW431"/>
      <c r="LX431"/>
      <c r="LY431"/>
      <c r="LZ431"/>
      <c r="MA431"/>
      <c r="MB431"/>
      <c r="MC431"/>
      <c r="MD431"/>
      <c r="ME431"/>
      <c r="MF431"/>
      <c r="MG431"/>
      <c r="MH431"/>
      <c r="MI431"/>
      <c r="MJ431"/>
      <c r="MK431"/>
      <c r="ML431"/>
      <c r="MM431"/>
      <c r="MN431"/>
      <c r="MO431"/>
      <c r="MP431"/>
      <c r="MQ431"/>
      <c r="NH431" s="46"/>
    </row>
    <row r="432" spans="2:372" x14ac:dyDescent="0.3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  <c r="IQ432"/>
      <c r="IR432"/>
      <c r="IS432"/>
      <c r="IT432"/>
      <c r="IU432"/>
      <c r="IV432"/>
      <c r="IW432"/>
      <c r="IX432"/>
      <c r="IY432"/>
      <c r="IZ432"/>
      <c r="JA432"/>
      <c r="JB432"/>
      <c r="JC432"/>
      <c r="JD432"/>
      <c r="JE432"/>
      <c r="JF432"/>
      <c r="JG432"/>
      <c r="JH432"/>
      <c r="JI432"/>
      <c r="JJ432"/>
      <c r="JK432"/>
      <c r="JL432"/>
      <c r="JM432"/>
      <c r="JN432"/>
      <c r="JO432"/>
      <c r="JP432"/>
      <c r="JQ432"/>
      <c r="JR432"/>
      <c r="JS432"/>
      <c r="JT432"/>
      <c r="JU432"/>
      <c r="JV432"/>
      <c r="JW432"/>
      <c r="JX432"/>
      <c r="JY432"/>
      <c r="JZ432"/>
      <c r="KA432"/>
      <c r="KB432"/>
      <c r="KC432"/>
      <c r="KD432"/>
      <c r="KE432"/>
      <c r="KF432"/>
      <c r="KG432"/>
      <c r="KH432"/>
      <c r="KI432"/>
      <c r="KJ432"/>
      <c r="KK432"/>
      <c r="KL432"/>
      <c r="KM432"/>
      <c r="KN432"/>
      <c r="KO432"/>
      <c r="KP432"/>
      <c r="KQ432"/>
      <c r="KR432"/>
      <c r="KS432"/>
      <c r="KT432"/>
      <c r="KU432"/>
      <c r="KV432"/>
      <c r="KW432"/>
      <c r="KX432"/>
      <c r="KY432"/>
      <c r="KZ432"/>
      <c r="LA432"/>
      <c r="LB432"/>
      <c r="LC432"/>
      <c r="LD432"/>
      <c r="LE432"/>
      <c r="LF432"/>
      <c r="LG432"/>
      <c r="LH432"/>
      <c r="LI432"/>
      <c r="LJ432"/>
      <c r="LK432"/>
      <c r="LL432"/>
      <c r="LM432"/>
      <c r="LN432"/>
      <c r="LO432"/>
      <c r="LP432"/>
      <c r="LQ432"/>
      <c r="LR432"/>
      <c r="LS432"/>
      <c r="LT432"/>
      <c r="LU432"/>
      <c r="LV432"/>
      <c r="LW432"/>
      <c r="LX432"/>
      <c r="LY432"/>
      <c r="LZ432"/>
      <c r="MA432"/>
      <c r="MB432"/>
      <c r="MC432"/>
      <c r="MD432"/>
      <c r="ME432"/>
      <c r="MF432"/>
      <c r="MG432"/>
      <c r="MH432"/>
      <c r="MI432"/>
      <c r="MJ432"/>
      <c r="MK432"/>
      <c r="ML432"/>
      <c r="MM432"/>
      <c r="MN432"/>
      <c r="MO432"/>
      <c r="MP432"/>
      <c r="MQ432"/>
      <c r="NH432" s="46"/>
    </row>
    <row r="433" spans="2:372" x14ac:dyDescent="0.3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  <c r="IM433"/>
      <c r="IN433"/>
      <c r="IO433"/>
      <c r="IP433"/>
      <c r="IQ433"/>
      <c r="IR433"/>
      <c r="IS433"/>
      <c r="IT433"/>
      <c r="IU433"/>
      <c r="IV433"/>
      <c r="IW433"/>
      <c r="IX433"/>
      <c r="IY433"/>
      <c r="IZ433"/>
      <c r="JA433"/>
      <c r="JB433"/>
      <c r="JC433"/>
      <c r="JD433"/>
      <c r="JE433"/>
      <c r="JF433"/>
      <c r="JG433"/>
      <c r="JH433"/>
      <c r="JI433"/>
      <c r="JJ433"/>
      <c r="JK433"/>
      <c r="JL433"/>
      <c r="JM433"/>
      <c r="JN433"/>
      <c r="JO433"/>
      <c r="JP433"/>
      <c r="JQ433"/>
      <c r="JR433"/>
      <c r="JS433"/>
      <c r="JT433"/>
      <c r="JU433"/>
      <c r="JV433"/>
      <c r="JW433"/>
      <c r="JX433"/>
      <c r="JY433"/>
      <c r="JZ433"/>
      <c r="KA433"/>
      <c r="KB433"/>
      <c r="KC433"/>
      <c r="KD433"/>
      <c r="KE433"/>
      <c r="KF433"/>
      <c r="KG433"/>
      <c r="KH433"/>
      <c r="KI433"/>
      <c r="KJ433"/>
      <c r="KK433"/>
      <c r="KL433"/>
      <c r="KM433"/>
      <c r="KN433"/>
      <c r="KO433"/>
      <c r="KP433"/>
      <c r="KQ433"/>
      <c r="KR433"/>
      <c r="KS433"/>
      <c r="KT433"/>
      <c r="KU433"/>
      <c r="KV433"/>
      <c r="KW433"/>
      <c r="KX433"/>
      <c r="KY433"/>
      <c r="KZ433"/>
      <c r="LA433"/>
      <c r="LB433"/>
      <c r="LC433"/>
      <c r="LD433"/>
      <c r="LE433"/>
      <c r="LF433"/>
      <c r="LG433"/>
      <c r="LH433"/>
      <c r="LI433"/>
      <c r="LJ433"/>
      <c r="LK433"/>
      <c r="LL433"/>
      <c r="LM433"/>
      <c r="LN433"/>
      <c r="LO433"/>
      <c r="LP433"/>
      <c r="LQ433"/>
      <c r="LR433"/>
      <c r="LS433"/>
      <c r="LT433"/>
      <c r="LU433"/>
      <c r="LV433"/>
      <c r="LW433"/>
      <c r="LX433"/>
      <c r="LY433"/>
      <c r="LZ433"/>
      <c r="MA433"/>
      <c r="MB433"/>
      <c r="MC433"/>
      <c r="MD433"/>
      <c r="ME433"/>
      <c r="MF433"/>
      <c r="MG433"/>
      <c r="MH433"/>
      <c r="MI433"/>
      <c r="MJ433"/>
      <c r="MK433"/>
      <c r="ML433"/>
      <c r="MM433"/>
      <c r="MN433"/>
      <c r="MO433"/>
      <c r="MP433"/>
      <c r="MQ433"/>
      <c r="NH433" s="46"/>
    </row>
    <row r="434" spans="2:372" x14ac:dyDescent="0.3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  <c r="IM434"/>
      <c r="IN434"/>
      <c r="IO434"/>
      <c r="IP434"/>
      <c r="IQ434"/>
      <c r="IR434"/>
      <c r="IS434"/>
      <c r="IT434"/>
      <c r="IU434"/>
      <c r="IV434"/>
      <c r="IW434"/>
      <c r="IX434"/>
      <c r="IY434"/>
      <c r="IZ434"/>
      <c r="JA434"/>
      <c r="JB434"/>
      <c r="JC434"/>
      <c r="JD434"/>
      <c r="JE434"/>
      <c r="JF434"/>
      <c r="JG434"/>
      <c r="JH434"/>
      <c r="JI434"/>
      <c r="JJ434"/>
      <c r="JK434"/>
      <c r="JL434"/>
      <c r="JM434"/>
      <c r="JN434"/>
      <c r="JO434"/>
      <c r="JP434"/>
      <c r="JQ434"/>
      <c r="JR434"/>
      <c r="JS434"/>
      <c r="JT434"/>
      <c r="JU434"/>
      <c r="JV434"/>
      <c r="JW434"/>
      <c r="JX434"/>
      <c r="JY434"/>
      <c r="JZ434"/>
      <c r="KA434"/>
      <c r="KB434"/>
      <c r="KC434"/>
      <c r="KD434"/>
      <c r="KE434"/>
      <c r="KF434"/>
      <c r="KG434"/>
      <c r="KH434"/>
      <c r="KI434"/>
      <c r="KJ434"/>
      <c r="KK434"/>
      <c r="KL434"/>
      <c r="KM434"/>
      <c r="KN434"/>
      <c r="KO434"/>
      <c r="KP434"/>
      <c r="KQ434"/>
      <c r="KR434"/>
      <c r="KS434"/>
      <c r="KT434"/>
      <c r="KU434"/>
      <c r="KV434"/>
      <c r="KW434"/>
      <c r="KX434"/>
      <c r="KY434"/>
      <c r="KZ434"/>
      <c r="LA434"/>
      <c r="LB434"/>
      <c r="LC434"/>
      <c r="LD434"/>
      <c r="LE434"/>
      <c r="LF434"/>
      <c r="LG434"/>
      <c r="LH434"/>
      <c r="LI434"/>
      <c r="LJ434"/>
      <c r="LK434"/>
      <c r="LL434"/>
      <c r="LM434"/>
      <c r="LN434"/>
      <c r="LO434"/>
      <c r="LP434"/>
      <c r="LQ434"/>
      <c r="LR434"/>
      <c r="LS434"/>
      <c r="LT434"/>
      <c r="LU434"/>
      <c r="LV434"/>
      <c r="LW434"/>
      <c r="LX434"/>
      <c r="LY434"/>
      <c r="LZ434"/>
      <c r="MA434"/>
      <c r="MB434"/>
      <c r="MC434"/>
      <c r="MD434"/>
      <c r="ME434"/>
      <c r="MF434"/>
      <c r="MG434"/>
      <c r="MH434"/>
      <c r="MI434"/>
      <c r="MJ434"/>
      <c r="MK434"/>
      <c r="ML434"/>
      <c r="MM434"/>
      <c r="MN434"/>
      <c r="MO434"/>
      <c r="MP434"/>
      <c r="MQ434"/>
      <c r="NH434" s="46"/>
    </row>
    <row r="435" spans="2:372" x14ac:dyDescent="0.3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  <c r="IQ435"/>
      <c r="IR435"/>
      <c r="IS435"/>
      <c r="IT435"/>
      <c r="IU435"/>
      <c r="IV435"/>
      <c r="IW435"/>
      <c r="IX435"/>
      <c r="IY435"/>
      <c r="IZ435"/>
      <c r="JA435"/>
      <c r="JB435"/>
      <c r="JC435"/>
      <c r="JD435"/>
      <c r="JE435"/>
      <c r="JF435"/>
      <c r="JG435"/>
      <c r="JH435"/>
      <c r="JI435"/>
      <c r="JJ435"/>
      <c r="JK435"/>
      <c r="JL435"/>
      <c r="JM435"/>
      <c r="JN435"/>
      <c r="JO435"/>
      <c r="JP435"/>
      <c r="JQ435"/>
      <c r="JR435"/>
      <c r="JS435"/>
      <c r="JT435"/>
      <c r="JU435"/>
      <c r="JV435"/>
      <c r="JW435"/>
      <c r="JX435"/>
      <c r="JY435"/>
      <c r="JZ435"/>
      <c r="KA435"/>
      <c r="KB435"/>
      <c r="KC435"/>
      <c r="KD435"/>
      <c r="KE435"/>
      <c r="KF435"/>
      <c r="KG435"/>
      <c r="KH435"/>
      <c r="KI435"/>
      <c r="KJ435"/>
      <c r="KK435"/>
      <c r="KL435"/>
      <c r="KM435"/>
      <c r="KN435"/>
      <c r="KO435"/>
      <c r="KP435"/>
      <c r="KQ435"/>
      <c r="KR435"/>
      <c r="KS435"/>
      <c r="KT435"/>
      <c r="KU435"/>
      <c r="KV435"/>
      <c r="KW435"/>
      <c r="KX435"/>
      <c r="KY435"/>
      <c r="KZ435"/>
      <c r="LA435"/>
      <c r="LB435"/>
      <c r="LC435"/>
      <c r="LD435"/>
      <c r="LE435"/>
      <c r="LF435"/>
      <c r="LG435"/>
      <c r="LH435"/>
      <c r="LI435"/>
      <c r="LJ435"/>
      <c r="LK435"/>
      <c r="LL435"/>
      <c r="LM435"/>
      <c r="LN435"/>
      <c r="LO435"/>
      <c r="LP435"/>
      <c r="LQ435"/>
      <c r="LR435"/>
      <c r="LS435"/>
      <c r="LT435"/>
      <c r="LU435"/>
      <c r="LV435"/>
      <c r="LW435"/>
      <c r="LX435"/>
      <c r="LY435"/>
      <c r="LZ435"/>
      <c r="MA435"/>
      <c r="MB435"/>
      <c r="MC435"/>
      <c r="MD435"/>
      <c r="ME435"/>
      <c r="MF435"/>
      <c r="MG435"/>
      <c r="MH435"/>
      <c r="MI435"/>
      <c r="MJ435"/>
      <c r="MK435"/>
      <c r="ML435"/>
      <c r="MM435"/>
      <c r="MN435"/>
      <c r="MO435"/>
      <c r="MP435"/>
      <c r="MQ435"/>
      <c r="NH435" s="46"/>
    </row>
    <row r="436" spans="2:372" x14ac:dyDescent="0.3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  <c r="IQ436"/>
      <c r="IR436"/>
      <c r="IS436"/>
      <c r="IT436"/>
      <c r="IU436"/>
      <c r="IV436"/>
      <c r="IW436"/>
      <c r="IX436"/>
      <c r="IY436"/>
      <c r="IZ436"/>
      <c r="JA436"/>
      <c r="JB436"/>
      <c r="JC436"/>
      <c r="JD436"/>
      <c r="JE436"/>
      <c r="JF436"/>
      <c r="JG436"/>
      <c r="JH436"/>
      <c r="JI436"/>
      <c r="JJ436"/>
      <c r="JK436"/>
      <c r="JL436"/>
      <c r="JM436"/>
      <c r="JN436"/>
      <c r="JO436"/>
      <c r="JP436"/>
      <c r="JQ436"/>
      <c r="JR436"/>
      <c r="JS436"/>
      <c r="JT436"/>
      <c r="JU436"/>
      <c r="JV436"/>
      <c r="JW436"/>
      <c r="JX436"/>
      <c r="JY436"/>
      <c r="JZ436"/>
      <c r="KA436"/>
      <c r="KB436"/>
      <c r="KC436"/>
      <c r="KD436"/>
      <c r="KE436"/>
      <c r="KF436"/>
      <c r="KG436"/>
      <c r="KH436"/>
      <c r="KI436"/>
      <c r="KJ436"/>
      <c r="KK436"/>
      <c r="KL436"/>
      <c r="KM436"/>
      <c r="KN436"/>
      <c r="KO436"/>
      <c r="KP436"/>
      <c r="KQ436"/>
      <c r="KR436"/>
      <c r="KS436"/>
      <c r="KT436"/>
      <c r="KU436"/>
      <c r="KV436"/>
      <c r="KW436"/>
      <c r="KX436"/>
      <c r="KY436"/>
      <c r="KZ436"/>
      <c r="LA436"/>
      <c r="LB436"/>
      <c r="LC436"/>
      <c r="LD436"/>
      <c r="LE436"/>
      <c r="LF436"/>
      <c r="LG436"/>
      <c r="LH436"/>
      <c r="LI436"/>
      <c r="LJ436"/>
      <c r="LK436"/>
      <c r="LL436"/>
      <c r="LM436"/>
      <c r="LN436"/>
      <c r="LO436"/>
      <c r="LP436"/>
      <c r="LQ436"/>
      <c r="LR436"/>
      <c r="LS436"/>
      <c r="LT436"/>
      <c r="LU436"/>
      <c r="LV436"/>
      <c r="LW436"/>
      <c r="LX436"/>
      <c r="LY436"/>
      <c r="LZ436"/>
      <c r="MA436"/>
      <c r="MB436"/>
      <c r="MC436"/>
      <c r="MD436"/>
      <c r="ME436"/>
      <c r="MF436"/>
      <c r="MG436"/>
      <c r="MH436"/>
      <c r="MI436"/>
      <c r="MJ436"/>
      <c r="MK436"/>
      <c r="ML436"/>
      <c r="MM436"/>
      <c r="MN436"/>
      <c r="MO436"/>
      <c r="MP436"/>
      <c r="MQ436"/>
      <c r="NH436" s="46"/>
    </row>
    <row r="437" spans="2:372" x14ac:dyDescent="0.3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  <c r="II437"/>
      <c r="IJ437"/>
      <c r="IK437"/>
      <c r="IL437"/>
      <c r="IM437"/>
      <c r="IN437"/>
      <c r="IO437"/>
      <c r="IP437"/>
      <c r="IQ437"/>
      <c r="IR437"/>
      <c r="IS437"/>
      <c r="IT437"/>
      <c r="IU437"/>
      <c r="IV437"/>
      <c r="IW437"/>
      <c r="IX437"/>
      <c r="IY437"/>
      <c r="IZ437"/>
      <c r="JA437"/>
      <c r="JB437"/>
      <c r="JC437"/>
      <c r="JD437"/>
      <c r="JE437"/>
      <c r="JF437"/>
      <c r="JG437"/>
      <c r="JH437"/>
      <c r="JI437"/>
      <c r="JJ437"/>
      <c r="JK437"/>
      <c r="JL437"/>
      <c r="JM437"/>
      <c r="JN437"/>
      <c r="JO437"/>
      <c r="JP437"/>
      <c r="JQ437"/>
      <c r="JR437"/>
      <c r="JS437"/>
      <c r="JT437"/>
      <c r="JU437"/>
      <c r="JV437"/>
      <c r="JW437"/>
      <c r="JX437"/>
      <c r="JY437"/>
      <c r="JZ437"/>
      <c r="KA437"/>
      <c r="KB437"/>
      <c r="KC437"/>
      <c r="KD437"/>
      <c r="KE437"/>
      <c r="KF437"/>
      <c r="KG437"/>
      <c r="KH437"/>
      <c r="KI437"/>
      <c r="KJ437"/>
      <c r="KK437"/>
      <c r="KL437"/>
      <c r="KM437"/>
      <c r="KN437"/>
      <c r="KO437"/>
      <c r="KP437"/>
      <c r="KQ437"/>
      <c r="KR437"/>
      <c r="KS437"/>
      <c r="KT437"/>
      <c r="KU437"/>
      <c r="KV437"/>
      <c r="KW437"/>
      <c r="KX437"/>
      <c r="KY437"/>
      <c r="KZ437"/>
      <c r="LA437"/>
      <c r="LB437"/>
      <c r="LC437"/>
      <c r="LD437"/>
      <c r="LE437"/>
      <c r="LF437"/>
      <c r="LG437"/>
      <c r="LH437"/>
      <c r="LI437"/>
      <c r="LJ437"/>
      <c r="LK437"/>
      <c r="LL437"/>
      <c r="LM437"/>
      <c r="LN437"/>
      <c r="LO437"/>
      <c r="LP437"/>
      <c r="LQ437"/>
      <c r="LR437"/>
      <c r="LS437"/>
      <c r="LT437"/>
      <c r="LU437"/>
      <c r="LV437"/>
      <c r="LW437"/>
      <c r="LX437"/>
      <c r="LY437"/>
      <c r="LZ437"/>
      <c r="MA437"/>
      <c r="MB437"/>
      <c r="MC437"/>
      <c r="MD437"/>
      <c r="ME437"/>
      <c r="MF437"/>
      <c r="MG437"/>
      <c r="MH437"/>
      <c r="MI437"/>
      <c r="MJ437"/>
      <c r="MK437"/>
      <c r="ML437"/>
      <c r="MM437"/>
      <c r="MN437"/>
      <c r="MO437"/>
      <c r="MP437"/>
      <c r="MQ437"/>
      <c r="NH437" s="46"/>
    </row>
    <row r="438" spans="2:372" x14ac:dyDescent="0.3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  <c r="IM438"/>
      <c r="IN438"/>
      <c r="IO438"/>
      <c r="IP438"/>
      <c r="IQ438"/>
      <c r="IR438"/>
      <c r="IS438"/>
      <c r="IT438"/>
      <c r="IU438"/>
      <c r="IV438"/>
      <c r="IW438"/>
      <c r="IX438"/>
      <c r="IY438"/>
      <c r="IZ438"/>
      <c r="JA438"/>
      <c r="JB438"/>
      <c r="JC438"/>
      <c r="JD438"/>
      <c r="JE438"/>
      <c r="JF438"/>
      <c r="JG438"/>
      <c r="JH438"/>
      <c r="JI438"/>
      <c r="JJ438"/>
      <c r="JK438"/>
      <c r="JL438"/>
      <c r="JM438"/>
      <c r="JN438"/>
      <c r="JO438"/>
      <c r="JP438"/>
      <c r="JQ438"/>
      <c r="JR438"/>
      <c r="JS438"/>
      <c r="JT438"/>
      <c r="JU438"/>
      <c r="JV438"/>
      <c r="JW438"/>
      <c r="JX438"/>
      <c r="JY438"/>
      <c r="JZ438"/>
      <c r="KA438"/>
      <c r="KB438"/>
      <c r="KC438"/>
      <c r="KD438"/>
      <c r="KE438"/>
      <c r="KF438"/>
      <c r="KG438"/>
      <c r="KH438"/>
      <c r="KI438"/>
      <c r="KJ438"/>
      <c r="KK438"/>
      <c r="KL438"/>
      <c r="KM438"/>
      <c r="KN438"/>
      <c r="KO438"/>
      <c r="KP438"/>
      <c r="KQ438"/>
      <c r="KR438"/>
      <c r="KS438"/>
      <c r="KT438"/>
      <c r="KU438"/>
      <c r="KV438"/>
      <c r="KW438"/>
      <c r="KX438"/>
      <c r="KY438"/>
      <c r="KZ438"/>
      <c r="LA438"/>
      <c r="LB438"/>
      <c r="LC438"/>
      <c r="LD438"/>
      <c r="LE438"/>
      <c r="LF438"/>
      <c r="LG438"/>
      <c r="LH438"/>
      <c r="LI438"/>
      <c r="LJ438"/>
      <c r="LK438"/>
      <c r="LL438"/>
      <c r="LM438"/>
      <c r="LN438"/>
      <c r="LO438"/>
      <c r="LP438"/>
      <c r="LQ438"/>
      <c r="LR438"/>
      <c r="LS438"/>
      <c r="LT438"/>
      <c r="LU438"/>
      <c r="LV438"/>
      <c r="LW438"/>
      <c r="LX438"/>
      <c r="LY438"/>
      <c r="LZ438"/>
      <c r="MA438"/>
      <c r="MB438"/>
      <c r="MC438"/>
      <c r="MD438"/>
      <c r="ME438"/>
      <c r="MF438"/>
      <c r="MG438"/>
      <c r="MH438"/>
      <c r="MI438"/>
      <c r="MJ438"/>
      <c r="MK438"/>
      <c r="ML438"/>
      <c r="MM438"/>
      <c r="MN438"/>
      <c r="MO438"/>
      <c r="MP438"/>
      <c r="MQ438"/>
      <c r="NH438" s="46"/>
    </row>
    <row r="439" spans="2:372" x14ac:dyDescent="0.3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JK439"/>
      <c r="JL439"/>
      <c r="JM439"/>
      <c r="JN439"/>
      <c r="JO439"/>
      <c r="JP439"/>
      <c r="JQ439"/>
      <c r="JR439"/>
      <c r="JS439"/>
      <c r="JT439"/>
      <c r="JU439"/>
      <c r="JV439"/>
      <c r="JW439"/>
      <c r="JX439"/>
      <c r="JY439"/>
      <c r="JZ439"/>
      <c r="KA439"/>
      <c r="KB439"/>
      <c r="KC439"/>
      <c r="KD439"/>
      <c r="KE439"/>
      <c r="KF439"/>
      <c r="KG439"/>
      <c r="KH439"/>
      <c r="KI439"/>
      <c r="KJ439"/>
      <c r="KK439"/>
      <c r="KL439"/>
      <c r="KM439"/>
      <c r="KN439"/>
      <c r="KO439"/>
      <c r="KP439"/>
      <c r="KQ439"/>
      <c r="KR439"/>
      <c r="KS439"/>
      <c r="KT439"/>
      <c r="KU439"/>
      <c r="KV439"/>
      <c r="KW439"/>
      <c r="KX439"/>
      <c r="KY439"/>
      <c r="KZ439"/>
      <c r="LA439"/>
      <c r="LB439"/>
      <c r="LC439"/>
      <c r="LD439"/>
      <c r="LE439"/>
      <c r="LF439"/>
      <c r="LG439"/>
      <c r="LH439"/>
      <c r="LI439"/>
      <c r="LJ439"/>
      <c r="LK439"/>
      <c r="LL439"/>
      <c r="LM439"/>
      <c r="LN439"/>
      <c r="LO439"/>
      <c r="LP439"/>
      <c r="LQ439"/>
      <c r="LR439"/>
      <c r="LS439"/>
      <c r="LT439"/>
      <c r="LU439"/>
      <c r="LV439"/>
      <c r="LW439"/>
      <c r="LX439"/>
      <c r="LY439"/>
      <c r="LZ439"/>
      <c r="MA439"/>
      <c r="MB439"/>
      <c r="MC439"/>
      <c r="MD439"/>
      <c r="ME439"/>
      <c r="MF439"/>
      <c r="MG439"/>
      <c r="MH439"/>
      <c r="MI439"/>
      <c r="MJ439"/>
      <c r="MK439"/>
      <c r="ML439"/>
      <c r="MM439"/>
      <c r="MN439"/>
      <c r="MO439"/>
      <c r="MP439"/>
      <c r="MQ439"/>
      <c r="NH439" s="46"/>
    </row>
    <row r="440" spans="2:372" x14ac:dyDescent="0.3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  <c r="II440"/>
      <c r="IJ440"/>
      <c r="IK440"/>
      <c r="IL440"/>
      <c r="IM440"/>
      <c r="IN440"/>
      <c r="IO440"/>
      <c r="IP440"/>
      <c r="IQ440"/>
      <c r="IR440"/>
      <c r="IS440"/>
      <c r="IT440"/>
      <c r="IU440"/>
      <c r="IV440"/>
      <c r="IW440"/>
      <c r="IX440"/>
      <c r="IY440"/>
      <c r="IZ440"/>
      <c r="JA440"/>
      <c r="JB440"/>
      <c r="JC440"/>
      <c r="JD440"/>
      <c r="JE440"/>
      <c r="JF440"/>
      <c r="JG440"/>
      <c r="JH440"/>
      <c r="JI440"/>
      <c r="JJ440"/>
      <c r="JK440"/>
      <c r="JL440"/>
      <c r="JM440"/>
      <c r="JN440"/>
      <c r="JO440"/>
      <c r="JP440"/>
      <c r="JQ440"/>
      <c r="JR440"/>
      <c r="JS440"/>
      <c r="JT440"/>
      <c r="JU440"/>
      <c r="JV440"/>
      <c r="JW440"/>
      <c r="JX440"/>
      <c r="JY440"/>
      <c r="JZ440"/>
      <c r="KA440"/>
      <c r="KB440"/>
      <c r="KC440"/>
      <c r="KD440"/>
      <c r="KE440"/>
      <c r="KF440"/>
      <c r="KG440"/>
      <c r="KH440"/>
      <c r="KI440"/>
      <c r="KJ440"/>
      <c r="KK440"/>
      <c r="KL440"/>
      <c r="KM440"/>
      <c r="KN440"/>
      <c r="KO440"/>
      <c r="KP440"/>
      <c r="KQ440"/>
      <c r="KR440"/>
      <c r="KS440"/>
      <c r="KT440"/>
      <c r="KU440"/>
      <c r="KV440"/>
      <c r="KW440"/>
      <c r="KX440"/>
      <c r="KY440"/>
      <c r="KZ440"/>
      <c r="LA440"/>
      <c r="LB440"/>
      <c r="LC440"/>
      <c r="LD440"/>
      <c r="LE440"/>
      <c r="LF440"/>
      <c r="LG440"/>
      <c r="LH440"/>
      <c r="LI440"/>
      <c r="LJ440"/>
      <c r="LK440"/>
      <c r="LL440"/>
      <c r="LM440"/>
      <c r="LN440"/>
      <c r="LO440"/>
      <c r="LP440"/>
      <c r="LQ440"/>
      <c r="LR440"/>
      <c r="LS440"/>
      <c r="LT440"/>
      <c r="LU440"/>
      <c r="LV440"/>
      <c r="LW440"/>
      <c r="LX440"/>
      <c r="LY440"/>
      <c r="LZ440"/>
      <c r="MA440"/>
      <c r="MB440"/>
      <c r="MC440"/>
      <c r="MD440"/>
      <c r="ME440"/>
      <c r="MF440"/>
      <c r="MG440"/>
      <c r="MH440"/>
      <c r="MI440"/>
      <c r="MJ440"/>
      <c r="MK440"/>
      <c r="ML440"/>
      <c r="MM440"/>
      <c r="MN440"/>
      <c r="MO440"/>
      <c r="MP440"/>
      <c r="MQ440"/>
      <c r="NH440" s="46"/>
    </row>
    <row r="441" spans="2:372" x14ac:dyDescent="0.3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  <c r="II441"/>
      <c r="IJ441"/>
      <c r="IK441"/>
      <c r="IL441"/>
      <c r="IM441"/>
      <c r="IN441"/>
      <c r="IO441"/>
      <c r="IP441"/>
      <c r="IQ441"/>
      <c r="IR441"/>
      <c r="IS441"/>
      <c r="IT441"/>
      <c r="IU441"/>
      <c r="IV441"/>
      <c r="IW441"/>
      <c r="IX441"/>
      <c r="IY441"/>
      <c r="IZ441"/>
      <c r="JA441"/>
      <c r="JB441"/>
      <c r="JC441"/>
      <c r="JD441"/>
      <c r="JE441"/>
      <c r="JF441"/>
      <c r="JG441"/>
      <c r="JH441"/>
      <c r="JI441"/>
      <c r="JJ441"/>
      <c r="JK441"/>
      <c r="JL441"/>
      <c r="JM441"/>
      <c r="JN441"/>
      <c r="JO441"/>
      <c r="JP441"/>
      <c r="JQ441"/>
      <c r="JR441"/>
      <c r="JS441"/>
      <c r="JT441"/>
      <c r="JU441"/>
      <c r="JV441"/>
      <c r="JW441"/>
      <c r="JX441"/>
      <c r="JY441"/>
      <c r="JZ441"/>
      <c r="KA441"/>
      <c r="KB441"/>
      <c r="KC441"/>
      <c r="KD441"/>
      <c r="KE441"/>
      <c r="KF441"/>
      <c r="KG441"/>
      <c r="KH441"/>
      <c r="KI441"/>
      <c r="KJ441"/>
      <c r="KK441"/>
      <c r="KL441"/>
      <c r="KM441"/>
      <c r="KN441"/>
      <c r="KO441"/>
      <c r="KP441"/>
      <c r="KQ441"/>
      <c r="KR441"/>
      <c r="KS441"/>
      <c r="KT441"/>
      <c r="KU441"/>
      <c r="KV441"/>
      <c r="KW441"/>
      <c r="KX441"/>
      <c r="KY441"/>
      <c r="KZ441"/>
      <c r="LA441"/>
      <c r="LB441"/>
      <c r="LC441"/>
      <c r="LD441"/>
      <c r="LE441"/>
      <c r="LF441"/>
      <c r="LG441"/>
      <c r="LH441"/>
      <c r="LI441"/>
      <c r="LJ441"/>
      <c r="LK441"/>
      <c r="LL441"/>
      <c r="LM441"/>
      <c r="LN441"/>
      <c r="LO441"/>
      <c r="LP441"/>
      <c r="LQ441"/>
      <c r="LR441"/>
      <c r="LS441"/>
      <c r="LT441"/>
      <c r="LU441"/>
      <c r="LV441"/>
      <c r="LW441"/>
      <c r="LX441"/>
      <c r="LY441"/>
      <c r="LZ441"/>
      <c r="MA441"/>
      <c r="MB441"/>
      <c r="MC441"/>
      <c r="MD441"/>
      <c r="ME441"/>
      <c r="MF441"/>
      <c r="MG441"/>
      <c r="MH441"/>
      <c r="MI441"/>
      <c r="MJ441"/>
      <c r="MK441"/>
      <c r="ML441"/>
      <c r="MM441"/>
      <c r="MN441"/>
      <c r="MO441"/>
      <c r="MP441"/>
      <c r="MQ441"/>
      <c r="NH441" s="46"/>
    </row>
    <row r="442" spans="2:372" x14ac:dyDescent="0.3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  <c r="IQ442"/>
      <c r="IR442"/>
      <c r="IS442"/>
      <c r="IT442"/>
      <c r="IU442"/>
      <c r="IV442"/>
      <c r="IW442"/>
      <c r="IX442"/>
      <c r="IY442"/>
      <c r="IZ442"/>
      <c r="JA442"/>
      <c r="JB442"/>
      <c r="JC442"/>
      <c r="JD442"/>
      <c r="JE442"/>
      <c r="JF442"/>
      <c r="JG442"/>
      <c r="JH442"/>
      <c r="JI442"/>
      <c r="JJ442"/>
      <c r="JK442"/>
      <c r="JL442"/>
      <c r="JM442"/>
      <c r="JN442"/>
      <c r="JO442"/>
      <c r="JP442"/>
      <c r="JQ442"/>
      <c r="JR442"/>
      <c r="JS442"/>
      <c r="JT442"/>
      <c r="JU442"/>
      <c r="JV442"/>
      <c r="JW442"/>
      <c r="JX442"/>
      <c r="JY442"/>
      <c r="JZ442"/>
      <c r="KA442"/>
      <c r="KB442"/>
      <c r="KC442"/>
      <c r="KD442"/>
      <c r="KE442"/>
      <c r="KF442"/>
      <c r="KG442"/>
      <c r="KH442"/>
      <c r="KI442"/>
      <c r="KJ442"/>
      <c r="KK442"/>
      <c r="KL442"/>
      <c r="KM442"/>
      <c r="KN442"/>
      <c r="KO442"/>
      <c r="KP442"/>
      <c r="KQ442"/>
      <c r="KR442"/>
      <c r="KS442"/>
      <c r="KT442"/>
      <c r="KU442"/>
      <c r="KV442"/>
      <c r="KW442"/>
      <c r="KX442"/>
      <c r="KY442"/>
      <c r="KZ442"/>
      <c r="LA442"/>
      <c r="LB442"/>
      <c r="LC442"/>
      <c r="LD442"/>
      <c r="LE442"/>
      <c r="LF442"/>
      <c r="LG442"/>
      <c r="LH442"/>
      <c r="LI442"/>
      <c r="LJ442"/>
      <c r="LK442"/>
      <c r="LL442"/>
      <c r="LM442"/>
      <c r="LN442"/>
      <c r="LO442"/>
      <c r="LP442"/>
      <c r="LQ442"/>
      <c r="LR442"/>
      <c r="LS442"/>
      <c r="LT442"/>
      <c r="LU442"/>
      <c r="LV442"/>
      <c r="LW442"/>
      <c r="LX442"/>
      <c r="LY442"/>
      <c r="LZ442"/>
      <c r="MA442"/>
      <c r="MB442"/>
      <c r="MC442"/>
      <c r="MD442"/>
      <c r="ME442"/>
      <c r="MF442"/>
      <c r="MG442"/>
      <c r="MH442"/>
      <c r="MI442"/>
      <c r="MJ442"/>
      <c r="MK442"/>
      <c r="ML442"/>
      <c r="MM442"/>
      <c r="MN442"/>
      <c r="MO442"/>
      <c r="MP442"/>
      <c r="MQ442"/>
      <c r="NH442" s="46"/>
    </row>
    <row r="443" spans="2:372" x14ac:dyDescent="0.3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  <c r="II443"/>
      <c r="IJ443"/>
      <c r="IK443"/>
      <c r="IL443"/>
      <c r="IM443"/>
      <c r="IN443"/>
      <c r="IO443"/>
      <c r="IP443"/>
      <c r="IQ443"/>
      <c r="IR443"/>
      <c r="IS443"/>
      <c r="IT443"/>
      <c r="IU443"/>
      <c r="IV443"/>
      <c r="IW443"/>
      <c r="IX443"/>
      <c r="IY443"/>
      <c r="IZ443"/>
      <c r="JA443"/>
      <c r="JB443"/>
      <c r="JC443"/>
      <c r="JD443"/>
      <c r="JE443"/>
      <c r="JF443"/>
      <c r="JG443"/>
      <c r="JH443"/>
      <c r="JI443"/>
      <c r="JJ443"/>
      <c r="JK443"/>
      <c r="JL443"/>
      <c r="JM443"/>
      <c r="JN443"/>
      <c r="JO443"/>
      <c r="JP443"/>
      <c r="JQ443"/>
      <c r="JR443"/>
      <c r="JS443"/>
      <c r="JT443"/>
      <c r="JU443"/>
      <c r="JV443"/>
      <c r="JW443"/>
      <c r="JX443"/>
      <c r="JY443"/>
      <c r="JZ443"/>
      <c r="KA443"/>
      <c r="KB443"/>
      <c r="KC443"/>
      <c r="KD443"/>
      <c r="KE443"/>
      <c r="KF443"/>
      <c r="KG443"/>
      <c r="KH443"/>
      <c r="KI443"/>
      <c r="KJ443"/>
      <c r="KK443"/>
      <c r="KL443"/>
      <c r="KM443"/>
      <c r="KN443"/>
      <c r="KO443"/>
      <c r="KP443"/>
      <c r="KQ443"/>
      <c r="KR443"/>
      <c r="KS443"/>
      <c r="KT443"/>
      <c r="KU443"/>
      <c r="KV443"/>
      <c r="KW443"/>
      <c r="KX443"/>
      <c r="KY443"/>
      <c r="KZ443"/>
      <c r="LA443"/>
      <c r="LB443"/>
      <c r="LC443"/>
      <c r="LD443"/>
      <c r="LE443"/>
      <c r="LF443"/>
      <c r="LG443"/>
      <c r="LH443"/>
      <c r="LI443"/>
      <c r="LJ443"/>
      <c r="LK443"/>
      <c r="LL443"/>
      <c r="LM443"/>
      <c r="LN443"/>
      <c r="LO443"/>
      <c r="LP443"/>
      <c r="LQ443"/>
      <c r="LR443"/>
      <c r="LS443"/>
      <c r="LT443"/>
      <c r="LU443"/>
      <c r="LV443"/>
      <c r="LW443"/>
      <c r="LX443"/>
      <c r="LY443"/>
      <c r="LZ443"/>
      <c r="MA443"/>
      <c r="MB443"/>
      <c r="MC443"/>
      <c r="MD443"/>
      <c r="ME443"/>
      <c r="MF443"/>
      <c r="MG443"/>
      <c r="MH443"/>
      <c r="MI443"/>
      <c r="MJ443"/>
      <c r="MK443"/>
      <c r="ML443"/>
      <c r="MM443"/>
      <c r="MN443"/>
      <c r="MO443"/>
      <c r="MP443"/>
      <c r="MQ443"/>
      <c r="NH443" s="46"/>
    </row>
    <row r="444" spans="2:372" x14ac:dyDescent="0.3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  <c r="IM444"/>
      <c r="IN444"/>
      <c r="IO444"/>
      <c r="IP444"/>
      <c r="IQ444"/>
      <c r="IR444"/>
      <c r="IS444"/>
      <c r="IT444"/>
      <c r="IU444"/>
      <c r="IV444"/>
      <c r="IW444"/>
      <c r="IX444"/>
      <c r="IY444"/>
      <c r="IZ444"/>
      <c r="JA444"/>
      <c r="JB444"/>
      <c r="JC444"/>
      <c r="JD444"/>
      <c r="JE444"/>
      <c r="JF444"/>
      <c r="JG444"/>
      <c r="JH444"/>
      <c r="JI444"/>
      <c r="JJ444"/>
      <c r="JK444"/>
      <c r="JL444"/>
      <c r="JM444"/>
      <c r="JN444"/>
      <c r="JO444"/>
      <c r="JP444"/>
      <c r="JQ444"/>
      <c r="JR444"/>
      <c r="JS444"/>
      <c r="JT444"/>
      <c r="JU444"/>
      <c r="JV444"/>
      <c r="JW444"/>
      <c r="JX444"/>
      <c r="JY444"/>
      <c r="JZ444"/>
      <c r="KA444"/>
      <c r="KB444"/>
      <c r="KC444"/>
      <c r="KD444"/>
      <c r="KE444"/>
      <c r="KF444"/>
      <c r="KG444"/>
      <c r="KH444"/>
      <c r="KI444"/>
      <c r="KJ444"/>
      <c r="KK444"/>
      <c r="KL444"/>
      <c r="KM444"/>
      <c r="KN444"/>
      <c r="KO444"/>
      <c r="KP444"/>
      <c r="KQ444"/>
      <c r="KR444"/>
      <c r="KS444"/>
      <c r="KT444"/>
      <c r="KU444"/>
      <c r="KV444"/>
      <c r="KW444"/>
      <c r="KX444"/>
      <c r="KY444"/>
      <c r="KZ444"/>
      <c r="LA444"/>
      <c r="LB444"/>
      <c r="LC444"/>
      <c r="LD444"/>
      <c r="LE444"/>
      <c r="LF444"/>
      <c r="LG444"/>
      <c r="LH444"/>
      <c r="LI444"/>
      <c r="LJ444"/>
      <c r="LK444"/>
      <c r="LL444"/>
      <c r="LM444"/>
      <c r="LN444"/>
      <c r="LO444"/>
      <c r="LP444"/>
      <c r="LQ444"/>
      <c r="LR444"/>
      <c r="LS444"/>
      <c r="LT444"/>
      <c r="LU444"/>
      <c r="LV444"/>
      <c r="LW444"/>
      <c r="LX444"/>
      <c r="LY444"/>
      <c r="LZ444"/>
      <c r="MA444"/>
      <c r="MB444"/>
      <c r="MC444"/>
      <c r="MD444"/>
      <c r="ME444"/>
      <c r="MF444"/>
      <c r="MG444"/>
      <c r="MH444"/>
      <c r="MI444"/>
      <c r="MJ444"/>
      <c r="MK444"/>
      <c r="ML444"/>
      <c r="MM444"/>
      <c r="MN444"/>
      <c r="MO444"/>
      <c r="MP444"/>
      <c r="MQ444"/>
      <c r="NH444" s="46"/>
    </row>
    <row r="445" spans="2:372" x14ac:dyDescent="0.3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NH445" s="46"/>
    </row>
    <row r="446" spans="2:372" x14ac:dyDescent="0.3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  <c r="II446"/>
      <c r="IJ446"/>
      <c r="IK446"/>
      <c r="IL446"/>
      <c r="IM446"/>
      <c r="IN446"/>
      <c r="IO446"/>
      <c r="IP446"/>
      <c r="IQ446"/>
      <c r="IR446"/>
      <c r="IS446"/>
      <c r="IT446"/>
      <c r="IU446"/>
      <c r="IV446"/>
      <c r="IW446"/>
      <c r="IX446"/>
      <c r="IY446"/>
      <c r="IZ446"/>
      <c r="JA446"/>
      <c r="JB446"/>
      <c r="JC446"/>
      <c r="JD446"/>
      <c r="JE446"/>
      <c r="JF446"/>
      <c r="JG446"/>
      <c r="JH446"/>
      <c r="JI446"/>
      <c r="JJ446"/>
      <c r="JK446"/>
      <c r="JL446"/>
      <c r="JM446"/>
      <c r="JN446"/>
      <c r="JO446"/>
      <c r="JP446"/>
      <c r="JQ446"/>
      <c r="JR446"/>
      <c r="JS446"/>
      <c r="JT446"/>
      <c r="JU446"/>
      <c r="JV446"/>
      <c r="JW446"/>
      <c r="JX446"/>
      <c r="JY446"/>
      <c r="JZ446"/>
      <c r="KA446"/>
      <c r="KB446"/>
      <c r="KC446"/>
      <c r="KD446"/>
      <c r="KE446"/>
      <c r="KF446"/>
      <c r="KG446"/>
      <c r="KH446"/>
      <c r="KI446"/>
      <c r="KJ446"/>
      <c r="KK446"/>
      <c r="KL446"/>
      <c r="KM446"/>
      <c r="KN446"/>
      <c r="KO446"/>
      <c r="KP446"/>
      <c r="KQ446"/>
      <c r="KR446"/>
      <c r="KS446"/>
      <c r="KT446"/>
      <c r="KU446"/>
      <c r="KV446"/>
      <c r="KW446"/>
      <c r="KX446"/>
      <c r="KY446"/>
      <c r="KZ446"/>
      <c r="LA446"/>
      <c r="LB446"/>
      <c r="LC446"/>
      <c r="LD446"/>
      <c r="LE446"/>
      <c r="LF446"/>
      <c r="LG446"/>
      <c r="LH446"/>
      <c r="LI446"/>
      <c r="LJ446"/>
      <c r="LK446"/>
      <c r="LL446"/>
      <c r="LM446"/>
      <c r="LN446"/>
      <c r="LO446"/>
      <c r="LP446"/>
      <c r="LQ446"/>
      <c r="LR446"/>
      <c r="LS446"/>
      <c r="LT446"/>
      <c r="LU446"/>
      <c r="LV446"/>
      <c r="LW446"/>
      <c r="LX446"/>
      <c r="LY446"/>
      <c r="LZ446"/>
      <c r="MA446"/>
      <c r="MB446"/>
      <c r="MC446"/>
      <c r="MD446"/>
      <c r="ME446"/>
      <c r="MF446"/>
      <c r="MG446"/>
      <c r="MH446"/>
      <c r="MI446"/>
      <c r="MJ446"/>
      <c r="MK446"/>
      <c r="ML446"/>
      <c r="MM446"/>
      <c r="MN446"/>
      <c r="MO446"/>
      <c r="MP446"/>
      <c r="MQ446"/>
      <c r="NH446" s="46"/>
    </row>
    <row r="447" spans="2:372" x14ac:dyDescent="0.3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  <c r="IQ447"/>
      <c r="IR447"/>
      <c r="IS447"/>
      <c r="IT447"/>
      <c r="IU447"/>
      <c r="IV447"/>
      <c r="IW447"/>
      <c r="IX447"/>
      <c r="IY447"/>
      <c r="IZ447"/>
      <c r="JA447"/>
      <c r="JB447"/>
      <c r="JC447"/>
      <c r="JD447"/>
      <c r="JE447"/>
      <c r="JF447"/>
      <c r="JG447"/>
      <c r="JH447"/>
      <c r="JI447"/>
      <c r="JJ447"/>
      <c r="JK447"/>
      <c r="JL447"/>
      <c r="JM447"/>
      <c r="JN447"/>
      <c r="JO447"/>
      <c r="JP447"/>
      <c r="JQ447"/>
      <c r="JR447"/>
      <c r="JS447"/>
      <c r="JT447"/>
      <c r="JU447"/>
      <c r="JV447"/>
      <c r="JW447"/>
      <c r="JX447"/>
      <c r="JY447"/>
      <c r="JZ447"/>
      <c r="KA447"/>
      <c r="KB447"/>
      <c r="KC447"/>
      <c r="KD447"/>
      <c r="KE447"/>
      <c r="KF447"/>
      <c r="KG447"/>
      <c r="KH447"/>
      <c r="KI447"/>
      <c r="KJ447"/>
      <c r="KK447"/>
      <c r="KL447"/>
      <c r="KM447"/>
      <c r="KN447"/>
      <c r="KO447"/>
      <c r="KP447"/>
      <c r="KQ447"/>
      <c r="KR447"/>
      <c r="KS447"/>
      <c r="KT447"/>
      <c r="KU447"/>
      <c r="KV447"/>
      <c r="KW447"/>
      <c r="KX447"/>
      <c r="KY447"/>
      <c r="KZ447"/>
      <c r="LA447"/>
      <c r="LB447"/>
      <c r="LC447"/>
      <c r="LD447"/>
      <c r="LE447"/>
      <c r="LF447"/>
      <c r="LG447"/>
      <c r="LH447"/>
      <c r="LI447"/>
      <c r="LJ447"/>
      <c r="LK447"/>
      <c r="LL447"/>
      <c r="LM447"/>
      <c r="LN447"/>
      <c r="LO447"/>
      <c r="LP447"/>
      <c r="LQ447"/>
      <c r="LR447"/>
      <c r="LS447"/>
      <c r="LT447"/>
      <c r="LU447"/>
      <c r="LV447"/>
      <c r="LW447"/>
      <c r="LX447"/>
      <c r="LY447"/>
      <c r="LZ447"/>
      <c r="MA447"/>
      <c r="MB447"/>
      <c r="MC447"/>
      <c r="MD447"/>
      <c r="ME447"/>
      <c r="MF447"/>
      <c r="MG447"/>
      <c r="MH447"/>
      <c r="MI447"/>
      <c r="MJ447"/>
      <c r="MK447"/>
      <c r="ML447"/>
      <c r="MM447"/>
      <c r="MN447"/>
      <c r="MO447"/>
      <c r="MP447"/>
      <c r="MQ447"/>
      <c r="NH447" s="46"/>
    </row>
    <row r="448" spans="2:372" x14ac:dyDescent="0.3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  <c r="IM448"/>
      <c r="IN448"/>
      <c r="IO448"/>
      <c r="IP448"/>
      <c r="IQ448"/>
      <c r="IR448"/>
      <c r="IS448"/>
      <c r="IT448"/>
      <c r="IU448"/>
      <c r="IV448"/>
      <c r="IW448"/>
      <c r="IX448"/>
      <c r="IY448"/>
      <c r="IZ448"/>
      <c r="JA448"/>
      <c r="JB448"/>
      <c r="JC448"/>
      <c r="JD448"/>
      <c r="JE448"/>
      <c r="JF448"/>
      <c r="JG448"/>
      <c r="JH448"/>
      <c r="JI448"/>
      <c r="JJ448"/>
      <c r="JK448"/>
      <c r="JL448"/>
      <c r="JM448"/>
      <c r="JN448"/>
      <c r="JO448"/>
      <c r="JP448"/>
      <c r="JQ448"/>
      <c r="JR448"/>
      <c r="JS448"/>
      <c r="JT448"/>
      <c r="JU448"/>
      <c r="JV448"/>
      <c r="JW448"/>
      <c r="JX448"/>
      <c r="JY448"/>
      <c r="JZ448"/>
      <c r="KA448"/>
      <c r="KB448"/>
      <c r="KC448"/>
      <c r="KD448"/>
      <c r="KE448"/>
      <c r="KF448"/>
      <c r="KG448"/>
      <c r="KH448"/>
      <c r="KI448"/>
      <c r="KJ448"/>
      <c r="KK448"/>
      <c r="KL448"/>
      <c r="KM448"/>
      <c r="KN448"/>
      <c r="KO448"/>
      <c r="KP448"/>
      <c r="KQ448"/>
      <c r="KR448"/>
      <c r="KS448"/>
      <c r="KT448"/>
      <c r="KU448"/>
      <c r="KV448"/>
      <c r="KW448"/>
      <c r="KX448"/>
      <c r="KY448"/>
      <c r="KZ448"/>
      <c r="LA448"/>
      <c r="LB448"/>
      <c r="LC448"/>
      <c r="LD448"/>
      <c r="LE448"/>
      <c r="LF448"/>
      <c r="LG448"/>
      <c r="LH448"/>
      <c r="LI448"/>
      <c r="LJ448"/>
      <c r="LK448"/>
      <c r="LL448"/>
      <c r="LM448"/>
      <c r="LN448"/>
      <c r="LO448"/>
      <c r="LP448"/>
      <c r="LQ448"/>
      <c r="LR448"/>
      <c r="LS448"/>
      <c r="LT448"/>
      <c r="LU448"/>
      <c r="LV448"/>
      <c r="LW448"/>
      <c r="LX448"/>
      <c r="LY448"/>
      <c r="LZ448"/>
      <c r="MA448"/>
      <c r="MB448"/>
      <c r="MC448"/>
      <c r="MD448"/>
      <c r="ME448"/>
      <c r="MF448"/>
      <c r="MG448"/>
      <c r="MH448"/>
      <c r="MI448"/>
      <c r="MJ448"/>
      <c r="MK448"/>
      <c r="ML448"/>
      <c r="MM448"/>
      <c r="MN448"/>
      <c r="MO448"/>
      <c r="MP448"/>
      <c r="MQ448"/>
      <c r="NH448" s="46"/>
    </row>
    <row r="449" spans="2:372" x14ac:dyDescent="0.3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  <c r="IM449"/>
      <c r="IN449"/>
      <c r="IO449"/>
      <c r="IP449"/>
      <c r="IQ449"/>
      <c r="IR449"/>
      <c r="IS449"/>
      <c r="IT449"/>
      <c r="IU449"/>
      <c r="IV449"/>
      <c r="IW449"/>
      <c r="IX449"/>
      <c r="IY449"/>
      <c r="IZ449"/>
      <c r="JA449"/>
      <c r="JB449"/>
      <c r="JC449"/>
      <c r="JD449"/>
      <c r="JE449"/>
      <c r="JF449"/>
      <c r="JG449"/>
      <c r="JH449"/>
      <c r="JI449"/>
      <c r="JJ449"/>
      <c r="JK449"/>
      <c r="JL449"/>
      <c r="JM449"/>
      <c r="JN449"/>
      <c r="JO449"/>
      <c r="JP449"/>
      <c r="JQ449"/>
      <c r="JR449"/>
      <c r="JS449"/>
      <c r="JT449"/>
      <c r="JU449"/>
      <c r="JV449"/>
      <c r="JW449"/>
      <c r="JX449"/>
      <c r="JY449"/>
      <c r="JZ449"/>
      <c r="KA449"/>
      <c r="KB449"/>
      <c r="KC449"/>
      <c r="KD449"/>
      <c r="KE449"/>
      <c r="KF449"/>
      <c r="KG449"/>
      <c r="KH449"/>
      <c r="KI449"/>
      <c r="KJ449"/>
      <c r="KK449"/>
      <c r="KL449"/>
      <c r="KM449"/>
      <c r="KN449"/>
      <c r="KO449"/>
      <c r="KP449"/>
      <c r="KQ449"/>
      <c r="KR449"/>
      <c r="KS449"/>
      <c r="KT449"/>
      <c r="KU449"/>
      <c r="KV449"/>
      <c r="KW449"/>
      <c r="KX449"/>
      <c r="KY449"/>
      <c r="KZ449"/>
      <c r="LA449"/>
      <c r="LB449"/>
      <c r="LC449"/>
      <c r="LD449"/>
      <c r="LE449"/>
      <c r="LF449"/>
      <c r="LG449"/>
      <c r="LH449"/>
      <c r="LI449"/>
      <c r="LJ449"/>
      <c r="LK449"/>
      <c r="LL449"/>
      <c r="LM449"/>
      <c r="LN449"/>
      <c r="LO449"/>
      <c r="LP449"/>
      <c r="LQ449"/>
      <c r="LR449"/>
      <c r="LS449"/>
      <c r="LT449"/>
      <c r="LU449"/>
      <c r="LV449"/>
      <c r="LW449"/>
      <c r="LX449"/>
      <c r="LY449"/>
      <c r="LZ449"/>
      <c r="MA449"/>
      <c r="MB449"/>
      <c r="MC449"/>
      <c r="MD449"/>
      <c r="ME449"/>
      <c r="MF449"/>
      <c r="MG449"/>
      <c r="MH449"/>
      <c r="MI449"/>
      <c r="MJ449"/>
      <c r="MK449"/>
      <c r="ML449"/>
      <c r="MM449"/>
      <c r="MN449"/>
      <c r="MO449"/>
      <c r="MP449"/>
      <c r="MQ449"/>
      <c r="NH449" s="46"/>
    </row>
    <row r="450" spans="2:372" x14ac:dyDescent="0.3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  <c r="IU450"/>
      <c r="IV450"/>
      <c r="IW450"/>
      <c r="IX450"/>
      <c r="IY450"/>
      <c r="IZ450"/>
      <c r="JA450"/>
      <c r="JB450"/>
      <c r="JC450"/>
      <c r="JD450"/>
      <c r="JE450"/>
      <c r="JF450"/>
      <c r="JG450"/>
      <c r="JH450"/>
      <c r="JI450"/>
      <c r="JJ450"/>
      <c r="JK450"/>
      <c r="JL450"/>
      <c r="JM450"/>
      <c r="JN450"/>
      <c r="JO450"/>
      <c r="JP450"/>
      <c r="JQ450"/>
      <c r="JR450"/>
      <c r="JS450"/>
      <c r="JT450"/>
      <c r="JU450"/>
      <c r="JV450"/>
      <c r="JW450"/>
      <c r="JX450"/>
      <c r="JY450"/>
      <c r="JZ450"/>
      <c r="KA450"/>
      <c r="KB450"/>
      <c r="KC450"/>
      <c r="KD450"/>
      <c r="KE450"/>
      <c r="KF450"/>
      <c r="KG450"/>
      <c r="KH450"/>
      <c r="KI450"/>
      <c r="KJ450"/>
      <c r="KK450"/>
      <c r="KL450"/>
      <c r="KM450"/>
      <c r="KN450"/>
      <c r="KO450"/>
      <c r="KP450"/>
      <c r="KQ450"/>
      <c r="KR450"/>
      <c r="KS450"/>
      <c r="KT450"/>
      <c r="KU450"/>
      <c r="KV450"/>
      <c r="KW450"/>
      <c r="KX450"/>
      <c r="KY450"/>
      <c r="KZ450"/>
      <c r="LA450"/>
      <c r="LB450"/>
      <c r="LC450"/>
      <c r="LD450"/>
      <c r="LE450"/>
      <c r="LF450"/>
      <c r="LG450"/>
      <c r="LH450"/>
      <c r="LI450"/>
      <c r="LJ450"/>
      <c r="LK450"/>
      <c r="LL450"/>
      <c r="LM450"/>
      <c r="LN450"/>
      <c r="LO450"/>
      <c r="LP450"/>
      <c r="LQ450"/>
      <c r="LR450"/>
      <c r="LS450"/>
      <c r="LT450"/>
      <c r="LU450"/>
      <c r="LV450"/>
      <c r="LW450"/>
      <c r="LX450"/>
      <c r="LY450"/>
      <c r="LZ450"/>
      <c r="MA450"/>
      <c r="MB450"/>
      <c r="MC450"/>
      <c r="MD450"/>
      <c r="ME450"/>
      <c r="MF450"/>
      <c r="MG450"/>
      <c r="MH450"/>
      <c r="MI450"/>
      <c r="MJ450"/>
      <c r="MK450"/>
      <c r="ML450"/>
      <c r="MM450"/>
      <c r="MN450"/>
      <c r="MO450"/>
      <c r="MP450"/>
      <c r="MQ450"/>
      <c r="NH450" s="46"/>
    </row>
    <row r="451" spans="2:372" x14ac:dyDescent="0.3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  <c r="II451"/>
      <c r="IJ451"/>
      <c r="IK451"/>
      <c r="IL451"/>
      <c r="IM451"/>
      <c r="IN451"/>
      <c r="IO451"/>
      <c r="IP451"/>
      <c r="IQ451"/>
      <c r="IR451"/>
      <c r="IS451"/>
      <c r="IT451"/>
      <c r="IU451"/>
      <c r="IV451"/>
      <c r="IW451"/>
      <c r="IX451"/>
      <c r="IY451"/>
      <c r="IZ451"/>
      <c r="JA451"/>
      <c r="JB451"/>
      <c r="JC451"/>
      <c r="JD451"/>
      <c r="JE451"/>
      <c r="JF451"/>
      <c r="JG451"/>
      <c r="JH451"/>
      <c r="JI451"/>
      <c r="JJ451"/>
      <c r="JK451"/>
      <c r="JL451"/>
      <c r="JM451"/>
      <c r="JN451"/>
      <c r="JO451"/>
      <c r="JP451"/>
      <c r="JQ451"/>
      <c r="JR451"/>
      <c r="JS451"/>
      <c r="JT451"/>
      <c r="JU451"/>
      <c r="JV451"/>
      <c r="JW451"/>
      <c r="JX451"/>
      <c r="JY451"/>
      <c r="JZ451"/>
      <c r="KA451"/>
      <c r="KB451"/>
      <c r="KC451"/>
      <c r="KD451"/>
      <c r="KE451"/>
      <c r="KF451"/>
      <c r="KG451"/>
      <c r="KH451"/>
      <c r="KI451"/>
      <c r="KJ451"/>
      <c r="KK451"/>
      <c r="KL451"/>
      <c r="KM451"/>
      <c r="KN451"/>
      <c r="KO451"/>
      <c r="KP451"/>
      <c r="KQ451"/>
      <c r="KR451"/>
      <c r="KS451"/>
      <c r="KT451"/>
      <c r="KU451"/>
      <c r="KV451"/>
      <c r="KW451"/>
      <c r="KX451"/>
      <c r="KY451"/>
      <c r="KZ451"/>
      <c r="LA451"/>
      <c r="LB451"/>
      <c r="LC451"/>
      <c r="LD451"/>
      <c r="LE451"/>
      <c r="LF451"/>
      <c r="LG451"/>
      <c r="LH451"/>
      <c r="LI451"/>
      <c r="LJ451"/>
      <c r="LK451"/>
      <c r="LL451"/>
      <c r="LM451"/>
      <c r="LN451"/>
      <c r="LO451"/>
      <c r="LP451"/>
      <c r="LQ451"/>
      <c r="LR451"/>
      <c r="LS451"/>
      <c r="LT451"/>
      <c r="LU451"/>
      <c r="LV451"/>
      <c r="LW451"/>
      <c r="LX451"/>
      <c r="LY451"/>
      <c r="LZ451"/>
      <c r="MA451"/>
      <c r="MB451"/>
      <c r="MC451"/>
      <c r="MD451"/>
      <c r="ME451"/>
      <c r="MF451"/>
      <c r="MG451"/>
      <c r="MH451"/>
      <c r="MI451"/>
      <c r="MJ451"/>
      <c r="MK451"/>
      <c r="ML451"/>
      <c r="MM451"/>
      <c r="MN451"/>
      <c r="MO451"/>
      <c r="MP451"/>
      <c r="MQ451"/>
      <c r="NH451" s="46"/>
    </row>
    <row r="452" spans="2:372" x14ac:dyDescent="0.3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  <c r="IE452"/>
      <c r="IF452"/>
      <c r="IG452"/>
      <c r="IH452"/>
      <c r="II452"/>
      <c r="IJ452"/>
      <c r="IK452"/>
      <c r="IL452"/>
      <c r="IM452"/>
      <c r="IN452"/>
      <c r="IO452"/>
      <c r="IP452"/>
      <c r="IQ452"/>
      <c r="IR452"/>
      <c r="IS452"/>
      <c r="IT452"/>
      <c r="IU452"/>
      <c r="IV452"/>
      <c r="IW452"/>
      <c r="IX452"/>
      <c r="IY452"/>
      <c r="IZ452"/>
      <c r="JA452"/>
      <c r="JB452"/>
      <c r="JC452"/>
      <c r="JD452"/>
      <c r="JE452"/>
      <c r="JF452"/>
      <c r="JG452"/>
      <c r="JH452"/>
      <c r="JI452"/>
      <c r="JJ452"/>
      <c r="JK452"/>
      <c r="JL452"/>
      <c r="JM452"/>
      <c r="JN452"/>
      <c r="JO452"/>
      <c r="JP452"/>
      <c r="JQ452"/>
      <c r="JR452"/>
      <c r="JS452"/>
      <c r="JT452"/>
      <c r="JU452"/>
      <c r="JV452"/>
      <c r="JW452"/>
      <c r="JX452"/>
      <c r="JY452"/>
      <c r="JZ452"/>
      <c r="KA452"/>
      <c r="KB452"/>
      <c r="KC452"/>
      <c r="KD452"/>
      <c r="KE452"/>
      <c r="KF452"/>
      <c r="KG452"/>
      <c r="KH452"/>
      <c r="KI452"/>
      <c r="KJ452"/>
      <c r="KK452"/>
      <c r="KL452"/>
      <c r="KM452"/>
      <c r="KN452"/>
      <c r="KO452"/>
      <c r="KP452"/>
      <c r="KQ452"/>
      <c r="KR452"/>
      <c r="KS452"/>
      <c r="KT452"/>
      <c r="KU452"/>
      <c r="KV452"/>
      <c r="KW452"/>
      <c r="KX452"/>
      <c r="KY452"/>
      <c r="KZ452"/>
      <c r="LA452"/>
      <c r="LB452"/>
      <c r="LC452"/>
      <c r="LD452"/>
      <c r="LE452"/>
      <c r="LF452"/>
      <c r="LG452"/>
      <c r="LH452"/>
      <c r="LI452"/>
      <c r="LJ452"/>
      <c r="LK452"/>
      <c r="LL452"/>
      <c r="LM452"/>
      <c r="LN452"/>
      <c r="LO452"/>
      <c r="LP452"/>
      <c r="LQ452"/>
      <c r="LR452"/>
      <c r="LS452"/>
      <c r="LT452"/>
      <c r="LU452"/>
      <c r="LV452"/>
      <c r="LW452"/>
      <c r="LX452"/>
      <c r="LY452"/>
      <c r="LZ452"/>
      <c r="MA452"/>
      <c r="MB452"/>
      <c r="MC452"/>
      <c r="MD452"/>
      <c r="ME452"/>
      <c r="MF452"/>
      <c r="MG452"/>
      <c r="MH452"/>
      <c r="MI452"/>
      <c r="MJ452"/>
      <c r="MK452"/>
      <c r="ML452"/>
      <c r="MM452"/>
      <c r="MN452"/>
      <c r="MO452"/>
      <c r="MP452"/>
      <c r="MQ452"/>
      <c r="NH452" s="46"/>
    </row>
    <row r="453" spans="2:372" x14ac:dyDescent="0.3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  <c r="IE453"/>
      <c r="IF453"/>
      <c r="IG453"/>
      <c r="IH453"/>
      <c r="II453"/>
      <c r="IJ453"/>
      <c r="IK453"/>
      <c r="IL453"/>
      <c r="IM453"/>
      <c r="IN453"/>
      <c r="IO453"/>
      <c r="IP453"/>
      <c r="IQ453"/>
      <c r="IR453"/>
      <c r="IS453"/>
      <c r="IT453"/>
      <c r="IU453"/>
      <c r="IV453"/>
      <c r="IW453"/>
      <c r="IX453"/>
      <c r="IY453"/>
      <c r="IZ453"/>
      <c r="JA453"/>
      <c r="JB453"/>
      <c r="JC453"/>
      <c r="JD453"/>
      <c r="JE453"/>
      <c r="JF453"/>
      <c r="JG453"/>
      <c r="JH453"/>
      <c r="JI453"/>
      <c r="JJ453"/>
      <c r="JK453"/>
      <c r="JL453"/>
      <c r="JM453"/>
      <c r="JN453"/>
      <c r="JO453"/>
      <c r="JP453"/>
      <c r="JQ453"/>
      <c r="JR453"/>
      <c r="JS453"/>
      <c r="JT453"/>
      <c r="JU453"/>
      <c r="JV453"/>
      <c r="JW453"/>
      <c r="JX453"/>
      <c r="JY453"/>
      <c r="JZ453"/>
      <c r="KA453"/>
      <c r="KB453"/>
      <c r="KC453"/>
      <c r="KD453"/>
      <c r="KE453"/>
      <c r="KF453"/>
      <c r="KG453"/>
      <c r="KH453"/>
      <c r="KI453"/>
      <c r="KJ453"/>
      <c r="KK453"/>
      <c r="KL453"/>
      <c r="KM453"/>
      <c r="KN453"/>
      <c r="KO453"/>
      <c r="KP453"/>
      <c r="KQ453"/>
      <c r="KR453"/>
      <c r="KS453"/>
      <c r="KT453"/>
      <c r="KU453"/>
      <c r="KV453"/>
      <c r="KW453"/>
      <c r="KX453"/>
      <c r="KY453"/>
      <c r="KZ453"/>
      <c r="LA453"/>
      <c r="LB453"/>
      <c r="LC453"/>
      <c r="LD453"/>
      <c r="LE453"/>
      <c r="LF453"/>
      <c r="LG453"/>
      <c r="LH453"/>
      <c r="LI453"/>
      <c r="LJ453"/>
      <c r="LK453"/>
      <c r="LL453"/>
      <c r="LM453"/>
      <c r="LN453"/>
      <c r="LO453"/>
      <c r="LP453"/>
      <c r="LQ453"/>
      <c r="LR453"/>
      <c r="LS453"/>
      <c r="LT453"/>
      <c r="LU453"/>
      <c r="LV453"/>
      <c r="LW453"/>
      <c r="LX453"/>
      <c r="LY453"/>
      <c r="LZ453"/>
      <c r="MA453"/>
      <c r="MB453"/>
      <c r="MC453"/>
      <c r="MD453"/>
      <c r="ME453"/>
      <c r="MF453"/>
      <c r="MG453"/>
      <c r="MH453"/>
      <c r="MI453"/>
      <c r="MJ453"/>
      <c r="MK453"/>
      <c r="ML453"/>
      <c r="MM453"/>
      <c r="MN453"/>
      <c r="MO453"/>
      <c r="MP453"/>
      <c r="MQ453"/>
      <c r="NH453" s="46"/>
    </row>
    <row r="454" spans="2:372" x14ac:dyDescent="0.3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  <c r="IE454"/>
      <c r="IF454"/>
      <c r="IG454"/>
      <c r="IH454"/>
      <c r="II454"/>
      <c r="IJ454"/>
      <c r="IK454"/>
      <c r="IL454"/>
      <c r="IM454"/>
      <c r="IN454"/>
      <c r="IO454"/>
      <c r="IP454"/>
      <c r="IQ454"/>
      <c r="IR454"/>
      <c r="IS454"/>
      <c r="IT454"/>
      <c r="IU454"/>
      <c r="IV454"/>
      <c r="IW454"/>
      <c r="IX454"/>
      <c r="IY454"/>
      <c r="IZ454"/>
      <c r="JA454"/>
      <c r="JB454"/>
      <c r="JC454"/>
      <c r="JD454"/>
      <c r="JE454"/>
      <c r="JF454"/>
      <c r="JG454"/>
      <c r="JH454"/>
      <c r="JI454"/>
      <c r="JJ454"/>
      <c r="JK454"/>
      <c r="JL454"/>
      <c r="JM454"/>
      <c r="JN454"/>
      <c r="JO454"/>
      <c r="JP454"/>
      <c r="JQ454"/>
      <c r="JR454"/>
      <c r="JS454"/>
      <c r="JT454"/>
      <c r="JU454"/>
      <c r="JV454"/>
      <c r="JW454"/>
      <c r="JX454"/>
      <c r="JY454"/>
      <c r="JZ454"/>
      <c r="KA454"/>
      <c r="KB454"/>
      <c r="KC454"/>
      <c r="KD454"/>
      <c r="KE454"/>
      <c r="KF454"/>
      <c r="KG454"/>
      <c r="KH454"/>
      <c r="KI454"/>
      <c r="KJ454"/>
      <c r="KK454"/>
      <c r="KL454"/>
      <c r="KM454"/>
      <c r="KN454"/>
      <c r="KO454"/>
      <c r="KP454"/>
      <c r="KQ454"/>
      <c r="KR454"/>
      <c r="KS454"/>
      <c r="KT454"/>
      <c r="KU454"/>
      <c r="KV454"/>
      <c r="KW454"/>
      <c r="KX454"/>
      <c r="KY454"/>
      <c r="KZ454"/>
      <c r="LA454"/>
      <c r="LB454"/>
      <c r="LC454"/>
      <c r="LD454"/>
      <c r="LE454"/>
      <c r="LF454"/>
      <c r="LG454"/>
      <c r="LH454"/>
      <c r="LI454"/>
      <c r="LJ454"/>
      <c r="LK454"/>
      <c r="LL454"/>
      <c r="LM454"/>
      <c r="LN454"/>
      <c r="LO454"/>
      <c r="LP454"/>
      <c r="LQ454"/>
      <c r="LR454"/>
      <c r="LS454"/>
      <c r="LT454"/>
      <c r="LU454"/>
      <c r="LV454"/>
      <c r="LW454"/>
      <c r="LX454"/>
      <c r="LY454"/>
      <c r="LZ454"/>
      <c r="MA454"/>
      <c r="MB454"/>
      <c r="MC454"/>
      <c r="MD454"/>
      <c r="ME454"/>
      <c r="MF454"/>
      <c r="MG454"/>
      <c r="MH454"/>
      <c r="MI454"/>
      <c r="MJ454"/>
      <c r="MK454"/>
      <c r="ML454"/>
      <c r="MM454"/>
      <c r="MN454"/>
      <c r="MO454"/>
      <c r="MP454"/>
      <c r="MQ454"/>
      <c r="NH454" s="46"/>
    </row>
    <row r="455" spans="2:372" x14ac:dyDescent="0.3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  <c r="IM455"/>
      <c r="IN455"/>
      <c r="IO455"/>
      <c r="IP455"/>
      <c r="IQ455"/>
      <c r="IR455"/>
      <c r="IS455"/>
      <c r="IT455"/>
      <c r="IU455"/>
      <c r="IV455"/>
      <c r="IW455"/>
      <c r="IX455"/>
      <c r="IY455"/>
      <c r="IZ455"/>
      <c r="JA455"/>
      <c r="JB455"/>
      <c r="JC455"/>
      <c r="JD455"/>
      <c r="JE455"/>
      <c r="JF455"/>
      <c r="JG455"/>
      <c r="JH455"/>
      <c r="JI455"/>
      <c r="JJ455"/>
      <c r="JK455"/>
      <c r="JL455"/>
      <c r="JM455"/>
      <c r="JN455"/>
      <c r="JO455"/>
      <c r="JP455"/>
      <c r="JQ455"/>
      <c r="JR455"/>
      <c r="JS455"/>
      <c r="JT455"/>
      <c r="JU455"/>
      <c r="JV455"/>
      <c r="JW455"/>
      <c r="JX455"/>
      <c r="JY455"/>
      <c r="JZ455"/>
      <c r="KA455"/>
      <c r="KB455"/>
      <c r="KC455"/>
      <c r="KD455"/>
      <c r="KE455"/>
      <c r="KF455"/>
      <c r="KG455"/>
      <c r="KH455"/>
      <c r="KI455"/>
      <c r="KJ455"/>
      <c r="KK455"/>
      <c r="KL455"/>
      <c r="KM455"/>
      <c r="KN455"/>
      <c r="KO455"/>
      <c r="KP455"/>
      <c r="KQ455"/>
      <c r="KR455"/>
      <c r="KS455"/>
      <c r="KT455"/>
      <c r="KU455"/>
      <c r="KV455"/>
      <c r="KW455"/>
      <c r="KX455"/>
      <c r="KY455"/>
      <c r="KZ455"/>
      <c r="LA455"/>
      <c r="LB455"/>
      <c r="LC455"/>
      <c r="LD455"/>
      <c r="LE455"/>
      <c r="LF455"/>
      <c r="LG455"/>
      <c r="LH455"/>
      <c r="LI455"/>
      <c r="LJ455"/>
      <c r="LK455"/>
      <c r="LL455"/>
      <c r="LM455"/>
      <c r="LN455"/>
      <c r="LO455"/>
      <c r="LP455"/>
      <c r="LQ455"/>
      <c r="LR455"/>
      <c r="LS455"/>
      <c r="LT455"/>
      <c r="LU455"/>
      <c r="LV455"/>
      <c r="LW455"/>
      <c r="LX455"/>
      <c r="LY455"/>
      <c r="LZ455"/>
      <c r="MA455"/>
      <c r="MB455"/>
      <c r="MC455"/>
      <c r="MD455"/>
      <c r="ME455"/>
      <c r="MF455"/>
      <c r="MG455"/>
      <c r="MH455"/>
      <c r="MI455"/>
      <c r="MJ455"/>
      <c r="MK455"/>
      <c r="ML455"/>
      <c r="MM455"/>
      <c r="MN455"/>
      <c r="MO455"/>
      <c r="MP455"/>
      <c r="MQ455"/>
      <c r="NH455" s="46"/>
    </row>
    <row r="456" spans="2:372" x14ac:dyDescent="0.3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  <c r="II456"/>
      <c r="IJ456"/>
      <c r="IK456"/>
      <c r="IL456"/>
      <c r="IM456"/>
      <c r="IN456"/>
      <c r="IO456"/>
      <c r="IP456"/>
      <c r="IQ456"/>
      <c r="IR456"/>
      <c r="IS456"/>
      <c r="IT456"/>
      <c r="IU456"/>
      <c r="IV456"/>
      <c r="IW456"/>
      <c r="IX456"/>
      <c r="IY456"/>
      <c r="IZ456"/>
      <c r="JA456"/>
      <c r="JB456"/>
      <c r="JC456"/>
      <c r="JD456"/>
      <c r="JE456"/>
      <c r="JF456"/>
      <c r="JG456"/>
      <c r="JH456"/>
      <c r="JI456"/>
      <c r="JJ456"/>
      <c r="JK456"/>
      <c r="JL456"/>
      <c r="JM456"/>
      <c r="JN456"/>
      <c r="JO456"/>
      <c r="JP456"/>
      <c r="JQ456"/>
      <c r="JR456"/>
      <c r="JS456"/>
      <c r="JT456"/>
      <c r="JU456"/>
      <c r="JV456"/>
      <c r="JW456"/>
      <c r="JX456"/>
      <c r="JY456"/>
      <c r="JZ456"/>
      <c r="KA456"/>
      <c r="KB456"/>
      <c r="KC456"/>
      <c r="KD456"/>
      <c r="KE456"/>
      <c r="KF456"/>
      <c r="KG456"/>
      <c r="KH456"/>
      <c r="KI456"/>
      <c r="KJ456"/>
      <c r="KK456"/>
      <c r="KL456"/>
      <c r="KM456"/>
      <c r="KN456"/>
      <c r="KO456"/>
      <c r="KP456"/>
      <c r="KQ456"/>
      <c r="KR456"/>
      <c r="KS456"/>
      <c r="KT456"/>
      <c r="KU456"/>
      <c r="KV456"/>
      <c r="KW456"/>
      <c r="KX456"/>
      <c r="KY456"/>
      <c r="KZ456"/>
      <c r="LA456"/>
      <c r="LB456"/>
      <c r="LC456"/>
      <c r="LD456"/>
      <c r="LE456"/>
      <c r="LF456"/>
      <c r="LG456"/>
      <c r="LH456"/>
      <c r="LI456"/>
      <c r="LJ456"/>
      <c r="LK456"/>
      <c r="LL456"/>
      <c r="LM456"/>
      <c r="LN456"/>
      <c r="LO456"/>
      <c r="LP456"/>
      <c r="LQ456"/>
      <c r="LR456"/>
      <c r="LS456"/>
      <c r="LT456"/>
      <c r="LU456"/>
      <c r="LV456"/>
      <c r="LW456"/>
      <c r="LX456"/>
      <c r="LY456"/>
      <c r="LZ456"/>
      <c r="MA456"/>
      <c r="MB456"/>
      <c r="MC456"/>
      <c r="MD456"/>
      <c r="ME456"/>
      <c r="MF456"/>
      <c r="MG456"/>
      <c r="MH456"/>
      <c r="MI456"/>
      <c r="MJ456"/>
      <c r="MK456"/>
      <c r="ML456"/>
      <c r="MM456"/>
      <c r="MN456"/>
      <c r="MO456"/>
      <c r="MP456"/>
      <c r="MQ456"/>
      <c r="NH456" s="46"/>
    </row>
    <row r="457" spans="2:372" x14ac:dyDescent="0.3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  <c r="II457"/>
      <c r="IJ457"/>
      <c r="IK457"/>
      <c r="IL457"/>
      <c r="IM457"/>
      <c r="IN457"/>
      <c r="IO457"/>
      <c r="IP457"/>
      <c r="IQ457"/>
      <c r="IR457"/>
      <c r="IS457"/>
      <c r="IT457"/>
      <c r="IU457"/>
      <c r="IV457"/>
      <c r="IW457"/>
      <c r="IX457"/>
      <c r="IY457"/>
      <c r="IZ457"/>
      <c r="JA457"/>
      <c r="JB457"/>
      <c r="JC457"/>
      <c r="JD457"/>
      <c r="JE457"/>
      <c r="JF457"/>
      <c r="JG457"/>
      <c r="JH457"/>
      <c r="JI457"/>
      <c r="JJ457"/>
      <c r="JK457"/>
      <c r="JL457"/>
      <c r="JM457"/>
      <c r="JN457"/>
      <c r="JO457"/>
      <c r="JP457"/>
      <c r="JQ457"/>
      <c r="JR457"/>
      <c r="JS457"/>
      <c r="JT457"/>
      <c r="JU457"/>
      <c r="JV457"/>
      <c r="JW457"/>
      <c r="JX457"/>
      <c r="JY457"/>
      <c r="JZ457"/>
      <c r="KA457"/>
      <c r="KB457"/>
      <c r="KC457"/>
      <c r="KD457"/>
      <c r="KE457"/>
      <c r="KF457"/>
      <c r="KG457"/>
      <c r="KH457"/>
      <c r="KI457"/>
      <c r="KJ457"/>
      <c r="KK457"/>
      <c r="KL457"/>
      <c r="KM457"/>
      <c r="KN457"/>
      <c r="KO457"/>
      <c r="KP457"/>
      <c r="KQ457"/>
      <c r="KR457"/>
      <c r="KS457"/>
      <c r="KT457"/>
      <c r="KU457"/>
      <c r="KV457"/>
      <c r="KW457"/>
      <c r="KX457"/>
      <c r="KY457"/>
      <c r="KZ457"/>
      <c r="LA457"/>
      <c r="LB457"/>
      <c r="LC457"/>
      <c r="LD457"/>
      <c r="LE457"/>
      <c r="LF457"/>
      <c r="LG457"/>
      <c r="LH457"/>
      <c r="LI457"/>
      <c r="LJ457"/>
      <c r="LK457"/>
      <c r="LL457"/>
      <c r="LM457"/>
      <c r="LN457"/>
      <c r="LO457"/>
      <c r="LP457"/>
      <c r="LQ457"/>
      <c r="LR457"/>
      <c r="LS457"/>
      <c r="LT457"/>
      <c r="LU457"/>
      <c r="LV457"/>
      <c r="LW457"/>
      <c r="LX457"/>
      <c r="LY457"/>
      <c r="LZ457"/>
      <c r="MA457"/>
      <c r="MB457"/>
      <c r="MC457"/>
      <c r="MD457"/>
      <c r="ME457"/>
      <c r="MF457"/>
      <c r="MG457"/>
      <c r="MH457"/>
      <c r="MI457"/>
      <c r="MJ457"/>
      <c r="MK457"/>
      <c r="ML457"/>
      <c r="MM457"/>
      <c r="MN457"/>
      <c r="MO457"/>
      <c r="MP457"/>
      <c r="MQ457"/>
      <c r="NH457" s="46"/>
    </row>
    <row r="458" spans="2:372" x14ac:dyDescent="0.3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  <c r="IM458"/>
      <c r="IN458"/>
      <c r="IO458"/>
      <c r="IP458"/>
      <c r="IQ458"/>
      <c r="IR458"/>
      <c r="IS458"/>
      <c r="IT458"/>
      <c r="IU458"/>
      <c r="IV458"/>
      <c r="IW458"/>
      <c r="IX458"/>
      <c r="IY458"/>
      <c r="IZ458"/>
      <c r="JA458"/>
      <c r="JB458"/>
      <c r="JC458"/>
      <c r="JD458"/>
      <c r="JE458"/>
      <c r="JF458"/>
      <c r="JG458"/>
      <c r="JH458"/>
      <c r="JI458"/>
      <c r="JJ458"/>
      <c r="JK458"/>
      <c r="JL458"/>
      <c r="JM458"/>
      <c r="JN458"/>
      <c r="JO458"/>
      <c r="JP458"/>
      <c r="JQ458"/>
      <c r="JR458"/>
      <c r="JS458"/>
      <c r="JT458"/>
      <c r="JU458"/>
      <c r="JV458"/>
      <c r="JW458"/>
      <c r="JX458"/>
      <c r="JY458"/>
      <c r="JZ458"/>
      <c r="KA458"/>
      <c r="KB458"/>
      <c r="KC458"/>
      <c r="KD458"/>
      <c r="KE458"/>
      <c r="KF458"/>
      <c r="KG458"/>
      <c r="KH458"/>
      <c r="KI458"/>
      <c r="KJ458"/>
      <c r="KK458"/>
      <c r="KL458"/>
      <c r="KM458"/>
      <c r="KN458"/>
      <c r="KO458"/>
      <c r="KP458"/>
      <c r="KQ458"/>
      <c r="KR458"/>
      <c r="KS458"/>
      <c r="KT458"/>
      <c r="KU458"/>
      <c r="KV458"/>
      <c r="KW458"/>
      <c r="KX458"/>
      <c r="KY458"/>
      <c r="KZ458"/>
      <c r="LA458"/>
      <c r="LB458"/>
      <c r="LC458"/>
      <c r="LD458"/>
      <c r="LE458"/>
      <c r="LF458"/>
      <c r="LG458"/>
      <c r="LH458"/>
      <c r="LI458"/>
      <c r="LJ458"/>
      <c r="LK458"/>
      <c r="LL458"/>
      <c r="LM458"/>
      <c r="LN458"/>
      <c r="LO458"/>
      <c r="LP458"/>
      <c r="LQ458"/>
      <c r="LR458"/>
      <c r="LS458"/>
      <c r="LT458"/>
      <c r="LU458"/>
      <c r="LV458"/>
      <c r="LW458"/>
      <c r="LX458"/>
      <c r="LY458"/>
      <c r="LZ458"/>
      <c r="MA458"/>
      <c r="MB458"/>
      <c r="MC458"/>
      <c r="MD458"/>
      <c r="ME458"/>
      <c r="MF458"/>
      <c r="MG458"/>
      <c r="MH458"/>
      <c r="MI458"/>
      <c r="MJ458"/>
      <c r="MK458"/>
      <c r="ML458"/>
      <c r="MM458"/>
      <c r="MN458"/>
      <c r="MO458"/>
      <c r="MP458"/>
      <c r="MQ458"/>
      <c r="NH458" s="46"/>
    </row>
    <row r="459" spans="2:372" x14ac:dyDescent="0.3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  <c r="IM459"/>
      <c r="IN459"/>
      <c r="IO459"/>
      <c r="IP459"/>
      <c r="IQ459"/>
      <c r="IR459"/>
      <c r="IS459"/>
      <c r="IT459"/>
      <c r="IU459"/>
      <c r="IV459"/>
      <c r="IW459"/>
      <c r="IX459"/>
      <c r="IY459"/>
      <c r="IZ459"/>
      <c r="JA459"/>
      <c r="JB459"/>
      <c r="JC459"/>
      <c r="JD459"/>
      <c r="JE459"/>
      <c r="JF459"/>
      <c r="JG459"/>
      <c r="JH459"/>
      <c r="JI459"/>
      <c r="JJ459"/>
      <c r="JK459"/>
      <c r="JL459"/>
      <c r="JM459"/>
      <c r="JN459"/>
      <c r="JO459"/>
      <c r="JP459"/>
      <c r="JQ459"/>
      <c r="JR459"/>
      <c r="JS459"/>
      <c r="JT459"/>
      <c r="JU459"/>
      <c r="JV459"/>
      <c r="JW459"/>
      <c r="JX459"/>
      <c r="JY459"/>
      <c r="JZ459"/>
      <c r="KA459"/>
      <c r="KB459"/>
      <c r="KC459"/>
      <c r="KD459"/>
      <c r="KE459"/>
      <c r="KF459"/>
      <c r="KG459"/>
      <c r="KH459"/>
      <c r="KI459"/>
      <c r="KJ459"/>
      <c r="KK459"/>
      <c r="KL459"/>
      <c r="KM459"/>
      <c r="KN459"/>
      <c r="KO459"/>
      <c r="KP459"/>
      <c r="KQ459"/>
      <c r="KR459"/>
      <c r="KS459"/>
      <c r="KT459"/>
      <c r="KU459"/>
      <c r="KV459"/>
      <c r="KW459"/>
      <c r="KX459"/>
      <c r="KY459"/>
      <c r="KZ459"/>
      <c r="LA459"/>
      <c r="LB459"/>
      <c r="LC459"/>
      <c r="LD459"/>
      <c r="LE459"/>
      <c r="LF459"/>
      <c r="LG459"/>
      <c r="LH459"/>
      <c r="LI459"/>
      <c r="LJ459"/>
      <c r="LK459"/>
      <c r="LL459"/>
      <c r="LM459"/>
      <c r="LN459"/>
      <c r="LO459"/>
      <c r="LP459"/>
      <c r="LQ459"/>
      <c r="LR459"/>
      <c r="LS459"/>
      <c r="LT459"/>
      <c r="LU459"/>
      <c r="LV459"/>
      <c r="LW459"/>
      <c r="LX459"/>
      <c r="LY459"/>
      <c r="LZ459"/>
      <c r="MA459"/>
      <c r="MB459"/>
      <c r="MC459"/>
      <c r="MD459"/>
      <c r="ME459"/>
      <c r="MF459"/>
      <c r="MG459"/>
      <c r="MH459"/>
      <c r="MI459"/>
      <c r="MJ459"/>
      <c r="MK459"/>
      <c r="ML459"/>
      <c r="MM459"/>
      <c r="MN459"/>
      <c r="MO459"/>
      <c r="MP459"/>
      <c r="MQ459"/>
      <c r="NH459" s="46"/>
    </row>
    <row r="460" spans="2:372" x14ac:dyDescent="0.3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  <c r="II460"/>
      <c r="IJ460"/>
      <c r="IK460"/>
      <c r="IL460"/>
      <c r="IM460"/>
      <c r="IN460"/>
      <c r="IO460"/>
      <c r="IP460"/>
      <c r="IQ460"/>
      <c r="IR460"/>
      <c r="IS460"/>
      <c r="IT460"/>
      <c r="IU460"/>
      <c r="IV460"/>
      <c r="IW460"/>
      <c r="IX460"/>
      <c r="IY460"/>
      <c r="IZ460"/>
      <c r="JA460"/>
      <c r="JB460"/>
      <c r="JC460"/>
      <c r="JD460"/>
      <c r="JE460"/>
      <c r="JF460"/>
      <c r="JG460"/>
      <c r="JH460"/>
      <c r="JI460"/>
      <c r="JJ460"/>
      <c r="JK460"/>
      <c r="JL460"/>
      <c r="JM460"/>
      <c r="JN460"/>
      <c r="JO460"/>
      <c r="JP460"/>
      <c r="JQ460"/>
      <c r="JR460"/>
      <c r="JS460"/>
      <c r="JT460"/>
      <c r="JU460"/>
      <c r="JV460"/>
      <c r="JW460"/>
      <c r="JX460"/>
      <c r="JY460"/>
      <c r="JZ460"/>
      <c r="KA460"/>
      <c r="KB460"/>
      <c r="KC460"/>
      <c r="KD460"/>
      <c r="KE460"/>
      <c r="KF460"/>
      <c r="KG460"/>
      <c r="KH460"/>
      <c r="KI460"/>
      <c r="KJ460"/>
      <c r="KK460"/>
      <c r="KL460"/>
      <c r="KM460"/>
      <c r="KN460"/>
      <c r="KO460"/>
      <c r="KP460"/>
      <c r="KQ460"/>
      <c r="KR460"/>
      <c r="KS460"/>
      <c r="KT460"/>
      <c r="KU460"/>
      <c r="KV460"/>
      <c r="KW460"/>
      <c r="KX460"/>
      <c r="KY460"/>
      <c r="KZ460"/>
      <c r="LA460"/>
      <c r="LB460"/>
      <c r="LC460"/>
      <c r="LD460"/>
      <c r="LE460"/>
      <c r="LF460"/>
      <c r="LG460"/>
      <c r="LH460"/>
      <c r="LI460"/>
      <c r="LJ460"/>
      <c r="LK460"/>
      <c r="LL460"/>
      <c r="LM460"/>
      <c r="LN460"/>
      <c r="LO460"/>
      <c r="LP460"/>
      <c r="LQ460"/>
      <c r="LR460"/>
      <c r="LS460"/>
      <c r="LT460"/>
      <c r="LU460"/>
      <c r="LV460"/>
      <c r="LW460"/>
      <c r="LX460"/>
      <c r="LY460"/>
      <c r="LZ460"/>
      <c r="MA460"/>
      <c r="MB460"/>
      <c r="MC460"/>
      <c r="MD460"/>
      <c r="ME460"/>
      <c r="MF460"/>
      <c r="MG460"/>
      <c r="MH460"/>
      <c r="MI460"/>
      <c r="MJ460"/>
      <c r="MK460"/>
      <c r="ML460"/>
      <c r="MM460"/>
      <c r="MN460"/>
      <c r="MO460"/>
      <c r="MP460"/>
      <c r="MQ460"/>
      <c r="NH460" s="46"/>
    </row>
    <row r="461" spans="2:372" x14ac:dyDescent="0.3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  <c r="II461"/>
      <c r="IJ461"/>
      <c r="IK461"/>
      <c r="IL461"/>
      <c r="IM461"/>
      <c r="IN461"/>
      <c r="IO461"/>
      <c r="IP461"/>
      <c r="IQ461"/>
      <c r="IR461"/>
      <c r="IS461"/>
      <c r="IT461"/>
      <c r="IU461"/>
      <c r="IV461"/>
      <c r="IW461"/>
      <c r="IX461"/>
      <c r="IY461"/>
      <c r="IZ461"/>
      <c r="JA461"/>
      <c r="JB461"/>
      <c r="JC461"/>
      <c r="JD461"/>
      <c r="JE461"/>
      <c r="JF461"/>
      <c r="JG461"/>
      <c r="JH461"/>
      <c r="JI461"/>
      <c r="JJ461"/>
      <c r="JK461"/>
      <c r="JL461"/>
      <c r="JM461"/>
      <c r="JN461"/>
      <c r="JO461"/>
      <c r="JP461"/>
      <c r="JQ461"/>
      <c r="JR461"/>
      <c r="JS461"/>
      <c r="JT461"/>
      <c r="JU461"/>
      <c r="JV461"/>
      <c r="JW461"/>
      <c r="JX461"/>
      <c r="JY461"/>
      <c r="JZ461"/>
      <c r="KA461"/>
      <c r="KB461"/>
      <c r="KC461"/>
      <c r="KD461"/>
      <c r="KE461"/>
      <c r="KF461"/>
      <c r="KG461"/>
      <c r="KH461"/>
      <c r="KI461"/>
      <c r="KJ461"/>
      <c r="KK461"/>
      <c r="KL461"/>
      <c r="KM461"/>
      <c r="KN461"/>
      <c r="KO461"/>
      <c r="KP461"/>
      <c r="KQ461"/>
      <c r="KR461"/>
      <c r="KS461"/>
      <c r="KT461"/>
      <c r="KU461"/>
      <c r="KV461"/>
      <c r="KW461"/>
      <c r="KX461"/>
      <c r="KY461"/>
      <c r="KZ461"/>
      <c r="LA461"/>
      <c r="LB461"/>
      <c r="LC461"/>
      <c r="LD461"/>
      <c r="LE461"/>
      <c r="LF461"/>
      <c r="LG461"/>
      <c r="LH461"/>
      <c r="LI461"/>
      <c r="LJ461"/>
      <c r="LK461"/>
      <c r="LL461"/>
      <c r="LM461"/>
      <c r="LN461"/>
      <c r="LO461"/>
      <c r="LP461"/>
      <c r="LQ461"/>
      <c r="LR461"/>
      <c r="LS461"/>
      <c r="LT461"/>
      <c r="LU461"/>
      <c r="LV461"/>
      <c r="LW461"/>
      <c r="LX461"/>
      <c r="LY461"/>
      <c r="LZ461"/>
      <c r="MA461"/>
      <c r="MB461"/>
      <c r="MC461"/>
      <c r="MD461"/>
      <c r="ME461"/>
      <c r="MF461"/>
      <c r="MG461"/>
      <c r="MH461"/>
      <c r="MI461"/>
      <c r="MJ461"/>
      <c r="MK461"/>
      <c r="ML461"/>
      <c r="MM461"/>
      <c r="MN461"/>
      <c r="MO461"/>
      <c r="MP461"/>
      <c r="MQ461"/>
      <c r="NH461" s="46"/>
    </row>
    <row r="462" spans="2:372" x14ac:dyDescent="0.3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  <c r="IE462"/>
      <c r="IF462"/>
      <c r="IG462"/>
      <c r="IH462"/>
      <c r="II462"/>
      <c r="IJ462"/>
      <c r="IK462"/>
      <c r="IL462"/>
      <c r="IM462"/>
      <c r="IN462"/>
      <c r="IO462"/>
      <c r="IP462"/>
      <c r="IQ462"/>
      <c r="IR462"/>
      <c r="IS462"/>
      <c r="IT462"/>
      <c r="IU462"/>
      <c r="IV462"/>
      <c r="IW462"/>
      <c r="IX462"/>
      <c r="IY462"/>
      <c r="IZ462"/>
      <c r="JA462"/>
      <c r="JB462"/>
      <c r="JC462"/>
      <c r="JD462"/>
      <c r="JE462"/>
      <c r="JF462"/>
      <c r="JG462"/>
      <c r="JH462"/>
      <c r="JI462"/>
      <c r="JJ462"/>
      <c r="JK462"/>
      <c r="JL462"/>
      <c r="JM462"/>
      <c r="JN462"/>
      <c r="JO462"/>
      <c r="JP462"/>
      <c r="JQ462"/>
      <c r="JR462"/>
      <c r="JS462"/>
      <c r="JT462"/>
      <c r="JU462"/>
      <c r="JV462"/>
      <c r="JW462"/>
      <c r="JX462"/>
      <c r="JY462"/>
      <c r="JZ462"/>
      <c r="KA462"/>
      <c r="KB462"/>
      <c r="KC462"/>
      <c r="KD462"/>
      <c r="KE462"/>
      <c r="KF462"/>
      <c r="KG462"/>
      <c r="KH462"/>
      <c r="KI462"/>
      <c r="KJ462"/>
      <c r="KK462"/>
      <c r="KL462"/>
      <c r="KM462"/>
      <c r="KN462"/>
      <c r="KO462"/>
      <c r="KP462"/>
      <c r="KQ462"/>
      <c r="KR462"/>
      <c r="KS462"/>
      <c r="KT462"/>
      <c r="KU462"/>
      <c r="KV462"/>
      <c r="KW462"/>
      <c r="KX462"/>
      <c r="KY462"/>
      <c r="KZ462"/>
      <c r="LA462"/>
      <c r="LB462"/>
      <c r="LC462"/>
      <c r="LD462"/>
      <c r="LE462"/>
      <c r="LF462"/>
      <c r="LG462"/>
      <c r="LH462"/>
      <c r="LI462"/>
      <c r="LJ462"/>
      <c r="LK462"/>
      <c r="LL462"/>
      <c r="LM462"/>
      <c r="LN462"/>
      <c r="LO462"/>
      <c r="LP462"/>
      <c r="LQ462"/>
      <c r="LR462"/>
      <c r="LS462"/>
      <c r="LT462"/>
      <c r="LU462"/>
      <c r="LV462"/>
      <c r="LW462"/>
      <c r="LX462"/>
      <c r="LY462"/>
      <c r="LZ462"/>
      <c r="MA462"/>
      <c r="MB462"/>
      <c r="MC462"/>
      <c r="MD462"/>
      <c r="ME462"/>
      <c r="MF462"/>
      <c r="MG462"/>
      <c r="MH462"/>
      <c r="MI462"/>
      <c r="MJ462"/>
      <c r="MK462"/>
      <c r="ML462"/>
      <c r="MM462"/>
      <c r="MN462"/>
      <c r="MO462"/>
      <c r="MP462"/>
      <c r="MQ462"/>
      <c r="NH462" s="46"/>
    </row>
    <row r="463" spans="2:372" x14ac:dyDescent="0.3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  <c r="IE463"/>
      <c r="IF463"/>
      <c r="IG463"/>
      <c r="IH463"/>
      <c r="II463"/>
      <c r="IJ463"/>
      <c r="IK463"/>
      <c r="IL463"/>
      <c r="IM463"/>
      <c r="IN463"/>
      <c r="IO463"/>
      <c r="IP463"/>
      <c r="IQ463"/>
      <c r="IR463"/>
      <c r="IS463"/>
      <c r="IT463"/>
      <c r="IU463"/>
      <c r="IV463"/>
      <c r="IW463"/>
      <c r="IX463"/>
      <c r="IY463"/>
      <c r="IZ463"/>
      <c r="JA463"/>
      <c r="JB463"/>
      <c r="JC463"/>
      <c r="JD463"/>
      <c r="JE463"/>
      <c r="JF463"/>
      <c r="JG463"/>
      <c r="JH463"/>
      <c r="JI463"/>
      <c r="JJ463"/>
      <c r="JK463"/>
      <c r="JL463"/>
      <c r="JM463"/>
      <c r="JN463"/>
      <c r="JO463"/>
      <c r="JP463"/>
      <c r="JQ463"/>
      <c r="JR463"/>
      <c r="JS463"/>
      <c r="JT463"/>
      <c r="JU463"/>
      <c r="JV463"/>
      <c r="JW463"/>
      <c r="JX463"/>
      <c r="JY463"/>
      <c r="JZ463"/>
      <c r="KA463"/>
      <c r="KB463"/>
      <c r="KC463"/>
      <c r="KD463"/>
      <c r="KE463"/>
      <c r="KF463"/>
      <c r="KG463"/>
      <c r="KH463"/>
      <c r="KI463"/>
      <c r="KJ463"/>
      <c r="KK463"/>
      <c r="KL463"/>
      <c r="KM463"/>
      <c r="KN463"/>
      <c r="KO463"/>
      <c r="KP463"/>
      <c r="KQ463"/>
      <c r="KR463"/>
      <c r="KS463"/>
      <c r="KT463"/>
      <c r="KU463"/>
      <c r="KV463"/>
      <c r="KW463"/>
      <c r="KX463"/>
      <c r="KY463"/>
      <c r="KZ463"/>
      <c r="LA463"/>
      <c r="LB463"/>
      <c r="LC463"/>
      <c r="LD463"/>
      <c r="LE463"/>
      <c r="LF463"/>
      <c r="LG463"/>
      <c r="LH463"/>
      <c r="LI463"/>
      <c r="LJ463"/>
      <c r="LK463"/>
      <c r="LL463"/>
      <c r="LM463"/>
      <c r="LN463"/>
      <c r="LO463"/>
      <c r="LP463"/>
      <c r="LQ463"/>
      <c r="LR463"/>
      <c r="LS463"/>
      <c r="LT463"/>
      <c r="LU463"/>
      <c r="LV463"/>
      <c r="LW463"/>
      <c r="LX463"/>
      <c r="LY463"/>
      <c r="LZ463"/>
      <c r="MA463"/>
      <c r="MB463"/>
      <c r="MC463"/>
      <c r="MD463"/>
      <c r="ME463"/>
      <c r="MF463"/>
      <c r="MG463"/>
      <c r="MH463"/>
      <c r="MI463"/>
      <c r="MJ463"/>
      <c r="MK463"/>
      <c r="ML463"/>
      <c r="MM463"/>
      <c r="MN463"/>
      <c r="MO463"/>
      <c r="MP463"/>
      <c r="MQ463"/>
      <c r="NH463" s="46"/>
    </row>
    <row r="464" spans="2:372" x14ac:dyDescent="0.3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  <c r="II464"/>
      <c r="IJ464"/>
      <c r="IK464"/>
      <c r="IL464"/>
      <c r="IM464"/>
      <c r="IN464"/>
      <c r="IO464"/>
      <c r="IP464"/>
      <c r="IQ464"/>
      <c r="IR464"/>
      <c r="IS464"/>
      <c r="IT464"/>
      <c r="IU464"/>
      <c r="IV464"/>
      <c r="IW464"/>
      <c r="IX464"/>
      <c r="IY464"/>
      <c r="IZ464"/>
      <c r="JA464"/>
      <c r="JB464"/>
      <c r="JC464"/>
      <c r="JD464"/>
      <c r="JE464"/>
      <c r="JF464"/>
      <c r="JG464"/>
      <c r="JH464"/>
      <c r="JI464"/>
      <c r="JJ464"/>
      <c r="JK464"/>
      <c r="JL464"/>
      <c r="JM464"/>
      <c r="JN464"/>
      <c r="JO464"/>
      <c r="JP464"/>
      <c r="JQ464"/>
      <c r="JR464"/>
      <c r="JS464"/>
      <c r="JT464"/>
      <c r="JU464"/>
      <c r="JV464"/>
      <c r="JW464"/>
      <c r="JX464"/>
      <c r="JY464"/>
      <c r="JZ464"/>
      <c r="KA464"/>
      <c r="KB464"/>
      <c r="KC464"/>
      <c r="KD464"/>
      <c r="KE464"/>
      <c r="KF464"/>
      <c r="KG464"/>
      <c r="KH464"/>
      <c r="KI464"/>
      <c r="KJ464"/>
      <c r="KK464"/>
      <c r="KL464"/>
      <c r="KM464"/>
      <c r="KN464"/>
      <c r="KO464"/>
      <c r="KP464"/>
      <c r="KQ464"/>
      <c r="KR464"/>
      <c r="KS464"/>
      <c r="KT464"/>
      <c r="KU464"/>
      <c r="KV464"/>
      <c r="KW464"/>
      <c r="KX464"/>
      <c r="KY464"/>
      <c r="KZ464"/>
      <c r="LA464"/>
      <c r="LB464"/>
      <c r="LC464"/>
      <c r="LD464"/>
      <c r="LE464"/>
      <c r="LF464"/>
      <c r="LG464"/>
      <c r="LH464"/>
      <c r="LI464"/>
      <c r="LJ464"/>
      <c r="LK464"/>
      <c r="LL464"/>
      <c r="LM464"/>
      <c r="LN464"/>
      <c r="LO464"/>
      <c r="LP464"/>
      <c r="LQ464"/>
      <c r="LR464"/>
      <c r="LS464"/>
      <c r="LT464"/>
      <c r="LU464"/>
      <c r="LV464"/>
      <c r="LW464"/>
      <c r="LX464"/>
      <c r="LY464"/>
      <c r="LZ464"/>
      <c r="MA464"/>
      <c r="MB464"/>
      <c r="MC464"/>
      <c r="MD464"/>
      <c r="ME464"/>
      <c r="MF464"/>
      <c r="MG464"/>
      <c r="MH464"/>
      <c r="MI464"/>
      <c r="MJ464"/>
      <c r="MK464"/>
      <c r="ML464"/>
      <c r="MM464"/>
      <c r="MN464"/>
      <c r="MO464"/>
      <c r="MP464"/>
      <c r="MQ464"/>
      <c r="NH464" s="46"/>
    </row>
    <row r="465" spans="2:372" x14ac:dyDescent="0.3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  <c r="II465"/>
      <c r="IJ465"/>
      <c r="IK465"/>
      <c r="IL465"/>
      <c r="IM465"/>
      <c r="IN465"/>
      <c r="IO465"/>
      <c r="IP465"/>
      <c r="IQ465"/>
      <c r="IR465"/>
      <c r="IS465"/>
      <c r="IT465"/>
      <c r="IU465"/>
      <c r="IV465"/>
      <c r="IW465"/>
      <c r="IX465"/>
      <c r="IY465"/>
      <c r="IZ465"/>
      <c r="JA465"/>
      <c r="JB465"/>
      <c r="JC465"/>
      <c r="JD465"/>
      <c r="JE465"/>
      <c r="JF465"/>
      <c r="JG465"/>
      <c r="JH465"/>
      <c r="JI465"/>
      <c r="JJ465"/>
      <c r="JK465"/>
      <c r="JL465"/>
      <c r="JM465"/>
      <c r="JN465"/>
      <c r="JO465"/>
      <c r="JP465"/>
      <c r="JQ465"/>
      <c r="JR465"/>
      <c r="JS465"/>
      <c r="JT465"/>
      <c r="JU465"/>
      <c r="JV465"/>
      <c r="JW465"/>
      <c r="JX465"/>
      <c r="JY465"/>
      <c r="JZ465"/>
      <c r="KA465"/>
      <c r="KB465"/>
      <c r="KC465"/>
      <c r="KD465"/>
      <c r="KE465"/>
      <c r="KF465"/>
      <c r="KG465"/>
      <c r="KH465"/>
      <c r="KI465"/>
      <c r="KJ465"/>
      <c r="KK465"/>
      <c r="KL465"/>
      <c r="KM465"/>
      <c r="KN465"/>
      <c r="KO465"/>
      <c r="KP465"/>
      <c r="KQ465"/>
      <c r="KR465"/>
      <c r="KS465"/>
      <c r="KT465"/>
      <c r="KU465"/>
      <c r="KV465"/>
      <c r="KW465"/>
      <c r="KX465"/>
      <c r="KY465"/>
      <c r="KZ465"/>
      <c r="LA465"/>
      <c r="LB465"/>
      <c r="LC465"/>
      <c r="LD465"/>
      <c r="LE465"/>
      <c r="LF465"/>
      <c r="LG465"/>
      <c r="LH465"/>
      <c r="LI465"/>
      <c r="LJ465"/>
      <c r="LK465"/>
      <c r="LL465"/>
      <c r="LM465"/>
      <c r="LN465"/>
      <c r="LO465"/>
      <c r="LP465"/>
      <c r="LQ465"/>
      <c r="LR465"/>
      <c r="LS465"/>
      <c r="LT465"/>
      <c r="LU465"/>
      <c r="LV465"/>
      <c r="LW465"/>
      <c r="LX465"/>
      <c r="LY465"/>
      <c r="LZ465"/>
      <c r="MA465"/>
      <c r="MB465"/>
      <c r="MC465"/>
      <c r="MD465"/>
      <c r="ME465"/>
      <c r="MF465"/>
      <c r="MG465"/>
      <c r="MH465"/>
      <c r="MI465"/>
      <c r="MJ465"/>
      <c r="MK465"/>
      <c r="ML465"/>
      <c r="MM465"/>
      <c r="MN465"/>
      <c r="MO465"/>
      <c r="MP465"/>
      <c r="MQ465"/>
      <c r="NH465" s="46"/>
    </row>
    <row r="466" spans="2:372" x14ac:dyDescent="0.3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  <c r="IE466"/>
      <c r="IF466"/>
      <c r="IG466"/>
      <c r="IH466"/>
      <c r="II466"/>
      <c r="IJ466"/>
      <c r="IK466"/>
      <c r="IL466"/>
      <c r="IM466"/>
      <c r="IN466"/>
      <c r="IO466"/>
      <c r="IP466"/>
      <c r="IQ466"/>
      <c r="IR466"/>
      <c r="IS466"/>
      <c r="IT466"/>
      <c r="IU466"/>
      <c r="IV466"/>
      <c r="IW466"/>
      <c r="IX466"/>
      <c r="IY466"/>
      <c r="IZ466"/>
      <c r="JA466"/>
      <c r="JB466"/>
      <c r="JC466"/>
      <c r="JD466"/>
      <c r="JE466"/>
      <c r="JF466"/>
      <c r="JG466"/>
      <c r="JH466"/>
      <c r="JI466"/>
      <c r="JJ466"/>
      <c r="JK466"/>
      <c r="JL466"/>
      <c r="JM466"/>
      <c r="JN466"/>
      <c r="JO466"/>
      <c r="JP466"/>
      <c r="JQ466"/>
      <c r="JR466"/>
      <c r="JS466"/>
      <c r="JT466"/>
      <c r="JU466"/>
      <c r="JV466"/>
      <c r="JW466"/>
      <c r="JX466"/>
      <c r="JY466"/>
      <c r="JZ466"/>
      <c r="KA466"/>
      <c r="KB466"/>
      <c r="KC466"/>
      <c r="KD466"/>
      <c r="KE466"/>
      <c r="KF466"/>
      <c r="KG466"/>
      <c r="KH466"/>
      <c r="KI466"/>
      <c r="KJ466"/>
      <c r="KK466"/>
      <c r="KL466"/>
      <c r="KM466"/>
      <c r="KN466"/>
      <c r="KO466"/>
      <c r="KP466"/>
      <c r="KQ466"/>
      <c r="KR466"/>
      <c r="KS466"/>
      <c r="KT466"/>
      <c r="KU466"/>
      <c r="KV466"/>
      <c r="KW466"/>
      <c r="KX466"/>
      <c r="KY466"/>
      <c r="KZ466"/>
      <c r="LA466"/>
      <c r="LB466"/>
      <c r="LC466"/>
      <c r="LD466"/>
      <c r="LE466"/>
      <c r="LF466"/>
      <c r="LG466"/>
      <c r="LH466"/>
      <c r="LI466"/>
      <c r="LJ466"/>
      <c r="LK466"/>
      <c r="LL466"/>
      <c r="LM466"/>
      <c r="LN466"/>
      <c r="LO466"/>
      <c r="LP466"/>
      <c r="LQ466"/>
      <c r="LR466"/>
      <c r="LS466"/>
      <c r="LT466"/>
      <c r="LU466"/>
      <c r="LV466"/>
      <c r="LW466"/>
      <c r="LX466"/>
      <c r="LY466"/>
      <c r="LZ466"/>
      <c r="MA466"/>
      <c r="MB466"/>
      <c r="MC466"/>
      <c r="MD466"/>
      <c r="ME466"/>
      <c r="MF466"/>
      <c r="MG466"/>
      <c r="MH466"/>
      <c r="MI466"/>
      <c r="MJ466"/>
      <c r="MK466"/>
      <c r="ML466"/>
      <c r="MM466"/>
      <c r="MN466"/>
      <c r="MO466"/>
      <c r="MP466"/>
      <c r="MQ466"/>
      <c r="NH466" s="46"/>
    </row>
    <row r="467" spans="2:372" x14ac:dyDescent="0.3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  <c r="II467"/>
      <c r="IJ467"/>
      <c r="IK467"/>
      <c r="IL467"/>
      <c r="IM467"/>
      <c r="IN467"/>
      <c r="IO467"/>
      <c r="IP467"/>
      <c r="IQ467"/>
      <c r="IR467"/>
      <c r="IS467"/>
      <c r="IT467"/>
      <c r="IU467"/>
      <c r="IV467"/>
      <c r="IW467"/>
      <c r="IX467"/>
      <c r="IY467"/>
      <c r="IZ467"/>
      <c r="JA467"/>
      <c r="JB467"/>
      <c r="JC467"/>
      <c r="JD467"/>
      <c r="JE467"/>
      <c r="JF467"/>
      <c r="JG467"/>
      <c r="JH467"/>
      <c r="JI467"/>
      <c r="JJ467"/>
      <c r="JK467"/>
      <c r="JL467"/>
      <c r="JM467"/>
      <c r="JN467"/>
      <c r="JO467"/>
      <c r="JP467"/>
      <c r="JQ467"/>
      <c r="JR467"/>
      <c r="JS467"/>
      <c r="JT467"/>
      <c r="JU467"/>
      <c r="JV467"/>
      <c r="JW467"/>
      <c r="JX467"/>
      <c r="JY467"/>
      <c r="JZ467"/>
      <c r="KA467"/>
      <c r="KB467"/>
      <c r="KC467"/>
      <c r="KD467"/>
      <c r="KE467"/>
      <c r="KF467"/>
      <c r="KG467"/>
      <c r="KH467"/>
      <c r="KI467"/>
      <c r="KJ467"/>
      <c r="KK467"/>
      <c r="KL467"/>
      <c r="KM467"/>
      <c r="KN467"/>
      <c r="KO467"/>
      <c r="KP467"/>
      <c r="KQ467"/>
      <c r="KR467"/>
      <c r="KS467"/>
      <c r="KT467"/>
      <c r="KU467"/>
      <c r="KV467"/>
      <c r="KW467"/>
      <c r="KX467"/>
      <c r="KY467"/>
      <c r="KZ467"/>
      <c r="LA467"/>
      <c r="LB467"/>
      <c r="LC467"/>
      <c r="LD467"/>
      <c r="LE467"/>
      <c r="LF467"/>
      <c r="LG467"/>
      <c r="LH467"/>
      <c r="LI467"/>
      <c r="LJ467"/>
      <c r="LK467"/>
      <c r="LL467"/>
      <c r="LM467"/>
      <c r="LN467"/>
      <c r="LO467"/>
      <c r="LP467"/>
      <c r="LQ467"/>
      <c r="LR467"/>
      <c r="LS467"/>
      <c r="LT467"/>
      <c r="LU467"/>
      <c r="LV467"/>
      <c r="LW467"/>
      <c r="LX467"/>
      <c r="LY467"/>
      <c r="LZ467"/>
      <c r="MA467"/>
      <c r="MB467"/>
      <c r="MC467"/>
      <c r="MD467"/>
      <c r="ME467"/>
      <c r="MF467"/>
      <c r="MG467"/>
      <c r="MH467"/>
      <c r="MI467"/>
      <c r="MJ467"/>
      <c r="MK467"/>
      <c r="ML467"/>
      <c r="MM467"/>
      <c r="MN467"/>
      <c r="MO467"/>
      <c r="MP467"/>
      <c r="MQ467"/>
      <c r="NH467" s="46"/>
    </row>
    <row r="468" spans="2:372" x14ac:dyDescent="0.3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  <c r="II468"/>
      <c r="IJ468"/>
      <c r="IK468"/>
      <c r="IL468"/>
      <c r="IM468"/>
      <c r="IN468"/>
      <c r="IO468"/>
      <c r="IP468"/>
      <c r="IQ468"/>
      <c r="IR468"/>
      <c r="IS468"/>
      <c r="IT468"/>
      <c r="IU468"/>
      <c r="IV468"/>
      <c r="IW468"/>
      <c r="IX468"/>
      <c r="IY468"/>
      <c r="IZ468"/>
      <c r="JA468"/>
      <c r="JB468"/>
      <c r="JC468"/>
      <c r="JD468"/>
      <c r="JE468"/>
      <c r="JF468"/>
      <c r="JG468"/>
      <c r="JH468"/>
      <c r="JI468"/>
      <c r="JJ468"/>
      <c r="JK468"/>
      <c r="JL468"/>
      <c r="JM468"/>
      <c r="JN468"/>
      <c r="JO468"/>
      <c r="JP468"/>
      <c r="JQ468"/>
      <c r="JR468"/>
      <c r="JS468"/>
      <c r="JT468"/>
      <c r="JU468"/>
      <c r="JV468"/>
      <c r="JW468"/>
      <c r="JX468"/>
      <c r="JY468"/>
      <c r="JZ468"/>
      <c r="KA468"/>
      <c r="KB468"/>
      <c r="KC468"/>
      <c r="KD468"/>
      <c r="KE468"/>
      <c r="KF468"/>
      <c r="KG468"/>
      <c r="KH468"/>
      <c r="KI468"/>
      <c r="KJ468"/>
      <c r="KK468"/>
      <c r="KL468"/>
      <c r="KM468"/>
      <c r="KN468"/>
      <c r="KO468"/>
      <c r="KP468"/>
      <c r="KQ468"/>
      <c r="KR468"/>
      <c r="KS468"/>
      <c r="KT468"/>
      <c r="KU468"/>
      <c r="KV468"/>
      <c r="KW468"/>
      <c r="KX468"/>
      <c r="KY468"/>
      <c r="KZ468"/>
      <c r="LA468"/>
      <c r="LB468"/>
      <c r="LC468"/>
      <c r="LD468"/>
      <c r="LE468"/>
      <c r="LF468"/>
      <c r="LG468"/>
      <c r="LH468"/>
      <c r="LI468"/>
      <c r="LJ468"/>
      <c r="LK468"/>
      <c r="LL468"/>
      <c r="LM468"/>
      <c r="LN468"/>
      <c r="LO468"/>
      <c r="LP468"/>
      <c r="LQ468"/>
      <c r="LR468"/>
      <c r="LS468"/>
      <c r="LT468"/>
      <c r="LU468"/>
      <c r="LV468"/>
      <c r="LW468"/>
      <c r="LX468"/>
      <c r="LY468"/>
      <c r="LZ468"/>
      <c r="MA468"/>
      <c r="MB468"/>
      <c r="MC468"/>
      <c r="MD468"/>
      <c r="ME468"/>
      <c r="MF468"/>
      <c r="MG468"/>
      <c r="MH468"/>
      <c r="MI468"/>
      <c r="MJ468"/>
      <c r="MK468"/>
      <c r="ML468"/>
      <c r="MM468"/>
      <c r="MN468"/>
      <c r="MO468"/>
      <c r="MP468"/>
      <c r="MQ468"/>
      <c r="NH468" s="46"/>
    </row>
    <row r="469" spans="2:372" x14ac:dyDescent="0.3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  <c r="LT469"/>
      <c r="LU469"/>
      <c r="LV469"/>
      <c r="LW469"/>
      <c r="LX469"/>
      <c r="LY469"/>
      <c r="LZ469"/>
      <c r="MA469"/>
      <c r="MB469"/>
      <c r="MC469"/>
      <c r="MD469"/>
      <c r="ME469"/>
      <c r="MF469"/>
      <c r="MG469"/>
      <c r="MH469"/>
      <c r="MI469"/>
      <c r="MJ469"/>
      <c r="MK469"/>
      <c r="ML469"/>
      <c r="MM469"/>
      <c r="MN469"/>
      <c r="MO469"/>
      <c r="MP469"/>
      <c r="MQ469"/>
      <c r="NH469" s="46"/>
    </row>
    <row r="470" spans="2:372" x14ac:dyDescent="0.3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  <c r="LT470"/>
      <c r="LU470"/>
      <c r="LV470"/>
      <c r="LW470"/>
      <c r="LX470"/>
      <c r="LY470"/>
      <c r="LZ470"/>
      <c r="MA470"/>
      <c r="MB470"/>
      <c r="MC470"/>
      <c r="MD470"/>
      <c r="ME470"/>
      <c r="MF470"/>
      <c r="MG470"/>
      <c r="MH470"/>
      <c r="MI470"/>
      <c r="MJ470"/>
      <c r="MK470"/>
      <c r="ML470"/>
      <c r="MM470"/>
      <c r="MN470"/>
      <c r="MO470"/>
      <c r="MP470"/>
      <c r="MQ470"/>
      <c r="NH470" s="46"/>
    </row>
    <row r="471" spans="2:372" x14ac:dyDescent="0.3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NH471" s="46"/>
    </row>
    <row r="472" spans="2:372" x14ac:dyDescent="0.3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  <c r="LT472"/>
      <c r="LU472"/>
      <c r="LV472"/>
      <c r="LW472"/>
      <c r="LX472"/>
      <c r="LY472"/>
      <c r="LZ472"/>
      <c r="MA472"/>
      <c r="MB472"/>
      <c r="MC472"/>
      <c r="MD472"/>
      <c r="ME472"/>
      <c r="MF472"/>
      <c r="MG472"/>
      <c r="MH472"/>
      <c r="MI472"/>
      <c r="MJ472"/>
      <c r="MK472"/>
      <c r="ML472"/>
      <c r="MM472"/>
      <c r="MN472"/>
      <c r="MO472"/>
      <c r="MP472"/>
      <c r="MQ472"/>
      <c r="NH472" s="46"/>
    </row>
    <row r="473" spans="2:372" x14ac:dyDescent="0.3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  <c r="LT473"/>
      <c r="LU473"/>
      <c r="LV473"/>
      <c r="LW473"/>
      <c r="LX473"/>
      <c r="LY473"/>
      <c r="LZ473"/>
      <c r="MA473"/>
      <c r="MB473"/>
      <c r="MC473"/>
      <c r="MD473"/>
      <c r="ME473"/>
      <c r="MF473"/>
      <c r="MG473"/>
      <c r="MH473"/>
      <c r="MI473"/>
      <c r="MJ473"/>
      <c r="MK473"/>
      <c r="ML473"/>
      <c r="MM473"/>
      <c r="MN473"/>
      <c r="MO473"/>
      <c r="MP473"/>
      <c r="MQ473"/>
      <c r="NH473" s="46"/>
    </row>
    <row r="474" spans="2:372" x14ac:dyDescent="0.3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  <c r="LT474"/>
      <c r="LU474"/>
      <c r="LV474"/>
      <c r="LW474"/>
      <c r="LX474"/>
      <c r="LY474"/>
      <c r="LZ474"/>
      <c r="MA474"/>
      <c r="MB474"/>
      <c r="MC474"/>
      <c r="MD474"/>
      <c r="ME474"/>
      <c r="MF474"/>
      <c r="MG474"/>
      <c r="MH474"/>
      <c r="MI474"/>
      <c r="MJ474"/>
      <c r="MK474"/>
      <c r="ML474"/>
      <c r="MM474"/>
      <c r="MN474"/>
      <c r="MO474"/>
      <c r="MP474"/>
      <c r="MQ474"/>
      <c r="NH474" s="46"/>
    </row>
    <row r="475" spans="2:372" x14ac:dyDescent="0.3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  <c r="IE475"/>
      <c r="IF475"/>
      <c r="IG475"/>
      <c r="IH475"/>
      <c r="II475"/>
      <c r="IJ475"/>
      <c r="IK475"/>
      <c r="IL475"/>
      <c r="IM475"/>
      <c r="IN475"/>
      <c r="IO475"/>
      <c r="IP475"/>
      <c r="IQ475"/>
      <c r="IR475"/>
      <c r="IS475"/>
      <c r="IT475"/>
      <c r="IU475"/>
      <c r="IV475"/>
      <c r="IW475"/>
      <c r="IX475"/>
      <c r="IY475"/>
      <c r="IZ475"/>
      <c r="JA475"/>
      <c r="JB475"/>
      <c r="JC475"/>
      <c r="JD475"/>
      <c r="JE475"/>
      <c r="JF475"/>
      <c r="JG475"/>
      <c r="JH475"/>
      <c r="JI475"/>
      <c r="JJ475"/>
      <c r="JK475"/>
      <c r="JL475"/>
      <c r="JM475"/>
      <c r="JN475"/>
      <c r="JO475"/>
      <c r="JP475"/>
      <c r="JQ475"/>
      <c r="JR475"/>
      <c r="JS475"/>
      <c r="JT475"/>
      <c r="JU475"/>
      <c r="JV475"/>
      <c r="JW475"/>
      <c r="JX475"/>
      <c r="JY475"/>
      <c r="JZ475"/>
      <c r="KA475"/>
      <c r="KB475"/>
      <c r="KC475"/>
      <c r="KD475"/>
      <c r="KE475"/>
      <c r="KF475"/>
      <c r="KG475"/>
      <c r="KH475"/>
      <c r="KI475"/>
      <c r="KJ475"/>
      <c r="KK475"/>
      <c r="KL475"/>
      <c r="KM475"/>
      <c r="KN475"/>
      <c r="KO475"/>
      <c r="KP475"/>
      <c r="KQ475"/>
      <c r="KR475"/>
      <c r="KS475"/>
      <c r="KT475"/>
      <c r="KU475"/>
      <c r="KV475"/>
      <c r="KW475"/>
      <c r="KX475"/>
      <c r="KY475"/>
      <c r="KZ475"/>
      <c r="LA475"/>
      <c r="LB475"/>
      <c r="LC475"/>
      <c r="LD475"/>
      <c r="LE475"/>
      <c r="LF475"/>
      <c r="LG475"/>
      <c r="LH475"/>
      <c r="LI475"/>
      <c r="LJ475"/>
      <c r="LK475"/>
      <c r="LL475"/>
      <c r="LM475"/>
      <c r="LN475"/>
      <c r="LO475"/>
      <c r="LP475"/>
      <c r="LQ475"/>
      <c r="LR475"/>
      <c r="LS475"/>
      <c r="LT475"/>
      <c r="LU475"/>
      <c r="LV475"/>
      <c r="LW475"/>
      <c r="LX475"/>
      <c r="LY475"/>
      <c r="LZ475"/>
      <c r="MA475"/>
      <c r="MB475"/>
      <c r="MC475"/>
      <c r="MD475"/>
      <c r="ME475"/>
      <c r="MF475"/>
      <c r="MG475"/>
      <c r="MH475"/>
      <c r="MI475"/>
      <c r="MJ475"/>
      <c r="MK475"/>
      <c r="ML475"/>
      <c r="MM475"/>
      <c r="MN475"/>
      <c r="MO475"/>
      <c r="MP475"/>
      <c r="MQ475"/>
      <c r="NH475" s="46"/>
    </row>
    <row r="476" spans="2:372" x14ac:dyDescent="0.3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  <c r="II476"/>
      <c r="IJ476"/>
      <c r="IK476"/>
      <c r="IL476"/>
      <c r="IM476"/>
      <c r="IN476"/>
      <c r="IO476"/>
      <c r="IP476"/>
      <c r="IQ476"/>
      <c r="IR476"/>
      <c r="IS476"/>
      <c r="IT476"/>
      <c r="IU476"/>
      <c r="IV476"/>
      <c r="IW476"/>
      <c r="IX476"/>
      <c r="IY476"/>
      <c r="IZ476"/>
      <c r="JA476"/>
      <c r="JB476"/>
      <c r="JC476"/>
      <c r="JD476"/>
      <c r="JE476"/>
      <c r="JF476"/>
      <c r="JG476"/>
      <c r="JH476"/>
      <c r="JI476"/>
      <c r="JJ476"/>
      <c r="JK476"/>
      <c r="JL476"/>
      <c r="JM476"/>
      <c r="JN476"/>
      <c r="JO476"/>
      <c r="JP476"/>
      <c r="JQ476"/>
      <c r="JR476"/>
      <c r="JS476"/>
      <c r="JT476"/>
      <c r="JU476"/>
      <c r="JV476"/>
      <c r="JW476"/>
      <c r="JX476"/>
      <c r="JY476"/>
      <c r="JZ476"/>
      <c r="KA476"/>
      <c r="KB476"/>
      <c r="KC476"/>
      <c r="KD476"/>
      <c r="KE476"/>
      <c r="KF476"/>
      <c r="KG476"/>
      <c r="KH476"/>
      <c r="KI476"/>
      <c r="KJ476"/>
      <c r="KK476"/>
      <c r="KL476"/>
      <c r="KM476"/>
      <c r="KN476"/>
      <c r="KO476"/>
      <c r="KP476"/>
      <c r="KQ476"/>
      <c r="KR476"/>
      <c r="KS476"/>
      <c r="KT476"/>
      <c r="KU476"/>
      <c r="KV476"/>
      <c r="KW476"/>
      <c r="KX476"/>
      <c r="KY476"/>
      <c r="KZ476"/>
      <c r="LA476"/>
      <c r="LB476"/>
      <c r="LC476"/>
      <c r="LD476"/>
      <c r="LE476"/>
      <c r="LF476"/>
      <c r="LG476"/>
      <c r="LH476"/>
      <c r="LI476"/>
      <c r="LJ476"/>
      <c r="LK476"/>
      <c r="LL476"/>
      <c r="LM476"/>
      <c r="LN476"/>
      <c r="LO476"/>
      <c r="LP476"/>
      <c r="LQ476"/>
      <c r="LR476"/>
      <c r="LS476"/>
      <c r="LT476"/>
      <c r="LU476"/>
      <c r="LV476"/>
      <c r="LW476"/>
      <c r="LX476"/>
      <c r="LY476"/>
      <c r="LZ476"/>
      <c r="MA476"/>
      <c r="MB476"/>
      <c r="MC476"/>
      <c r="MD476"/>
      <c r="ME476"/>
      <c r="MF476"/>
      <c r="MG476"/>
      <c r="MH476"/>
      <c r="MI476"/>
      <c r="MJ476"/>
      <c r="MK476"/>
      <c r="ML476"/>
      <c r="MM476"/>
      <c r="MN476"/>
      <c r="MO476"/>
      <c r="MP476"/>
      <c r="MQ476"/>
      <c r="NH476" s="46"/>
    </row>
    <row r="477" spans="2:372" x14ac:dyDescent="0.3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  <c r="II477"/>
      <c r="IJ477"/>
      <c r="IK477"/>
      <c r="IL477"/>
      <c r="IM477"/>
      <c r="IN477"/>
      <c r="IO477"/>
      <c r="IP477"/>
      <c r="IQ477"/>
      <c r="IR477"/>
      <c r="IS477"/>
      <c r="IT477"/>
      <c r="IU477"/>
      <c r="IV477"/>
      <c r="IW477"/>
      <c r="IX477"/>
      <c r="IY477"/>
      <c r="IZ477"/>
      <c r="JA477"/>
      <c r="JB477"/>
      <c r="JC477"/>
      <c r="JD477"/>
      <c r="JE477"/>
      <c r="JF477"/>
      <c r="JG477"/>
      <c r="JH477"/>
      <c r="JI477"/>
      <c r="JJ477"/>
      <c r="JK477"/>
      <c r="JL477"/>
      <c r="JM477"/>
      <c r="JN477"/>
      <c r="JO477"/>
      <c r="JP477"/>
      <c r="JQ477"/>
      <c r="JR477"/>
      <c r="JS477"/>
      <c r="JT477"/>
      <c r="JU477"/>
      <c r="JV477"/>
      <c r="JW477"/>
      <c r="JX477"/>
      <c r="JY477"/>
      <c r="JZ477"/>
      <c r="KA477"/>
      <c r="KB477"/>
      <c r="KC477"/>
      <c r="KD477"/>
      <c r="KE477"/>
      <c r="KF477"/>
      <c r="KG477"/>
      <c r="KH477"/>
      <c r="KI477"/>
      <c r="KJ477"/>
      <c r="KK477"/>
      <c r="KL477"/>
      <c r="KM477"/>
      <c r="KN477"/>
      <c r="KO477"/>
      <c r="KP477"/>
      <c r="KQ477"/>
      <c r="KR477"/>
      <c r="KS477"/>
      <c r="KT477"/>
      <c r="KU477"/>
      <c r="KV477"/>
      <c r="KW477"/>
      <c r="KX477"/>
      <c r="KY477"/>
      <c r="KZ477"/>
      <c r="LA477"/>
      <c r="LB477"/>
      <c r="LC477"/>
      <c r="LD477"/>
      <c r="LE477"/>
      <c r="LF477"/>
      <c r="LG477"/>
      <c r="LH477"/>
      <c r="LI477"/>
      <c r="LJ477"/>
      <c r="LK477"/>
      <c r="LL477"/>
      <c r="LM477"/>
      <c r="LN477"/>
      <c r="LO477"/>
      <c r="LP477"/>
      <c r="LQ477"/>
      <c r="LR477"/>
      <c r="LS477"/>
      <c r="LT477"/>
      <c r="LU477"/>
      <c r="LV477"/>
      <c r="LW477"/>
      <c r="LX477"/>
      <c r="LY477"/>
      <c r="LZ477"/>
      <c r="MA477"/>
      <c r="MB477"/>
      <c r="MC477"/>
      <c r="MD477"/>
      <c r="ME477"/>
      <c r="MF477"/>
      <c r="MG477"/>
      <c r="MH477"/>
      <c r="MI477"/>
      <c r="MJ477"/>
      <c r="MK477"/>
      <c r="ML477"/>
      <c r="MM477"/>
      <c r="MN477"/>
      <c r="MO477"/>
      <c r="MP477"/>
      <c r="MQ477"/>
      <c r="NH477" s="46"/>
    </row>
    <row r="478" spans="2:372" x14ac:dyDescent="0.3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  <c r="IE478"/>
      <c r="IF478"/>
      <c r="IG478"/>
      <c r="IH478"/>
      <c r="II478"/>
      <c r="IJ478"/>
      <c r="IK478"/>
      <c r="IL478"/>
      <c r="IM478"/>
      <c r="IN478"/>
      <c r="IO478"/>
      <c r="IP478"/>
      <c r="IQ478"/>
      <c r="IR478"/>
      <c r="IS478"/>
      <c r="IT478"/>
      <c r="IU478"/>
      <c r="IV478"/>
      <c r="IW478"/>
      <c r="IX478"/>
      <c r="IY478"/>
      <c r="IZ478"/>
      <c r="JA478"/>
      <c r="JB478"/>
      <c r="JC478"/>
      <c r="JD478"/>
      <c r="JE478"/>
      <c r="JF478"/>
      <c r="JG478"/>
      <c r="JH478"/>
      <c r="JI478"/>
      <c r="JJ478"/>
      <c r="JK478"/>
      <c r="JL478"/>
      <c r="JM478"/>
      <c r="JN478"/>
      <c r="JO478"/>
      <c r="JP478"/>
      <c r="JQ478"/>
      <c r="JR478"/>
      <c r="JS478"/>
      <c r="JT478"/>
      <c r="JU478"/>
      <c r="JV478"/>
      <c r="JW478"/>
      <c r="JX478"/>
      <c r="JY478"/>
      <c r="JZ478"/>
      <c r="KA478"/>
      <c r="KB478"/>
      <c r="KC478"/>
      <c r="KD478"/>
      <c r="KE478"/>
      <c r="KF478"/>
      <c r="KG478"/>
      <c r="KH478"/>
      <c r="KI478"/>
      <c r="KJ478"/>
      <c r="KK478"/>
      <c r="KL478"/>
      <c r="KM478"/>
      <c r="KN478"/>
      <c r="KO478"/>
      <c r="KP478"/>
      <c r="KQ478"/>
      <c r="KR478"/>
      <c r="KS478"/>
      <c r="KT478"/>
      <c r="KU478"/>
      <c r="KV478"/>
      <c r="KW478"/>
      <c r="KX478"/>
      <c r="KY478"/>
      <c r="KZ478"/>
      <c r="LA478"/>
      <c r="LB478"/>
      <c r="LC478"/>
      <c r="LD478"/>
      <c r="LE478"/>
      <c r="LF478"/>
      <c r="LG478"/>
      <c r="LH478"/>
      <c r="LI478"/>
      <c r="LJ478"/>
      <c r="LK478"/>
      <c r="LL478"/>
      <c r="LM478"/>
      <c r="LN478"/>
      <c r="LO478"/>
      <c r="LP478"/>
      <c r="LQ478"/>
      <c r="LR478"/>
      <c r="LS478"/>
      <c r="LT478"/>
      <c r="LU478"/>
      <c r="LV478"/>
      <c r="LW478"/>
      <c r="LX478"/>
      <c r="LY478"/>
      <c r="LZ478"/>
      <c r="MA478"/>
      <c r="MB478"/>
      <c r="MC478"/>
      <c r="MD478"/>
      <c r="ME478"/>
      <c r="MF478"/>
      <c r="MG478"/>
      <c r="MH478"/>
      <c r="MI478"/>
      <c r="MJ478"/>
      <c r="MK478"/>
      <c r="ML478"/>
      <c r="MM478"/>
      <c r="MN478"/>
      <c r="MO478"/>
      <c r="MP478"/>
      <c r="MQ478"/>
      <c r="NH478" s="46"/>
    </row>
    <row r="479" spans="2:372" x14ac:dyDescent="0.3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  <c r="IE479"/>
      <c r="IF479"/>
      <c r="IG479"/>
      <c r="IH479"/>
      <c r="II479"/>
      <c r="IJ479"/>
      <c r="IK479"/>
      <c r="IL479"/>
      <c r="IM479"/>
      <c r="IN479"/>
      <c r="IO479"/>
      <c r="IP479"/>
      <c r="IQ479"/>
      <c r="IR479"/>
      <c r="IS479"/>
      <c r="IT479"/>
      <c r="IU479"/>
      <c r="IV479"/>
      <c r="IW479"/>
      <c r="IX479"/>
      <c r="IY479"/>
      <c r="IZ479"/>
      <c r="JA479"/>
      <c r="JB479"/>
      <c r="JC479"/>
      <c r="JD479"/>
      <c r="JE479"/>
      <c r="JF479"/>
      <c r="JG479"/>
      <c r="JH479"/>
      <c r="JI479"/>
      <c r="JJ479"/>
      <c r="JK479"/>
      <c r="JL479"/>
      <c r="JM479"/>
      <c r="JN479"/>
      <c r="JO479"/>
      <c r="JP479"/>
      <c r="JQ479"/>
      <c r="JR479"/>
      <c r="JS479"/>
      <c r="JT479"/>
      <c r="JU479"/>
      <c r="JV479"/>
      <c r="JW479"/>
      <c r="JX479"/>
      <c r="JY479"/>
      <c r="JZ479"/>
      <c r="KA479"/>
      <c r="KB479"/>
      <c r="KC479"/>
      <c r="KD479"/>
      <c r="KE479"/>
      <c r="KF479"/>
      <c r="KG479"/>
      <c r="KH479"/>
      <c r="KI479"/>
      <c r="KJ479"/>
      <c r="KK479"/>
      <c r="KL479"/>
      <c r="KM479"/>
      <c r="KN479"/>
      <c r="KO479"/>
      <c r="KP479"/>
      <c r="KQ479"/>
      <c r="KR479"/>
      <c r="KS479"/>
      <c r="KT479"/>
      <c r="KU479"/>
      <c r="KV479"/>
      <c r="KW479"/>
      <c r="KX479"/>
      <c r="KY479"/>
      <c r="KZ479"/>
      <c r="LA479"/>
      <c r="LB479"/>
      <c r="LC479"/>
      <c r="LD479"/>
      <c r="LE479"/>
      <c r="LF479"/>
      <c r="LG479"/>
      <c r="LH479"/>
      <c r="LI479"/>
      <c r="LJ479"/>
      <c r="LK479"/>
      <c r="LL479"/>
      <c r="LM479"/>
      <c r="LN479"/>
      <c r="LO479"/>
      <c r="LP479"/>
      <c r="LQ479"/>
      <c r="LR479"/>
      <c r="LS479"/>
      <c r="LT479"/>
      <c r="LU479"/>
      <c r="LV479"/>
      <c r="LW479"/>
      <c r="LX479"/>
      <c r="LY479"/>
      <c r="LZ479"/>
      <c r="MA479"/>
      <c r="MB479"/>
      <c r="MC479"/>
      <c r="MD479"/>
      <c r="ME479"/>
      <c r="MF479"/>
      <c r="MG479"/>
      <c r="MH479"/>
      <c r="MI479"/>
      <c r="MJ479"/>
      <c r="MK479"/>
      <c r="ML479"/>
      <c r="MM479"/>
      <c r="MN479"/>
      <c r="MO479"/>
      <c r="MP479"/>
      <c r="MQ479"/>
      <c r="NH479" s="46"/>
    </row>
    <row r="480" spans="2:372" x14ac:dyDescent="0.3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  <c r="IM480"/>
      <c r="IN480"/>
      <c r="IO480"/>
      <c r="IP480"/>
      <c r="IQ480"/>
      <c r="IR480"/>
      <c r="IS480"/>
      <c r="IT480"/>
      <c r="IU480"/>
      <c r="IV480"/>
      <c r="IW480"/>
      <c r="IX480"/>
      <c r="IY480"/>
      <c r="IZ480"/>
      <c r="JA480"/>
      <c r="JB480"/>
      <c r="JC480"/>
      <c r="JD480"/>
      <c r="JE480"/>
      <c r="JF480"/>
      <c r="JG480"/>
      <c r="JH480"/>
      <c r="JI480"/>
      <c r="JJ480"/>
      <c r="JK480"/>
      <c r="JL480"/>
      <c r="JM480"/>
      <c r="JN480"/>
      <c r="JO480"/>
      <c r="JP480"/>
      <c r="JQ480"/>
      <c r="JR480"/>
      <c r="JS480"/>
      <c r="JT480"/>
      <c r="JU480"/>
      <c r="JV480"/>
      <c r="JW480"/>
      <c r="JX480"/>
      <c r="JY480"/>
      <c r="JZ480"/>
      <c r="KA480"/>
      <c r="KB480"/>
      <c r="KC480"/>
      <c r="KD480"/>
      <c r="KE480"/>
      <c r="KF480"/>
      <c r="KG480"/>
      <c r="KH480"/>
      <c r="KI480"/>
      <c r="KJ480"/>
      <c r="KK480"/>
      <c r="KL480"/>
      <c r="KM480"/>
      <c r="KN480"/>
      <c r="KO480"/>
      <c r="KP480"/>
      <c r="KQ480"/>
      <c r="KR480"/>
      <c r="KS480"/>
      <c r="KT480"/>
      <c r="KU480"/>
      <c r="KV480"/>
      <c r="KW480"/>
      <c r="KX480"/>
      <c r="KY480"/>
      <c r="KZ480"/>
      <c r="LA480"/>
      <c r="LB480"/>
      <c r="LC480"/>
      <c r="LD480"/>
      <c r="LE480"/>
      <c r="LF480"/>
      <c r="LG480"/>
      <c r="LH480"/>
      <c r="LI480"/>
      <c r="LJ480"/>
      <c r="LK480"/>
      <c r="LL480"/>
      <c r="LM480"/>
      <c r="LN480"/>
      <c r="LO480"/>
      <c r="LP480"/>
      <c r="LQ480"/>
      <c r="LR480"/>
      <c r="LS480"/>
      <c r="LT480"/>
      <c r="LU480"/>
      <c r="LV480"/>
      <c r="LW480"/>
      <c r="LX480"/>
      <c r="LY480"/>
      <c r="LZ480"/>
      <c r="MA480"/>
      <c r="MB480"/>
      <c r="MC480"/>
      <c r="MD480"/>
      <c r="ME480"/>
      <c r="MF480"/>
      <c r="MG480"/>
      <c r="MH480"/>
      <c r="MI480"/>
      <c r="MJ480"/>
      <c r="MK480"/>
      <c r="ML480"/>
      <c r="MM480"/>
      <c r="MN480"/>
      <c r="MO480"/>
      <c r="MP480"/>
      <c r="MQ480"/>
      <c r="NH480" s="46"/>
    </row>
    <row r="481" spans="2:372" x14ac:dyDescent="0.3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  <c r="IE481"/>
      <c r="IF481"/>
      <c r="IG481"/>
      <c r="IH481"/>
      <c r="II481"/>
      <c r="IJ481"/>
      <c r="IK481"/>
      <c r="IL481"/>
      <c r="IM481"/>
      <c r="IN481"/>
      <c r="IO481"/>
      <c r="IP481"/>
      <c r="IQ481"/>
      <c r="IR481"/>
      <c r="IS481"/>
      <c r="IT481"/>
      <c r="IU481"/>
      <c r="IV481"/>
      <c r="IW481"/>
      <c r="IX481"/>
      <c r="IY481"/>
      <c r="IZ481"/>
      <c r="JA481"/>
      <c r="JB481"/>
      <c r="JC481"/>
      <c r="JD481"/>
      <c r="JE481"/>
      <c r="JF481"/>
      <c r="JG481"/>
      <c r="JH481"/>
      <c r="JI481"/>
      <c r="JJ481"/>
      <c r="JK481"/>
      <c r="JL481"/>
      <c r="JM481"/>
      <c r="JN481"/>
      <c r="JO481"/>
      <c r="JP481"/>
      <c r="JQ481"/>
      <c r="JR481"/>
      <c r="JS481"/>
      <c r="JT481"/>
      <c r="JU481"/>
      <c r="JV481"/>
      <c r="JW481"/>
      <c r="JX481"/>
      <c r="JY481"/>
      <c r="JZ481"/>
      <c r="KA481"/>
      <c r="KB481"/>
      <c r="KC481"/>
      <c r="KD481"/>
      <c r="KE481"/>
      <c r="KF481"/>
      <c r="KG481"/>
      <c r="KH481"/>
      <c r="KI481"/>
      <c r="KJ481"/>
      <c r="KK481"/>
      <c r="KL481"/>
      <c r="KM481"/>
      <c r="KN481"/>
      <c r="KO481"/>
      <c r="KP481"/>
      <c r="KQ481"/>
      <c r="KR481"/>
      <c r="KS481"/>
      <c r="KT481"/>
      <c r="KU481"/>
      <c r="KV481"/>
      <c r="KW481"/>
      <c r="KX481"/>
      <c r="KY481"/>
      <c r="KZ481"/>
      <c r="LA481"/>
      <c r="LB481"/>
      <c r="LC481"/>
      <c r="LD481"/>
      <c r="LE481"/>
      <c r="LF481"/>
      <c r="LG481"/>
      <c r="LH481"/>
      <c r="LI481"/>
      <c r="LJ481"/>
      <c r="LK481"/>
      <c r="LL481"/>
      <c r="LM481"/>
      <c r="LN481"/>
      <c r="LO481"/>
      <c r="LP481"/>
      <c r="LQ481"/>
      <c r="LR481"/>
      <c r="LS481"/>
      <c r="LT481"/>
      <c r="LU481"/>
      <c r="LV481"/>
      <c r="LW481"/>
      <c r="LX481"/>
      <c r="LY481"/>
      <c r="LZ481"/>
      <c r="MA481"/>
      <c r="MB481"/>
      <c r="MC481"/>
      <c r="MD481"/>
      <c r="ME481"/>
      <c r="MF481"/>
      <c r="MG481"/>
      <c r="MH481"/>
      <c r="MI481"/>
      <c r="MJ481"/>
      <c r="MK481"/>
      <c r="ML481"/>
      <c r="MM481"/>
      <c r="MN481"/>
      <c r="MO481"/>
      <c r="MP481"/>
      <c r="MQ481"/>
      <c r="NH481" s="46"/>
    </row>
    <row r="482" spans="2:372" x14ac:dyDescent="0.3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  <c r="IE482"/>
      <c r="IF482"/>
      <c r="IG482"/>
      <c r="IH482"/>
      <c r="II482"/>
      <c r="IJ482"/>
      <c r="IK482"/>
      <c r="IL482"/>
      <c r="IM482"/>
      <c r="IN482"/>
      <c r="IO482"/>
      <c r="IP482"/>
      <c r="IQ482"/>
      <c r="IR482"/>
      <c r="IS482"/>
      <c r="IT482"/>
      <c r="IU482"/>
      <c r="IV482"/>
      <c r="IW482"/>
      <c r="IX482"/>
      <c r="IY482"/>
      <c r="IZ482"/>
      <c r="JA482"/>
      <c r="JB482"/>
      <c r="JC482"/>
      <c r="JD482"/>
      <c r="JE482"/>
      <c r="JF482"/>
      <c r="JG482"/>
      <c r="JH482"/>
      <c r="JI482"/>
      <c r="JJ482"/>
      <c r="JK482"/>
      <c r="JL482"/>
      <c r="JM482"/>
      <c r="JN482"/>
      <c r="JO482"/>
      <c r="JP482"/>
      <c r="JQ482"/>
      <c r="JR482"/>
      <c r="JS482"/>
      <c r="JT482"/>
      <c r="JU482"/>
      <c r="JV482"/>
      <c r="JW482"/>
      <c r="JX482"/>
      <c r="JY482"/>
      <c r="JZ482"/>
      <c r="KA482"/>
      <c r="KB482"/>
      <c r="KC482"/>
      <c r="KD482"/>
      <c r="KE482"/>
      <c r="KF482"/>
      <c r="KG482"/>
      <c r="KH482"/>
      <c r="KI482"/>
      <c r="KJ482"/>
      <c r="KK482"/>
      <c r="KL482"/>
      <c r="KM482"/>
      <c r="KN482"/>
      <c r="KO482"/>
      <c r="KP482"/>
      <c r="KQ482"/>
      <c r="KR482"/>
      <c r="KS482"/>
      <c r="KT482"/>
      <c r="KU482"/>
      <c r="KV482"/>
      <c r="KW482"/>
      <c r="KX482"/>
      <c r="KY482"/>
      <c r="KZ482"/>
      <c r="LA482"/>
      <c r="LB482"/>
      <c r="LC482"/>
      <c r="LD482"/>
      <c r="LE482"/>
      <c r="LF482"/>
      <c r="LG482"/>
      <c r="LH482"/>
      <c r="LI482"/>
      <c r="LJ482"/>
      <c r="LK482"/>
      <c r="LL482"/>
      <c r="LM482"/>
      <c r="LN482"/>
      <c r="LO482"/>
      <c r="LP482"/>
      <c r="LQ482"/>
      <c r="LR482"/>
      <c r="LS482"/>
      <c r="LT482"/>
      <c r="LU482"/>
      <c r="LV482"/>
      <c r="LW482"/>
      <c r="LX482"/>
      <c r="LY482"/>
      <c r="LZ482"/>
      <c r="MA482"/>
      <c r="MB482"/>
      <c r="MC482"/>
      <c r="MD482"/>
      <c r="ME482"/>
      <c r="MF482"/>
      <c r="MG482"/>
      <c r="MH482"/>
      <c r="MI482"/>
      <c r="MJ482"/>
      <c r="MK482"/>
      <c r="ML482"/>
      <c r="MM482"/>
      <c r="MN482"/>
      <c r="MO482"/>
      <c r="MP482"/>
      <c r="MQ482"/>
      <c r="NH482" s="46"/>
    </row>
    <row r="483" spans="2:372" x14ac:dyDescent="0.3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  <c r="IM483"/>
      <c r="IN483"/>
      <c r="IO483"/>
      <c r="IP483"/>
      <c r="IQ483"/>
      <c r="IR483"/>
      <c r="IS483"/>
      <c r="IT483"/>
      <c r="IU483"/>
      <c r="IV483"/>
      <c r="IW483"/>
      <c r="IX483"/>
      <c r="IY483"/>
      <c r="IZ483"/>
      <c r="JA483"/>
      <c r="JB483"/>
      <c r="JC483"/>
      <c r="JD483"/>
      <c r="JE483"/>
      <c r="JF483"/>
      <c r="JG483"/>
      <c r="JH483"/>
      <c r="JI483"/>
      <c r="JJ483"/>
      <c r="JK483"/>
      <c r="JL483"/>
      <c r="JM483"/>
      <c r="JN483"/>
      <c r="JO483"/>
      <c r="JP483"/>
      <c r="JQ483"/>
      <c r="JR483"/>
      <c r="JS483"/>
      <c r="JT483"/>
      <c r="JU483"/>
      <c r="JV483"/>
      <c r="JW483"/>
      <c r="JX483"/>
      <c r="JY483"/>
      <c r="JZ483"/>
      <c r="KA483"/>
      <c r="KB483"/>
      <c r="KC483"/>
      <c r="KD483"/>
      <c r="KE483"/>
      <c r="KF483"/>
      <c r="KG483"/>
      <c r="KH483"/>
      <c r="KI483"/>
      <c r="KJ483"/>
      <c r="KK483"/>
      <c r="KL483"/>
      <c r="KM483"/>
      <c r="KN483"/>
      <c r="KO483"/>
      <c r="KP483"/>
      <c r="KQ483"/>
      <c r="KR483"/>
      <c r="KS483"/>
      <c r="KT483"/>
      <c r="KU483"/>
      <c r="KV483"/>
      <c r="KW483"/>
      <c r="KX483"/>
      <c r="KY483"/>
      <c r="KZ483"/>
      <c r="LA483"/>
      <c r="LB483"/>
      <c r="LC483"/>
      <c r="LD483"/>
      <c r="LE483"/>
      <c r="LF483"/>
      <c r="LG483"/>
      <c r="LH483"/>
      <c r="LI483"/>
      <c r="LJ483"/>
      <c r="LK483"/>
      <c r="LL483"/>
      <c r="LM483"/>
      <c r="LN483"/>
      <c r="LO483"/>
      <c r="LP483"/>
      <c r="LQ483"/>
      <c r="LR483"/>
      <c r="LS483"/>
      <c r="LT483"/>
      <c r="LU483"/>
      <c r="LV483"/>
      <c r="LW483"/>
      <c r="LX483"/>
      <c r="LY483"/>
      <c r="LZ483"/>
      <c r="MA483"/>
      <c r="MB483"/>
      <c r="MC483"/>
      <c r="MD483"/>
      <c r="ME483"/>
      <c r="MF483"/>
      <c r="MG483"/>
      <c r="MH483"/>
      <c r="MI483"/>
      <c r="MJ483"/>
      <c r="MK483"/>
      <c r="ML483"/>
      <c r="MM483"/>
      <c r="MN483"/>
      <c r="MO483"/>
      <c r="MP483"/>
      <c r="MQ483"/>
      <c r="NH483" s="46"/>
    </row>
    <row r="484" spans="2:372" x14ac:dyDescent="0.3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  <c r="II484"/>
      <c r="IJ484"/>
      <c r="IK484"/>
      <c r="IL484"/>
      <c r="IM484"/>
      <c r="IN484"/>
      <c r="IO484"/>
      <c r="IP484"/>
      <c r="IQ484"/>
      <c r="IR484"/>
      <c r="IS484"/>
      <c r="IT484"/>
      <c r="IU484"/>
      <c r="IV484"/>
      <c r="IW484"/>
      <c r="IX484"/>
      <c r="IY484"/>
      <c r="IZ484"/>
      <c r="JA484"/>
      <c r="JB484"/>
      <c r="JC484"/>
      <c r="JD484"/>
      <c r="JE484"/>
      <c r="JF484"/>
      <c r="JG484"/>
      <c r="JH484"/>
      <c r="JI484"/>
      <c r="JJ484"/>
      <c r="JK484"/>
      <c r="JL484"/>
      <c r="JM484"/>
      <c r="JN484"/>
      <c r="JO484"/>
      <c r="JP484"/>
      <c r="JQ484"/>
      <c r="JR484"/>
      <c r="JS484"/>
      <c r="JT484"/>
      <c r="JU484"/>
      <c r="JV484"/>
      <c r="JW484"/>
      <c r="JX484"/>
      <c r="JY484"/>
      <c r="JZ484"/>
      <c r="KA484"/>
      <c r="KB484"/>
      <c r="KC484"/>
      <c r="KD484"/>
      <c r="KE484"/>
      <c r="KF484"/>
      <c r="KG484"/>
      <c r="KH484"/>
      <c r="KI484"/>
      <c r="KJ484"/>
      <c r="KK484"/>
      <c r="KL484"/>
      <c r="KM484"/>
      <c r="KN484"/>
      <c r="KO484"/>
      <c r="KP484"/>
      <c r="KQ484"/>
      <c r="KR484"/>
      <c r="KS484"/>
      <c r="KT484"/>
      <c r="KU484"/>
      <c r="KV484"/>
      <c r="KW484"/>
      <c r="KX484"/>
      <c r="KY484"/>
      <c r="KZ484"/>
      <c r="LA484"/>
      <c r="LB484"/>
      <c r="LC484"/>
      <c r="LD484"/>
      <c r="LE484"/>
      <c r="LF484"/>
      <c r="LG484"/>
      <c r="LH484"/>
      <c r="LI484"/>
      <c r="LJ484"/>
      <c r="LK484"/>
      <c r="LL484"/>
      <c r="LM484"/>
      <c r="LN484"/>
      <c r="LO484"/>
      <c r="LP484"/>
      <c r="LQ484"/>
      <c r="LR484"/>
      <c r="LS484"/>
      <c r="LT484"/>
      <c r="LU484"/>
      <c r="LV484"/>
      <c r="LW484"/>
      <c r="LX484"/>
      <c r="LY484"/>
      <c r="LZ484"/>
      <c r="MA484"/>
      <c r="MB484"/>
      <c r="MC484"/>
      <c r="MD484"/>
      <c r="ME484"/>
      <c r="MF484"/>
      <c r="MG484"/>
      <c r="MH484"/>
      <c r="MI484"/>
      <c r="MJ484"/>
      <c r="MK484"/>
      <c r="ML484"/>
      <c r="MM484"/>
      <c r="MN484"/>
      <c r="MO484"/>
      <c r="MP484"/>
      <c r="MQ484"/>
      <c r="NH484" s="46"/>
    </row>
    <row r="485" spans="2:372" x14ac:dyDescent="0.3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  <c r="IE485"/>
      <c r="IF485"/>
      <c r="IG485"/>
      <c r="IH485"/>
      <c r="II485"/>
      <c r="IJ485"/>
      <c r="IK485"/>
      <c r="IL485"/>
      <c r="IM485"/>
      <c r="IN485"/>
      <c r="IO485"/>
      <c r="IP485"/>
      <c r="IQ485"/>
      <c r="IR485"/>
      <c r="IS485"/>
      <c r="IT485"/>
      <c r="IU485"/>
      <c r="IV485"/>
      <c r="IW485"/>
      <c r="IX485"/>
      <c r="IY485"/>
      <c r="IZ485"/>
      <c r="JA485"/>
      <c r="JB485"/>
      <c r="JC485"/>
      <c r="JD485"/>
      <c r="JE485"/>
      <c r="JF485"/>
      <c r="JG485"/>
      <c r="JH485"/>
      <c r="JI485"/>
      <c r="JJ485"/>
      <c r="JK485"/>
      <c r="JL485"/>
      <c r="JM485"/>
      <c r="JN485"/>
      <c r="JO485"/>
      <c r="JP485"/>
      <c r="JQ485"/>
      <c r="JR485"/>
      <c r="JS485"/>
      <c r="JT485"/>
      <c r="JU485"/>
      <c r="JV485"/>
      <c r="JW485"/>
      <c r="JX485"/>
      <c r="JY485"/>
      <c r="JZ485"/>
      <c r="KA485"/>
      <c r="KB485"/>
      <c r="KC485"/>
      <c r="KD485"/>
      <c r="KE485"/>
      <c r="KF485"/>
      <c r="KG485"/>
      <c r="KH485"/>
      <c r="KI485"/>
      <c r="KJ485"/>
      <c r="KK485"/>
      <c r="KL485"/>
      <c r="KM485"/>
      <c r="KN485"/>
      <c r="KO485"/>
      <c r="KP485"/>
      <c r="KQ485"/>
      <c r="KR485"/>
      <c r="KS485"/>
      <c r="KT485"/>
      <c r="KU485"/>
      <c r="KV485"/>
      <c r="KW485"/>
      <c r="KX485"/>
      <c r="KY485"/>
      <c r="KZ485"/>
      <c r="LA485"/>
      <c r="LB485"/>
      <c r="LC485"/>
      <c r="LD485"/>
      <c r="LE485"/>
      <c r="LF485"/>
      <c r="LG485"/>
      <c r="LH485"/>
      <c r="LI485"/>
      <c r="LJ485"/>
      <c r="LK485"/>
      <c r="LL485"/>
      <c r="LM485"/>
      <c r="LN485"/>
      <c r="LO485"/>
      <c r="LP485"/>
      <c r="LQ485"/>
      <c r="LR485"/>
      <c r="LS485"/>
      <c r="LT485"/>
      <c r="LU485"/>
      <c r="LV485"/>
      <c r="LW485"/>
      <c r="LX485"/>
      <c r="LY485"/>
      <c r="LZ485"/>
      <c r="MA485"/>
      <c r="MB485"/>
      <c r="MC485"/>
      <c r="MD485"/>
      <c r="ME485"/>
      <c r="MF485"/>
      <c r="MG485"/>
      <c r="MH485"/>
      <c r="MI485"/>
      <c r="MJ485"/>
      <c r="MK485"/>
      <c r="ML485"/>
      <c r="MM485"/>
      <c r="MN485"/>
      <c r="MO485"/>
      <c r="MP485"/>
      <c r="MQ485"/>
      <c r="NH485" s="46"/>
    </row>
    <row r="486" spans="2:372" x14ac:dyDescent="0.3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  <c r="II486"/>
      <c r="IJ486"/>
      <c r="IK486"/>
      <c r="IL486"/>
      <c r="IM486"/>
      <c r="IN486"/>
      <c r="IO486"/>
      <c r="IP486"/>
      <c r="IQ486"/>
      <c r="IR486"/>
      <c r="IS486"/>
      <c r="IT486"/>
      <c r="IU486"/>
      <c r="IV486"/>
      <c r="IW486"/>
      <c r="IX486"/>
      <c r="IY486"/>
      <c r="IZ486"/>
      <c r="JA486"/>
      <c r="JB486"/>
      <c r="JC486"/>
      <c r="JD486"/>
      <c r="JE486"/>
      <c r="JF486"/>
      <c r="JG486"/>
      <c r="JH486"/>
      <c r="JI486"/>
      <c r="JJ486"/>
      <c r="JK486"/>
      <c r="JL486"/>
      <c r="JM486"/>
      <c r="JN486"/>
      <c r="JO486"/>
      <c r="JP486"/>
      <c r="JQ486"/>
      <c r="JR486"/>
      <c r="JS486"/>
      <c r="JT486"/>
      <c r="JU486"/>
      <c r="JV486"/>
      <c r="JW486"/>
      <c r="JX486"/>
      <c r="JY486"/>
      <c r="JZ486"/>
      <c r="KA486"/>
      <c r="KB486"/>
      <c r="KC486"/>
      <c r="KD486"/>
      <c r="KE486"/>
      <c r="KF486"/>
      <c r="KG486"/>
      <c r="KH486"/>
      <c r="KI486"/>
      <c r="KJ486"/>
      <c r="KK486"/>
      <c r="KL486"/>
      <c r="KM486"/>
      <c r="KN486"/>
      <c r="KO486"/>
      <c r="KP486"/>
      <c r="KQ486"/>
      <c r="KR486"/>
      <c r="KS486"/>
      <c r="KT486"/>
      <c r="KU486"/>
      <c r="KV486"/>
      <c r="KW486"/>
      <c r="KX486"/>
      <c r="KY486"/>
      <c r="KZ486"/>
      <c r="LA486"/>
      <c r="LB486"/>
      <c r="LC486"/>
      <c r="LD486"/>
      <c r="LE486"/>
      <c r="LF486"/>
      <c r="LG486"/>
      <c r="LH486"/>
      <c r="LI486"/>
      <c r="LJ486"/>
      <c r="LK486"/>
      <c r="LL486"/>
      <c r="LM486"/>
      <c r="LN486"/>
      <c r="LO486"/>
      <c r="LP486"/>
      <c r="LQ486"/>
      <c r="LR486"/>
      <c r="LS486"/>
      <c r="LT486"/>
      <c r="LU486"/>
      <c r="LV486"/>
      <c r="LW486"/>
      <c r="LX486"/>
      <c r="LY486"/>
      <c r="LZ486"/>
      <c r="MA486"/>
      <c r="MB486"/>
      <c r="MC486"/>
      <c r="MD486"/>
      <c r="ME486"/>
      <c r="MF486"/>
      <c r="MG486"/>
      <c r="MH486"/>
      <c r="MI486"/>
      <c r="MJ486"/>
      <c r="MK486"/>
      <c r="ML486"/>
      <c r="MM486"/>
      <c r="MN486"/>
      <c r="MO486"/>
      <c r="MP486"/>
      <c r="MQ486"/>
      <c r="NH486" s="46"/>
    </row>
    <row r="487" spans="2:372" x14ac:dyDescent="0.3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  <c r="IE487"/>
      <c r="IF487"/>
      <c r="IG487"/>
      <c r="IH487"/>
      <c r="II487"/>
      <c r="IJ487"/>
      <c r="IK487"/>
      <c r="IL487"/>
      <c r="IM487"/>
      <c r="IN487"/>
      <c r="IO487"/>
      <c r="IP487"/>
      <c r="IQ487"/>
      <c r="IR487"/>
      <c r="IS487"/>
      <c r="IT487"/>
      <c r="IU487"/>
      <c r="IV487"/>
      <c r="IW487"/>
      <c r="IX487"/>
      <c r="IY487"/>
      <c r="IZ487"/>
      <c r="JA487"/>
      <c r="JB487"/>
      <c r="JC487"/>
      <c r="JD487"/>
      <c r="JE487"/>
      <c r="JF487"/>
      <c r="JG487"/>
      <c r="JH487"/>
      <c r="JI487"/>
      <c r="JJ487"/>
      <c r="JK487"/>
      <c r="JL487"/>
      <c r="JM487"/>
      <c r="JN487"/>
      <c r="JO487"/>
      <c r="JP487"/>
      <c r="JQ487"/>
      <c r="JR487"/>
      <c r="JS487"/>
      <c r="JT487"/>
      <c r="JU487"/>
      <c r="JV487"/>
      <c r="JW487"/>
      <c r="JX487"/>
      <c r="JY487"/>
      <c r="JZ487"/>
      <c r="KA487"/>
      <c r="KB487"/>
      <c r="KC487"/>
      <c r="KD487"/>
      <c r="KE487"/>
      <c r="KF487"/>
      <c r="KG487"/>
      <c r="KH487"/>
      <c r="KI487"/>
      <c r="KJ487"/>
      <c r="KK487"/>
      <c r="KL487"/>
      <c r="KM487"/>
      <c r="KN487"/>
      <c r="KO487"/>
      <c r="KP487"/>
      <c r="KQ487"/>
      <c r="KR487"/>
      <c r="KS487"/>
      <c r="KT487"/>
      <c r="KU487"/>
      <c r="KV487"/>
      <c r="KW487"/>
      <c r="KX487"/>
      <c r="KY487"/>
      <c r="KZ487"/>
      <c r="LA487"/>
      <c r="LB487"/>
      <c r="LC487"/>
      <c r="LD487"/>
      <c r="LE487"/>
      <c r="LF487"/>
      <c r="LG487"/>
      <c r="LH487"/>
      <c r="LI487"/>
      <c r="LJ487"/>
      <c r="LK487"/>
      <c r="LL487"/>
      <c r="LM487"/>
      <c r="LN487"/>
      <c r="LO487"/>
      <c r="LP487"/>
      <c r="LQ487"/>
      <c r="LR487"/>
      <c r="LS487"/>
      <c r="LT487"/>
      <c r="LU487"/>
      <c r="LV487"/>
      <c r="LW487"/>
      <c r="LX487"/>
      <c r="LY487"/>
      <c r="LZ487"/>
      <c r="MA487"/>
      <c r="MB487"/>
      <c r="MC487"/>
      <c r="MD487"/>
      <c r="ME487"/>
      <c r="MF487"/>
      <c r="MG487"/>
      <c r="MH487"/>
      <c r="MI487"/>
      <c r="MJ487"/>
      <c r="MK487"/>
      <c r="ML487"/>
      <c r="MM487"/>
      <c r="MN487"/>
      <c r="MO487"/>
      <c r="MP487"/>
      <c r="MQ487"/>
      <c r="NH487" s="46"/>
    </row>
    <row r="488" spans="2:372" x14ac:dyDescent="0.3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  <c r="II488"/>
      <c r="IJ488"/>
      <c r="IK488"/>
      <c r="IL488"/>
      <c r="IM488"/>
      <c r="IN488"/>
      <c r="IO488"/>
      <c r="IP488"/>
      <c r="IQ488"/>
      <c r="IR488"/>
      <c r="IS488"/>
      <c r="IT488"/>
      <c r="IU488"/>
      <c r="IV488"/>
      <c r="IW488"/>
      <c r="IX488"/>
      <c r="IY488"/>
      <c r="IZ488"/>
      <c r="JA488"/>
      <c r="JB488"/>
      <c r="JC488"/>
      <c r="JD488"/>
      <c r="JE488"/>
      <c r="JF488"/>
      <c r="JG488"/>
      <c r="JH488"/>
      <c r="JI488"/>
      <c r="JJ488"/>
      <c r="JK488"/>
      <c r="JL488"/>
      <c r="JM488"/>
      <c r="JN488"/>
      <c r="JO488"/>
      <c r="JP488"/>
      <c r="JQ488"/>
      <c r="JR488"/>
      <c r="JS488"/>
      <c r="JT488"/>
      <c r="JU488"/>
      <c r="JV488"/>
      <c r="JW488"/>
      <c r="JX488"/>
      <c r="JY488"/>
      <c r="JZ488"/>
      <c r="KA488"/>
      <c r="KB488"/>
      <c r="KC488"/>
      <c r="KD488"/>
      <c r="KE488"/>
      <c r="KF488"/>
      <c r="KG488"/>
      <c r="KH488"/>
      <c r="KI488"/>
      <c r="KJ488"/>
      <c r="KK488"/>
      <c r="KL488"/>
      <c r="KM488"/>
      <c r="KN488"/>
      <c r="KO488"/>
      <c r="KP488"/>
      <c r="KQ488"/>
      <c r="KR488"/>
      <c r="KS488"/>
      <c r="KT488"/>
      <c r="KU488"/>
      <c r="KV488"/>
      <c r="KW488"/>
      <c r="KX488"/>
      <c r="KY488"/>
      <c r="KZ488"/>
      <c r="LA488"/>
      <c r="LB488"/>
      <c r="LC488"/>
      <c r="LD488"/>
      <c r="LE488"/>
      <c r="LF488"/>
      <c r="LG488"/>
      <c r="LH488"/>
      <c r="LI488"/>
      <c r="LJ488"/>
      <c r="LK488"/>
      <c r="LL488"/>
      <c r="LM488"/>
      <c r="LN488"/>
      <c r="LO488"/>
      <c r="LP488"/>
      <c r="LQ488"/>
      <c r="LR488"/>
      <c r="LS488"/>
      <c r="LT488"/>
      <c r="LU488"/>
      <c r="LV488"/>
      <c r="LW488"/>
      <c r="LX488"/>
      <c r="LY488"/>
      <c r="LZ488"/>
      <c r="MA488"/>
      <c r="MB488"/>
      <c r="MC488"/>
      <c r="MD488"/>
      <c r="ME488"/>
      <c r="MF488"/>
      <c r="MG488"/>
      <c r="MH488"/>
      <c r="MI488"/>
      <c r="MJ488"/>
      <c r="MK488"/>
      <c r="ML488"/>
      <c r="MM488"/>
      <c r="MN488"/>
      <c r="MO488"/>
      <c r="MP488"/>
      <c r="MQ488"/>
      <c r="NH488" s="46"/>
    </row>
    <row r="489" spans="2:372" x14ac:dyDescent="0.3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  <c r="IE489"/>
      <c r="IF489"/>
      <c r="IG489"/>
      <c r="IH489"/>
      <c r="II489"/>
      <c r="IJ489"/>
      <c r="IK489"/>
      <c r="IL489"/>
      <c r="IM489"/>
      <c r="IN489"/>
      <c r="IO489"/>
      <c r="IP489"/>
      <c r="IQ489"/>
      <c r="IR489"/>
      <c r="IS489"/>
      <c r="IT489"/>
      <c r="IU489"/>
      <c r="IV489"/>
      <c r="IW489"/>
      <c r="IX489"/>
      <c r="IY489"/>
      <c r="IZ489"/>
      <c r="JA489"/>
      <c r="JB489"/>
      <c r="JC489"/>
      <c r="JD489"/>
      <c r="JE489"/>
      <c r="JF489"/>
      <c r="JG489"/>
      <c r="JH489"/>
      <c r="JI489"/>
      <c r="JJ489"/>
      <c r="JK489"/>
      <c r="JL489"/>
      <c r="JM489"/>
      <c r="JN489"/>
      <c r="JO489"/>
      <c r="JP489"/>
      <c r="JQ489"/>
      <c r="JR489"/>
      <c r="JS489"/>
      <c r="JT489"/>
      <c r="JU489"/>
      <c r="JV489"/>
      <c r="JW489"/>
      <c r="JX489"/>
      <c r="JY489"/>
      <c r="JZ489"/>
      <c r="KA489"/>
      <c r="KB489"/>
      <c r="KC489"/>
      <c r="KD489"/>
      <c r="KE489"/>
      <c r="KF489"/>
      <c r="KG489"/>
      <c r="KH489"/>
      <c r="KI489"/>
      <c r="KJ489"/>
      <c r="KK489"/>
      <c r="KL489"/>
      <c r="KM489"/>
      <c r="KN489"/>
      <c r="KO489"/>
      <c r="KP489"/>
      <c r="KQ489"/>
      <c r="KR489"/>
      <c r="KS489"/>
      <c r="KT489"/>
      <c r="KU489"/>
      <c r="KV489"/>
      <c r="KW489"/>
      <c r="KX489"/>
      <c r="KY489"/>
      <c r="KZ489"/>
      <c r="LA489"/>
      <c r="LB489"/>
      <c r="LC489"/>
      <c r="LD489"/>
      <c r="LE489"/>
      <c r="LF489"/>
      <c r="LG489"/>
      <c r="LH489"/>
      <c r="LI489"/>
      <c r="LJ489"/>
      <c r="LK489"/>
      <c r="LL489"/>
      <c r="LM489"/>
      <c r="LN489"/>
      <c r="LO489"/>
      <c r="LP489"/>
      <c r="LQ489"/>
      <c r="LR489"/>
      <c r="LS489"/>
      <c r="LT489"/>
      <c r="LU489"/>
      <c r="LV489"/>
      <c r="LW489"/>
      <c r="LX489"/>
      <c r="LY489"/>
      <c r="LZ489"/>
      <c r="MA489"/>
      <c r="MB489"/>
      <c r="MC489"/>
      <c r="MD489"/>
      <c r="ME489"/>
      <c r="MF489"/>
      <c r="MG489"/>
      <c r="MH489"/>
      <c r="MI489"/>
      <c r="MJ489"/>
      <c r="MK489"/>
      <c r="ML489"/>
      <c r="MM489"/>
      <c r="MN489"/>
      <c r="MO489"/>
      <c r="MP489"/>
      <c r="MQ489"/>
      <c r="NH489" s="46"/>
    </row>
    <row r="490" spans="2:372" x14ac:dyDescent="0.3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  <c r="IE490"/>
      <c r="IF490"/>
      <c r="IG490"/>
      <c r="IH490"/>
      <c r="II490"/>
      <c r="IJ490"/>
      <c r="IK490"/>
      <c r="IL490"/>
      <c r="IM490"/>
      <c r="IN490"/>
      <c r="IO490"/>
      <c r="IP490"/>
      <c r="IQ490"/>
      <c r="IR490"/>
      <c r="IS490"/>
      <c r="IT490"/>
      <c r="IU490"/>
      <c r="IV490"/>
      <c r="IW490"/>
      <c r="IX490"/>
      <c r="IY490"/>
      <c r="IZ490"/>
      <c r="JA490"/>
      <c r="JB490"/>
      <c r="JC490"/>
      <c r="JD490"/>
      <c r="JE490"/>
      <c r="JF490"/>
      <c r="JG490"/>
      <c r="JH490"/>
      <c r="JI490"/>
      <c r="JJ490"/>
      <c r="JK490"/>
      <c r="JL490"/>
      <c r="JM490"/>
      <c r="JN490"/>
      <c r="JO490"/>
      <c r="JP490"/>
      <c r="JQ490"/>
      <c r="JR490"/>
      <c r="JS490"/>
      <c r="JT490"/>
      <c r="JU490"/>
      <c r="JV490"/>
      <c r="JW490"/>
      <c r="JX490"/>
      <c r="JY490"/>
      <c r="JZ490"/>
      <c r="KA490"/>
      <c r="KB490"/>
      <c r="KC490"/>
      <c r="KD490"/>
      <c r="KE490"/>
      <c r="KF490"/>
      <c r="KG490"/>
      <c r="KH490"/>
      <c r="KI490"/>
      <c r="KJ490"/>
      <c r="KK490"/>
      <c r="KL490"/>
      <c r="KM490"/>
      <c r="KN490"/>
      <c r="KO490"/>
      <c r="KP490"/>
      <c r="KQ490"/>
      <c r="KR490"/>
      <c r="KS490"/>
      <c r="KT490"/>
      <c r="KU490"/>
      <c r="KV490"/>
      <c r="KW490"/>
      <c r="KX490"/>
      <c r="KY490"/>
      <c r="KZ490"/>
      <c r="LA490"/>
      <c r="LB490"/>
      <c r="LC490"/>
      <c r="LD490"/>
      <c r="LE490"/>
      <c r="LF490"/>
      <c r="LG490"/>
      <c r="LH490"/>
      <c r="LI490"/>
      <c r="LJ490"/>
      <c r="LK490"/>
      <c r="LL490"/>
      <c r="LM490"/>
      <c r="LN490"/>
      <c r="LO490"/>
      <c r="LP490"/>
      <c r="LQ490"/>
      <c r="LR490"/>
      <c r="LS490"/>
      <c r="LT490"/>
      <c r="LU490"/>
      <c r="LV490"/>
      <c r="LW490"/>
      <c r="LX490"/>
      <c r="LY490"/>
      <c r="LZ490"/>
      <c r="MA490"/>
      <c r="MB490"/>
      <c r="MC490"/>
      <c r="MD490"/>
      <c r="ME490"/>
      <c r="MF490"/>
      <c r="MG490"/>
      <c r="MH490"/>
      <c r="MI490"/>
      <c r="MJ490"/>
      <c r="MK490"/>
      <c r="ML490"/>
      <c r="MM490"/>
      <c r="MN490"/>
      <c r="MO490"/>
      <c r="MP490"/>
      <c r="MQ490"/>
      <c r="NH490" s="46"/>
    </row>
    <row r="491" spans="2:372" x14ac:dyDescent="0.3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  <c r="IE491"/>
      <c r="IF491"/>
      <c r="IG491"/>
      <c r="IH491"/>
      <c r="II491"/>
      <c r="IJ491"/>
      <c r="IK491"/>
      <c r="IL491"/>
      <c r="IM491"/>
      <c r="IN491"/>
      <c r="IO491"/>
      <c r="IP491"/>
      <c r="IQ491"/>
      <c r="IR491"/>
      <c r="IS491"/>
      <c r="IT491"/>
      <c r="IU491"/>
      <c r="IV491"/>
      <c r="IW491"/>
      <c r="IX491"/>
      <c r="IY491"/>
      <c r="IZ491"/>
      <c r="JA491"/>
      <c r="JB491"/>
      <c r="JC491"/>
      <c r="JD491"/>
      <c r="JE491"/>
      <c r="JF491"/>
      <c r="JG491"/>
      <c r="JH491"/>
      <c r="JI491"/>
      <c r="JJ491"/>
      <c r="JK491"/>
      <c r="JL491"/>
      <c r="JM491"/>
      <c r="JN491"/>
      <c r="JO491"/>
      <c r="JP491"/>
      <c r="JQ491"/>
      <c r="JR491"/>
      <c r="JS491"/>
      <c r="JT491"/>
      <c r="JU491"/>
      <c r="JV491"/>
      <c r="JW491"/>
      <c r="JX491"/>
      <c r="JY491"/>
      <c r="JZ491"/>
      <c r="KA491"/>
      <c r="KB491"/>
      <c r="KC491"/>
      <c r="KD491"/>
      <c r="KE491"/>
      <c r="KF491"/>
      <c r="KG491"/>
      <c r="KH491"/>
      <c r="KI491"/>
      <c r="KJ491"/>
      <c r="KK491"/>
      <c r="KL491"/>
      <c r="KM491"/>
      <c r="KN491"/>
      <c r="KO491"/>
      <c r="KP491"/>
      <c r="KQ491"/>
      <c r="KR491"/>
      <c r="KS491"/>
      <c r="KT491"/>
      <c r="KU491"/>
      <c r="KV491"/>
      <c r="KW491"/>
      <c r="KX491"/>
      <c r="KY491"/>
      <c r="KZ491"/>
      <c r="LA491"/>
      <c r="LB491"/>
      <c r="LC491"/>
      <c r="LD491"/>
      <c r="LE491"/>
      <c r="LF491"/>
      <c r="LG491"/>
      <c r="LH491"/>
      <c r="LI491"/>
      <c r="LJ491"/>
      <c r="LK491"/>
      <c r="LL491"/>
      <c r="LM491"/>
      <c r="LN491"/>
      <c r="LO491"/>
      <c r="LP491"/>
      <c r="LQ491"/>
      <c r="LR491"/>
      <c r="LS491"/>
      <c r="LT491"/>
      <c r="LU491"/>
      <c r="LV491"/>
      <c r="LW491"/>
      <c r="LX491"/>
      <c r="LY491"/>
      <c r="LZ491"/>
      <c r="MA491"/>
      <c r="MB491"/>
      <c r="MC491"/>
      <c r="MD491"/>
      <c r="ME491"/>
      <c r="MF491"/>
      <c r="MG491"/>
      <c r="MH491"/>
      <c r="MI491"/>
      <c r="MJ491"/>
      <c r="MK491"/>
      <c r="ML491"/>
      <c r="MM491"/>
      <c r="MN491"/>
      <c r="MO491"/>
      <c r="MP491"/>
      <c r="MQ491"/>
      <c r="NH491" s="46"/>
    </row>
    <row r="492" spans="2:372" x14ac:dyDescent="0.3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  <c r="IE492"/>
      <c r="IF492"/>
      <c r="IG492"/>
      <c r="IH492"/>
      <c r="II492"/>
      <c r="IJ492"/>
      <c r="IK492"/>
      <c r="IL492"/>
      <c r="IM492"/>
      <c r="IN492"/>
      <c r="IO492"/>
      <c r="IP492"/>
      <c r="IQ492"/>
      <c r="IR492"/>
      <c r="IS492"/>
      <c r="IT492"/>
      <c r="IU492"/>
      <c r="IV492"/>
      <c r="IW492"/>
      <c r="IX492"/>
      <c r="IY492"/>
      <c r="IZ492"/>
      <c r="JA492"/>
      <c r="JB492"/>
      <c r="JC492"/>
      <c r="JD492"/>
      <c r="JE492"/>
      <c r="JF492"/>
      <c r="JG492"/>
      <c r="JH492"/>
      <c r="JI492"/>
      <c r="JJ492"/>
      <c r="JK492"/>
      <c r="JL492"/>
      <c r="JM492"/>
      <c r="JN492"/>
      <c r="JO492"/>
      <c r="JP492"/>
      <c r="JQ492"/>
      <c r="JR492"/>
      <c r="JS492"/>
      <c r="JT492"/>
      <c r="JU492"/>
      <c r="JV492"/>
      <c r="JW492"/>
      <c r="JX492"/>
      <c r="JY492"/>
      <c r="JZ492"/>
      <c r="KA492"/>
      <c r="KB492"/>
      <c r="KC492"/>
      <c r="KD492"/>
      <c r="KE492"/>
      <c r="KF492"/>
      <c r="KG492"/>
      <c r="KH492"/>
      <c r="KI492"/>
      <c r="KJ492"/>
      <c r="KK492"/>
      <c r="KL492"/>
      <c r="KM492"/>
      <c r="KN492"/>
      <c r="KO492"/>
      <c r="KP492"/>
      <c r="KQ492"/>
      <c r="KR492"/>
      <c r="KS492"/>
      <c r="KT492"/>
      <c r="KU492"/>
      <c r="KV492"/>
      <c r="KW492"/>
      <c r="KX492"/>
      <c r="KY492"/>
      <c r="KZ492"/>
      <c r="LA492"/>
      <c r="LB492"/>
      <c r="LC492"/>
      <c r="LD492"/>
      <c r="LE492"/>
      <c r="LF492"/>
      <c r="LG492"/>
      <c r="LH492"/>
      <c r="LI492"/>
      <c r="LJ492"/>
      <c r="LK492"/>
      <c r="LL492"/>
      <c r="LM492"/>
      <c r="LN492"/>
      <c r="LO492"/>
      <c r="LP492"/>
      <c r="LQ492"/>
      <c r="LR492"/>
      <c r="LS492"/>
      <c r="LT492"/>
      <c r="LU492"/>
      <c r="LV492"/>
      <c r="LW492"/>
      <c r="LX492"/>
      <c r="LY492"/>
      <c r="LZ492"/>
      <c r="MA492"/>
      <c r="MB492"/>
      <c r="MC492"/>
      <c r="MD492"/>
      <c r="ME492"/>
      <c r="MF492"/>
      <c r="MG492"/>
      <c r="MH492"/>
      <c r="MI492"/>
      <c r="MJ492"/>
      <c r="MK492"/>
      <c r="ML492"/>
      <c r="MM492"/>
      <c r="MN492"/>
      <c r="MO492"/>
      <c r="MP492"/>
      <c r="MQ492"/>
      <c r="NH492" s="46"/>
    </row>
    <row r="493" spans="2:372" x14ac:dyDescent="0.3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  <c r="IE493"/>
      <c r="IF493"/>
      <c r="IG493"/>
      <c r="IH493"/>
      <c r="II493"/>
      <c r="IJ493"/>
      <c r="IK493"/>
      <c r="IL493"/>
      <c r="IM493"/>
      <c r="IN493"/>
      <c r="IO493"/>
      <c r="IP493"/>
      <c r="IQ493"/>
      <c r="IR493"/>
      <c r="IS493"/>
      <c r="IT493"/>
      <c r="IU493"/>
      <c r="IV493"/>
      <c r="IW493"/>
      <c r="IX493"/>
      <c r="IY493"/>
      <c r="IZ493"/>
      <c r="JA493"/>
      <c r="JB493"/>
      <c r="JC493"/>
      <c r="JD493"/>
      <c r="JE493"/>
      <c r="JF493"/>
      <c r="JG493"/>
      <c r="JH493"/>
      <c r="JI493"/>
      <c r="JJ493"/>
      <c r="JK493"/>
      <c r="JL493"/>
      <c r="JM493"/>
      <c r="JN493"/>
      <c r="JO493"/>
      <c r="JP493"/>
      <c r="JQ493"/>
      <c r="JR493"/>
      <c r="JS493"/>
      <c r="JT493"/>
      <c r="JU493"/>
      <c r="JV493"/>
      <c r="JW493"/>
      <c r="JX493"/>
      <c r="JY493"/>
      <c r="JZ493"/>
      <c r="KA493"/>
      <c r="KB493"/>
      <c r="KC493"/>
      <c r="KD493"/>
      <c r="KE493"/>
      <c r="KF493"/>
      <c r="KG493"/>
      <c r="KH493"/>
      <c r="KI493"/>
      <c r="KJ493"/>
      <c r="KK493"/>
      <c r="KL493"/>
      <c r="KM493"/>
      <c r="KN493"/>
      <c r="KO493"/>
      <c r="KP493"/>
      <c r="KQ493"/>
      <c r="KR493"/>
      <c r="KS493"/>
      <c r="KT493"/>
      <c r="KU493"/>
      <c r="KV493"/>
      <c r="KW493"/>
      <c r="KX493"/>
      <c r="KY493"/>
      <c r="KZ493"/>
      <c r="LA493"/>
      <c r="LB493"/>
      <c r="LC493"/>
      <c r="LD493"/>
      <c r="LE493"/>
      <c r="LF493"/>
      <c r="LG493"/>
      <c r="LH493"/>
      <c r="LI493"/>
      <c r="LJ493"/>
      <c r="LK493"/>
      <c r="LL493"/>
      <c r="LM493"/>
      <c r="LN493"/>
      <c r="LO493"/>
      <c r="LP493"/>
      <c r="LQ493"/>
      <c r="LR493"/>
      <c r="LS493"/>
      <c r="LT493"/>
      <c r="LU493"/>
      <c r="LV493"/>
      <c r="LW493"/>
      <c r="LX493"/>
      <c r="LY493"/>
      <c r="LZ493"/>
      <c r="MA493"/>
      <c r="MB493"/>
      <c r="MC493"/>
      <c r="MD493"/>
      <c r="ME493"/>
      <c r="MF493"/>
      <c r="MG493"/>
      <c r="MH493"/>
      <c r="MI493"/>
      <c r="MJ493"/>
      <c r="MK493"/>
      <c r="ML493"/>
      <c r="MM493"/>
      <c r="MN493"/>
      <c r="MO493"/>
      <c r="MP493"/>
      <c r="MQ493"/>
      <c r="NH493" s="46"/>
    </row>
    <row r="494" spans="2:372" x14ac:dyDescent="0.3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  <c r="II494"/>
      <c r="IJ494"/>
      <c r="IK494"/>
      <c r="IL494"/>
      <c r="IM494"/>
      <c r="IN494"/>
      <c r="IO494"/>
      <c r="IP494"/>
      <c r="IQ494"/>
      <c r="IR494"/>
      <c r="IS494"/>
      <c r="IT494"/>
      <c r="IU494"/>
      <c r="IV494"/>
      <c r="IW494"/>
      <c r="IX494"/>
      <c r="IY494"/>
      <c r="IZ494"/>
      <c r="JA494"/>
      <c r="JB494"/>
      <c r="JC494"/>
      <c r="JD494"/>
      <c r="JE494"/>
      <c r="JF494"/>
      <c r="JG494"/>
      <c r="JH494"/>
      <c r="JI494"/>
      <c r="JJ494"/>
      <c r="JK494"/>
      <c r="JL494"/>
      <c r="JM494"/>
      <c r="JN494"/>
      <c r="JO494"/>
      <c r="JP494"/>
      <c r="JQ494"/>
      <c r="JR494"/>
      <c r="JS494"/>
      <c r="JT494"/>
      <c r="JU494"/>
      <c r="JV494"/>
      <c r="JW494"/>
      <c r="JX494"/>
      <c r="JY494"/>
      <c r="JZ494"/>
      <c r="KA494"/>
      <c r="KB494"/>
      <c r="KC494"/>
      <c r="KD494"/>
      <c r="KE494"/>
      <c r="KF494"/>
      <c r="KG494"/>
      <c r="KH494"/>
      <c r="KI494"/>
      <c r="KJ494"/>
      <c r="KK494"/>
      <c r="KL494"/>
      <c r="KM494"/>
      <c r="KN494"/>
      <c r="KO494"/>
      <c r="KP494"/>
      <c r="KQ494"/>
      <c r="KR494"/>
      <c r="KS494"/>
      <c r="KT494"/>
      <c r="KU494"/>
      <c r="KV494"/>
      <c r="KW494"/>
      <c r="KX494"/>
      <c r="KY494"/>
      <c r="KZ494"/>
      <c r="LA494"/>
      <c r="LB494"/>
      <c r="LC494"/>
      <c r="LD494"/>
      <c r="LE494"/>
      <c r="LF494"/>
      <c r="LG494"/>
      <c r="LH494"/>
      <c r="LI494"/>
      <c r="LJ494"/>
      <c r="LK494"/>
      <c r="LL494"/>
      <c r="LM494"/>
      <c r="LN494"/>
      <c r="LO494"/>
      <c r="LP494"/>
      <c r="LQ494"/>
      <c r="LR494"/>
      <c r="LS494"/>
      <c r="LT494"/>
      <c r="LU494"/>
      <c r="LV494"/>
      <c r="LW494"/>
      <c r="LX494"/>
      <c r="LY494"/>
      <c r="LZ494"/>
      <c r="MA494"/>
      <c r="MB494"/>
      <c r="MC494"/>
      <c r="MD494"/>
      <c r="ME494"/>
      <c r="MF494"/>
      <c r="MG494"/>
      <c r="MH494"/>
      <c r="MI494"/>
      <c r="MJ494"/>
      <c r="MK494"/>
      <c r="ML494"/>
      <c r="MM494"/>
      <c r="MN494"/>
      <c r="MO494"/>
      <c r="MP494"/>
      <c r="MQ494"/>
      <c r="NH494" s="46"/>
    </row>
    <row r="495" spans="2:372" x14ac:dyDescent="0.3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  <c r="IE495"/>
      <c r="IF495"/>
      <c r="IG495"/>
      <c r="IH495"/>
      <c r="II495"/>
      <c r="IJ495"/>
      <c r="IK495"/>
      <c r="IL495"/>
      <c r="IM495"/>
      <c r="IN495"/>
      <c r="IO495"/>
      <c r="IP495"/>
      <c r="IQ495"/>
      <c r="IR495"/>
      <c r="IS495"/>
      <c r="IT495"/>
      <c r="IU495"/>
      <c r="IV495"/>
      <c r="IW495"/>
      <c r="IX495"/>
      <c r="IY495"/>
      <c r="IZ495"/>
      <c r="JA495"/>
      <c r="JB495"/>
      <c r="JC495"/>
      <c r="JD495"/>
      <c r="JE495"/>
      <c r="JF495"/>
      <c r="JG495"/>
      <c r="JH495"/>
      <c r="JI495"/>
      <c r="JJ495"/>
      <c r="JK495"/>
      <c r="JL495"/>
      <c r="JM495"/>
      <c r="JN495"/>
      <c r="JO495"/>
      <c r="JP495"/>
      <c r="JQ495"/>
      <c r="JR495"/>
      <c r="JS495"/>
      <c r="JT495"/>
      <c r="JU495"/>
      <c r="JV495"/>
      <c r="JW495"/>
      <c r="JX495"/>
      <c r="JY495"/>
      <c r="JZ495"/>
      <c r="KA495"/>
      <c r="KB495"/>
      <c r="KC495"/>
      <c r="KD495"/>
      <c r="KE495"/>
      <c r="KF495"/>
      <c r="KG495"/>
      <c r="KH495"/>
      <c r="KI495"/>
      <c r="KJ495"/>
      <c r="KK495"/>
      <c r="KL495"/>
      <c r="KM495"/>
      <c r="KN495"/>
      <c r="KO495"/>
      <c r="KP495"/>
      <c r="KQ495"/>
      <c r="KR495"/>
      <c r="KS495"/>
      <c r="KT495"/>
      <c r="KU495"/>
      <c r="KV495"/>
      <c r="KW495"/>
      <c r="KX495"/>
      <c r="KY495"/>
      <c r="KZ495"/>
      <c r="LA495"/>
      <c r="LB495"/>
      <c r="LC495"/>
      <c r="LD495"/>
      <c r="LE495"/>
      <c r="LF495"/>
      <c r="LG495"/>
      <c r="LH495"/>
      <c r="LI495"/>
      <c r="LJ495"/>
      <c r="LK495"/>
      <c r="LL495"/>
      <c r="LM495"/>
      <c r="LN495"/>
      <c r="LO495"/>
      <c r="LP495"/>
      <c r="LQ495"/>
      <c r="LR495"/>
      <c r="LS495"/>
      <c r="LT495"/>
      <c r="LU495"/>
      <c r="LV495"/>
      <c r="LW495"/>
      <c r="LX495"/>
      <c r="LY495"/>
      <c r="LZ495"/>
      <c r="MA495"/>
      <c r="MB495"/>
      <c r="MC495"/>
      <c r="MD495"/>
      <c r="ME495"/>
      <c r="MF495"/>
      <c r="MG495"/>
      <c r="MH495"/>
      <c r="MI495"/>
      <c r="MJ495"/>
      <c r="MK495"/>
      <c r="ML495"/>
      <c r="MM495"/>
      <c r="MN495"/>
      <c r="MO495"/>
      <c r="MP495"/>
      <c r="MQ495"/>
      <c r="NH495" s="46"/>
    </row>
    <row r="496" spans="2:372" x14ac:dyDescent="0.3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  <c r="IE496"/>
      <c r="IF496"/>
      <c r="IG496"/>
      <c r="IH496"/>
      <c r="II496"/>
      <c r="IJ496"/>
      <c r="IK496"/>
      <c r="IL496"/>
      <c r="IM496"/>
      <c r="IN496"/>
      <c r="IO496"/>
      <c r="IP496"/>
      <c r="IQ496"/>
      <c r="IR496"/>
      <c r="IS496"/>
      <c r="IT496"/>
      <c r="IU496"/>
      <c r="IV496"/>
      <c r="IW496"/>
      <c r="IX496"/>
      <c r="IY496"/>
      <c r="IZ496"/>
      <c r="JA496"/>
      <c r="JB496"/>
      <c r="JC496"/>
      <c r="JD496"/>
      <c r="JE496"/>
      <c r="JF496"/>
      <c r="JG496"/>
      <c r="JH496"/>
      <c r="JI496"/>
      <c r="JJ496"/>
      <c r="JK496"/>
      <c r="JL496"/>
      <c r="JM496"/>
      <c r="JN496"/>
      <c r="JO496"/>
      <c r="JP496"/>
      <c r="JQ496"/>
      <c r="JR496"/>
      <c r="JS496"/>
      <c r="JT496"/>
      <c r="JU496"/>
      <c r="JV496"/>
      <c r="JW496"/>
      <c r="JX496"/>
      <c r="JY496"/>
      <c r="JZ496"/>
      <c r="KA496"/>
      <c r="KB496"/>
      <c r="KC496"/>
      <c r="KD496"/>
      <c r="KE496"/>
      <c r="KF496"/>
      <c r="KG496"/>
      <c r="KH496"/>
      <c r="KI496"/>
      <c r="KJ496"/>
      <c r="KK496"/>
      <c r="KL496"/>
      <c r="KM496"/>
      <c r="KN496"/>
      <c r="KO496"/>
      <c r="KP496"/>
      <c r="KQ496"/>
      <c r="KR496"/>
      <c r="KS496"/>
      <c r="KT496"/>
      <c r="KU496"/>
      <c r="KV496"/>
      <c r="KW496"/>
      <c r="KX496"/>
      <c r="KY496"/>
      <c r="KZ496"/>
      <c r="LA496"/>
      <c r="LB496"/>
      <c r="LC496"/>
      <c r="LD496"/>
      <c r="LE496"/>
      <c r="LF496"/>
      <c r="LG496"/>
      <c r="LH496"/>
      <c r="LI496"/>
      <c r="LJ496"/>
      <c r="LK496"/>
      <c r="LL496"/>
      <c r="LM496"/>
      <c r="LN496"/>
      <c r="LO496"/>
      <c r="LP496"/>
      <c r="LQ496"/>
      <c r="LR496"/>
      <c r="LS496"/>
      <c r="LT496"/>
      <c r="LU496"/>
      <c r="LV496"/>
      <c r="LW496"/>
      <c r="LX496"/>
      <c r="LY496"/>
      <c r="LZ496"/>
      <c r="MA496"/>
      <c r="MB496"/>
      <c r="MC496"/>
      <c r="MD496"/>
      <c r="ME496"/>
      <c r="MF496"/>
      <c r="MG496"/>
      <c r="MH496"/>
      <c r="MI496"/>
      <c r="MJ496"/>
      <c r="MK496"/>
      <c r="ML496"/>
      <c r="MM496"/>
      <c r="MN496"/>
      <c r="MO496"/>
      <c r="MP496"/>
      <c r="MQ496"/>
      <c r="NH496" s="46"/>
    </row>
    <row r="497" spans="2:372" x14ac:dyDescent="0.3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  <c r="IE497"/>
      <c r="IF497"/>
      <c r="IG497"/>
      <c r="IH497"/>
      <c r="II497"/>
      <c r="IJ497"/>
      <c r="IK497"/>
      <c r="IL497"/>
      <c r="IM497"/>
      <c r="IN497"/>
      <c r="IO497"/>
      <c r="IP497"/>
      <c r="IQ497"/>
      <c r="IR497"/>
      <c r="IS497"/>
      <c r="IT497"/>
      <c r="IU497"/>
      <c r="IV497"/>
      <c r="IW497"/>
      <c r="IX497"/>
      <c r="IY497"/>
      <c r="IZ497"/>
      <c r="JA497"/>
      <c r="JB497"/>
      <c r="JC497"/>
      <c r="JD497"/>
      <c r="JE497"/>
      <c r="JF497"/>
      <c r="JG497"/>
      <c r="JH497"/>
      <c r="JI497"/>
      <c r="JJ497"/>
      <c r="JK497"/>
      <c r="JL497"/>
      <c r="JM497"/>
      <c r="JN497"/>
      <c r="JO497"/>
      <c r="JP497"/>
      <c r="JQ497"/>
      <c r="JR497"/>
      <c r="JS497"/>
      <c r="JT497"/>
      <c r="JU497"/>
      <c r="JV497"/>
      <c r="JW497"/>
      <c r="JX497"/>
      <c r="JY497"/>
      <c r="JZ497"/>
      <c r="KA497"/>
      <c r="KB497"/>
      <c r="KC497"/>
      <c r="KD497"/>
      <c r="KE497"/>
      <c r="KF497"/>
      <c r="KG497"/>
      <c r="KH497"/>
      <c r="KI497"/>
      <c r="KJ497"/>
      <c r="KK497"/>
      <c r="KL497"/>
      <c r="KM497"/>
      <c r="KN497"/>
      <c r="KO497"/>
      <c r="KP497"/>
      <c r="KQ497"/>
      <c r="KR497"/>
      <c r="KS497"/>
      <c r="KT497"/>
      <c r="KU497"/>
      <c r="KV497"/>
      <c r="KW497"/>
      <c r="KX497"/>
      <c r="KY497"/>
      <c r="KZ497"/>
      <c r="LA497"/>
      <c r="LB497"/>
      <c r="LC497"/>
      <c r="LD497"/>
      <c r="LE497"/>
      <c r="LF497"/>
      <c r="LG497"/>
      <c r="LH497"/>
      <c r="LI497"/>
      <c r="LJ497"/>
      <c r="LK497"/>
      <c r="LL497"/>
      <c r="LM497"/>
      <c r="LN497"/>
      <c r="LO497"/>
      <c r="LP497"/>
      <c r="LQ497"/>
      <c r="LR497"/>
      <c r="LS497"/>
      <c r="LT497"/>
      <c r="LU497"/>
      <c r="LV497"/>
      <c r="LW497"/>
      <c r="LX497"/>
      <c r="LY497"/>
      <c r="LZ497"/>
      <c r="MA497"/>
      <c r="MB497"/>
      <c r="MC497"/>
      <c r="MD497"/>
      <c r="ME497"/>
      <c r="MF497"/>
      <c r="MG497"/>
      <c r="MH497"/>
      <c r="MI497"/>
      <c r="MJ497"/>
      <c r="MK497"/>
      <c r="ML497"/>
      <c r="MM497"/>
      <c r="MN497"/>
      <c r="MO497"/>
      <c r="MP497"/>
      <c r="MQ497"/>
      <c r="NH497" s="46"/>
    </row>
    <row r="498" spans="2:372" x14ac:dyDescent="0.3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  <c r="II498"/>
      <c r="IJ498"/>
      <c r="IK498"/>
      <c r="IL498"/>
      <c r="IM498"/>
      <c r="IN498"/>
      <c r="IO498"/>
      <c r="IP498"/>
      <c r="IQ498"/>
      <c r="IR498"/>
      <c r="IS498"/>
      <c r="IT498"/>
      <c r="IU498"/>
      <c r="IV498"/>
      <c r="IW498"/>
      <c r="IX498"/>
      <c r="IY498"/>
      <c r="IZ498"/>
      <c r="JA498"/>
      <c r="JB498"/>
      <c r="JC498"/>
      <c r="JD498"/>
      <c r="JE498"/>
      <c r="JF498"/>
      <c r="JG498"/>
      <c r="JH498"/>
      <c r="JI498"/>
      <c r="JJ498"/>
      <c r="JK498"/>
      <c r="JL498"/>
      <c r="JM498"/>
      <c r="JN498"/>
      <c r="JO498"/>
      <c r="JP498"/>
      <c r="JQ498"/>
      <c r="JR498"/>
      <c r="JS498"/>
      <c r="JT498"/>
      <c r="JU498"/>
      <c r="JV498"/>
      <c r="JW498"/>
      <c r="JX498"/>
      <c r="JY498"/>
      <c r="JZ498"/>
      <c r="KA498"/>
      <c r="KB498"/>
      <c r="KC498"/>
      <c r="KD498"/>
      <c r="KE498"/>
      <c r="KF498"/>
      <c r="KG498"/>
      <c r="KH498"/>
      <c r="KI498"/>
      <c r="KJ498"/>
      <c r="KK498"/>
      <c r="KL498"/>
      <c r="KM498"/>
      <c r="KN498"/>
      <c r="KO498"/>
      <c r="KP498"/>
      <c r="KQ498"/>
      <c r="KR498"/>
      <c r="KS498"/>
      <c r="KT498"/>
      <c r="KU498"/>
      <c r="KV498"/>
      <c r="KW498"/>
      <c r="KX498"/>
      <c r="KY498"/>
      <c r="KZ498"/>
      <c r="LA498"/>
      <c r="LB498"/>
      <c r="LC498"/>
      <c r="LD498"/>
      <c r="LE498"/>
      <c r="LF498"/>
      <c r="LG498"/>
      <c r="LH498"/>
      <c r="LI498"/>
      <c r="LJ498"/>
      <c r="LK498"/>
      <c r="LL498"/>
      <c r="LM498"/>
      <c r="LN498"/>
      <c r="LO498"/>
      <c r="LP498"/>
      <c r="LQ498"/>
      <c r="LR498"/>
      <c r="LS498"/>
      <c r="LT498"/>
      <c r="LU498"/>
      <c r="LV498"/>
      <c r="LW498"/>
      <c r="LX498"/>
      <c r="LY498"/>
      <c r="LZ498"/>
      <c r="MA498"/>
      <c r="MB498"/>
      <c r="MC498"/>
      <c r="MD498"/>
      <c r="ME498"/>
      <c r="MF498"/>
      <c r="MG498"/>
      <c r="MH498"/>
      <c r="MI498"/>
      <c r="MJ498"/>
      <c r="MK498"/>
      <c r="ML498"/>
      <c r="MM498"/>
      <c r="MN498"/>
      <c r="MO498"/>
      <c r="MP498"/>
      <c r="MQ498"/>
      <c r="NH498" s="46"/>
    </row>
    <row r="499" spans="2:372" x14ac:dyDescent="0.3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  <c r="IE499"/>
      <c r="IF499"/>
      <c r="IG499"/>
      <c r="IH499"/>
      <c r="II499"/>
      <c r="IJ499"/>
      <c r="IK499"/>
      <c r="IL499"/>
      <c r="IM499"/>
      <c r="IN499"/>
      <c r="IO499"/>
      <c r="IP499"/>
      <c r="IQ499"/>
      <c r="IR499"/>
      <c r="IS499"/>
      <c r="IT499"/>
      <c r="IU499"/>
      <c r="IV499"/>
      <c r="IW499"/>
      <c r="IX499"/>
      <c r="IY499"/>
      <c r="IZ499"/>
      <c r="JA499"/>
      <c r="JB499"/>
      <c r="JC499"/>
      <c r="JD499"/>
      <c r="JE499"/>
      <c r="JF499"/>
      <c r="JG499"/>
      <c r="JH499"/>
      <c r="JI499"/>
      <c r="JJ499"/>
      <c r="JK499"/>
      <c r="JL499"/>
      <c r="JM499"/>
      <c r="JN499"/>
      <c r="JO499"/>
      <c r="JP499"/>
      <c r="JQ499"/>
      <c r="JR499"/>
      <c r="JS499"/>
      <c r="JT499"/>
      <c r="JU499"/>
      <c r="JV499"/>
      <c r="JW499"/>
      <c r="JX499"/>
      <c r="JY499"/>
      <c r="JZ499"/>
      <c r="KA499"/>
      <c r="KB499"/>
      <c r="KC499"/>
      <c r="KD499"/>
      <c r="KE499"/>
      <c r="KF499"/>
      <c r="KG499"/>
      <c r="KH499"/>
      <c r="KI499"/>
      <c r="KJ499"/>
      <c r="KK499"/>
      <c r="KL499"/>
      <c r="KM499"/>
      <c r="KN499"/>
      <c r="KO499"/>
      <c r="KP499"/>
      <c r="KQ499"/>
      <c r="KR499"/>
      <c r="KS499"/>
      <c r="KT499"/>
      <c r="KU499"/>
      <c r="KV499"/>
      <c r="KW499"/>
      <c r="KX499"/>
      <c r="KY499"/>
      <c r="KZ499"/>
      <c r="LA499"/>
      <c r="LB499"/>
      <c r="LC499"/>
      <c r="LD499"/>
      <c r="LE499"/>
      <c r="LF499"/>
      <c r="LG499"/>
      <c r="LH499"/>
      <c r="LI499"/>
      <c r="LJ499"/>
      <c r="LK499"/>
      <c r="LL499"/>
      <c r="LM499"/>
      <c r="LN499"/>
      <c r="LO499"/>
      <c r="LP499"/>
      <c r="LQ499"/>
      <c r="LR499"/>
      <c r="LS499"/>
      <c r="LT499"/>
      <c r="LU499"/>
      <c r="LV499"/>
      <c r="LW499"/>
      <c r="LX499"/>
      <c r="LY499"/>
      <c r="LZ499"/>
      <c r="MA499"/>
      <c r="MB499"/>
      <c r="MC499"/>
      <c r="MD499"/>
      <c r="ME499"/>
      <c r="MF499"/>
      <c r="MG499"/>
      <c r="MH499"/>
      <c r="MI499"/>
      <c r="MJ499"/>
      <c r="MK499"/>
      <c r="ML499"/>
      <c r="MM499"/>
      <c r="MN499"/>
      <c r="MO499"/>
      <c r="MP499"/>
      <c r="MQ499"/>
      <c r="NH499" s="46"/>
    </row>
    <row r="500" spans="2:372" x14ac:dyDescent="0.3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  <c r="IE500"/>
      <c r="IF500"/>
      <c r="IG500"/>
      <c r="IH500"/>
      <c r="II500"/>
      <c r="IJ500"/>
      <c r="IK500"/>
      <c r="IL500"/>
      <c r="IM500"/>
      <c r="IN500"/>
      <c r="IO500"/>
      <c r="IP500"/>
      <c r="IQ500"/>
      <c r="IR500"/>
      <c r="IS500"/>
      <c r="IT500"/>
      <c r="IU500"/>
      <c r="IV500"/>
      <c r="IW500"/>
      <c r="IX500"/>
      <c r="IY500"/>
      <c r="IZ500"/>
      <c r="JA500"/>
      <c r="JB500"/>
      <c r="JC500"/>
      <c r="JD500"/>
      <c r="JE500"/>
      <c r="JF500"/>
      <c r="JG500"/>
      <c r="JH500"/>
      <c r="JI500"/>
      <c r="JJ500"/>
      <c r="JK500"/>
      <c r="JL500"/>
      <c r="JM500"/>
      <c r="JN500"/>
      <c r="JO500"/>
      <c r="JP500"/>
      <c r="JQ500"/>
      <c r="JR500"/>
      <c r="JS500"/>
      <c r="JT500"/>
      <c r="JU500"/>
      <c r="JV500"/>
      <c r="JW500"/>
      <c r="JX500"/>
      <c r="JY500"/>
      <c r="JZ500"/>
      <c r="KA500"/>
      <c r="KB500"/>
      <c r="KC500"/>
      <c r="KD500"/>
      <c r="KE500"/>
      <c r="KF500"/>
      <c r="KG500"/>
      <c r="KH500"/>
      <c r="KI500"/>
      <c r="KJ500"/>
      <c r="KK500"/>
      <c r="KL500"/>
      <c r="KM500"/>
      <c r="KN500"/>
      <c r="KO500"/>
      <c r="KP500"/>
      <c r="KQ500"/>
      <c r="KR500"/>
      <c r="KS500"/>
      <c r="KT500"/>
      <c r="KU500"/>
      <c r="KV500"/>
      <c r="KW500"/>
      <c r="KX500"/>
      <c r="KY500"/>
      <c r="KZ500"/>
      <c r="LA500"/>
      <c r="LB500"/>
      <c r="LC500"/>
      <c r="LD500"/>
      <c r="LE500"/>
      <c r="LF500"/>
      <c r="LG500"/>
      <c r="LH500"/>
      <c r="LI500"/>
      <c r="LJ500"/>
      <c r="LK500"/>
      <c r="LL500"/>
      <c r="LM500"/>
      <c r="LN500"/>
      <c r="LO500"/>
      <c r="LP500"/>
      <c r="LQ500"/>
      <c r="LR500"/>
      <c r="LS500"/>
      <c r="LT500"/>
      <c r="LU500"/>
      <c r="LV500"/>
      <c r="LW500"/>
      <c r="LX500"/>
      <c r="LY500"/>
      <c r="LZ500"/>
      <c r="MA500"/>
      <c r="MB500"/>
      <c r="MC500"/>
      <c r="MD500"/>
      <c r="ME500"/>
      <c r="MF500"/>
      <c r="MG500"/>
      <c r="MH500"/>
      <c r="MI500"/>
      <c r="MJ500"/>
      <c r="MK500"/>
      <c r="ML500"/>
      <c r="MM500"/>
      <c r="MN500"/>
      <c r="MO500"/>
      <c r="MP500"/>
      <c r="MQ500"/>
      <c r="NH500" s="46"/>
    </row>
    <row r="501" spans="2:372" x14ac:dyDescent="0.3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  <c r="GU501"/>
      <c r="GV501"/>
      <c r="GW501"/>
      <c r="GX501"/>
      <c r="GY501"/>
      <c r="GZ501"/>
      <c r="HA501"/>
      <c r="HB501"/>
      <c r="HC501"/>
      <c r="HD501"/>
      <c r="HE501"/>
      <c r="HF501"/>
      <c r="HG501"/>
      <c r="HH501"/>
      <c r="HI501"/>
      <c r="HJ501"/>
      <c r="HK501"/>
      <c r="HL501"/>
      <c r="HM501"/>
      <c r="HN501"/>
      <c r="HO501"/>
      <c r="HP501"/>
      <c r="HQ501"/>
      <c r="HR501"/>
      <c r="HS501"/>
      <c r="HT501"/>
      <c r="HU501"/>
      <c r="HV501"/>
      <c r="HW501"/>
      <c r="HX501"/>
      <c r="HY501"/>
      <c r="HZ501"/>
      <c r="IA501"/>
      <c r="IB501"/>
      <c r="IC501"/>
      <c r="ID501"/>
      <c r="IE501"/>
      <c r="IF501"/>
      <c r="IG501"/>
      <c r="IH501"/>
      <c r="II501"/>
      <c r="IJ501"/>
      <c r="IK501"/>
      <c r="IL501"/>
      <c r="IM501"/>
      <c r="IN501"/>
      <c r="IO501"/>
      <c r="IP501"/>
      <c r="IQ501"/>
      <c r="IR501"/>
      <c r="IS501"/>
      <c r="IT501"/>
      <c r="IU501"/>
      <c r="IV501"/>
      <c r="IW501"/>
      <c r="IX501"/>
      <c r="IY501"/>
      <c r="IZ501"/>
      <c r="JA501"/>
      <c r="JB501"/>
      <c r="JC501"/>
      <c r="JD501"/>
      <c r="JE501"/>
      <c r="JF501"/>
      <c r="JG501"/>
      <c r="JH501"/>
      <c r="JI501"/>
      <c r="JJ501"/>
      <c r="JK501"/>
      <c r="JL501"/>
      <c r="JM501"/>
      <c r="JN501"/>
      <c r="JO501"/>
      <c r="JP501"/>
      <c r="JQ501"/>
      <c r="JR501"/>
      <c r="JS501"/>
      <c r="JT501"/>
      <c r="JU501"/>
      <c r="JV501"/>
      <c r="JW501"/>
      <c r="JX501"/>
      <c r="JY501"/>
      <c r="JZ501"/>
      <c r="KA501"/>
      <c r="KB501"/>
      <c r="KC501"/>
      <c r="KD501"/>
      <c r="KE501"/>
      <c r="KF501"/>
      <c r="KG501"/>
      <c r="KH501"/>
      <c r="KI501"/>
      <c r="KJ501"/>
      <c r="KK501"/>
      <c r="KL501"/>
      <c r="KM501"/>
      <c r="KN501"/>
      <c r="KO501"/>
      <c r="KP501"/>
      <c r="KQ501"/>
      <c r="KR501"/>
      <c r="KS501"/>
      <c r="KT501"/>
      <c r="KU501"/>
      <c r="KV501"/>
      <c r="KW501"/>
      <c r="KX501"/>
      <c r="KY501"/>
      <c r="KZ501"/>
      <c r="LA501"/>
      <c r="LB501"/>
      <c r="LC501"/>
      <c r="LD501"/>
      <c r="LE501"/>
      <c r="LF501"/>
      <c r="LG501"/>
      <c r="LH501"/>
      <c r="LI501"/>
      <c r="LJ501"/>
      <c r="LK501"/>
      <c r="LL501"/>
      <c r="LM501"/>
      <c r="LN501"/>
      <c r="LO501"/>
      <c r="LP501"/>
      <c r="LQ501"/>
      <c r="LR501"/>
      <c r="LS501"/>
      <c r="LT501"/>
      <c r="LU501"/>
      <c r="LV501"/>
      <c r="LW501"/>
      <c r="LX501"/>
      <c r="LY501"/>
      <c r="LZ501"/>
      <c r="MA501"/>
      <c r="MB501"/>
      <c r="MC501"/>
      <c r="MD501"/>
      <c r="ME501"/>
      <c r="MF501"/>
      <c r="MG501"/>
      <c r="MH501"/>
      <c r="MI501"/>
      <c r="MJ501"/>
      <c r="MK501"/>
      <c r="ML501"/>
      <c r="MM501"/>
      <c r="MN501"/>
      <c r="MO501"/>
      <c r="MP501"/>
      <c r="MQ501"/>
      <c r="NH501" s="46"/>
    </row>
    <row r="502" spans="2:372" x14ac:dyDescent="0.3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  <c r="GK502"/>
      <c r="GL502"/>
      <c r="GM502"/>
      <c r="GN502"/>
      <c r="GO502"/>
      <c r="GP502"/>
      <c r="GQ502"/>
      <c r="GR502"/>
      <c r="GS502"/>
      <c r="GT502"/>
      <c r="GU502"/>
      <c r="GV502"/>
      <c r="GW502"/>
      <c r="GX502"/>
      <c r="GY502"/>
      <c r="GZ502"/>
      <c r="HA502"/>
      <c r="HB502"/>
      <c r="HC502"/>
      <c r="HD502"/>
      <c r="HE502"/>
      <c r="HF502"/>
      <c r="HG502"/>
      <c r="HH502"/>
      <c r="HI502"/>
      <c r="HJ502"/>
      <c r="HK502"/>
      <c r="HL502"/>
      <c r="HM502"/>
      <c r="HN502"/>
      <c r="HO502"/>
      <c r="HP502"/>
      <c r="HQ502"/>
      <c r="HR502"/>
      <c r="HS502"/>
      <c r="HT502"/>
      <c r="HU502"/>
      <c r="HV502"/>
      <c r="HW502"/>
      <c r="HX502"/>
      <c r="HY502"/>
      <c r="HZ502"/>
      <c r="IA502"/>
      <c r="IB502"/>
      <c r="IC502"/>
      <c r="ID502"/>
      <c r="IE502"/>
      <c r="IF502"/>
      <c r="IG502"/>
      <c r="IH502"/>
      <c r="II502"/>
      <c r="IJ502"/>
      <c r="IK502"/>
      <c r="IL502"/>
      <c r="IM502"/>
      <c r="IN502"/>
      <c r="IO502"/>
      <c r="IP502"/>
      <c r="IQ502"/>
      <c r="IR502"/>
      <c r="IS502"/>
      <c r="IT502"/>
      <c r="IU502"/>
      <c r="IV502"/>
      <c r="IW502"/>
      <c r="IX502"/>
      <c r="IY502"/>
      <c r="IZ502"/>
      <c r="JA502"/>
      <c r="JB502"/>
      <c r="JC502"/>
      <c r="JD502"/>
      <c r="JE502"/>
      <c r="JF502"/>
      <c r="JG502"/>
      <c r="JH502"/>
      <c r="JI502"/>
      <c r="JJ502"/>
      <c r="JK502"/>
      <c r="JL502"/>
      <c r="JM502"/>
      <c r="JN502"/>
      <c r="JO502"/>
      <c r="JP502"/>
      <c r="JQ502"/>
      <c r="JR502"/>
      <c r="JS502"/>
      <c r="JT502"/>
      <c r="JU502"/>
      <c r="JV502"/>
      <c r="JW502"/>
      <c r="JX502"/>
      <c r="JY502"/>
      <c r="JZ502"/>
      <c r="KA502"/>
      <c r="KB502"/>
      <c r="KC502"/>
      <c r="KD502"/>
      <c r="KE502"/>
      <c r="KF502"/>
      <c r="KG502"/>
      <c r="KH502"/>
      <c r="KI502"/>
      <c r="KJ502"/>
      <c r="KK502"/>
      <c r="KL502"/>
      <c r="KM502"/>
      <c r="KN502"/>
      <c r="KO502"/>
      <c r="KP502"/>
      <c r="KQ502"/>
      <c r="KR502"/>
      <c r="KS502"/>
      <c r="KT502"/>
      <c r="KU502"/>
      <c r="KV502"/>
      <c r="KW502"/>
      <c r="KX502"/>
      <c r="KY502"/>
      <c r="KZ502"/>
      <c r="LA502"/>
      <c r="LB502"/>
      <c r="LC502"/>
      <c r="LD502"/>
      <c r="LE502"/>
      <c r="LF502"/>
      <c r="LG502"/>
      <c r="LH502"/>
      <c r="LI502"/>
      <c r="LJ502"/>
      <c r="LK502"/>
      <c r="LL502"/>
      <c r="LM502"/>
      <c r="LN502"/>
      <c r="LO502"/>
      <c r="LP502"/>
      <c r="LQ502"/>
      <c r="LR502"/>
      <c r="LS502"/>
      <c r="LT502"/>
      <c r="LU502"/>
      <c r="LV502"/>
      <c r="LW502"/>
      <c r="LX502"/>
      <c r="LY502"/>
      <c r="LZ502"/>
      <c r="MA502"/>
      <c r="MB502"/>
      <c r="MC502"/>
      <c r="MD502"/>
      <c r="ME502"/>
      <c r="MF502"/>
      <c r="MG502"/>
      <c r="MH502"/>
      <c r="MI502"/>
      <c r="MJ502"/>
      <c r="MK502"/>
      <c r="ML502"/>
      <c r="MM502"/>
      <c r="MN502"/>
      <c r="MO502"/>
      <c r="MP502"/>
      <c r="MQ502"/>
      <c r="NH502" s="46"/>
    </row>
    <row r="503" spans="2:372" x14ac:dyDescent="0.3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  <c r="FK503"/>
      <c r="FL503"/>
      <c r="FM503"/>
      <c r="FN503"/>
      <c r="FO503"/>
      <c r="FP503"/>
      <c r="FQ503"/>
      <c r="FR503"/>
      <c r="FS503"/>
      <c r="FT503"/>
      <c r="FU503"/>
      <c r="FV503"/>
      <c r="FW503"/>
      <c r="FX503"/>
      <c r="FY503"/>
      <c r="FZ503"/>
      <c r="GA503"/>
      <c r="GB503"/>
      <c r="GC503"/>
      <c r="GD503"/>
      <c r="GE503"/>
      <c r="GF503"/>
      <c r="GG503"/>
      <c r="GH503"/>
      <c r="GI503"/>
      <c r="GJ503"/>
      <c r="GK503"/>
      <c r="GL503"/>
      <c r="GM503"/>
      <c r="GN503"/>
      <c r="GO503"/>
      <c r="GP503"/>
      <c r="GQ503"/>
      <c r="GR503"/>
      <c r="GS503"/>
      <c r="GT503"/>
      <c r="GU503"/>
      <c r="GV503"/>
      <c r="GW503"/>
      <c r="GX503"/>
      <c r="GY503"/>
      <c r="GZ503"/>
      <c r="HA503"/>
      <c r="HB503"/>
      <c r="HC503"/>
      <c r="HD503"/>
      <c r="HE503"/>
      <c r="HF503"/>
      <c r="HG503"/>
      <c r="HH503"/>
      <c r="HI503"/>
      <c r="HJ503"/>
      <c r="HK503"/>
      <c r="HL503"/>
      <c r="HM503"/>
      <c r="HN503"/>
      <c r="HO503"/>
      <c r="HP503"/>
      <c r="HQ503"/>
      <c r="HR503"/>
      <c r="HS503"/>
      <c r="HT503"/>
      <c r="HU503"/>
      <c r="HV503"/>
      <c r="HW503"/>
      <c r="HX503"/>
      <c r="HY503"/>
      <c r="HZ503"/>
      <c r="IA503"/>
      <c r="IB503"/>
      <c r="IC503"/>
      <c r="ID503"/>
      <c r="IE503"/>
      <c r="IF503"/>
      <c r="IG503"/>
      <c r="IH503"/>
      <c r="II503"/>
      <c r="IJ503"/>
      <c r="IK503"/>
      <c r="IL503"/>
      <c r="IM503"/>
      <c r="IN503"/>
      <c r="IO503"/>
      <c r="IP503"/>
      <c r="IQ503"/>
      <c r="IR503"/>
      <c r="IS503"/>
      <c r="IT503"/>
      <c r="IU503"/>
      <c r="IV503"/>
      <c r="IW503"/>
      <c r="IX503"/>
      <c r="IY503"/>
      <c r="IZ503"/>
      <c r="JA503"/>
      <c r="JB503"/>
      <c r="JC503"/>
      <c r="JD503"/>
      <c r="JE503"/>
      <c r="JF503"/>
      <c r="JG503"/>
      <c r="JH503"/>
      <c r="JI503"/>
      <c r="JJ503"/>
      <c r="JK503"/>
      <c r="JL503"/>
      <c r="JM503"/>
      <c r="JN503"/>
      <c r="JO503"/>
      <c r="JP503"/>
      <c r="JQ503"/>
      <c r="JR503"/>
      <c r="JS503"/>
      <c r="JT503"/>
      <c r="JU503"/>
      <c r="JV503"/>
      <c r="JW503"/>
      <c r="JX503"/>
      <c r="JY503"/>
      <c r="JZ503"/>
      <c r="KA503"/>
      <c r="KB503"/>
      <c r="KC503"/>
      <c r="KD503"/>
      <c r="KE503"/>
      <c r="KF503"/>
      <c r="KG503"/>
      <c r="KH503"/>
      <c r="KI503"/>
      <c r="KJ503"/>
      <c r="KK503"/>
      <c r="KL503"/>
      <c r="KM503"/>
      <c r="KN503"/>
      <c r="KO503"/>
      <c r="KP503"/>
      <c r="KQ503"/>
      <c r="KR503"/>
      <c r="KS503"/>
      <c r="KT503"/>
      <c r="KU503"/>
      <c r="KV503"/>
      <c r="KW503"/>
      <c r="KX503"/>
      <c r="KY503"/>
      <c r="KZ503"/>
      <c r="LA503"/>
      <c r="LB503"/>
      <c r="LC503"/>
      <c r="LD503"/>
      <c r="LE503"/>
      <c r="LF503"/>
      <c r="LG503"/>
      <c r="LH503"/>
      <c r="LI503"/>
      <c r="LJ503"/>
      <c r="LK503"/>
      <c r="LL503"/>
      <c r="LM503"/>
      <c r="LN503"/>
      <c r="LO503"/>
      <c r="LP503"/>
      <c r="LQ503"/>
      <c r="LR503"/>
      <c r="LS503"/>
      <c r="LT503"/>
      <c r="LU503"/>
      <c r="LV503"/>
      <c r="LW503"/>
      <c r="LX503"/>
      <c r="LY503"/>
      <c r="LZ503"/>
      <c r="MA503"/>
      <c r="MB503"/>
      <c r="MC503"/>
      <c r="MD503"/>
      <c r="ME503"/>
      <c r="MF503"/>
      <c r="MG503"/>
      <c r="MH503"/>
      <c r="MI503"/>
      <c r="MJ503"/>
      <c r="MK503"/>
      <c r="ML503"/>
      <c r="MM503"/>
      <c r="MN503"/>
      <c r="MO503"/>
      <c r="MP503"/>
      <c r="MQ503"/>
      <c r="NH503" s="46"/>
    </row>
    <row r="504" spans="2:372" x14ac:dyDescent="0.3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  <c r="FL504"/>
      <c r="FM504"/>
      <c r="FN504"/>
      <c r="FO504"/>
      <c r="FP504"/>
      <c r="FQ504"/>
      <c r="FR504"/>
      <c r="FS504"/>
      <c r="FT504"/>
      <c r="FU504"/>
      <c r="FV504"/>
      <c r="FW504"/>
      <c r="FX504"/>
      <c r="FY504"/>
      <c r="FZ504"/>
      <c r="GA504"/>
      <c r="GB504"/>
      <c r="GC504"/>
      <c r="GD504"/>
      <c r="GE504"/>
      <c r="GF504"/>
      <c r="GG504"/>
      <c r="GH504"/>
      <c r="GI504"/>
      <c r="GJ504"/>
      <c r="GK504"/>
      <c r="GL504"/>
      <c r="GM504"/>
      <c r="GN504"/>
      <c r="GO504"/>
      <c r="GP504"/>
      <c r="GQ504"/>
      <c r="GR504"/>
      <c r="GS504"/>
      <c r="GT504"/>
      <c r="GU504"/>
      <c r="GV504"/>
      <c r="GW504"/>
      <c r="GX504"/>
      <c r="GY504"/>
      <c r="GZ504"/>
      <c r="HA504"/>
      <c r="HB504"/>
      <c r="HC504"/>
      <c r="HD504"/>
      <c r="HE504"/>
      <c r="HF504"/>
      <c r="HG504"/>
      <c r="HH504"/>
      <c r="HI504"/>
      <c r="HJ504"/>
      <c r="HK504"/>
      <c r="HL504"/>
      <c r="HM504"/>
      <c r="HN504"/>
      <c r="HO504"/>
      <c r="HP504"/>
      <c r="HQ504"/>
      <c r="HR504"/>
      <c r="HS504"/>
      <c r="HT504"/>
      <c r="HU504"/>
      <c r="HV504"/>
      <c r="HW504"/>
      <c r="HX504"/>
      <c r="HY504"/>
      <c r="HZ504"/>
      <c r="IA504"/>
      <c r="IB504"/>
      <c r="IC504"/>
      <c r="ID504"/>
      <c r="IE504"/>
      <c r="IF504"/>
      <c r="IG504"/>
      <c r="IH504"/>
      <c r="II504"/>
      <c r="IJ504"/>
      <c r="IK504"/>
      <c r="IL504"/>
      <c r="IM504"/>
      <c r="IN504"/>
      <c r="IO504"/>
      <c r="IP504"/>
      <c r="IQ504"/>
      <c r="IR504"/>
      <c r="IS504"/>
      <c r="IT504"/>
      <c r="IU504"/>
      <c r="IV504"/>
      <c r="IW504"/>
      <c r="IX504"/>
      <c r="IY504"/>
      <c r="IZ504"/>
      <c r="JA504"/>
      <c r="JB504"/>
      <c r="JC504"/>
      <c r="JD504"/>
      <c r="JE504"/>
      <c r="JF504"/>
      <c r="JG504"/>
      <c r="JH504"/>
      <c r="JI504"/>
      <c r="JJ504"/>
      <c r="JK504"/>
      <c r="JL504"/>
      <c r="JM504"/>
      <c r="JN504"/>
      <c r="JO504"/>
      <c r="JP504"/>
      <c r="JQ504"/>
      <c r="JR504"/>
      <c r="JS504"/>
      <c r="JT504"/>
      <c r="JU504"/>
      <c r="JV504"/>
      <c r="JW504"/>
      <c r="JX504"/>
      <c r="JY504"/>
      <c r="JZ504"/>
      <c r="KA504"/>
      <c r="KB504"/>
      <c r="KC504"/>
      <c r="KD504"/>
      <c r="KE504"/>
      <c r="KF504"/>
      <c r="KG504"/>
      <c r="KH504"/>
      <c r="KI504"/>
      <c r="KJ504"/>
      <c r="KK504"/>
      <c r="KL504"/>
      <c r="KM504"/>
      <c r="KN504"/>
      <c r="KO504"/>
      <c r="KP504"/>
      <c r="KQ504"/>
      <c r="KR504"/>
      <c r="KS504"/>
      <c r="KT504"/>
      <c r="KU504"/>
      <c r="KV504"/>
      <c r="KW504"/>
      <c r="KX504"/>
      <c r="KY504"/>
      <c r="KZ504"/>
      <c r="LA504"/>
      <c r="LB504"/>
      <c r="LC504"/>
      <c r="LD504"/>
      <c r="LE504"/>
      <c r="LF504"/>
      <c r="LG504"/>
      <c r="LH504"/>
      <c r="LI504"/>
      <c r="LJ504"/>
      <c r="LK504"/>
      <c r="LL504"/>
      <c r="LM504"/>
      <c r="LN504"/>
      <c r="LO504"/>
      <c r="LP504"/>
      <c r="LQ504"/>
      <c r="LR504"/>
      <c r="LS504"/>
      <c r="LT504"/>
      <c r="LU504"/>
      <c r="LV504"/>
      <c r="LW504"/>
      <c r="LX504"/>
      <c r="LY504"/>
      <c r="LZ504"/>
      <c r="MA504"/>
      <c r="MB504"/>
      <c r="MC504"/>
      <c r="MD504"/>
      <c r="ME504"/>
      <c r="MF504"/>
      <c r="MG504"/>
      <c r="MH504"/>
      <c r="MI504"/>
      <c r="MJ504"/>
      <c r="MK504"/>
      <c r="ML504"/>
      <c r="MM504"/>
      <c r="MN504"/>
      <c r="MO504"/>
      <c r="MP504"/>
      <c r="MQ504"/>
      <c r="NH504" s="46"/>
    </row>
    <row r="505" spans="2:372" x14ac:dyDescent="0.3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  <c r="GB505"/>
      <c r="GC505"/>
      <c r="GD505"/>
      <c r="GE505"/>
      <c r="GF505"/>
      <c r="GG505"/>
      <c r="GH505"/>
      <c r="GI505"/>
      <c r="GJ505"/>
      <c r="GK505"/>
      <c r="GL505"/>
      <c r="GM505"/>
      <c r="GN505"/>
      <c r="GO505"/>
      <c r="GP505"/>
      <c r="GQ505"/>
      <c r="GR505"/>
      <c r="GS505"/>
      <c r="GT505"/>
      <c r="GU505"/>
      <c r="GV505"/>
      <c r="GW505"/>
      <c r="GX505"/>
      <c r="GY505"/>
      <c r="GZ505"/>
      <c r="HA505"/>
      <c r="HB505"/>
      <c r="HC505"/>
      <c r="HD505"/>
      <c r="HE505"/>
      <c r="HF505"/>
      <c r="HG505"/>
      <c r="HH505"/>
      <c r="HI505"/>
      <c r="HJ505"/>
      <c r="HK505"/>
      <c r="HL505"/>
      <c r="HM505"/>
      <c r="HN505"/>
      <c r="HO505"/>
      <c r="HP505"/>
      <c r="HQ505"/>
      <c r="HR505"/>
      <c r="HS505"/>
      <c r="HT505"/>
      <c r="HU505"/>
      <c r="HV505"/>
      <c r="HW505"/>
      <c r="HX505"/>
      <c r="HY505"/>
      <c r="HZ505"/>
      <c r="IA505"/>
      <c r="IB505"/>
      <c r="IC505"/>
      <c r="ID505"/>
      <c r="IE505"/>
      <c r="IF505"/>
      <c r="IG505"/>
      <c r="IH505"/>
      <c r="II505"/>
      <c r="IJ505"/>
      <c r="IK505"/>
      <c r="IL505"/>
      <c r="IM505"/>
      <c r="IN505"/>
      <c r="IO505"/>
      <c r="IP505"/>
      <c r="IQ505"/>
      <c r="IR505"/>
      <c r="IS505"/>
      <c r="IT505"/>
      <c r="IU505"/>
      <c r="IV505"/>
      <c r="IW505"/>
      <c r="IX505"/>
      <c r="IY505"/>
      <c r="IZ505"/>
      <c r="JA505"/>
      <c r="JB505"/>
      <c r="JC505"/>
      <c r="JD505"/>
      <c r="JE505"/>
      <c r="JF505"/>
      <c r="JG505"/>
      <c r="JH505"/>
      <c r="JI505"/>
      <c r="JJ505"/>
      <c r="JK505"/>
      <c r="JL505"/>
      <c r="JM505"/>
      <c r="JN505"/>
      <c r="JO505"/>
      <c r="JP505"/>
      <c r="JQ505"/>
      <c r="JR505"/>
      <c r="JS505"/>
      <c r="JT505"/>
      <c r="JU505"/>
      <c r="JV505"/>
      <c r="JW505"/>
      <c r="JX505"/>
      <c r="JY505"/>
      <c r="JZ505"/>
      <c r="KA505"/>
      <c r="KB505"/>
      <c r="KC505"/>
      <c r="KD505"/>
      <c r="KE505"/>
      <c r="KF505"/>
      <c r="KG505"/>
      <c r="KH505"/>
      <c r="KI505"/>
      <c r="KJ505"/>
      <c r="KK505"/>
      <c r="KL505"/>
      <c r="KM505"/>
      <c r="KN505"/>
      <c r="KO505"/>
      <c r="KP505"/>
      <c r="KQ505"/>
      <c r="KR505"/>
      <c r="KS505"/>
      <c r="KT505"/>
      <c r="KU505"/>
      <c r="KV505"/>
      <c r="KW505"/>
      <c r="KX505"/>
      <c r="KY505"/>
      <c r="KZ505"/>
      <c r="LA505"/>
      <c r="LB505"/>
      <c r="LC505"/>
      <c r="LD505"/>
      <c r="LE505"/>
      <c r="LF505"/>
      <c r="LG505"/>
      <c r="LH505"/>
      <c r="LI505"/>
      <c r="LJ505"/>
      <c r="LK505"/>
      <c r="LL505"/>
      <c r="LM505"/>
      <c r="LN505"/>
      <c r="LO505"/>
      <c r="LP505"/>
      <c r="LQ505"/>
      <c r="LR505"/>
      <c r="LS505"/>
      <c r="LT505"/>
      <c r="LU505"/>
      <c r="LV505"/>
      <c r="LW505"/>
      <c r="LX505"/>
      <c r="LY505"/>
      <c r="LZ505"/>
      <c r="MA505"/>
      <c r="MB505"/>
      <c r="MC505"/>
      <c r="MD505"/>
      <c r="ME505"/>
      <c r="MF505"/>
      <c r="MG505"/>
      <c r="MH505"/>
      <c r="MI505"/>
      <c r="MJ505"/>
      <c r="MK505"/>
      <c r="ML505"/>
      <c r="MM505"/>
      <c r="MN505"/>
      <c r="MO505"/>
      <c r="MP505"/>
      <c r="MQ505"/>
      <c r="NH505" s="46"/>
    </row>
    <row r="506" spans="2:372" x14ac:dyDescent="0.3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  <c r="FK506"/>
      <c r="FL506"/>
      <c r="FM506"/>
      <c r="FN506"/>
      <c r="FO506"/>
      <c r="FP506"/>
      <c r="FQ506"/>
      <c r="FR506"/>
      <c r="FS506"/>
      <c r="FT506"/>
      <c r="FU506"/>
      <c r="FV506"/>
      <c r="FW506"/>
      <c r="FX506"/>
      <c r="FY506"/>
      <c r="FZ506"/>
      <c r="GA506"/>
      <c r="GB506"/>
      <c r="GC506"/>
      <c r="GD506"/>
      <c r="GE506"/>
      <c r="GF506"/>
      <c r="GG506"/>
      <c r="GH506"/>
      <c r="GI506"/>
      <c r="GJ506"/>
      <c r="GK506"/>
      <c r="GL506"/>
      <c r="GM506"/>
      <c r="GN506"/>
      <c r="GO506"/>
      <c r="GP506"/>
      <c r="GQ506"/>
      <c r="GR506"/>
      <c r="GS506"/>
      <c r="GT506"/>
      <c r="GU506"/>
      <c r="GV506"/>
      <c r="GW506"/>
      <c r="GX506"/>
      <c r="GY506"/>
      <c r="GZ506"/>
      <c r="HA506"/>
      <c r="HB506"/>
      <c r="HC506"/>
      <c r="HD506"/>
      <c r="HE506"/>
      <c r="HF506"/>
      <c r="HG506"/>
      <c r="HH506"/>
      <c r="HI506"/>
      <c r="HJ506"/>
      <c r="HK506"/>
      <c r="HL506"/>
      <c r="HM506"/>
      <c r="HN506"/>
      <c r="HO506"/>
      <c r="HP506"/>
      <c r="HQ506"/>
      <c r="HR506"/>
      <c r="HS506"/>
      <c r="HT506"/>
      <c r="HU506"/>
      <c r="HV506"/>
      <c r="HW506"/>
      <c r="HX506"/>
      <c r="HY506"/>
      <c r="HZ506"/>
      <c r="IA506"/>
      <c r="IB506"/>
      <c r="IC506"/>
      <c r="ID506"/>
      <c r="IE506"/>
      <c r="IF506"/>
      <c r="IG506"/>
      <c r="IH506"/>
      <c r="II506"/>
      <c r="IJ506"/>
      <c r="IK506"/>
      <c r="IL506"/>
      <c r="IM506"/>
      <c r="IN506"/>
      <c r="IO506"/>
      <c r="IP506"/>
      <c r="IQ506"/>
      <c r="IR506"/>
      <c r="IS506"/>
      <c r="IT506"/>
      <c r="IU506"/>
      <c r="IV506"/>
      <c r="IW506"/>
      <c r="IX506"/>
      <c r="IY506"/>
      <c r="IZ506"/>
      <c r="JA506"/>
      <c r="JB506"/>
      <c r="JC506"/>
      <c r="JD506"/>
      <c r="JE506"/>
      <c r="JF506"/>
      <c r="JG506"/>
      <c r="JH506"/>
      <c r="JI506"/>
      <c r="JJ506"/>
      <c r="JK506"/>
      <c r="JL506"/>
      <c r="JM506"/>
      <c r="JN506"/>
      <c r="JO506"/>
      <c r="JP506"/>
      <c r="JQ506"/>
      <c r="JR506"/>
      <c r="JS506"/>
      <c r="JT506"/>
      <c r="JU506"/>
      <c r="JV506"/>
      <c r="JW506"/>
      <c r="JX506"/>
      <c r="JY506"/>
      <c r="JZ506"/>
      <c r="KA506"/>
      <c r="KB506"/>
      <c r="KC506"/>
      <c r="KD506"/>
      <c r="KE506"/>
      <c r="KF506"/>
      <c r="KG506"/>
      <c r="KH506"/>
      <c r="KI506"/>
      <c r="KJ506"/>
      <c r="KK506"/>
      <c r="KL506"/>
      <c r="KM506"/>
      <c r="KN506"/>
      <c r="KO506"/>
      <c r="KP506"/>
      <c r="KQ506"/>
      <c r="KR506"/>
      <c r="KS506"/>
      <c r="KT506"/>
      <c r="KU506"/>
      <c r="KV506"/>
      <c r="KW506"/>
      <c r="KX506"/>
      <c r="KY506"/>
      <c r="KZ506"/>
      <c r="LA506"/>
      <c r="LB506"/>
      <c r="LC506"/>
      <c r="LD506"/>
      <c r="LE506"/>
      <c r="LF506"/>
      <c r="LG506"/>
      <c r="LH506"/>
      <c r="LI506"/>
      <c r="LJ506"/>
      <c r="LK506"/>
      <c r="LL506"/>
      <c r="LM506"/>
      <c r="LN506"/>
      <c r="LO506"/>
      <c r="LP506"/>
      <c r="LQ506"/>
      <c r="LR506"/>
      <c r="LS506"/>
      <c r="LT506"/>
      <c r="LU506"/>
      <c r="LV506"/>
      <c r="LW506"/>
      <c r="LX506"/>
      <c r="LY506"/>
      <c r="LZ506"/>
      <c r="MA506"/>
      <c r="MB506"/>
      <c r="MC506"/>
      <c r="MD506"/>
      <c r="ME506"/>
      <c r="MF506"/>
      <c r="MG506"/>
      <c r="MH506"/>
      <c r="MI506"/>
      <c r="MJ506"/>
      <c r="MK506"/>
      <c r="ML506"/>
      <c r="MM506"/>
      <c r="MN506"/>
      <c r="MO506"/>
      <c r="MP506"/>
      <c r="MQ506"/>
      <c r="NH506" s="46"/>
    </row>
    <row r="507" spans="2:372" x14ac:dyDescent="0.3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  <c r="FL507"/>
      <c r="FM507"/>
      <c r="FN507"/>
      <c r="FO507"/>
      <c r="FP507"/>
      <c r="FQ507"/>
      <c r="FR507"/>
      <c r="FS507"/>
      <c r="FT507"/>
      <c r="FU507"/>
      <c r="FV507"/>
      <c r="FW507"/>
      <c r="FX507"/>
      <c r="FY507"/>
      <c r="FZ507"/>
      <c r="GA507"/>
      <c r="GB507"/>
      <c r="GC507"/>
      <c r="GD507"/>
      <c r="GE507"/>
      <c r="GF507"/>
      <c r="GG507"/>
      <c r="GH507"/>
      <c r="GI507"/>
      <c r="GJ507"/>
      <c r="GK507"/>
      <c r="GL507"/>
      <c r="GM507"/>
      <c r="GN507"/>
      <c r="GO507"/>
      <c r="GP507"/>
      <c r="GQ507"/>
      <c r="GR507"/>
      <c r="GS507"/>
      <c r="GT507"/>
      <c r="GU507"/>
      <c r="GV507"/>
      <c r="GW507"/>
      <c r="GX507"/>
      <c r="GY507"/>
      <c r="GZ507"/>
      <c r="HA507"/>
      <c r="HB507"/>
      <c r="HC507"/>
      <c r="HD507"/>
      <c r="HE507"/>
      <c r="HF507"/>
      <c r="HG507"/>
      <c r="HH507"/>
      <c r="HI507"/>
      <c r="HJ507"/>
      <c r="HK507"/>
      <c r="HL507"/>
      <c r="HM507"/>
      <c r="HN507"/>
      <c r="HO507"/>
      <c r="HP507"/>
      <c r="HQ507"/>
      <c r="HR507"/>
      <c r="HS507"/>
      <c r="HT507"/>
      <c r="HU507"/>
      <c r="HV507"/>
      <c r="HW507"/>
      <c r="HX507"/>
      <c r="HY507"/>
      <c r="HZ507"/>
      <c r="IA507"/>
      <c r="IB507"/>
      <c r="IC507"/>
      <c r="ID507"/>
      <c r="IE507"/>
      <c r="IF507"/>
      <c r="IG507"/>
      <c r="IH507"/>
      <c r="II507"/>
      <c r="IJ507"/>
      <c r="IK507"/>
      <c r="IL507"/>
      <c r="IM507"/>
      <c r="IN507"/>
      <c r="IO507"/>
      <c r="IP507"/>
      <c r="IQ507"/>
      <c r="IR507"/>
      <c r="IS507"/>
      <c r="IT507"/>
      <c r="IU507"/>
      <c r="IV507"/>
      <c r="IW507"/>
      <c r="IX507"/>
      <c r="IY507"/>
      <c r="IZ507"/>
      <c r="JA507"/>
      <c r="JB507"/>
      <c r="JC507"/>
      <c r="JD507"/>
      <c r="JE507"/>
      <c r="JF507"/>
      <c r="JG507"/>
      <c r="JH507"/>
      <c r="JI507"/>
      <c r="JJ507"/>
      <c r="JK507"/>
      <c r="JL507"/>
      <c r="JM507"/>
      <c r="JN507"/>
      <c r="JO507"/>
      <c r="JP507"/>
      <c r="JQ507"/>
      <c r="JR507"/>
      <c r="JS507"/>
      <c r="JT507"/>
      <c r="JU507"/>
      <c r="JV507"/>
      <c r="JW507"/>
      <c r="JX507"/>
      <c r="JY507"/>
      <c r="JZ507"/>
      <c r="KA507"/>
      <c r="KB507"/>
      <c r="KC507"/>
      <c r="KD507"/>
      <c r="KE507"/>
      <c r="KF507"/>
      <c r="KG507"/>
      <c r="KH507"/>
      <c r="KI507"/>
      <c r="KJ507"/>
      <c r="KK507"/>
      <c r="KL507"/>
      <c r="KM507"/>
      <c r="KN507"/>
      <c r="KO507"/>
      <c r="KP507"/>
      <c r="KQ507"/>
      <c r="KR507"/>
      <c r="KS507"/>
      <c r="KT507"/>
      <c r="KU507"/>
      <c r="KV507"/>
      <c r="KW507"/>
      <c r="KX507"/>
      <c r="KY507"/>
      <c r="KZ507"/>
      <c r="LA507"/>
      <c r="LB507"/>
      <c r="LC507"/>
      <c r="LD507"/>
      <c r="LE507"/>
      <c r="LF507"/>
      <c r="LG507"/>
      <c r="LH507"/>
      <c r="LI507"/>
      <c r="LJ507"/>
      <c r="LK507"/>
      <c r="LL507"/>
      <c r="LM507"/>
      <c r="LN507"/>
      <c r="LO507"/>
      <c r="LP507"/>
      <c r="LQ507"/>
      <c r="LR507"/>
      <c r="LS507"/>
      <c r="LT507"/>
      <c r="LU507"/>
      <c r="LV507"/>
      <c r="LW507"/>
      <c r="LX507"/>
      <c r="LY507"/>
      <c r="LZ507"/>
      <c r="MA507"/>
      <c r="MB507"/>
      <c r="MC507"/>
      <c r="MD507"/>
      <c r="ME507"/>
      <c r="MF507"/>
      <c r="MG507"/>
      <c r="MH507"/>
      <c r="MI507"/>
      <c r="MJ507"/>
      <c r="MK507"/>
      <c r="ML507"/>
      <c r="MM507"/>
      <c r="MN507"/>
      <c r="MO507"/>
      <c r="MP507"/>
      <c r="MQ507"/>
      <c r="NH507" s="46"/>
    </row>
    <row r="508" spans="2:372" x14ac:dyDescent="0.3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  <c r="GB508"/>
      <c r="GC508"/>
      <c r="GD508"/>
      <c r="GE508"/>
      <c r="GF508"/>
      <c r="GG508"/>
      <c r="GH508"/>
      <c r="GI508"/>
      <c r="GJ508"/>
      <c r="GK508"/>
      <c r="GL508"/>
      <c r="GM508"/>
      <c r="GN508"/>
      <c r="GO508"/>
      <c r="GP508"/>
      <c r="GQ508"/>
      <c r="GR508"/>
      <c r="GS508"/>
      <c r="GT508"/>
      <c r="GU508"/>
      <c r="GV508"/>
      <c r="GW508"/>
      <c r="GX508"/>
      <c r="GY508"/>
      <c r="GZ508"/>
      <c r="HA508"/>
      <c r="HB508"/>
      <c r="HC508"/>
      <c r="HD508"/>
      <c r="HE508"/>
      <c r="HF508"/>
      <c r="HG508"/>
      <c r="HH508"/>
      <c r="HI508"/>
      <c r="HJ508"/>
      <c r="HK508"/>
      <c r="HL508"/>
      <c r="HM508"/>
      <c r="HN508"/>
      <c r="HO508"/>
      <c r="HP508"/>
      <c r="HQ508"/>
      <c r="HR508"/>
      <c r="HS508"/>
      <c r="HT508"/>
      <c r="HU508"/>
      <c r="HV508"/>
      <c r="HW508"/>
      <c r="HX508"/>
      <c r="HY508"/>
      <c r="HZ508"/>
      <c r="IA508"/>
      <c r="IB508"/>
      <c r="IC508"/>
      <c r="ID508"/>
      <c r="IE508"/>
      <c r="IF508"/>
      <c r="IG508"/>
      <c r="IH508"/>
      <c r="II508"/>
      <c r="IJ508"/>
      <c r="IK508"/>
      <c r="IL508"/>
      <c r="IM508"/>
      <c r="IN508"/>
      <c r="IO508"/>
      <c r="IP508"/>
      <c r="IQ508"/>
      <c r="IR508"/>
      <c r="IS508"/>
      <c r="IT508"/>
      <c r="IU508"/>
      <c r="IV508"/>
      <c r="IW508"/>
      <c r="IX508"/>
      <c r="IY508"/>
      <c r="IZ508"/>
      <c r="JA508"/>
      <c r="JB508"/>
      <c r="JC508"/>
      <c r="JD508"/>
      <c r="JE508"/>
      <c r="JF508"/>
      <c r="JG508"/>
      <c r="JH508"/>
      <c r="JI508"/>
      <c r="JJ508"/>
      <c r="JK508"/>
      <c r="JL508"/>
      <c r="JM508"/>
      <c r="JN508"/>
      <c r="JO508"/>
      <c r="JP508"/>
      <c r="JQ508"/>
      <c r="JR508"/>
      <c r="JS508"/>
      <c r="JT508"/>
      <c r="JU508"/>
      <c r="JV508"/>
      <c r="JW508"/>
      <c r="JX508"/>
      <c r="JY508"/>
      <c r="JZ508"/>
      <c r="KA508"/>
      <c r="KB508"/>
      <c r="KC508"/>
      <c r="KD508"/>
      <c r="KE508"/>
      <c r="KF508"/>
      <c r="KG508"/>
      <c r="KH508"/>
      <c r="KI508"/>
      <c r="KJ508"/>
      <c r="KK508"/>
      <c r="KL508"/>
      <c r="KM508"/>
      <c r="KN508"/>
      <c r="KO508"/>
      <c r="KP508"/>
      <c r="KQ508"/>
      <c r="KR508"/>
      <c r="KS508"/>
      <c r="KT508"/>
      <c r="KU508"/>
      <c r="KV508"/>
      <c r="KW508"/>
      <c r="KX508"/>
      <c r="KY508"/>
      <c r="KZ508"/>
      <c r="LA508"/>
      <c r="LB508"/>
      <c r="LC508"/>
      <c r="LD508"/>
      <c r="LE508"/>
      <c r="LF508"/>
      <c r="LG508"/>
      <c r="LH508"/>
      <c r="LI508"/>
      <c r="LJ508"/>
      <c r="LK508"/>
      <c r="LL508"/>
      <c r="LM508"/>
      <c r="LN508"/>
      <c r="LO508"/>
      <c r="LP508"/>
      <c r="LQ508"/>
      <c r="LR508"/>
      <c r="LS508"/>
      <c r="LT508"/>
      <c r="LU508"/>
      <c r="LV508"/>
      <c r="LW508"/>
      <c r="LX508"/>
      <c r="LY508"/>
      <c r="LZ508"/>
      <c r="MA508"/>
      <c r="MB508"/>
      <c r="MC508"/>
      <c r="MD508"/>
      <c r="ME508"/>
      <c r="MF508"/>
      <c r="MG508"/>
      <c r="MH508"/>
      <c r="MI508"/>
      <c r="MJ508"/>
      <c r="MK508"/>
      <c r="ML508"/>
      <c r="MM508"/>
      <c r="MN508"/>
      <c r="MO508"/>
      <c r="MP508"/>
      <c r="MQ508"/>
      <c r="NH508" s="46"/>
    </row>
    <row r="509" spans="2:372" x14ac:dyDescent="0.3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  <c r="FK509"/>
      <c r="FL509"/>
      <c r="FM509"/>
      <c r="FN509"/>
      <c r="FO509"/>
      <c r="FP509"/>
      <c r="FQ509"/>
      <c r="FR509"/>
      <c r="FS509"/>
      <c r="FT509"/>
      <c r="FU509"/>
      <c r="FV509"/>
      <c r="FW509"/>
      <c r="FX509"/>
      <c r="FY509"/>
      <c r="FZ509"/>
      <c r="GA509"/>
      <c r="GB509"/>
      <c r="GC509"/>
      <c r="GD509"/>
      <c r="GE509"/>
      <c r="GF509"/>
      <c r="GG509"/>
      <c r="GH509"/>
      <c r="GI509"/>
      <c r="GJ509"/>
      <c r="GK509"/>
      <c r="GL509"/>
      <c r="GM509"/>
      <c r="GN509"/>
      <c r="GO509"/>
      <c r="GP509"/>
      <c r="GQ509"/>
      <c r="GR509"/>
      <c r="GS509"/>
      <c r="GT509"/>
      <c r="GU509"/>
      <c r="GV509"/>
      <c r="GW509"/>
      <c r="GX509"/>
      <c r="GY509"/>
      <c r="GZ509"/>
      <c r="HA509"/>
      <c r="HB509"/>
      <c r="HC509"/>
      <c r="HD509"/>
      <c r="HE509"/>
      <c r="HF509"/>
      <c r="HG509"/>
      <c r="HH509"/>
      <c r="HI509"/>
      <c r="HJ509"/>
      <c r="HK509"/>
      <c r="HL509"/>
      <c r="HM509"/>
      <c r="HN509"/>
      <c r="HO509"/>
      <c r="HP509"/>
      <c r="HQ509"/>
      <c r="HR509"/>
      <c r="HS509"/>
      <c r="HT509"/>
      <c r="HU509"/>
      <c r="HV509"/>
      <c r="HW509"/>
      <c r="HX509"/>
      <c r="HY509"/>
      <c r="HZ509"/>
      <c r="IA509"/>
      <c r="IB509"/>
      <c r="IC509"/>
      <c r="ID509"/>
      <c r="IE509"/>
      <c r="IF509"/>
      <c r="IG509"/>
      <c r="IH509"/>
      <c r="II509"/>
      <c r="IJ509"/>
      <c r="IK509"/>
      <c r="IL509"/>
      <c r="IM509"/>
      <c r="IN509"/>
      <c r="IO509"/>
      <c r="IP509"/>
      <c r="IQ509"/>
      <c r="IR509"/>
      <c r="IS509"/>
      <c r="IT509"/>
      <c r="IU509"/>
      <c r="IV509"/>
      <c r="IW509"/>
      <c r="IX509"/>
      <c r="IY509"/>
      <c r="IZ509"/>
      <c r="JA509"/>
      <c r="JB509"/>
      <c r="JC509"/>
      <c r="JD509"/>
      <c r="JE509"/>
      <c r="JF509"/>
      <c r="JG509"/>
      <c r="JH509"/>
      <c r="JI509"/>
      <c r="JJ509"/>
      <c r="JK509"/>
      <c r="JL509"/>
      <c r="JM509"/>
      <c r="JN509"/>
      <c r="JO509"/>
      <c r="JP509"/>
      <c r="JQ509"/>
      <c r="JR509"/>
      <c r="JS509"/>
      <c r="JT509"/>
      <c r="JU509"/>
      <c r="JV509"/>
      <c r="JW509"/>
      <c r="JX509"/>
      <c r="JY509"/>
      <c r="JZ509"/>
      <c r="KA509"/>
      <c r="KB509"/>
      <c r="KC509"/>
      <c r="KD509"/>
      <c r="KE509"/>
      <c r="KF509"/>
      <c r="KG509"/>
      <c r="KH509"/>
      <c r="KI509"/>
      <c r="KJ509"/>
      <c r="KK509"/>
      <c r="KL509"/>
      <c r="KM509"/>
      <c r="KN509"/>
      <c r="KO509"/>
      <c r="KP509"/>
      <c r="KQ509"/>
      <c r="KR509"/>
      <c r="KS509"/>
      <c r="KT509"/>
      <c r="KU509"/>
      <c r="KV509"/>
      <c r="KW509"/>
      <c r="KX509"/>
      <c r="KY509"/>
      <c r="KZ509"/>
      <c r="LA509"/>
      <c r="LB509"/>
      <c r="LC509"/>
      <c r="LD509"/>
      <c r="LE509"/>
      <c r="LF509"/>
      <c r="LG509"/>
      <c r="LH509"/>
      <c r="LI509"/>
      <c r="LJ509"/>
      <c r="LK509"/>
      <c r="LL509"/>
      <c r="LM509"/>
      <c r="LN509"/>
      <c r="LO509"/>
      <c r="LP509"/>
      <c r="LQ509"/>
      <c r="LR509"/>
      <c r="LS509"/>
      <c r="LT509"/>
      <c r="LU509"/>
      <c r="LV509"/>
      <c r="LW509"/>
      <c r="LX509"/>
      <c r="LY509"/>
      <c r="LZ509"/>
      <c r="MA509"/>
      <c r="MB509"/>
      <c r="MC509"/>
      <c r="MD509"/>
      <c r="ME509"/>
      <c r="MF509"/>
      <c r="MG509"/>
      <c r="MH509"/>
      <c r="MI509"/>
      <c r="MJ509"/>
      <c r="MK509"/>
      <c r="ML509"/>
      <c r="MM509"/>
      <c r="MN509"/>
      <c r="MO509"/>
      <c r="MP509"/>
      <c r="MQ509"/>
      <c r="NH509" s="46"/>
    </row>
    <row r="510" spans="2:372" x14ac:dyDescent="0.3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  <c r="FO510"/>
      <c r="FP510"/>
      <c r="FQ510"/>
      <c r="FR510"/>
      <c r="FS510"/>
      <c r="FT510"/>
      <c r="FU510"/>
      <c r="FV510"/>
      <c r="FW510"/>
      <c r="FX510"/>
      <c r="FY510"/>
      <c r="FZ510"/>
      <c r="GA510"/>
      <c r="GB510"/>
      <c r="GC510"/>
      <c r="GD510"/>
      <c r="GE510"/>
      <c r="GF510"/>
      <c r="GG510"/>
      <c r="GH510"/>
      <c r="GI510"/>
      <c r="GJ510"/>
      <c r="GK510"/>
      <c r="GL510"/>
      <c r="GM510"/>
      <c r="GN510"/>
      <c r="GO510"/>
      <c r="GP510"/>
      <c r="GQ510"/>
      <c r="GR510"/>
      <c r="GS510"/>
      <c r="GT510"/>
      <c r="GU510"/>
      <c r="GV510"/>
      <c r="GW510"/>
      <c r="GX510"/>
      <c r="GY510"/>
      <c r="GZ510"/>
      <c r="HA510"/>
      <c r="HB510"/>
      <c r="HC510"/>
      <c r="HD510"/>
      <c r="HE510"/>
      <c r="HF510"/>
      <c r="HG510"/>
      <c r="HH510"/>
      <c r="HI510"/>
      <c r="HJ510"/>
      <c r="HK510"/>
      <c r="HL510"/>
      <c r="HM510"/>
      <c r="HN510"/>
      <c r="HO510"/>
      <c r="HP510"/>
      <c r="HQ510"/>
      <c r="HR510"/>
      <c r="HS510"/>
      <c r="HT510"/>
      <c r="HU510"/>
      <c r="HV510"/>
      <c r="HW510"/>
      <c r="HX510"/>
      <c r="HY510"/>
      <c r="HZ510"/>
      <c r="IA510"/>
      <c r="IB510"/>
      <c r="IC510"/>
      <c r="ID510"/>
      <c r="IE510"/>
      <c r="IF510"/>
      <c r="IG510"/>
      <c r="IH510"/>
      <c r="II510"/>
      <c r="IJ510"/>
      <c r="IK510"/>
      <c r="IL510"/>
      <c r="IM510"/>
      <c r="IN510"/>
      <c r="IO510"/>
      <c r="IP510"/>
      <c r="IQ510"/>
      <c r="IR510"/>
      <c r="IS510"/>
      <c r="IT510"/>
      <c r="IU510"/>
      <c r="IV510"/>
      <c r="IW510"/>
      <c r="IX510"/>
      <c r="IY510"/>
      <c r="IZ510"/>
      <c r="JA510"/>
      <c r="JB510"/>
      <c r="JC510"/>
      <c r="JD510"/>
      <c r="JE510"/>
      <c r="JF510"/>
      <c r="JG510"/>
      <c r="JH510"/>
      <c r="JI510"/>
      <c r="JJ510"/>
      <c r="JK510"/>
      <c r="JL510"/>
      <c r="JM510"/>
      <c r="JN510"/>
      <c r="JO510"/>
      <c r="JP510"/>
      <c r="JQ510"/>
      <c r="JR510"/>
      <c r="JS510"/>
      <c r="JT510"/>
      <c r="JU510"/>
      <c r="JV510"/>
      <c r="JW510"/>
      <c r="JX510"/>
      <c r="JY510"/>
      <c r="JZ510"/>
      <c r="KA510"/>
      <c r="KB510"/>
      <c r="KC510"/>
      <c r="KD510"/>
      <c r="KE510"/>
      <c r="KF510"/>
      <c r="KG510"/>
      <c r="KH510"/>
      <c r="KI510"/>
      <c r="KJ510"/>
      <c r="KK510"/>
      <c r="KL510"/>
      <c r="KM510"/>
      <c r="KN510"/>
      <c r="KO510"/>
      <c r="KP510"/>
      <c r="KQ510"/>
      <c r="KR510"/>
      <c r="KS510"/>
      <c r="KT510"/>
      <c r="KU510"/>
      <c r="KV510"/>
      <c r="KW510"/>
      <c r="KX510"/>
      <c r="KY510"/>
      <c r="KZ510"/>
      <c r="LA510"/>
      <c r="LB510"/>
      <c r="LC510"/>
      <c r="LD510"/>
      <c r="LE510"/>
      <c r="LF510"/>
      <c r="LG510"/>
      <c r="LH510"/>
      <c r="LI510"/>
      <c r="LJ510"/>
      <c r="LK510"/>
      <c r="LL510"/>
      <c r="LM510"/>
      <c r="LN510"/>
      <c r="LO510"/>
      <c r="LP510"/>
      <c r="LQ510"/>
      <c r="LR510"/>
      <c r="LS510"/>
      <c r="LT510"/>
      <c r="LU510"/>
      <c r="LV510"/>
      <c r="LW510"/>
      <c r="LX510"/>
      <c r="LY510"/>
      <c r="LZ510"/>
      <c r="MA510"/>
      <c r="MB510"/>
      <c r="MC510"/>
      <c r="MD510"/>
      <c r="ME510"/>
      <c r="MF510"/>
      <c r="MG510"/>
      <c r="MH510"/>
      <c r="MI510"/>
      <c r="MJ510"/>
      <c r="MK510"/>
      <c r="ML510"/>
      <c r="MM510"/>
      <c r="MN510"/>
      <c r="MO510"/>
      <c r="MP510"/>
      <c r="MQ510"/>
      <c r="NH510" s="46"/>
    </row>
    <row r="511" spans="2:372" x14ac:dyDescent="0.3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  <c r="FK511"/>
      <c r="FL511"/>
      <c r="FM511"/>
      <c r="FN511"/>
      <c r="FO511"/>
      <c r="FP511"/>
      <c r="FQ511"/>
      <c r="FR511"/>
      <c r="FS511"/>
      <c r="FT511"/>
      <c r="FU511"/>
      <c r="FV511"/>
      <c r="FW511"/>
      <c r="FX511"/>
      <c r="FY511"/>
      <c r="FZ511"/>
      <c r="GA511"/>
      <c r="GB511"/>
      <c r="GC511"/>
      <c r="GD511"/>
      <c r="GE511"/>
      <c r="GF511"/>
      <c r="GG511"/>
      <c r="GH511"/>
      <c r="GI511"/>
      <c r="GJ511"/>
      <c r="GK511"/>
      <c r="GL511"/>
      <c r="GM511"/>
      <c r="GN511"/>
      <c r="GO511"/>
      <c r="GP511"/>
      <c r="GQ511"/>
      <c r="GR511"/>
      <c r="GS511"/>
      <c r="GT511"/>
      <c r="GU511"/>
      <c r="GV511"/>
      <c r="GW511"/>
      <c r="GX511"/>
      <c r="GY511"/>
      <c r="GZ511"/>
      <c r="HA511"/>
      <c r="HB511"/>
      <c r="HC511"/>
      <c r="HD511"/>
      <c r="HE511"/>
      <c r="HF511"/>
      <c r="HG511"/>
      <c r="HH511"/>
      <c r="HI511"/>
      <c r="HJ511"/>
      <c r="HK511"/>
      <c r="HL511"/>
      <c r="HM511"/>
      <c r="HN511"/>
      <c r="HO511"/>
      <c r="HP511"/>
      <c r="HQ511"/>
      <c r="HR511"/>
      <c r="HS511"/>
      <c r="HT511"/>
      <c r="HU511"/>
      <c r="HV511"/>
      <c r="HW511"/>
      <c r="HX511"/>
      <c r="HY511"/>
      <c r="HZ511"/>
      <c r="IA511"/>
      <c r="IB511"/>
      <c r="IC511"/>
      <c r="ID511"/>
      <c r="IE511"/>
      <c r="IF511"/>
      <c r="IG511"/>
      <c r="IH511"/>
      <c r="II511"/>
      <c r="IJ511"/>
      <c r="IK511"/>
      <c r="IL511"/>
      <c r="IM511"/>
      <c r="IN511"/>
      <c r="IO511"/>
      <c r="IP511"/>
      <c r="IQ511"/>
      <c r="IR511"/>
      <c r="IS511"/>
      <c r="IT511"/>
      <c r="IU511"/>
      <c r="IV511"/>
      <c r="IW511"/>
      <c r="IX511"/>
      <c r="IY511"/>
      <c r="IZ511"/>
      <c r="JA511"/>
      <c r="JB511"/>
      <c r="JC511"/>
      <c r="JD511"/>
      <c r="JE511"/>
      <c r="JF511"/>
      <c r="JG511"/>
      <c r="JH511"/>
      <c r="JI511"/>
      <c r="JJ511"/>
      <c r="JK511"/>
      <c r="JL511"/>
      <c r="JM511"/>
      <c r="JN511"/>
      <c r="JO511"/>
      <c r="JP511"/>
      <c r="JQ511"/>
      <c r="JR511"/>
      <c r="JS511"/>
      <c r="JT511"/>
      <c r="JU511"/>
      <c r="JV511"/>
      <c r="JW511"/>
      <c r="JX511"/>
      <c r="JY511"/>
      <c r="JZ511"/>
      <c r="KA511"/>
      <c r="KB511"/>
      <c r="KC511"/>
      <c r="KD511"/>
      <c r="KE511"/>
      <c r="KF511"/>
      <c r="KG511"/>
      <c r="KH511"/>
      <c r="KI511"/>
      <c r="KJ511"/>
      <c r="KK511"/>
      <c r="KL511"/>
      <c r="KM511"/>
      <c r="KN511"/>
      <c r="KO511"/>
      <c r="KP511"/>
      <c r="KQ511"/>
      <c r="KR511"/>
      <c r="KS511"/>
      <c r="KT511"/>
      <c r="KU511"/>
      <c r="KV511"/>
      <c r="KW511"/>
      <c r="KX511"/>
      <c r="KY511"/>
      <c r="KZ511"/>
      <c r="LA511"/>
      <c r="LB511"/>
      <c r="LC511"/>
      <c r="LD511"/>
      <c r="LE511"/>
      <c r="LF511"/>
      <c r="LG511"/>
      <c r="LH511"/>
      <c r="LI511"/>
      <c r="LJ511"/>
      <c r="LK511"/>
      <c r="LL511"/>
      <c r="LM511"/>
      <c r="LN511"/>
      <c r="LO511"/>
      <c r="LP511"/>
      <c r="LQ511"/>
      <c r="LR511"/>
      <c r="LS511"/>
      <c r="LT511"/>
      <c r="LU511"/>
      <c r="LV511"/>
      <c r="LW511"/>
      <c r="LX511"/>
      <c r="LY511"/>
      <c r="LZ511"/>
      <c r="MA511"/>
      <c r="MB511"/>
      <c r="MC511"/>
      <c r="MD511"/>
      <c r="ME511"/>
      <c r="MF511"/>
      <c r="MG511"/>
      <c r="MH511"/>
      <c r="MI511"/>
      <c r="MJ511"/>
      <c r="MK511"/>
      <c r="ML511"/>
      <c r="MM511"/>
      <c r="MN511"/>
      <c r="MO511"/>
      <c r="MP511"/>
      <c r="MQ511"/>
      <c r="NH511" s="46"/>
    </row>
    <row r="512" spans="2:372" x14ac:dyDescent="0.3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  <c r="FK512"/>
      <c r="FL512"/>
      <c r="FM512"/>
      <c r="FN512"/>
      <c r="FO512"/>
      <c r="FP512"/>
      <c r="FQ512"/>
      <c r="FR512"/>
      <c r="FS512"/>
      <c r="FT512"/>
      <c r="FU512"/>
      <c r="FV512"/>
      <c r="FW512"/>
      <c r="FX512"/>
      <c r="FY512"/>
      <c r="FZ512"/>
      <c r="GA512"/>
      <c r="GB512"/>
      <c r="GC512"/>
      <c r="GD512"/>
      <c r="GE512"/>
      <c r="GF512"/>
      <c r="GG512"/>
      <c r="GH512"/>
      <c r="GI512"/>
      <c r="GJ512"/>
      <c r="GK512"/>
      <c r="GL512"/>
      <c r="GM512"/>
      <c r="GN512"/>
      <c r="GO512"/>
      <c r="GP512"/>
      <c r="GQ512"/>
      <c r="GR512"/>
      <c r="GS512"/>
      <c r="GT512"/>
      <c r="GU512"/>
      <c r="GV512"/>
      <c r="GW512"/>
      <c r="GX512"/>
      <c r="GY512"/>
      <c r="GZ512"/>
      <c r="HA512"/>
      <c r="HB512"/>
      <c r="HC512"/>
      <c r="HD512"/>
      <c r="HE512"/>
      <c r="HF512"/>
      <c r="HG512"/>
      <c r="HH512"/>
      <c r="HI512"/>
      <c r="HJ512"/>
      <c r="HK512"/>
      <c r="HL512"/>
      <c r="HM512"/>
      <c r="HN512"/>
      <c r="HO512"/>
      <c r="HP512"/>
      <c r="HQ512"/>
      <c r="HR512"/>
      <c r="HS512"/>
      <c r="HT512"/>
      <c r="HU512"/>
      <c r="HV512"/>
      <c r="HW512"/>
      <c r="HX512"/>
      <c r="HY512"/>
      <c r="HZ512"/>
      <c r="IA512"/>
      <c r="IB512"/>
      <c r="IC512"/>
      <c r="ID512"/>
      <c r="IE512"/>
      <c r="IF512"/>
      <c r="IG512"/>
      <c r="IH512"/>
      <c r="II512"/>
      <c r="IJ512"/>
      <c r="IK512"/>
      <c r="IL512"/>
      <c r="IM512"/>
      <c r="IN512"/>
      <c r="IO512"/>
      <c r="IP512"/>
      <c r="IQ512"/>
      <c r="IR512"/>
      <c r="IS512"/>
      <c r="IT512"/>
      <c r="IU512"/>
      <c r="IV512"/>
      <c r="IW512"/>
      <c r="IX512"/>
      <c r="IY512"/>
      <c r="IZ512"/>
      <c r="JA512"/>
      <c r="JB512"/>
      <c r="JC512"/>
      <c r="JD512"/>
      <c r="JE512"/>
      <c r="JF512"/>
      <c r="JG512"/>
      <c r="JH512"/>
      <c r="JI512"/>
      <c r="JJ512"/>
      <c r="JK512"/>
      <c r="JL512"/>
      <c r="JM512"/>
      <c r="JN512"/>
      <c r="JO512"/>
      <c r="JP512"/>
      <c r="JQ512"/>
      <c r="JR512"/>
      <c r="JS512"/>
      <c r="JT512"/>
      <c r="JU512"/>
      <c r="JV512"/>
      <c r="JW512"/>
      <c r="JX512"/>
      <c r="JY512"/>
      <c r="JZ512"/>
      <c r="KA512"/>
      <c r="KB512"/>
      <c r="KC512"/>
      <c r="KD512"/>
      <c r="KE512"/>
      <c r="KF512"/>
      <c r="KG512"/>
      <c r="KH512"/>
      <c r="KI512"/>
      <c r="KJ512"/>
      <c r="KK512"/>
      <c r="KL512"/>
      <c r="KM512"/>
      <c r="KN512"/>
      <c r="KO512"/>
      <c r="KP512"/>
      <c r="KQ512"/>
      <c r="KR512"/>
      <c r="KS512"/>
      <c r="KT512"/>
      <c r="KU512"/>
      <c r="KV512"/>
      <c r="KW512"/>
      <c r="KX512"/>
      <c r="KY512"/>
      <c r="KZ512"/>
      <c r="LA512"/>
      <c r="LB512"/>
      <c r="LC512"/>
      <c r="LD512"/>
      <c r="LE512"/>
      <c r="LF512"/>
      <c r="LG512"/>
      <c r="LH512"/>
      <c r="LI512"/>
      <c r="LJ512"/>
      <c r="LK512"/>
      <c r="LL512"/>
      <c r="LM512"/>
      <c r="LN512"/>
      <c r="LO512"/>
      <c r="LP512"/>
      <c r="LQ512"/>
      <c r="LR512"/>
      <c r="LS512"/>
      <c r="LT512"/>
      <c r="LU512"/>
      <c r="LV512"/>
      <c r="LW512"/>
      <c r="LX512"/>
      <c r="LY512"/>
      <c r="LZ512"/>
      <c r="MA512"/>
      <c r="MB512"/>
      <c r="MC512"/>
      <c r="MD512"/>
      <c r="ME512"/>
      <c r="MF512"/>
      <c r="MG512"/>
      <c r="MH512"/>
      <c r="MI512"/>
      <c r="MJ512"/>
      <c r="MK512"/>
      <c r="ML512"/>
      <c r="MM512"/>
      <c r="MN512"/>
      <c r="MO512"/>
      <c r="MP512"/>
      <c r="MQ512"/>
      <c r="NH512" s="46"/>
    </row>
    <row r="513" spans="2:372" x14ac:dyDescent="0.3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  <c r="FK513"/>
      <c r="FL513"/>
      <c r="FM513"/>
      <c r="FN513"/>
      <c r="FO513"/>
      <c r="FP513"/>
      <c r="FQ513"/>
      <c r="FR513"/>
      <c r="FS513"/>
      <c r="FT513"/>
      <c r="FU513"/>
      <c r="FV513"/>
      <c r="FW513"/>
      <c r="FX513"/>
      <c r="FY513"/>
      <c r="FZ513"/>
      <c r="GA513"/>
      <c r="GB513"/>
      <c r="GC513"/>
      <c r="GD513"/>
      <c r="GE513"/>
      <c r="GF513"/>
      <c r="GG513"/>
      <c r="GH513"/>
      <c r="GI513"/>
      <c r="GJ513"/>
      <c r="GK513"/>
      <c r="GL513"/>
      <c r="GM513"/>
      <c r="GN513"/>
      <c r="GO513"/>
      <c r="GP513"/>
      <c r="GQ513"/>
      <c r="GR513"/>
      <c r="GS513"/>
      <c r="GT513"/>
      <c r="GU513"/>
      <c r="GV513"/>
      <c r="GW513"/>
      <c r="GX513"/>
      <c r="GY513"/>
      <c r="GZ513"/>
      <c r="HA513"/>
      <c r="HB513"/>
      <c r="HC513"/>
      <c r="HD513"/>
      <c r="HE513"/>
      <c r="HF513"/>
      <c r="HG513"/>
      <c r="HH513"/>
      <c r="HI513"/>
      <c r="HJ513"/>
      <c r="HK513"/>
      <c r="HL513"/>
      <c r="HM513"/>
      <c r="HN513"/>
      <c r="HO513"/>
      <c r="HP513"/>
      <c r="HQ513"/>
      <c r="HR513"/>
      <c r="HS513"/>
      <c r="HT513"/>
      <c r="HU513"/>
      <c r="HV513"/>
      <c r="HW513"/>
      <c r="HX513"/>
      <c r="HY513"/>
      <c r="HZ513"/>
      <c r="IA513"/>
      <c r="IB513"/>
      <c r="IC513"/>
      <c r="ID513"/>
      <c r="IE513"/>
      <c r="IF513"/>
      <c r="IG513"/>
      <c r="IH513"/>
      <c r="II513"/>
      <c r="IJ513"/>
      <c r="IK513"/>
      <c r="IL513"/>
      <c r="IM513"/>
      <c r="IN513"/>
      <c r="IO513"/>
      <c r="IP513"/>
      <c r="IQ513"/>
      <c r="IR513"/>
      <c r="IS513"/>
      <c r="IT513"/>
      <c r="IU513"/>
      <c r="IV513"/>
      <c r="IW513"/>
      <c r="IX513"/>
      <c r="IY513"/>
      <c r="IZ513"/>
      <c r="JA513"/>
      <c r="JB513"/>
      <c r="JC513"/>
      <c r="JD513"/>
      <c r="JE513"/>
      <c r="JF513"/>
      <c r="JG513"/>
      <c r="JH513"/>
      <c r="JI513"/>
      <c r="JJ513"/>
      <c r="JK513"/>
      <c r="JL513"/>
      <c r="JM513"/>
      <c r="JN513"/>
      <c r="JO513"/>
      <c r="JP513"/>
      <c r="JQ513"/>
      <c r="JR513"/>
      <c r="JS513"/>
      <c r="JT513"/>
      <c r="JU513"/>
      <c r="JV513"/>
      <c r="JW513"/>
      <c r="JX513"/>
      <c r="JY513"/>
      <c r="JZ513"/>
      <c r="KA513"/>
      <c r="KB513"/>
      <c r="KC513"/>
      <c r="KD513"/>
      <c r="KE513"/>
      <c r="KF513"/>
      <c r="KG513"/>
      <c r="KH513"/>
      <c r="KI513"/>
      <c r="KJ513"/>
      <c r="KK513"/>
      <c r="KL513"/>
      <c r="KM513"/>
      <c r="KN513"/>
      <c r="KO513"/>
      <c r="KP513"/>
      <c r="KQ513"/>
      <c r="KR513"/>
      <c r="KS513"/>
      <c r="KT513"/>
      <c r="KU513"/>
      <c r="KV513"/>
      <c r="KW513"/>
      <c r="KX513"/>
      <c r="KY513"/>
      <c r="KZ513"/>
      <c r="LA513"/>
      <c r="LB513"/>
      <c r="LC513"/>
      <c r="LD513"/>
      <c r="LE513"/>
      <c r="LF513"/>
      <c r="LG513"/>
      <c r="LH513"/>
      <c r="LI513"/>
      <c r="LJ513"/>
      <c r="LK513"/>
      <c r="LL513"/>
      <c r="LM513"/>
      <c r="LN513"/>
      <c r="LO513"/>
      <c r="LP513"/>
      <c r="LQ513"/>
      <c r="LR513"/>
      <c r="LS513"/>
      <c r="LT513"/>
      <c r="LU513"/>
      <c r="LV513"/>
      <c r="LW513"/>
      <c r="LX513"/>
      <c r="LY513"/>
      <c r="LZ513"/>
      <c r="MA513"/>
      <c r="MB513"/>
      <c r="MC513"/>
      <c r="MD513"/>
      <c r="ME513"/>
      <c r="MF513"/>
      <c r="MG513"/>
      <c r="MH513"/>
      <c r="MI513"/>
      <c r="MJ513"/>
      <c r="MK513"/>
      <c r="ML513"/>
      <c r="MM513"/>
      <c r="MN513"/>
      <c r="MO513"/>
      <c r="MP513"/>
      <c r="MQ513"/>
      <c r="NH513" s="46"/>
    </row>
    <row r="514" spans="2:372" x14ac:dyDescent="0.3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  <c r="FK514"/>
      <c r="FL514"/>
      <c r="FM514"/>
      <c r="FN514"/>
      <c r="FO514"/>
      <c r="FP514"/>
      <c r="FQ514"/>
      <c r="FR514"/>
      <c r="FS514"/>
      <c r="FT514"/>
      <c r="FU514"/>
      <c r="FV514"/>
      <c r="FW514"/>
      <c r="FX514"/>
      <c r="FY514"/>
      <c r="FZ514"/>
      <c r="GA514"/>
      <c r="GB514"/>
      <c r="GC514"/>
      <c r="GD514"/>
      <c r="GE514"/>
      <c r="GF514"/>
      <c r="GG514"/>
      <c r="GH514"/>
      <c r="GI514"/>
      <c r="GJ514"/>
      <c r="GK514"/>
      <c r="GL514"/>
      <c r="GM514"/>
      <c r="GN514"/>
      <c r="GO514"/>
      <c r="GP514"/>
      <c r="GQ514"/>
      <c r="GR514"/>
      <c r="GS514"/>
      <c r="GT514"/>
      <c r="GU514"/>
      <c r="GV514"/>
      <c r="GW514"/>
      <c r="GX514"/>
      <c r="GY514"/>
      <c r="GZ514"/>
      <c r="HA514"/>
      <c r="HB514"/>
      <c r="HC514"/>
      <c r="HD514"/>
      <c r="HE514"/>
      <c r="HF514"/>
      <c r="HG514"/>
      <c r="HH514"/>
      <c r="HI514"/>
      <c r="HJ514"/>
      <c r="HK514"/>
      <c r="HL514"/>
      <c r="HM514"/>
      <c r="HN514"/>
      <c r="HO514"/>
      <c r="HP514"/>
      <c r="HQ514"/>
      <c r="HR514"/>
      <c r="HS514"/>
      <c r="HT514"/>
      <c r="HU514"/>
      <c r="HV514"/>
      <c r="HW514"/>
      <c r="HX514"/>
      <c r="HY514"/>
      <c r="HZ514"/>
      <c r="IA514"/>
      <c r="IB514"/>
      <c r="IC514"/>
      <c r="ID514"/>
      <c r="IE514"/>
      <c r="IF514"/>
      <c r="IG514"/>
      <c r="IH514"/>
      <c r="II514"/>
      <c r="IJ514"/>
      <c r="IK514"/>
      <c r="IL514"/>
      <c r="IM514"/>
      <c r="IN514"/>
      <c r="IO514"/>
      <c r="IP514"/>
      <c r="IQ514"/>
      <c r="IR514"/>
      <c r="IS514"/>
      <c r="IT514"/>
      <c r="IU514"/>
      <c r="IV514"/>
      <c r="IW514"/>
      <c r="IX514"/>
      <c r="IY514"/>
      <c r="IZ514"/>
      <c r="JA514"/>
      <c r="JB514"/>
      <c r="JC514"/>
      <c r="JD514"/>
      <c r="JE514"/>
      <c r="JF514"/>
      <c r="JG514"/>
      <c r="JH514"/>
      <c r="JI514"/>
      <c r="JJ514"/>
      <c r="JK514"/>
      <c r="JL514"/>
      <c r="JM514"/>
      <c r="JN514"/>
      <c r="JO514"/>
      <c r="JP514"/>
      <c r="JQ514"/>
      <c r="JR514"/>
      <c r="JS514"/>
      <c r="JT514"/>
      <c r="JU514"/>
      <c r="JV514"/>
      <c r="JW514"/>
      <c r="JX514"/>
      <c r="JY514"/>
      <c r="JZ514"/>
      <c r="KA514"/>
      <c r="KB514"/>
      <c r="KC514"/>
      <c r="KD514"/>
      <c r="KE514"/>
      <c r="KF514"/>
      <c r="KG514"/>
      <c r="KH514"/>
      <c r="KI514"/>
      <c r="KJ514"/>
      <c r="KK514"/>
      <c r="KL514"/>
      <c r="KM514"/>
      <c r="KN514"/>
      <c r="KO514"/>
      <c r="KP514"/>
      <c r="KQ514"/>
      <c r="KR514"/>
      <c r="KS514"/>
      <c r="KT514"/>
      <c r="KU514"/>
      <c r="KV514"/>
      <c r="KW514"/>
      <c r="KX514"/>
      <c r="KY514"/>
      <c r="KZ514"/>
      <c r="LA514"/>
      <c r="LB514"/>
      <c r="LC514"/>
      <c r="LD514"/>
      <c r="LE514"/>
      <c r="LF514"/>
      <c r="LG514"/>
      <c r="LH514"/>
      <c r="LI514"/>
      <c r="LJ514"/>
      <c r="LK514"/>
      <c r="LL514"/>
      <c r="LM514"/>
      <c r="LN514"/>
      <c r="LO514"/>
      <c r="LP514"/>
      <c r="LQ514"/>
      <c r="LR514"/>
      <c r="LS514"/>
      <c r="LT514"/>
      <c r="LU514"/>
      <c r="LV514"/>
      <c r="LW514"/>
      <c r="LX514"/>
      <c r="LY514"/>
      <c r="LZ514"/>
      <c r="MA514"/>
      <c r="MB514"/>
      <c r="MC514"/>
      <c r="MD514"/>
      <c r="ME514"/>
      <c r="MF514"/>
      <c r="MG514"/>
      <c r="MH514"/>
      <c r="MI514"/>
      <c r="MJ514"/>
      <c r="MK514"/>
      <c r="ML514"/>
      <c r="MM514"/>
      <c r="MN514"/>
      <c r="MO514"/>
      <c r="MP514"/>
      <c r="MQ514"/>
      <c r="NH514" s="46"/>
    </row>
    <row r="515" spans="2:372" x14ac:dyDescent="0.3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  <c r="FK515"/>
      <c r="FL515"/>
      <c r="FM515"/>
      <c r="FN515"/>
      <c r="FO515"/>
      <c r="FP515"/>
      <c r="FQ515"/>
      <c r="FR515"/>
      <c r="FS515"/>
      <c r="FT515"/>
      <c r="FU515"/>
      <c r="FV515"/>
      <c r="FW515"/>
      <c r="FX515"/>
      <c r="FY515"/>
      <c r="FZ515"/>
      <c r="GA515"/>
      <c r="GB515"/>
      <c r="GC515"/>
      <c r="GD515"/>
      <c r="GE515"/>
      <c r="GF515"/>
      <c r="GG515"/>
      <c r="GH515"/>
      <c r="GI515"/>
      <c r="GJ515"/>
      <c r="GK515"/>
      <c r="GL515"/>
      <c r="GM515"/>
      <c r="GN515"/>
      <c r="GO515"/>
      <c r="GP515"/>
      <c r="GQ515"/>
      <c r="GR515"/>
      <c r="GS515"/>
      <c r="GT515"/>
      <c r="GU515"/>
      <c r="GV515"/>
      <c r="GW515"/>
      <c r="GX515"/>
      <c r="GY515"/>
      <c r="GZ515"/>
      <c r="HA515"/>
      <c r="HB515"/>
      <c r="HC515"/>
      <c r="HD515"/>
      <c r="HE515"/>
      <c r="HF515"/>
      <c r="HG515"/>
      <c r="HH515"/>
      <c r="HI515"/>
      <c r="HJ515"/>
      <c r="HK515"/>
      <c r="HL515"/>
      <c r="HM515"/>
      <c r="HN515"/>
      <c r="HO515"/>
      <c r="HP515"/>
      <c r="HQ515"/>
      <c r="HR515"/>
      <c r="HS515"/>
      <c r="HT515"/>
      <c r="HU515"/>
      <c r="HV515"/>
      <c r="HW515"/>
      <c r="HX515"/>
      <c r="HY515"/>
      <c r="HZ515"/>
      <c r="IA515"/>
      <c r="IB515"/>
      <c r="IC515"/>
      <c r="ID515"/>
      <c r="IE515"/>
      <c r="IF515"/>
      <c r="IG515"/>
      <c r="IH515"/>
      <c r="II515"/>
      <c r="IJ515"/>
      <c r="IK515"/>
      <c r="IL515"/>
      <c r="IM515"/>
      <c r="IN515"/>
      <c r="IO515"/>
      <c r="IP515"/>
      <c r="IQ515"/>
      <c r="IR515"/>
      <c r="IS515"/>
      <c r="IT515"/>
      <c r="IU515"/>
      <c r="IV515"/>
      <c r="IW515"/>
      <c r="IX515"/>
      <c r="IY515"/>
      <c r="IZ515"/>
      <c r="JA515"/>
      <c r="JB515"/>
      <c r="JC515"/>
      <c r="JD515"/>
      <c r="JE515"/>
      <c r="JF515"/>
      <c r="JG515"/>
      <c r="JH515"/>
      <c r="JI515"/>
      <c r="JJ515"/>
      <c r="JK515"/>
      <c r="JL515"/>
      <c r="JM515"/>
      <c r="JN515"/>
      <c r="JO515"/>
      <c r="JP515"/>
      <c r="JQ515"/>
      <c r="JR515"/>
      <c r="JS515"/>
      <c r="JT515"/>
      <c r="JU515"/>
      <c r="JV515"/>
      <c r="JW515"/>
      <c r="JX515"/>
      <c r="JY515"/>
      <c r="JZ515"/>
      <c r="KA515"/>
      <c r="KB515"/>
      <c r="KC515"/>
      <c r="KD515"/>
      <c r="KE515"/>
      <c r="KF515"/>
      <c r="KG515"/>
      <c r="KH515"/>
      <c r="KI515"/>
      <c r="KJ515"/>
      <c r="KK515"/>
      <c r="KL515"/>
      <c r="KM515"/>
      <c r="KN515"/>
      <c r="KO515"/>
      <c r="KP515"/>
      <c r="KQ515"/>
      <c r="KR515"/>
      <c r="KS515"/>
      <c r="KT515"/>
      <c r="KU515"/>
      <c r="KV515"/>
      <c r="KW515"/>
      <c r="KX515"/>
      <c r="KY515"/>
      <c r="KZ515"/>
      <c r="LA515"/>
      <c r="LB515"/>
      <c r="LC515"/>
      <c r="LD515"/>
      <c r="LE515"/>
      <c r="LF515"/>
      <c r="LG515"/>
      <c r="LH515"/>
      <c r="LI515"/>
      <c r="LJ515"/>
      <c r="LK515"/>
      <c r="LL515"/>
      <c r="LM515"/>
      <c r="LN515"/>
      <c r="LO515"/>
      <c r="LP515"/>
      <c r="LQ515"/>
      <c r="LR515"/>
      <c r="LS515"/>
      <c r="LT515"/>
      <c r="LU515"/>
      <c r="LV515"/>
      <c r="LW515"/>
      <c r="LX515"/>
      <c r="LY515"/>
      <c r="LZ515"/>
      <c r="MA515"/>
      <c r="MB515"/>
      <c r="MC515"/>
      <c r="MD515"/>
      <c r="ME515"/>
      <c r="MF515"/>
      <c r="MG515"/>
      <c r="MH515"/>
      <c r="MI515"/>
      <c r="MJ515"/>
      <c r="MK515"/>
      <c r="ML515"/>
      <c r="MM515"/>
      <c r="MN515"/>
      <c r="MO515"/>
      <c r="MP515"/>
      <c r="MQ515"/>
      <c r="NH515" s="46"/>
    </row>
    <row r="516" spans="2:372" x14ac:dyDescent="0.3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  <c r="FK516"/>
      <c r="FL516"/>
      <c r="FM516"/>
      <c r="FN516"/>
      <c r="FO516"/>
      <c r="FP516"/>
      <c r="FQ516"/>
      <c r="FR516"/>
      <c r="FS516"/>
      <c r="FT516"/>
      <c r="FU516"/>
      <c r="FV516"/>
      <c r="FW516"/>
      <c r="FX516"/>
      <c r="FY516"/>
      <c r="FZ516"/>
      <c r="GA516"/>
      <c r="GB516"/>
      <c r="GC516"/>
      <c r="GD516"/>
      <c r="GE516"/>
      <c r="GF516"/>
      <c r="GG516"/>
      <c r="GH516"/>
      <c r="GI516"/>
      <c r="GJ516"/>
      <c r="GK516"/>
      <c r="GL516"/>
      <c r="GM516"/>
      <c r="GN516"/>
      <c r="GO516"/>
      <c r="GP516"/>
      <c r="GQ516"/>
      <c r="GR516"/>
      <c r="GS516"/>
      <c r="GT516"/>
      <c r="GU516"/>
      <c r="GV516"/>
      <c r="GW516"/>
      <c r="GX516"/>
      <c r="GY516"/>
      <c r="GZ516"/>
      <c r="HA516"/>
      <c r="HB516"/>
      <c r="HC516"/>
      <c r="HD516"/>
      <c r="HE516"/>
      <c r="HF516"/>
      <c r="HG516"/>
      <c r="HH516"/>
      <c r="HI516"/>
      <c r="HJ516"/>
      <c r="HK516"/>
      <c r="HL516"/>
      <c r="HM516"/>
      <c r="HN516"/>
      <c r="HO516"/>
      <c r="HP516"/>
      <c r="HQ516"/>
      <c r="HR516"/>
      <c r="HS516"/>
      <c r="HT516"/>
      <c r="HU516"/>
      <c r="HV516"/>
      <c r="HW516"/>
      <c r="HX516"/>
      <c r="HY516"/>
      <c r="HZ516"/>
      <c r="IA516"/>
      <c r="IB516"/>
      <c r="IC516"/>
      <c r="ID516"/>
      <c r="IE516"/>
      <c r="IF516"/>
      <c r="IG516"/>
      <c r="IH516"/>
      <c r="II516"/>
      <c r="IJ516"/>
      <c r="IK516"/>
      <c r="IL516"/>
      <c r="IM516"/>
      <c r="IN516"/>
      <c r="IO516"/>
      <c r="IP516"/>
      <c r="IQ516"/>
      <c r="IR516"/>
      <c r="IS516"/>
      <c r="IT516"/>
      <c r="IU516"/>
      <c r="IV516"/>
      <c r="IW516"/>
      <c r="IX516"/>
      <c r="IY516"/>
      <c r="IZ516"/>
      <c r="JA516"/>
      <c r="JB516"/>
      <c r="JC516"/>
      <c r="JD516"/>
      <c r="JE516"/>
      <c r="JF516"/>
      <c r="JG516"/>
      <c r="JH516"/>
      <c r="JI516"/>
      <c r="JJ516"/>
      <c r="JK516"/>
      <c r="JL516"/>
      <c r="JM516"/>
      <c r="JN516"/>
      <c r="JO516"/>
      <c r="JP516"/>
      <c r="JQ516"/>
      <c r="JR516"/>
      <c r="JS516"/>
      <c r="JT516"/>
      <c r="JU516"/>
      <c r="JV516"/>
      <c r="JW516"/>
      <c r="JX516"/>
      <c r="JY516"/>
      <c r="JZ516"/>
      <c r="KA516"/>
      <c r="KB516"/>
      <c r="KC516"/>
      <c r="KD516"/>
      <c r="KE516"/>
      <c r="KF516"/>
      <c r="KG516"/>
      <c r="KH516"/>
      <c r="KI516"/>
      <c r="KJ516"/>
      <c r="KK516"/>
      <c r="KL516"/>
      <c r="KM516"/>
      <c r="KN516"/>
      <c r="KO516"/>
      <c r="KP516"/>
      <c r="KQ516"/>
      <c r="KR516"/>
      <c r="KS516"/>
      <c r="KT516"/>
      <c r="KU516"/>
      <c r="KV516"/>
      <c r="KW516"/>
      <c r="KX516"/>
      <c r="KY516"/>
      <c r="KZ516"/>
      <c r="LA516"/>
      <c r="LB516"/>
      <c r="LC516"/>
      <c r="LD516"/>
      <c r="LE516"/>
      <c r="LF516"/>
      <c r="LG516"/>
      <c r="LH516"/>
      <c r="LI516"/>
      <c r="LJ516"/>
      <c r="LK516"/>
      <c r="LL516"/>
      <c r="LM516"/>
      <c r="LN516"/>
      <c r="LO516"/>
      <c r="LP516"/>
      <c r="LQ516"/>
      <c r="LR516"/>
      <c r="LS516"/>
      <c r="LT516"/>
      <c r="LU516"/>
      <c r="LV516"/>
      <c r="LW516"/>
      <c r="LX516"/>
      <c r="LY516"/>
      <c r="LZ516"/>
      <c r="MA516"/>
      <c r="MB516"/>
      <c r="MC516"/>
      <c r="MD516"/>
      <c r="ME516"/>
      <c r="MF516"/>
      <c r="MG516"/>
      <c r="MH516"/>
      <c r="MI516"/>
      <c r="MJ516"/>
      <c r="MK516"/>
      <c r="ML516"/>
      <c r="MM516"/>
      <c r="MN516"/>
      <c r="MO516"/>
      <c r="MP516"/>
      <c r="MQ516"/>
      <c r="NH516" s="46"/>
    </row>
    <row r="517" spans="2:372" x14ac:dyDescent="0.3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  <c r="FO517"/>
      <c r="FP517"/>
      <c r="FQ517"/>
      <c r="FR517"/>
      <c r="FS517"/>
      <c r="FT517"/>
      <c r="FU517"/>
      <c r="FV517"/>
      <c r="FW517"/>
      <c r="FX517"/>
      <c r="FY517"/>
      <c r="FZ517"/>
      <c r="GA517"/>
      <c r="GB517"/>
      <c r="GC517"/>
      <c r="GD517"/>
      <c r="GE517"/>
      <c r="GF517"/>
      <c r="GG517"/>
      <c r="GH517"/>
      <c r="GI517"/>
      <c r="GJ517"/>
      <c r="GK517"/>
      <c r="GL517"/>
      <c r="GM517"/>
      <c r="GN517"/>
      <c r="GO517"/>
      <c r="GP517"/>
      <c r="GQ517"/>
      <c r="GR517"/>
      <c r="GS517"/>
      <c r="GT517"/>
      <c r="GU517"/>
      <c r="GV517"/>
      <c r="GW517"/>
      <c r="GX517"/>
      <c r="GY517"/>
      <c r="GZ517"/>
      <c r="HA517"/>
      <c r="HB517"/>
      <c r="HC517"/>
      <c r="HD517"/>
      <c r="HE517"/>
      <c r="HF517"/>
      <c r="HG517"/>
      <c r="HH517"/>
      <c r="HI517"/>
      <c r="HJ517"/>
      <c r="HK517"/>
      <c r="HL517"/>
      <c r="HM517"/>
      <c r="HN517"/>
      <c r="HO517"/>
      <c r="HP517"/>
      <c r="HQ517"/>
      <c r="HR517"/>
      <c r="HS517"/>
      <c r="HT517"/>
      <c r="HU517"/>
      <c r="HV517"/>
      <c r="HW517"/>
      <c r="HX517"/>
      <c r="HY517"/>
      <c r="HZ517"/>
      <c r="IA517"/>
      <c r="IB517"/>
      <c r="IC517"/>
      <c r="ID517"/>
      <c r="IE517"/>
      <c r="IF517"/>
      <c r="IG517"/>
      <c r="IH517"/>
      <c r="II517"/>
      <c r="IJ517"/>
      <c r="IK517"/>
      <c r="IL517"/>
      <c r="IM517"/>
      <c r="IN517"/>
      <c r="IO517"/>
      <c r="IP517"/>
      <c r="IQ517"/>
      <c r="IR517"/>
      <c r="IS517"/>
      <c r="IT517"/>
      <c r="IU517"/>
      <c r="IV517"/>
      <c r="IW517"/>
      <c r="IX517"/>
      <c r="IY517"/>
      <c r="IZ517"/>
      <c r="JA517"/>
      <c r="JB517"/>
      <c r="JC517"/>
      <c r="JD517"/>
      <c r="JE517"/>
      <c r="JF517"/>
      <c r="JG517"/>
      <c r="JH517"/>
      <c r="JI517"/>
      <c r="JJ517"/>
      <c r="JK517"/>
      <c r="JL517"/>
      <c r="JM517"/>
      <c r="JN517"/>
      <c r="JO517"/>
      <c r="JP517"/>
      <c r="JQ517"/>
      <c r="JR517"/>
      <c r="JS517"/>
      <c r="JT517"/>
      <c r="JU517"/>
      <c r="JV517"/>
      <c r="JW517"/>
      <c r="JX517"/>
      <c r="JY517"/>
      <c r="JZ517"/>
      <c r="KA517"/>
      <c r="KB517"/>
      <c r="KC517"/>
      <c r="KD517"/>
      <c r="KE517"/>
      <c r="KF517"/>
      <c r="KG517"/>
      <c r="KH517"/>
      <c r="KI517"/>
      <c r="KJ517"/>
      <c r="KK517"/>
      <c r="KL517"/>
      <c r="KM517"/>
      <c r="KN517"/>
      <c r="KO517"/>
      <c r="KP517"/>
      <c r="KQ517"/>
      <c r="KR517"/>
      <c r="KS517"/>
      <c r="KT517"/>
      <c r="KU517"/>
      <c r="KV517"/>
      <c r="KW517"/>
      <c r="KX517"/>
      <c r="KY517"/>
      <c r="KZ517"/>
      <c r="LA517"/>
      <c r="LB517"/>
      <c r="LC517"/>
      <c r="LD517"/>
      <c r="LE517"/>
      <c r="LF517"/>
      <c r="LG517"/>
      <c r="LH517"/>
      <c r="LI517"/>
      <c r="LJ517"/>
      <c r="LK517"/>
      <c r="LL517"/>
      <c r="LM517"/>
      <c r="LN517"/>
      <c r="LO517"/>
      <c r="LP517"/>
      <c r="LQ517"/>
      <c r="LR517"/>
      <c r="LS517"/>
      <c r="LT517"/>
      <c r="LU517"/>
      <c r="LV517"/>
      <c r="LW517"/>
      <c r="LX517"/>
      <c r="LY517"/>
      <c r="LZ517"/>
      <c r="MA517"/>
      <c r="MB517"/>
      <c r="MC517"/>
      <c r="MD517"/>
      <c r="ME517"/>
      <c r="MF517"/>
      <c r="MG517"/>
      <c r="MH517"/>
      <c r="MI517"/>
      <c r="MJ517"/>
      <c r="MK517"/>
      <c r="ML517"/>
      <c r="MM517"/>
      <c r="MN517"/>
      <c r="MO517"/>
      <c r="MP517"/>
      <c r="MQ517"/>
      <c r="NH517" s="46"/>
    </row>
    <row r="518" spans="2:372" x14ac:dyDescent="0.3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  <c r="FK518"/>
      <c r="FL518"/>
      <c r="FM518"/>
      <c r="FN518"/>
      <c r="FO518"/>
      <c r="FP518"/>
      <c r="FQ518"/>
      <c r="FR518"/>
      <c r="FS518"/>
      <c r="FT518"/>
      <c r="FU518"/>
      <c r="FV518"/>
      <c r="FW518"/>
      <c r="FX518"/>
      <c r="FY518"/>
      <c r="FZ518"/>
      <c r="GA518"/>
      <c r="GB518"/>
      <c r="GC518"/>
      <c r="GD518"/>
      <c r="GE518"/>
      <c r="GF518"/>
      <c r="GG518"/>
      <c r="GH518"/>
      <c r="GI518"/>
      <c r="GJ518"/>
      <c r="GK518"/>
      <c r="GL518"/>
      <c r="GM518"/>
      <c r="GN518"/>
      <c r="GO518"/>
      <c r="GP518"/>
      <c r="GQ518"/>
      <c r="GR518"/>
      <c r="GS518"/>
      <c r="GT518"/>
      <c r="GU518"/>
      <c r="GV518"/>
      <c r="GW518"/>
      <c r="GX518"/>
      <c r="GY518"/>
      <c r="GZ518"/>
      <c r="HA518"/>
      <c r="HB518"/>
      <c r="HC518"/>
      <c r="HD518"/>
      <c r="HE518"/>
      <c r="HF518"/>
      <c r="HG518"/>
      <c r="HH518"/>
      <c r="HI518"/>
      <c r="HJ518"/>
      <c r="HK518"/>
      <c r="HL518"/>
      <c r="HM518"/>
      <c r="HN518"/>
      <c r="HO518"/>
      <c r="HP518"/>
      <c r="HQ518"/>
      <c r="HR518"/>
      <c r="HS518"/>
      <c r="HT518"/>
      <c r="HU518"/>
      <c r="HV518"/>
      <c r="HW518"/>
      <c r="HX518"/>
      <c r="HY518"/>
      <c r="HZ518"/>
      <c r="IA518"/>
      <c r="IB518"/>
      <c r="IC518"/>
      <c r="ID518"/>
      <c r="IE518"/>
      <c r="IF518"/>
      <c r="IG518"/>
      <c r="IH518"/>
      <c r="II518"/>
      <c r="IJ518"/>
      <c r="IK518"/>
      <c r="IL518"/>
      <c r="IM518"/>
      <c r="IN518"/>
      <c r="IO518"/>
      <c r="IP518"/>
      <c r="IQ518"/>
      <c r="IR518"/>
      <c r="IS518"/>
      <c r="IT518"/>
      <c r="IU518"/>
      <c r="IV518"/>
      <c r="IW518"/>
      <c r="IX518"/>
      <c r="IY518"/>
      <c r="IZ518"/>
      <c r="JA518"/>
      <c r="JB518"/>
      <c r="JC518"/>
      <c r="JD518"/>
      <c r="JE518"/>
      <c r="JF518"/>
      <c r="JG518"/>
      <c r="JH518"/>
      <c r="JI518"/>
      <c r="JJ518"/>
      <c r="JK518"/>
      <c r="JL518"/>
      <c r="JM518"/>
      <c r="JN518"/>
      <c r="JO518"/>
      <c r="JP518"/>
      <c r="JQ518"/>
      <c r="JR518"/>
      <c r="JS518"/>
      <c r="JT518"/>
      <c r="JU518"/>
      <c r="JV518"/>
      <c r="JW518"/>
      <c r="JX518"/>
      <c r="JY518"/>
      <c r="JZ518"/>
      <c r="KA518"/>
      <c r="KB518"/>
      <c r="KC518"/>
      <c r="KD518"/>
      <c r="KE518"/>
      <c r="KF518"/>
      <c r="KG518"/>
      <c r="KH518"/>
      <c r="KI518"/>
      <c r="KJ518"/>
      <c r="KK518"/>
      <c r="KL518"/>
      <c r="KM518"/>
      <c r="KN518"/>
      <c r="KO518"/>
      <c r="KP518"/>
      <c r="KQ518"/>
      <c r="KR518"/>
      <c r="KS518"/>
      <c r="KT518"/>
      <c r="KU518"/>
      <c r="KV518"/>
      <c r="KW518"/>
      <c r="KX518"/>
      <c r="KY518"/>
      <c r="KZ518"/>
      <c r="LA518"/>
      <c r="LB518"/>
      <c r="LC518"/>
      <c r="LD518"/>
      <c r="LE518"/>
      <c r="LF518"/>
      <c r="LG518"/>
      <c r="LH518"/>
      <c r="LI518"/>
      <c r="LJ518"/>
      <c r="LK518"/>
      <c r="LL518"/>
      <c r="LM518"/>
      <c r="LN518"/>
      <c r="LO518"/>
      <c r="LP518"/>
      <c r="LQ518"/>
      <c r="LR518"/>
      <c r="LS518"/>
      <c r="LT518"/>
      <c r="LU518"/>
      <c r="LV518"/>
      <c r="LW518"/>
      <c r="LX518"/>
      <c r="LY518"/>
      <c r="LZ518"/>
      <c r="MA518"/>
      <c r="MB518"/>
      <c r="MC518"/>
      <c r="MD518"/>
      <c r="ME518"/>
      <c r="MF518"/>
      <c r="MG518"/>
      <c r="MH518"/>
      <c r="MI518"/>
      <c r="MJ518"/>
      <c r="MK518"/>
      <c r="ML518"/>
      <c r="MM518"/>
      <c r="MN518"/>
      <c r="MO518"/>
      <c r="MP518"/>
      <c r="MQ518"/>
      <c r="NH518" s="46"/>
    </row>
    <row r="519" spans="2:372" x14ac:dyDescent="0.3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  <c r="FO519"/>
      <c r="FP519"/>
      <c r="FQ519"/>
      <c r="FR519"/>
      <c r="FS519"/>
      <c r="FT519"/>
      <c r="FU519"/>
      <c r="FV519"/>
      <c r="FW519"/>
      <c r="FX519"/>
      <c r="FY519"/>
      <c r="FZ519"/>
      <c r="GA519"/>
      <c r="GB519"/>
      <c r="GC519"/>
      <c r="GD519"/>
      <c r="GE519"/>
      <c r="GF519"/>
      <c r="GG519"/>
      <c r="GH519"/>
      <c r="GI519"/>
      <c r="GJ519"/>
      <c r="GK519"/>
      <c r="GL519"/>
      <c r="GM519"/>
      <c r="GN519"/>
      <c r="GO519"/>
      <c r="GP519"/>
      <c r="GQ519"/>
      <c r="GR519"/>
      <c r="GS519"/>
      <c r="GT519"/>
      <c r="GU519"/>
      <c r="GV519"/>
      <c r="GW519"/>
      <c r="GX519"/>
      <c r="GY519"/>
      <c r="GZ519"/>
      <c r="HA519"/>
      <c r="HB519"/>
      <c r="HC519"/>
      <c r="HD519"/>
      <c r="HE519"/>
      <c r="HF519"/>
      <c r="HG519"/>
      <c r="HH519"/>
      <c r="HI519"/>
      <c r="HJ519"/>
      <c r="HK519"/>
      <c r="HL519"/>
      <c r="HM519"/>
      <c r="HN519"/>
      <c r="HO519"/>
      <c r="HP519"/>
      <c r="HQ519"/>
      <c r="HR519"/>
      <c r="HS519"/>
      <c r="HT519"/>
      <c r="HU519"/>
      <c r="HV519"/>
      <c r="HW519"/>
      <c r="HX519"/>
      <c r="HY519"/>
      <c r="HZ519"/>
      <c r="IA519"/>
      <c r="IB519"/>
      <c r="IC519"/>
      <c r="ID519"/>
      <c r="IE519"/>
      <c r="IF519"/>
      <c r="IG519"/>
      <c r="IH519"/>
      <c r="II519"/>
      <c r="IJ519"/>
      <c r="IK519"/>
      <c r="IL519"/>
      <c r="IM519"/>
      <c r="IN519"/>
      <c r="IO519"/>
      <c r="IP519"/>
      <c r="IQ519"/>
      <c r="IR519"/>
      <c r="IS519"/>
      <c r="IT519"/>
      <c r="IU519"/>
      <c r="IV519"/>
      <c r="IW519"/>
      <c r="IX519"/>
      <c r="IY519"/>
      <c r="IZ519"/>
      <c r="JA519"/>
      <c r="JB519"/>
      <c r="JC519"/>
      <c r="JD519"/>
      <c r="JE519"/>
      <c r="JF519"/>
      <c r="JG519"/>
      <c r="JH519"/>
      <c r="JI519"/>
      <c r="JJ519"/>
      <c r="JK519"/>
      <c r="JL519"/>
      <c r="JM519"/>
      <c r="JN519"/>
      <c r="JO519"/>
      <c r="JP519"/>
      <c r="JQ519"/>
      <c r="JR519"/>
      <c r="JS519"/>
      <c r="JT519"/>
      <c r="JU519"/>
      <c r="JV519"/>
      <c r="JW519"/>
      <c r="JX519"/>
      <c r="JY519"/>
      <c r="JZ519"/>
      <c r="KA519"/>
      <c r="KB519"/>
      <c r="KC519"/>
      <c r="KD519"/>
      <c r="KE519"/>
      <c r="KF519"/>
      <c r="KG519"/>
      <c r="KH519"/>
      <c r="KI519"/>
      <c r="KJ519"/>
      <c r="KK519"/>
      <c r="KL519"/>
      <c r="KM519"/>
      <c r="KN519"/>
      <c r="KO519"/>
      <c r="KP519"/>
      <c r="KQ519"/>
      <c r="KR519"/>
      <c r="KS519"/>
      <c r="KT519"/>
      <c r="KU519"/>
      <c r="KV519"/>
      <c r="KW519"/>
      <c r="KX519"/>
      <c r="KY519"/>
      <c r="KZ519"/>
      <c r="LA519"/>
      <c r="LB519"/>
      <c r="LC519"/>
      <c r="LD519"/>
      <c r="LE519"/>
      <c r="LF519"/>
      <c r="LG519"/>
      <c r="LH519"/>
      <c r="LI519"/>
      <c r="LJ519"/>
      <c r="LK519"/>
      <c r="LL519"/>
      <c r="LM519"/>
      <c r="LN519"/>
      <c r="LO519"/>
      <c r="LP519"/>
      <c r="LQ519"/>
      <c r="LR519"/>
      <c r="LS519"/>
      <c r="LT519"/>
      <c r="LU519"/>
      <c r="LV519"/>
      <c r="LW519"/>
      <c r="LX519"/>
      <c r="LY519"/>
      <c r="LZ519"/>
      <c r="MA519"/>
      <c r="MB519"/>
      <c r="MC519"/>
      <c r="MD519"/>
      <c r="ME519"/>
      <c r="MF519"/>
      <c r="MG519"/>
      <c r="MH519"/>
      <c r="MI519"/>
      <c r="MJ519"/>
      <c r="MK519"/>
      <c r="ML519"/>
      <c r="MM519"/>
      <c r="MN519"/>
      <c r="MO519"/>
      <c r="MP519"/>
      <c r="MQ519"/>
      <c r="NH519" s="46"/>
    </row>
    <row r="520" spans="2:372" x14ac:dyDescent="0.3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  <c r="FO520"/>
      <c r="FP520"/>
      <c r="FQ520"/>
      <c r="FR520"/>
      <c r="FS520"/>
      <c r="FT520"/>
      <c r="FU520"/>
      <c r="FV520"/>
      <c r="FW520"/>
      <c r="FX520"/>
      <c r="FY520"/>
      <c r="FZ520"/>
      <c r="GA520"/>
      <c r="GB520"/>
      <c r="GC520"/>
      <c r="GD520"/>
      <c r="GE520"/>
      <c r="GF520"/>
      <c r="GG520"/>
      <c r="GH520"/>
      <c r="GI520"/>
      <c r="GJ520"/>
      <c r="GK520"/>
      <c r="GL520"/>
      <c r="GM520"/>
      <c r="GN520"/>
      <c r="GO520"/>
      <c r="GP520"/>
      <c r="GQ520"/>
      <c r="GR520"/>
      <c r="GS520"/>
      <c r="GT520"/>
      <c r="GU520"/>
      <c r="GV520"/>
      <c r="GW520"/>
      <c r="GX520"/>
      <c r="GY520"/>
      <c r="GZ520"/>
      <c r="HA520"/>
      <c r="HB520"/>
      <c r="HC520"/>
      <c r="HD520"/>
      <c r="HE520"/>
      <c r="HF520"/>
      <c r="HG520"/>
      <c r="HH520"/>
      <c r="HI520"/>
      <c r="HJ520"/>
      <c r="HK520"/>
      <c r="HL520"/>
      <c r="HM520"/>
      <c r="HN520"/>
      <c r="HO520"/>
      <c r="HP520"/>
      <c r="HQ520"/>
      <c r="HR520"/>
      <c r="HS520"/>
      <c r="HT520"/>
      <c r="HU520"/>
      <c r="HV520"/>
      <c r="HW520"/>
      <c r="HX520"/>
      <c r="HY520"/>
      <c r="HZ520"/>
      <c r="IA520"/>
      <c r="IB520"/>
      <c r="IC520"/>
      <c r="ID520"/>
      <c r="IE520"/>
      <c r="IF520"/>
      <c r="IG520"/>
      <c r="IH520"/>
      <c r="II520"/>
      <c r="IJ520"/>
      <c r="IK520"/>
      <c r="IL520"/>
      <c r="IM520"/>
      <c r="IN520"/>
      <c r="IO520"/>
      <c r="IP520"/>
      <c r="IQ520"/>
      <c r="IR520"/>
      <c r="IS520"/>
      <c r="IT520"/>
      <c r="IU520"/>
      <c r="IV520"/>
      <c r="IW520"/>
      <c r="IX520"/>
      <c r="IY520"/>
      <c r="IZ520"/>
      <c r="JA520"/>
      <c r="JB520"/>
      <c r="JC520"/>
      <c r="JD520"/>
      <c r="JE520"/>
      <c r="JF520"/>
      <c r="JG520"/>
      <c r="JH520"/>
      <c r="JI520"/>
      <c r="JJ520"/>
      <c r="JK520"/>
      <c r="JL520"/>
      <c r="JM520"/>
      <c r="JN520"/>
      <c r="JO520"/>
      <c r="JP520"/>
      <c r="JQ520"/>
      <c r="JR520"/>
      <c r="JS520"/>
      <c r="JT520"/>
      <c r="JU520"/>
      <c r="JV520"/>
      <c r="JW520"/>
      <c r="JX520"/>
      <c r="JY520"/>
      <c r="JZ520"/>
      <c r="KA520"/>
      <c r="KB520"/>
      <c r="KC520"/>
      <c r="KD520"/>
      <c r="KE520"/>
      <c r="KF520"/>
      <c r="KG520"/>
      <c r="KH520"/>
      <c r="KI520"/>
      <c r="KJ520"/>
      <c r="KK520"/>
      <c r="KL520"/>
      <c r="KM520"/>
      <c r="KN520"/>
      <c r="KO520"/>
      <c r="KP520"/>
      <c r="KQ520"/>
      <c r="KR520"/>
      <c r="KS520"/>
      <c r="KT520"/>
      <c r="KU520"/>
      <c r="KV520"/>
      <c r="KW520"/>
      <c r="KX520"/>
      <c r="KY520"/>
      <c r="KZ520"/>
      <c r="LA520"/>
      <c r="LB520"/>
      <c r="LC520"/>
      <c r="LD520"/>
      <c r="LE520"/>
      <c r="LF520"/>
      <c r="LG520"/>
      <c r="LH520"/>
      <c r="LI520"/>
      <c r="LJ520"/>
      <c r="LK520"/>
      <c r="LL520"/>
      <c r="LM520"/>
      <c r="LN520"/>
      <c r="LO520"/>
      <c r="LP520"/>
      <c r="LQ520"/>
      <c r="LR520"/>
      <c r="LS520"/>
      <c r="LT520"/>
      <c r="LU520"/>
      <c r="LV520"/>
      <c r="LW520"/>
      <c r="LX520"/>
      <c r="LY520"/>
      <c r="LZ520"/>
      <c r="MA520"/>
      <c r="MB520"/>
      <c r="MC520"/>
      <c r="MD520"/>
      <c r="ME520"/>
      <c r="MF520"/>
      <c r="MG520"/>
      <c r="MH520"/>
      <c r="MI520"/>
      <c r="MJ520"/>
      <c r="MK520"/>
      <c r="ML520"/>
      <c r="MM520"/>
      <c r="MN520"/>
      <c r="MO520"/>
      <c r="MP520"/>
      <c r="MQ520"/>
      <c r="NH520" s="46"/>
    </row>
    <row r="521" spans="2:372" x14ac:dyDescent="0.3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  <c r="FK521"/>
      <c r="FL521"/>
      <c r="FM521"/>
      <c r="FN521"/>
      <c r="FO521"/>
      <c r="FP521"/>
      <c r="FQ521"/>
      <c r="FR521"/>
      <c r="FS521"/>
      <c r="FT521"/>
      <c r="FU521"/>
      <c r="FV521"/>
      <c r="FW521"/>
      <c r="FX521"/>
      <c r="FY521"/>
      <c r="FZ521"/>
      <c r="GA521"/>
      <c r="GB521"/>
      <c r="GC521"/>
      <c r="GD521"/>
      <c r="GE521"/>
      <c r="GF521"/>
      <c r="GG521"/>
      <c r="GH521"/>
      <c r="GI521"/>
      <c r="GJ521"/>
      <c r="GK521"/>
      <c r="GL521"/>
      <c r="GM521"/>
      <c r="GN521"/>
      <c r="GO521"/>
      <c r="GP521"/>
      <c r="GQ521"/>
      <c r="GR521"/>
      <c r="GS521"/>
      <c r="GT521"/>
      <c r="GU521"/>
      <c r="GV521"/>
      <c r="GW521"/>
      <c r="GX521"/>
      <c r="GY521"/>
      <c r="GZ521"/>
      <c r="HA521"/>
      <c r="HB521"/>
      <c r="HC521"/>
      <c r="HD521"/>
      <c r="HE521"/>
      <c r="HF521"/>
      <c r="HG521"/>
      <c r="HH521"/>
      <c r="HI521"/>
      <c r="HJ521"/>
      <c r="HK521"/>
      <c r="HL521"/>
      <c r="HM521"/>
      <c r="HN521"/>
      <c r="HO521"/>
      <c r="HP521"/>
      <c r="HQ521"/>
      <c r="HR521"/>
      <c r="HS521"/>
      <c r="HT521"/>
      <c r="HU521"/>
      <c r="HV521"/>
      <c r="HW521"/>
      <c r="HX521"/>
      <c r="HY521"/>
      <c r="HZ521"/>
      <c r="IA521"/>
      <c r="IB521"/>
      <c r="IC521"/>
      <c r="ID521"/>
      <c r="IE521"/>
      <c r="IF521"/>
      <c r="IG521"/>
      <c r="IH521"/>
      <c r="II521"/>
      <c r="IJ521"/>
      <c r="IK521"/>
      <c r="IL521"/>
      <c r="IM521"/>
      <c r="IN521"/>
      <c r="IO521"/>
      <c r="IP521"/>
      <c r="IQ521"/>
      <c r="IR521"/>
      <c r="IS521"/>
      <c r="IT521"/>
      <c r="IU521"/>
      <c r="IV521"/>
      <c r="IW521"/>
      <c r="IX521"/>
      <c r="IY521"/>
      <c r="IZ521"/>
      <c r="JA521"/>
      <c r="JB521"/>
      <c r="JC521"/>
      <c r="JD521"/>
      <c r="JE521"/>
      <c r="JF521"/>
      <c r="JG521"/>
      <c r="JH521"/>
      <c r="JI521"/>
      <c r="JJ521"/>
      <c r="JK521"/>
      <c r="JL521"/>
      <c r="JM521"/>
      <c r="JN521"/>
      <c r="JO521"/>
      <c r="JP521"/>
      <c r="JQ521"/>
      <c r="JR521"/>
      <c r="JS521"/>
      <c r="JT521"/>
      <c r="JU521"/>
      <c r="JV521"/>
      <c r="JW521"/>
      <c r="JX521"/>
      <c r="JY521"/>
      <c r="JZ521"/>
      <c r="KA521"/>
      <c r="KB521"/>
      <c r="KC521"/>
      <c r="KD521"/>
      <c r="KE521"/>
      <c r="KF521"/>
      <c r="KG521"/>
      <c r="KH521"/>
      <c r="KI521"/>
      <c r="KJ521"/>
      <c r="KK521"/>
      <c r="KL521"/>
      <c r="KM521"/>
      <c r="KN521"/>
      <c r="KO521"/>
      <c r="KP521"/>
      <c r="KQ521"/>
      <c r="KR521"/>
      <c r="KS521"/>
      <c r="KT521"/>
      <c r="KU521"/>
      <c r="KV521"/>
      <c r="KW521"/>
      <c r="KX521"/>
      <c r="KY521"/>
      <c r="KZ521"/>
      <c r="LA521"/>
      <c r="LB521"/>
      <c r="LC521"/>
      <c r="LD521"/>
      <c r="LE521"/>
      <c r="LF521"/>
      <c r="LG521"/>
      <c r="LH521"/>
      <c r="LI521"/>
      <c r="LJ521"/>
      <c r="LK521"/>
      <c r="LL521"/>
      <c r="LM521"/>
      <c r="LN521"/>
      <c r="LO521"/>
      <c r="LP521"/>
      <c r="LQ521"/>
      <c r="LR521"/>
      <c r="LS521"/>
      <c r="LT521"/>
      <c r="LU521"/>
      <c r="LV521"/>
      <c r="LW521"/>
      <c r="LX521"/>
      <c r="LY521"/>
      <c r="LZ521"/>
      <c r="MA521"/>
      <c r="MB521"/>
      <c r="MC521"/>
      <c r="MD521"/>
      <c r="ME521"/>
      <c r="MF521"/>
      <c r="MG521"/>
      <c r="MH521"/>
      <c r="MI521"/>
      <c r="MJ521"/>
      <c r="MK521"/>
      <c r="ML521"/>
      <c r="MM521"/>
      <c r="MN521"/>
      <c r="MO521"/>
      <c r="MP521"/>
      <c r="MQ521"/>
      <c r="NH521" s="46"/>
    </row>
    <row r="522" spans="2:372" x14ac:dyDescent="0.3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  <c r="FO522"/>
      <c r="FP522"/>
      <c r="FQ522"/>
      <c r="FR522"/>
      <c r="FS522"/>
      <c r="FT522"/>
      <c r="FU522"/>
      <c r="FV522"/>
      <c r="FW522"/>
      <c r="FX522"/>
      <c r="FY522"/>
      <c r="FZ522"/>
      <c r="GA522"/>
      <c r="GB522"/>
      <c r="GC522"/>
      <c r="GD522"/>
      <c r="GE522"/>
      <c r="GF522"/>
      <c r="GG522"/>
      <c r="GH522"/>
      <c r="GI522"/>
      <c r="GJ522"/>
      <c r="GK522"/>
      <c r="GL522"/>
      <c r="GM522"/>
      <c r="GN522"/>
      <c r="GO522"/>
      <c r="GP522"/>
      <c r="GQ522"/>
      <c r="GR522"/>
      <c r="GS522"/>
      <c r="GT522"/>
      <c r="GU522"/>
      <c r="GV522"/>
      <c r="GW522"/>
      <c r="GX522"/>
      <c r="GY522"/>
      <c r="GZ522"/>
      <c r="HA522"/>
      <c r="HB522"/>
      <c r="HC522"/>
      <c r="HD522"/>
      <c r="HE522"/>
      <c r="HF522"/>
      <c r="HG522"/>
      <c r="HH522"/>
      <c r="HI522"/>
      <c r="HJ522"/>
      <c r="HK522"/>
      <c r="HL522"/>
      <c r="HM522"/>
      <c r="HN522"/>
      <c r="HO522"/>
      <c r="HP522"/>
      <c r="HQ522"/>
      <c r="HR522"/>
      <c r="HS522"/>
      <c r="HT522"/>
      <c r="HU522"/>
      <c r="HV522"/>
      <c r="HW522"/>
      <c r="HX522"/>
      <c r="HY522"/>
      <c r="HZ522"/>
      <c r="IA522"/>
      <c r="IB522"/>
      <c r="IC522"/>
      <c r="ID522"/>
      <c r="IE522"/>
      <c r="IF522"/>
      <c r="IG522"/>
      <c r="IH522"/>
      <c r="II522"/>
      <c r="IJ522"/>
      <c r="IK522"/>
      <c r="IL522"/>
      <c r="IM522"/>
      <c r="IN522"/>
      <c r="IO522"/>
      <c r="IP522"/>
      <c r="IQ522"/>
      <c r="IR522"/>
      <c r="IS522"/>
      <c r="IT522"/>
      <c r="IU522"/>
      <c r="IV522"/>
      <c r="IW522"/>
      <c r="IX522"/>
      <c r="IY522"/>
      <c r="IZ522"/>
      <c r="JA522"/>
      <c r="JB522"/>
      <c r="JC522"/>
      <c r="JD522"/>
      <c r="JE522"/>
      <c r="JF522"/>
      <c r="JG522"/>
      <c r="JH522"/>
      <c r="JI522"/>
      <c r="JJ522"/>
      <c r="JK522"/>
      <c r="JL522"/>
      <c r="JM522"/>
      <c r="JN522"/>
      <c r="JO522"/>
      <c r="JP522"/>
      <c r="JQ522"/>
      <c r="JR522"/>
      <c r="JS522"/>
      <c r="JT522"/>
      <c r="JU522"/>
      <c r="JV522"/>
      <c r="JW522"/>
      <c r="JX522"/>
      <c r="JY522"/>
      <c r="JZ522"/>
      <c r="KA522"/>
      <c r="KB522"/>
      <c r="KC522"/>
      <c r="KD522"/>
      <c r="KE522"/>
      <c r="KF522"/>
      <c r="KG522"/>
      <c r="KH522"/>
      <c r="KI522"/>
      <c r="KJ522"/>
      <c r="KK522"/>
      <c r="KL522"/>
      <c r="KM522"/>
      <c r="KN522"/>
      <c r="KO522"/>
      <c r="KP522"/>
      <c r="KQ522"/>
      <c r="KR522"/>
      <c r="KS522"/>
      <c r="KT522"/>
      <c r="KU522"/>
      <c r="KV522"/>
      <c r="KW522"/>
      <c r="KX522"/>
      <c r="KY522"/>
      <c r="KZ522"/>
      <c r="LA522"/>
      <c r="LB522"/>
      <c r="LC522"/>
      <c r="LD522"/>
      <c r="LE522"/>
      <c r="LF522"/>
      <c r="LG522"/>
      <c r="LH522"/>
      <c r="LI522"/>
      <c r="LJ522"/>
      <c r="LK522"/>
      <c r="LL522"/>
      <c r="LM522"/>
      <c r="LN522"/>
      <c r="LO522"/>
      <c r="LP522"/>
      <c r="LQ522"/>
      <c r="LR522"/>
      <c r="LS522"/>
      <c r="LT522"/>
      <c r="LU522"/>
      <c r="LV522"/>
      <c r="LW522"/>
      <c r="LX522"/>
      <c r="LY522"/>
      <c r="LZ522"/>
      <c r="MA522"/>
      <c r="MB522"/>
      <c r="MC522"/>
      <c r="MD522"/>
      <c r="ME522"/>
      <c r="MF522"/>
      <c r="MG522"/>
      <c r="MH522"/>
      <c r="MI522"/>
      <c r="MJ522"/>
      <c r="MK522"/>
      <c r="ML522"/>
      <c r="MM522"/>
      <c r="MN522"/>
      <c r="MO522"/>
      <c r="MP522"/>
      <c r="MQ522"/>
      <c r="NH522" s="46"/>
    </row>
    <row r="523" spans="2:372" x14ac:dyDescent="0.3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  <c r="FK523"/>
      <c r="FL523"/>
      <c r="FM523"/>
      <c r="FN523"/>
      <c r="FO523"/>
      <c r="FP523"/>
      <c r="FQ523"/>
      <c r="FR523"/>
      <c r="FS523"/>
      <c r="FT523"/>
      <c r="FU523"/>
      <c r="FV523"/>
      <c r="FW523"/>
      <c r="FX523"/>
      <c r="FY523"/>
      <c r="FZ523"/>
      <c r="GA523"/>
      <c r="GB523"/>
      <c r="GC523"/>
      <c r="GD523"/>
      <c r="GE523"/>
      <c r="GF523"/>
      <c r="GG523"/>
      <c r="GH523"/>
      <c r="GI523"/>
      <c r="GJ523"/>
      <c r="GK523"/>
      <c r="GL523"/>
      <c r="GM523"/>
      <c r="GN523"/>
      <c r="GO523"/>
      <c r="GP523"/>
      <c r="GQ523"/>
      <c r="GR523"/>
      <c r="GS523"/>
      <c r="GT523"/>
      <c r="GU523"/>
      <c r="GV523"/>
      <c r="GW523"/>
      <c r="GX523"/>
      <c r="GY523"/>
      <c r="GZ523"/>
      <c r="HA523"/>
      <c r="HB523"/>
      <c r="HC523"/>
      <c r="HD523"/>
      <c r="HE523"/>
      <c r="HF523"/>
      <c r="HG523"/>
      <c r="HH523"/>
      <c r="HI523"/>
      <c r="HJ523"/>
      <c r="HK523"/>
      <c r="HL523"/>
      <c r="HM523"/>
      <c r="HN523"/>
      <c r="HO523"/>
      <c r="HP523"/>
      <c r="HQ523"/>
      <c r="HR523"/>
      <c r="HS523"/>
      <c r="HT523"/>
      <c r="HU523"/>
      <c r="HV523"/>
      <c r="HW523"/>
      <c r="HX523"/>
      <c r="HY523"/>
      <c r="HZ523"/>
      <c r="IA523"/>
      <c r="IB523"/>
      <c r="IC523"/>
      <c r="ID523"/>
      <c r="IE523"/>
      <c r="IF523"/>
      <c r="IG523"/>
      <c r="IH523"/>
      <c r="II523"/>
      <c r="IJ523"/>
      <c r="IK523"/>
      <c r="IL523"/>
      <c r="IM523"/>
      <c r="IN523"/>
      <c r="IO523"/>
      <c r="IP523"/>
      <c r="IQ523"/>
      <c r="IR523"/>
      <c r="IS523"/>
      <c r="IT523"/>
      <c r="IU523"/>
      <c r="IV523"/>
      <c r="IW523"/>
      <c r="IX523"/>
      <c r="IY523"/>
      <c r="IZ523"/>
      <c r="JA523"/>
      <c r="JB523"/>
      <c r="JC523"/>
      <c r="JD523"/>
      <c r="JE523"/>
      <c r="JF523"/>
      <c r="JG523"/>
      <c r="JH523"/>
      <c r="JI523"/>
      <c r="JJ523"/>
      <c r="JK523"/>
      <c r="JL523"/>
      <c r="JM523"/>
      <c r="JN523"/>
      <c r="JO523"/>
      <c r="JP523"/>
      <c r="JQ523"/>
      <c r="JR523"/>
      <c r="JS523"/>
      <c r="JT523"/>
      <c r="JU523"/>
      <c r="JV523"/>
      <c r="JW523"/>
      <c r="JX523"/>
      <c r="JY523"/>
      <c r="JZ523"/>
      <c r="KA523"/>
      <c r="KB523"/>
      <c r="KC523"/>
      <c r="KD523"/>
      <c r="KE523"/>
      <c r="KF523"/>
      <c r="KG523"/>
      <c r="KH523"/>
      <c r="KI523"/>
      <c r="KJ523"/>
      <c r="KK523"/>
      <c r="KL523"/>
      <c r="KM523"/>
      <c r="KN523"/>
      <c r="KO523"/>
      <c r="KP523"/>
      <c r="KQ523"/>
      <c r="KR523"/>
      <c r="KS523"/>
      <c r="KT523"/>
      <c r="KU523"/>
      <c r="KV523"/>
      <c r="KW523"/>
      <c r="KX523"/>
      <c r="KY523"/>
      <c r="KZ523"/>
      <c r="LA523"/>
      <c r="LB523"/>
      <c r="LC523"/>
      <c r="LD523"/>
      <c r="LE523"/>
      <c r="LF523"/>
      <c r="LG523"/>
      <c r="LH523"/>
      <c r="LI523"/>
      <c r="LJ523"/>
      <c r="LK523"/>
      <c r="LL523"/>
      <c r="LM523"/>
      <c r="LN523"/>
      <c r="LO523"/>
      <c r="LP523"/>
      <c r="LQ523"/>
      <c r="LR523"/>
      <c r="LS523"/>
      <c r="LT523"/>
      <c r="LU523"/>
      <c r="LV523"/>
      <c r="LW523"/>
      <c r="LX523"/>
      <c r="LY523"/>
      <c r="LZ523"/>
      <c r="MA523"/>
      <c r="MB523"/>
      <c r="MC523"/>
      <c r="MD523"/>
      <c r="ME523"/>
      <c r="MF523"/>
      <c r="MG523"/>
      <c r="MH523"/>
      <c r="MI523"/>
      <c r="MJ523"/>
      <c r="MK523"/>
      <c r="ML523"/>
      <c r="MM523"/>
      <c r="MN523"/>
      <c r="MO523"/>
      <c r="MP523"/>
      <c r="MQ523"/>
      <c r="NH523" s="46"/>
    </row>
    <row r="524" spans="2:372" x14ac:dyDescent="0.3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  <c r="FO524"/>
      <c r="FP524"/>
      <c r="FQ524"/>
      <c r="FR524"/>
      <c r="FS524"/>
      <c r="FT524"/>
      <c r="FU524"/>
      <c r="FV524"/>
      <c r="FW524"/>
      <c r="FX524"/>
      <c r="FY524"/>
      <c r="FZ524"/>
      <c r="GA524"/>
      <c r="GB524"/>
      <c r="GC524"/>
      <c r="GD524"/>
      <c r="GE524"/>
      <c r="GF524"/>
      <c r="GG524"/>
      <c r="GH524"/>
      <c r="GI524"/>
      <c r="GJ524"/>
      <c r="GK524"/>
      <c r="GL524"/>
      <c r="GM524"/>
      <c r="GN524"/>
      <c r="GO524"/>
      <c r="GP524"/>
      <c r="GQ524"/>
      <c r="GR524"/>
      <c r="GS524"/>
      <c r="GT524"/>
      <c r="GU524"/>
      <c r="GV524"/>
      <c r="GW524"/>
      <c r="GX524"/>
      <c r="GY524"/>
      <c r="GZ524"/>
      <c r="HA524"/>
      <c r="HB524"/>
      <c r="HC524"/>
      <c r="HD524"/>
      <c r="HE524"/>
      <c r="HF524"/>
      <c r="HG524"/>
      <c r="HH524"/>
      <c r="HI524"/>
      <c r="HJ524"/>
      <c r="HK524"/>
      <c r="HL524"/>
      <c r="HM524"/>
      <c r="HN524"/>
      <c r="HO524"/>
      <c r="HP524"/>
      <c r="HQ524"/>
      <c r="HR524"/>
      <c r="HS524"/>
      <c r="HT524"/>
      <c r="HU524"/>
      <c r="HV524"/>
      <c r="HW524"/>
      <c r="HX524"/>
      <c r="HY524"/>
      <c r="HZ524"/>
      <c r="IA524"/>
      <c r="IB524"/>
      <c r="IC524"/>
      <c r="ID524"/>
      <c r="IE524"/>
      <c r="IF524"/>
      <c r="IG524"/>
      <c r="IH524"/>
      <c r="II524"/>
      <c r="IJ524"/>
      <c r="IK524"/>
      <c r="IL524"/>
      <c r="IM524"/>
      <c r="IN524"/>
      <c r="IO524"/>
      <c r="IP524"/>
      <c r="IQ524"/>
      <c r="IR524"/>
      <c r="IS524"/>
      <c r="IT524"/>
      <c r="IU524"/>
      <c r="IV524"/>
      <c r="IW524"/>
      <c r="IX524"/>
      <c r="IY524"/>
      <c r="IZ524"/>
      <c r="JA524"/>
      <c r="JB524"/>
      <c r="JC524"/>
      <c r="JD524"/>
      <c r="JE524"/>
      <c r="JF524"/>
      <c r="JG524"/>
      <c r="JH524"/>
      <c r="JI524"/>
      <c r="JJ524"/>
      <c r="JK524"/>
      <c r="JL524"/>
      <c r="JM524"/>
      <c r="JN524"/>
      <c r="JO524"/>
      <c r="JP524"/>
      <c r="JQ524"/>
      <c r="JR524"/>
      <c r="JS524"/>
      <c r="JT524"/>
      <c r="JU524"/>
      <c r="JV524"/>
      <c r="JW524"/>
      <c r="JX524"/>
      <c r="JY524"/>
      <c r="JZ524"/>
      <c r="KA524"/>
      <c r="KB524"/>
      <c r="KC524"/>
      <c r="KD524"/>
      <c r="KE524"/>
      <c r="KF524"/>
      <c r="KG524"/>
      <c r="KH524"/>
      <c r="KI524"/>
      <c r="KJ524"/>
      <c r="KK524"/>
      <c r="KL524"/>
      <c r="KM524"/>
      <c r="KN524"/>
      <c r="KO524"/>
      <c r="KP524"/>
      <c r="KQ524"/>
      <c r="KR524"/>
      <c r="KS524"/>
      <c r="KT524"/>
      <c r="KU524"/>
      <c r="KV524"/>
      <c r="KW524"/>
      <c r="KX524"/>
      <c r="KY524"/>
      <c r="KZ524"/>
      <c r="LA524"/>
      <c r="LB524"/>
      <c r="LC524"/>
      <c r="LD524"/>
      <c r="LE524"/>
      <c r="LF524"/>
      <c r="LG524"/>
      <c r="LH524"/>
      <c r="LI524"/>
      <c r="LJ524"/>
      <c r="LK524"/>
      <c r="LL524"/>
      <c r="LM524"/>
      <c r="LN524"/>
      <c r="LO524"/>
      <c r="LP524"/>
      <c r="LQ524"/>
      <c r="LR524"/>
      <c r="LS524"/>
      <c r="LT524"/>
      <c r="LU524"/>
      <c r="LV524"/>
      <c r="LW524"/>
      <c r="LX524"/>
      <c r="LY524"/>
      <c r="LZ524"/>
      <c r="MA524"/>
      <c r="MB524"/>
      <c r="MC524"/>
      <c r="MD524"/>
      <c r="ME524"/>
      <c r="MF524"/>
      <c r="MG524"/>
      <c r="MH524"/>
      <c r="MI524"/>
      <c r="MJ524"/>
      <c r="MK524"/>
      <c r="ML524"/>
      <c r="MM524"/>
      <c r="MN524"/>
      <c r="MO524"/>
      <c r="MP524"/>
      <c r="MQ524"/>
      <c r="NH524" s="46"/>
    </row>
    <row r="525" spans="2:372" x14ac:dyDescent="0.3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  <c r="FK525"/>
      <c r="FL525"/>
      <c r="FM525"/>
      <c r="FN525"/>
      <c r="FO525"/>
      <c r="FP525"/>
      <c r="FQ525"/>
      <c r="FR525"/>
      <c r="FS525"/>
      <c r="FT525"/>
      <c r="FU525"/>
      <c r="FV525"/>
      <c r="FW525"/>
      <c r="FX525"/>
      <c r="FY525"/>
      <c r="FZ525"/>
      <c r="GA525"/>
      <c r="GB525"/>
      <c r="GC525"/>
      <c r="GD525"/>
      <c r="GE525"/>
      <c r="GF525"/>
      <c r="GG525"/>
      <c r="GH525"/>
      <c r="GI525"/>
      <c r="GJ525"/>
      <c r="GK525"/>
      <c r="GL525"/>
      <c r="GM525"/>
      <c r="GN525"/>
      <c r="GO525"/>
      <c r="GP525"/>
      <c r="GQ525"/>
      <c r="GR525"/>
      <c r="GS525"/>
      <c r="GT525"/>
      <c r="GU525"/>
      <c r="GV525"/>
      <c r="GW525"/>
      <c r="GX525"/>
      <c r="GY525"/>
      <c r="GZ525"/>
      <c r="HA525"/>
      <c r="HB525"/>
      <c r="HC525"/>
      <c r="HD525"/>
      <c r="HE525"/>
      <c r="HF525"/>
      <c r="HG525"/>
      <c r="HH525"/>
      <c r="HI525"/>
      <c r="HJ525"/>
      <c r="HK525"/>
      <c r="HL525"/>
      <c r="HM525"/>
      <c r="HN525"/>
      <c r="HO525"/>
      <c r="HP525"/>
      <c r="HQ525"/>
      <c r="HR525"/>
      <c r="HS525"/>
      <c r="HT525"/>
      <c r="HU525"/>
      <c r="HV525"/>
      <c r="HW525"/>
      <c r="HX525"/>
      <c r="HY525"/>
      <c r="HZ525"/>
      <c r="IA525"/>
      <c r="IB525"/>
      <c r="IC525"/>
      <c r="ID525"/>
      <c r="IE525"/>
      <c r="IF525"/>
      <c r="IG525"/>
      <c r="IH525"/>
      <c r="II525"/>
      <c r="IJ525"/>
      <c r="IK525"/>
      <c r="IL525"/>
      <c r="IM525"/>
      <c r="IN525"/>
      <c r="IO525"/>
      <c r="IP525"/>
      <c r="IQ525"/>
      <c r="IR525"/>
      <c r="IS525"/>
      <c r="IT525"/>
      <c r="IU525"/>
      <c r="IV525"/>
      <c r="IW525"/>
      <c r="IX525"/>
      <c r="IY525"/>
      <c r="IZ525"/>
      <c r="JA525"/>
      <c r="JB525"/>
      <c r="JC525"/>
      <c r="JD525"/>
      <c r="JE525"/>
      <c r="JF525"/>
      <c r="JG525"/>
      <c r="JH525"/>
      <c r="JI525"/>
      <c r="JJ525"/>
      <c r="JK525"/>
      <c r="JL525"/>
      <c r="JM525"/>
      <c r="JN525"/>
      <c r="JO525"/>
      <c r="JP525"/>
      <c r="JQ525"/>
      <c r="JR525"/>
      <c r="JS525"/>
      <c r="JT525"/>
      <c r="JU525"/>
      <c r="JV525"/>
      <c r="JW525"/>
      <c r="JX525"/>
      <c r="JY525"/>
      <c r="JZ525"/>
      <c r="KA525"/>
      <c r="KB525"/>
      <c r="KC525"/>
      <c r="KD525"/>
      <c r="KE525"/>
      <c r="KF525"/>
      <c r="KG525"/>
      <c r="KH525"/>
      <c r="KI525"/>
      <c r="KJ525"/>
      <c r="KK525"/>
      <c r="KL525"/>
      <c r="KM525"/>
      <c r="KN525"/>
      <c r="KO525"/>
      <c r="KP525"/>
      <c r="KQ525"/>
      <c r="KR525"/>
      <c r="KS525"/>
      <c r="KT525"/>
      <c r="KU525"/>
      <c r="KV525"/>
      <c r="KW525"/>
      <c r="KX525"/>
      <c r="KY525"/>
      <c r="KZ525"/>
      <c r="LA525"/>
      <c r="LB525"/>
      <c r="LC525"/>
      <c r="LD525"/>
      <c r="LE525"/>
      <c r="LF525"/>
      <c r="LG525"/>
      <c r="LH525"/>
      <c r="LI525"/>
      <c r="LJ525"/>
      <c r="LK525"/>
      <c r="LL525"/>
      <c r="LM525"/>
      <c r="LN525"/>
      <c r="LO525"/>
      <c r="LP525"/>
      <c r="LQ525"/>
      <c r="LR525"/>
      <c r="LS525"/>
      <c r="LT525"/>
      <c r="LU525"/>
      <c r="LV525"/>
      <c r="LW525"/>
      <c r="LX525"/>
      <c r="LY525"/>
      <c r="LZ525"/>
      <c r="MA525"/>
      <c r="MB525"/>
      <c r="MC525"/>
      <c r="MD525"/>
      <c r="ME525"/>
      <c r="MF525"/>
      <c r="MG525"/>
      <c r="MH525"/>
      <c r="MI525"/>
      <c r="MJ525"/>
      <c r="MK525"/>
      <c r="ML525"/>
      <c r="MM525"/>
      <c r="MN525"/>
      <c r="MO525"/>
      <c r="MP525"/>
      <c r="MQ525"/>
      <c r="NH525" s="46"/>
    </row>
    <row r="526" spans="2:372" x14ac:dyDescent="0.3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  <c r="FK526"/>
      <c r="FL526"/>
      <c r="FM526"/>
      <c r="FN526"/>
      <c r="FO526"/>
      <c r="FP526"/>
      <c r="FQ526"/>
      <c r="FR526"/>
      <c r="FS526"/>
      <c r="FT526"/>
      <c r="FU526"/>
      <c r="FV526"/>
      <c r="FW526"/>
      <c r="FX526"/>
      <c r="FY526"/>
      <c r="FZ526"/>
      <c r="GA526"/>
      <c r="GB526"/>
      <c r="GC526"/>
      <c r="GD526"/>
      <c r="GE526"/>
      <c r="GF526"/>
      <c r="GG526"/>
      <c r="GH526"/>
      <c r="GI526"/>
      <c r="GJ526"/>
      <c r="GK526"/>
      <c r="GL526"/>
      <c r="GM526"/>
      <c r="GN526"/>
      <c r="GO526"/>
      <c r="GP526"/>
      <c r="GQ526"/>
      <c r="GR526"/>
      <c r="GS526"/>
      <c r="GT526"/>
      <c r="GU526"/>
      <c r="GV526"/>
      <c r="GW526"/>
      <c r="GX526"/>
      <c r="GY526"/>
      <c r="GZ526"/>
      <c r="HA526"/>
      <c r="HB526"/>
      <c r="HC526"/>
      <c r="HD526"/>
      <c r="HE526"/>
      <c r="HF526"/>
      <c r="HG526"/>
      <c r="HH526"/>
      <c r="HI526"/>
      <c r="HJ526"/>
      <c r="HK526"/>
      <c r="HL526"/>
      <c r="HM526"/>
      <c r="HN526"/>
      <c r="HO526"/>
      <c r="HP526"/>
      <c r="HQ526"/>
      <c r="HR526"/>
      <c r="HS526"/>
      <c r="HT526"/>
      <c r="HU526"/>
      <c r="HV526"/>
      <c r="HW526"/>
      <c r="HX526"/>
      <c r="HY526"/>
      <c r="HZ526"/>
      <c r="IA526"/>
      <c r="IB526"/>
      <c r="IC526"/>
      <c r="ID526"/>
      <c r="IE526"/>
      <c r="IF526"/>
      <c r="IG526"/>
      <c r="IH526"/>
      <c r="II526"/>
      <c r="IJ526"/>
      <c r="IK526"/>
      <c r="IL526"/>
      <c r="IM526"/>
      <c r="IN526"/>
      <c r="IO526"/>
      <c r="IP526"/>
      <c r="IQ526"/>
      <c r="IR526"/>
      <c r="IS526"/>
      <c r="IT526"/>
      <c r="IU526"/>
      <c r="IV526"/>
      <c r="IW526"/>
      <c r="IX526"/>
      <c r="IY526"/>
      <c r="IZ526"/>
      <c r="JA526"/>
      <c r="JB526"/>
      <c r="JC526"/>
      <c r="JD526"/>
      <c r="JE526"/>
      <c r="JF526"/>
      <c r="JG526"/>
      <c r="JH526"/>
      <c r="JI526"/>
      <c r="JJ526"/>
      <c r="JK526"/>
      <c r="JL526"/>
      <c r="JM526"/>
      <c r="JN526"/>
      <c r="JO526"/>
      <c r="JP526"/>
      <c r="JQ526"/>
      <c r="JR526"/>
      <c r="JS526"/>
      <c r="JT526"/>
      <c r="JU526"/>
      <c r="JV526"/>
      <c r="JW526"/>
      <c r="JX526"/>
      <c r="JY526"/>
      <c r="JZ526"/>
      <c r="KA526"/>
      <c r="KB526"/>
      <c r="KC526"/>
      <c r="KD526"/>
      <c r="KE526"/>
      <c r="KF526"/>
      <c r="KG526"/>
      <c r="KH526"/>
      <c r="KI526"/>
      <c r="KJ526"/>
      <c r="KK526"/>
      <c r="KL526"/>
      <c r="KM526"/>
      <c r="KN526"/>
      <c r="KO526"/>
      <c r="KP526"/>
      <c r="KQ526"/>
      <c r="KR526"/>
      <c r="KS526"/>
      <c r="KT526"/>
      <c r="KU526"/>
      <c r="KV526"/>
      <c r="KW526"/>
      <c r="KX526"/>
      <c r="KY526"/>
      <c r="KZ526"/>
      <c r="LA526"/>
      <c r="LB526"/>
      <c r="LC526"/>
      <c r="LD526"/>
      <c r="LE526"/>
      <c r="LF526"/>
      <c r="LG526"/>
      <c r="LH526"/>
      <c r="LI526"/>
      <c r="LJ526"/>
      <c r="LK526"/>
      <c r="LL526"/>
      <c r="LM526"/>
      <c r="LN526"/>
      <c r="LO526"/>
      <c r="LP526"/>
      <c r="LQ526"/>
      <c r="LR526"/>
      <c r="LS526"/>
      <c r="LT526"/>
      <c r="LU526"/>
      <c r="LV526"/>
      <c r="LW526"/>
      <c r="LX526"/>
      <c r="LY526"/>
      <c r="LZ526"/>
      <c r="MA526"/>
      <c r="MB526"/>
      <c r="MC526"/>
      <c r="MD526"/>
      <c r="ME526"/>
      <c r="MF526"/>
      <c r="MG526"/>
      <c r="MH526"/>
      <c r="MI526"/>
      <c r="MJ526"/>
      <c r="MK526"/>
      <c r="ML526"/>
      <c r="MM526"/>
      <c r="MN526"/>
      <c r="MO526"/>
      <c r="MP526"/>
      <c r="MQ526"/>
      <c r="NH526" s="46"/>
    </row>
    <row r="527" spans="2:372" x14ac:dyDescent="0.3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  <c r="FK527"/>
      <c r="FL527"/>
      <c r="FM527"/>
      <c r="FN527"/>
      <c r="FO527"/>
      <c r="FP527"/>
      <c r="FQ527"/>
      <c r="FR527"/>
      <c r="FS527"/>
      <c r="FT527"/>
      <c r="FU527"/>
      <c r="FV527"/>
      <c r="FW527"/>
      <c r="FX527"/>
      <c r="FY527"/>
      <c r="FZ527"/>
      <c r="GA527"/>
      <c r="GB527"/>
      <c r="GC527"/>
      <c r="GD527"/>
      <c r="GE527"/>
      <c r="GF527"/>
      <c r="GG527"/>
      <c r="GH527"/>
      <c r="GI527"/>
      <c r="GJ527"/>
      <c r="GK527"/>
      <c r="GL527"/>
      <c r="GM527"/>
      <c r="GN527"/>
      <c r="GO527"/>
      <c r="GP527"/>
      <c r="GQ527"/>
      <c r="GR527"/>
      <c r="GS527"/>
      <c r="GT527"/>
      <c r="GU527"/>
      <c r="GV527"/>
      <c r="GW527"/>
      <c r="GX527"/>
      <c r="GY527"/>
      <c r="GZ527"/>
      <c r="HA527"/>
      <c r="HB527"/>
      <c r="HC527"/>
      <c r="HD527"/>
      <c r="HE527"/>
      <c r="HF527"/>
      <c r="HG527"/>
      <c r="HH527"/>
      <c r="HI527"/>
      <c r="HJ527"/>
      <c r="HK527"/>
      <c r="HL527"/>
      <c r="HM527"/>
      <c r="HN527"/>
      <c r="HO527"/>
      <c r="HP527"/>
      <c r="HQ527"/>
      <c r="HR527"/>
      <c r="HS527"/>
      <c r="HT527"/>
      <c r="HU527"/>
      <c r="HV527"/>
      <c r="HW527"/>
      <c r="HX527"/>
      <c r="HY527"/>
      <c r="HZ527"/>
      <c r="IA527"/>
      <c r="IB527"/>
      <c r="IC527"/>
      <c r="ID527"/>
      <c r="IE527"/>
      <c r="IF527"/>
      <c r="IG527"/>
      <c r="IH527"/>
      <c r="II527"/>
      <c r="IJ527"/>
      <c r="IK527"/>
      <c r="IL527"/>
      <c r="IM527"/>
      <c r="IN527"/>
      <c r="IO527"/>
      <c r="IP527"/>
      <c r="IQ527"/>
      <c r="IR527"/>
      <c r="IS527"/>
      <c r="IT527"/>
      <c r="IU527"/>
      <c r="IV527"/>
      <c r="IW527"/>
      <c r="IX527"/>
      <c r="IY527"/>
      <c r="IZ527"/>
      <c r="JA527"/>
      <c r="JB527"/>
      <c r="JC527"/>
      <c r="JD527"/>
      <c r="JE527"/>
      <c r="JF527"/>
      <c r="JG527"/>
      <c r="JH527"/>
      <c r="JI527"/>
      <c r="JJ527"/>
      <c r="JK527"/>
      <c r="JL527"/>
      <c r="JM527"/>
      <c r="JN527"/>
      <c r="JO527"/>
      <c r="JP527"/>
      <c r="JQ527"/>
      <c r="JR527"/>
      <c r="JS527"/>
      <c r="JT527"/>
      <c r="JU527"/>
      <c r="JV527"/>
      <c r="JW527"/>
      <c r="JX527"/>
      <c r="JY527"/>
      <c r="JZ527"/>
      <c r="KA527"/>
      <c r="KB527"/>
      <c r="KC527"/>
      <c r="KD527"/>
      <c r="KE527"/>
      <c r="KF527"/>
      <c r="KG527"/>
      <c r="KH527"/>
      <c r="KI527"/>
      <c r="KJ527"/>
      <c r="KK527"/>
      <c r="KL527"/>
      <c r="KM527"/>
      <c r="KN527"/>
      <c r="KO527"/>
      <c r="KP527"/>
      <c r="KQ527"/>
      <c r="KR527"/>
      <c r="KS527"/>
      <c r="KT527"/>
      <c r="KU527"/>
      <c r="KV527"/>
      <c r="KW527"/>
      <c r="KX527"/>
      <c r="KY527"/>
      <c r="KZ527"/>
      <c r="LA527"/>
      <c r="LB527"/>
      <c r="LC527"/>
      <c r="LD527"/>
      <c r="LE527"/>
      <c r="LF527"/>
      <c r="LG527"/>
      <c r="LH527"/>
      <c r="LI527"/>
      <c r="LJ527"/>
      <c r="LK527"/>
      <c r="LL527"/>
      <c r="LM527"/>
      <c r="LN527"/>
      <c r="LO527"/>
      <c r="LP527"/>
      <c r="LQ527"/>
      <c r="LR527"/>
      <c r="LS527"/>
      <c r="LT527"/>
      <c r="LU527"/>
      <c r="LV527"/>
      <c r="LW527"/>
      <c r="LX527"/>
      <c r="LY527"/>
      <c r="LZ527"/>
      <c r="MA527"/>
      <c r="MB527"/>
      <c r="MC527"/>
      <c r="MD527"/>
      <c r="ME527"/>
      <c r="MF527"/>
      <c r="MG527"/>
      <c r="MH527"/>
      <c r="MI527"/>
      <c r="MJ527"/>
      <c r="MK527"/>
      <c r="ML527"/>
      <c r="MM527"/>
      <c r="MN527"/>
      <c r="MO527"/>
      <c r="MP527"/>
      <c r="MQ527"/>
      <c r="NH527" s="46"/>
    </row>
    <row r="528" spans="2:372" x14ac:dyDescent="0.3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  <c r="FK528"/>
      <c r="FL528"/>
      <c r="FM528"/>
      <c r="FN528"/>
      <c r="FO528"/>
      <c r="FP528"/>
      <c r="FQ528"/>
      <c r="FR528"/>
      <c r="FS528"/>
      <c r="FT528"/>
      <c r="FU528"/>
      <c r="FV528"/>
      <c r="FW528"/>
      <c r="FX528"/>
      <c r="FY528"/>
      <c r="FZ528"/>
      <c r="GA528"/>
      <c r="GB528"/>
      <c r="GC528"/>
      <c r="GD528"/>
      <c r="GE528"/>
      <c r="GF528"/>
      <c r="GG528"/>
      <c r="GH528"/>
      <c r="GI528"/>
      <c r="GJ528"/>
      <c r="GK528"/>
      <c r="GL528"/>
      <c r="GM528"/>
      <c r="GN528"/>
      <c r="GO528"/>
      <c r="GP528"/>
      <c r="GQ528"/>
      <c r="GR528"/>
      <c r="GS528"/>
      <c r="GT528"/>
      <c r="GU528"/>
      <c r="GV528"/>
      <c r="GW528"/>
      <c r="GX528"/>
      <c r="GY528"/>
      <c r="GZ528"/>
      <c r="HA528"/>
      <c r="HB528"/>
      <c r="HC528"/>
      <c r="HD528"/>
      <c r="HE528"/>
      <c r="HF528"/>
      <c r="HG528"/>
      <c r="HH528"/>
      <c r="HI528"/>
      <c r="HJ528"/>
      <c r="HK528"/>
      <c r="HL528"/>
      <c r="HM528"/>
      <c r="HN528"/>
      <c r="HO528"/>
      <c r="HP528"/>
      <c r="HQ528"/>
      <c r="HR528"/>
      <c r="HS528"/>
      <c r="HT528"/>
      <c r="HU528"/>
      <c r="HV528"/>
      <c r="HW528"/>
      <c r="HX528"/>
      <c r="HY528"/>
      <c r="HZ528"/>
      <c r="IA528"/>
      <c r="IB528"/>
      <c r="IC528"/>
      <c r="ID528"/>
      <c r="IE528"/>
      <c r="IF528"/>
      <c r="IG528"/>
      <c r="IH528"/>
      <c r="II528"/>
      <c r="IJ528"/>
      <c r="IK528"/>
      <c r="IL528"/>
      <c r="IM528"/>
      <c r="IN528"/>
      <c r="IO528"/>
      <c r="IP528"/>
      <c r="IQ528"/>
      <c r="IR528"/>
      <c r="IS528"/>
      <c r="IT528"/>
      <c r="IU528"/>
      <c r="IV528"/>
      <c r="IW528"/>
      <c r="IX528"/>
      <c r="IY528"/>
      <c r="IZ528"/>
      <c r="JA528"/>
      <c r="JB528"/>
      <c r="JC528"/>
      <c r="JD528"/>
      <c r="JE528"/>
      <c r="JF528"/>
      <c r="JG528"/>
      <c r="JH528"/>
      <c r="JI528"/>
      <c r="JJ528"/>
      <c r="JK528"/>
      <c r="JL528"/>
      <c r="JM528"/>
      <c r="JN528"/>
      <c r="JO528"/>
      <c r="JP528"/>
      <c r="JQ528"/>
      <c r="JR528"/>
      <c r="JS528"/>
      <c r="JT528"/>
      <c r="JU528"/>
      <c r="JV528"/>
      <c r="JW528"/>
      <c r="JX528"/>
      <c r="JY528"/>
      <c r="JZ528"/>
      <c r="KA528"/>
      <c r="KB528"/>
      <c r="KC528"/>
      <c r="KD528"/>
      <c r="KE528"/>
      <c r="KF528"/>
      <c r="KG528"/>
      <c r="KH528"/>
      <c r="KI528"/>
      <c r="KJ528"/>
      <c r="KK528"/>
      <c r="KL528"/>
      <c r="KM528"/>
      <c r="KN528"/>
      <c r="KO528"/>
      <c r="KP528"/>
      <c r="KQ528"/>
      <c r="KR528"/>
      <c r="KS528"/>
      <c r="KT528"/>
      <c r="KU528"/>
      <c r="KV528"/>
      <c r="KW528"/>
      <c r="KX528"/>
      <c r="KY528"/>
      <c r="KZ528"/>
      <c r="LA528"/>
      <c r="LB528"/>
      <c r="LC528"/>
      <c r="LD528"/>
      <c r="LE528"/>
      <c r="LF528"/>
      <c r="LG528"/>
      <c r="LH528"/>
      <c r="LI528"/>
      <c r="LJ528"/>
      <c r="LK528"/>
      <c r="LL528"/>
      <c r="LM528"/>
      <c r="LN528"/>
      <c r="LO528"/>
      <c r="LP528"/>
      <c r="LQ528"/>
      <c r="LR528"/>
      <c r="LS528"/>
      <c r="LT528"/>
      <c r="LU528"/>
      <c r="LV528"/>
      <c r="LW528"/>
      <c r="LX528"/>
      <c r="LY528"/>
      <c r="LZ528"/>
      <c r="MA528"/>
      <c r="MB528"/>
      <c r="MC528"/>
      <c r="MD528"/>
      <c r="ME528"/>
      <c r="MF528"/>
      <c r="MG528"/>
      <c r="MH528"/>
      <c r="MI528"/>
      <c r="MJ528"/>
      <c r="MK528"/>
      <c r="ML528"/>
      <c r="MM528"/>
      <c r="MN528"/>
      <c r="MO528"/>
      <c r="MP528"/>
      <c r="MQ528"/>
      <c r="NH528" s="46"/>
    </row>
    <row r="529" spans="2:372" x14ac:dyDescent="0.3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  <c r="FK529"/>
      <c r="FL529"/>
      <c r="FM529"/>
      <c r="FN529"/>
      <c r="FO529"/>
      <c r="FP529"/>
      <c r="FQ529"/>
      <c r="FR529"/>
      <c r="FS529"/>
      <c r="FT529"/>
      <c r="FU529"/>
      <c r="FV529"/>
      <c r="FW529"/>
      <c r="FX529"/>
      <c r="FY529"/>
      <c r="FZ529"/>
      <c r="GA529"/>
      <c r="GB529"/>
      <c r="GC529"/>
      <c r="GD529"/>
      <c r="GE529"/>
      <c r="GF529"/>
      <c r="GG529"/>
      <c r="GH529"/>
      <c r="GI529"/>
      <c r="GJ529"/>
      <c r="GK529"/>
      <c r="GL529"/>
      <c r="GM529"/>
      <c r="GN529"/>
      <c r="GO529"/>
      <c r="GP529"/>
      <c r="GQ529"/>
      <c r="GR529"/>
      <c r="GS529"/>
      <c r="GT529"/>
      <c r="GU529"/>
      <c r="GV529"/>
      <c r="GW529"/>
      <c r="GX529"/>
      <c r="GY529"/>
      <c r="GZ529"/>
      <c r="HA529"/>
      <c r="HB529"/>
      <c r="HC529"/>
      <c r="HD529"/>
      <c r="HE529"/>
      <c r="HF529"/>
      <c r="HG529"/>
      <c r="HH529"/>
      <c r="HI529"/>
      <c r="HJ529"/>
      <c r="HK529"/>
      <c r="HL529"/>
      <c r="HM529"/>
      <c r="HN529"/>
      <c r="HO529"/>
      <c r="HP529"/>
      <c r="HQ529"/>
      <c r="HR529"/>
      <c r="HS529"/>
      <c r="HT529"/>
      <c r="HU529"/>
      <c r="HV529"/>
      <c r="HW529"/>
      <c r="HX529"/>
      <c r="HY529"/>
      <c r="HZ529"/>
      <c r="IA529"/>
      <c r="IB529"/>
      <c r="IC529"/>
      <c r="ID529"/>
      <c r="IE529"/>
      <c r="IF529"/>
      <c r="IG529"/>
      <c r="IH529"/>
      <c r="II529"/>
      <c r="IJ529"/>
      <c r="IK529"/>
      <c r="IL529"/>
      <c r="IM529"/>
      <c r="IN529"/>
      <c r="IO529"/>
      <c r="IP529"/>
      <c r="IQ529"/>
      <c r="IR529"/>
      <c r="IS529"/>
      <c r="IT529"/>
      <c r="IU529"/>
      <c r="IV529"/>
      <c r="IW529"/>
      <c r="IX529"/>
      <c r="IY529"/>
      <c r="IZ529"/>
      <c r="JA529"/>
      <c r="JB529"/>
      <c r="JC529"/>
      <c r="JD529"/>
      <c r="JE529"/>
      <c r="JF529"/>
      <c r="JG529"/>
      <c r="JH529"/>
      <c r="JI529"/>
      <c r="JJ529"/>
      <c r="JK529"/>
      <c r="JL529"/>
      <c r="JM529"/>
      <c r="JN529"/>
      <c r="JO529"/>
      <c r="JP529"/>
      <c r="JQ529"/>
      <c r="JR529"/>
      <c r="JS529"/>
      <c r="JT529"/>
      <c r="JU529"/>
      <c r="JV529"/>
      <c r="JW529"/>
      <c r="JX529"/>
      <c r="JY529"/>
      <c r="JZ529"/>
      <c r="KA529"/>
      <c r="KB529"/>
      <c r="KC529"/>
      <c r="KD529"/>
      <c r="KE529"/>
      <c r="KF529"/>
      <c r="KG529"/>
      <c r="KH529"/>
      <c r="KI529"/>
      <c r="KJ529"/>
      <c r="KK529"/>
      <c r="KL529"/>
      <c r="KM529"/>
      <c r="KN529"/>
      <c r="KO529"/>
      <c r="KP529"/>
      <c r="KQ529"/>
      <c r="KR529"/>
      <c r="KS529"/>
      <c r="KT529"/>
      <c r="KU529"/>
      <c r="KV529"/>
      <c r="KW529"/>
      <c r="KX529"/>
      <c r="KY529"/>
      <c r="KZ529"/>
      <c r="LA529"/>
      <c r="LB529"/>
      <c r="LC529"/>
      <c r="LD529"/>
      <c r="LE529"/>
      <c r="LF529"/>
      <c r="LG529"/>
      <c r="LH529"/>
      <c r="LI529"/>
      <c r="LJ529"/>
      <c r="LK529"/>
      <c r="LL529"/>
      <c r="LM529"/>
      <c r="LN529"/>
      <c r="LO529"/>
      <c r="LP529"/>
      <c r="LQ529"/>
      <c r="LR529"/>
      <c r="LS529"/>
      <c r="LT529"/>
      <c r="LU529"/>
      <c r="LV529"/>
      <c r="LW529"/>
      <c r="LX529"/>
      <c r="LY529"/>
      <c r="LZ529"/>
      <c r="MA529"/>
      <c r="MB529"/>
      <c r="MC529"/>
      <c r="MD529"/>
      <c r="ME529"/>
      <c r="MF529"/>
      <c r="MG529"/>
      <c r="MH529"/>
      <c r="MI529"/>
      <c r="MJ529"/>
      <c r="MK529"/>
      <c r="ML529"/>
      <c r="MM529"/>
      <c r="MN529"/>
      <c r="MO529"/>
      <c r="MP529"/>
      <c r="MQ529"/>
      <c r="NH529" s="46"/>
    </row>
    <row r="530" spans="2:372" x14ac:dyDescent="0.3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  <c r="GB530"/>
      <c r="GC530"/>
      <c r="GD530"/>
      <c r="GE530"/>
      <c r="GF530"/>
      <c r="GG530"/>
      <c r="GH530"/>
      <c r="GI530"/>
      <c r="GJ530"/>
      <c r="GK530"/>
      <c r="GL530"/>
      <c r="GM530"/>
      <c r="GN530"/>
      <c r="GO530"/>
      <c r="GP530"/>
      <c r="GQ530"/>
      <c r="GR530"/>
      <c r="GS530"/>
      <c r="GT530"/>
      <c r="GU530"/>
      <c r="GV530"/>
      <c r="GW530"/>
      <c r="GX530"/>
      <c r="GY530"/>
      <c r="GZ530"/>
      <c r="HA530"/>
      <c r="HB530"/>
      <c r="HC530"/>
      <c r="HD530"/>
      <c r="HE530"/>
      <c r="HF530"/>
      <c r="HG530"/>
      <c r="HH530"/>
      <c r="HI530"/>
      <c r="HJ530"/>
      <c r="HK530"/>
      <c r="HL530"/>
      <c r="HM530"/>
      <c r="HN530"/>
      <c r="HO530"/>
      <c r="HP530"/>
      <c r="HQ530"/>
      <c r="HR530"/>
      <c r="HS530"/>
      <c r="HT530"/>
      <c r="HU530"/>
      <c r="HV530"/>
      <c r="HW530"/>
      <c r="HX530"/>
      <c r="HY530"/>
      <c r="HZ530"/>
      <c r="IA530"/>
      <c r="IB530"/>
      <c r="IC530"/>
      <c r="ID530"/>
      <c r="IE530"/>
      <c r="IF530"/>
      <c r="IG530"/>
      <c r="IH530"/>
      <c r="II530"/>
      <c r="IJ530"/>
      <c r="IK530"/>
      <c r="IL530"/>
      <c r="IM530"/>
      <c r="IN530"/>
      <c r="IO530"/>
      <c r="IP530"/>
      <c r="IQ530"/>
      <c r="IR530"/>
      <c r="IS530"/>
      <c r="IT530"/>
      <c r="IU530"/>
      <c r="IV530"/>
      <c r="IW530"/>
      <c r="IX530"/>
      <c r="IY530"/>
      <c r="IZ530"/>
      <c r="JA530"/>
      <c r="JB530"/>
      <c r="JC530"/>
      <c r="JD530"/>
      <c r="JE530"/>
      <c r="JF530"/>
      <c r="JG530"/>
      <c r="JH530"/>
      <c r="JI530"/>
      <c r="JJ530"/>
      <c r="JK530"/>
      <c r="JL530"/>
      <c r="JM530"/>
      <c r="JN530"/>
      <c r="JO530"/>
      <c r="JP530"/>
      <c r="JQ530"/>
      <c r="JR530"/>
      <c r="JS530"/>
      <c r="JT530"/>
      <c r="JU530"/>
      <c r="JV530"/>
      <c r="JW530"/>
      <c r="JX530"/>
      <c r="JY530"/>
      <c r="JZ530"/>
      <c r="KA530"/>
      <c r="KB530"/>
      <c r="KC530"/>
      <c r="KD530"/>
      <c r="KE530"/>
      <c r="KF530"/>
      <c r="KG530"/>
      <c r="KH530"/>
      <c r="KI530"/>
      <c r="KJ530"/>
      <c r="KK530"/>
      <c r="KL530"/>
      <c r="KM530"/>
      <c r="KN530"/>
      <c r="KO530"/>
      <c r="KP530"/>
      <c r="KQ530"/>
      <c r="KR530"/>
      <c r="KS530"/>
      <c r="KT530"/>
      <c r="KU530"/>
      <c r="KV530"/>
      <c r="KW530"/>
      <c r="KX530"/>
      <c r="KY530"/>
      <c r="KZ530"/>
      <c r="LA530"/>
      <c r="LB530"/>
      <c r="LC530"/>
      <c r="LD530"/>
      <c r="LE530"/>
      <c r="LF530"/>
      <c r="LG530"/>
      <c r="LH530"/>
      <c r="LI530"/>
      <c r="LJ530"/>
      <c r="LK530"/>
      <c r="LL530"/>
      <c r="LM530"/>
      <c r="LN530"/>
      <c r="LO530"/>
      <c r="LP530"/>
      <c r="LQ530"/>
      <c r="LR530"/>
      <c r="LS530"/>
      <c r="LT530"/>
      <c r="LU530"/>
      <c r="LV530"/>
      <c r="LW530"/>
      <c r="LX530"/>
      <c r="LY530"/>
      <c r="LZ530"/>
      <c r="MA530"/>
      <c r="MB530"/>
      <c r="MC530"/>
      <c r="MD530"/>
      <c r="ME530"/>
      <c r="MF530"/>
      <c r="MG530"/>
      <c r="MH530"/>
      <c r="MI530"/>
      <c r="MJ530"/>
      <c r="MK530"/>
      <c r="ML530"/>
      <c r="MM530"/>
      <c r="MN530"/>
      <c r="MO530"/>
      <c r="MP530"/>
      <c r="MQ530"/>
      <c r="NH530" s="46"/>
    </row>
    <row r="531" spans="2:372" x14ac:dyDescent="0.3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  <c r="FK531"/>
      <c r="FL531"/>
      <c r="FM531"/>
      <c r="FN531"/>
      <c r="FO531"/>
      <c r="FP531"/>
      <c r="FQ531"/>
      <c r="FR531"/>
      <c r="FS531"/>
      <c r="FT531"/>
      <c r="FU531"/>
      <c r="FV531"/>
      <c r="FW531"/>
      <c r="FX531"/>
      <c r="FY531"/>
      <c r="FZ531"/>
      <c r="GA531"/>
      <c r="GB531"/>
      <c r="GC531"/>
      <c r="GD531"/>
      <c r="GE531"/>
      <c r="GF531"/>
      <c r="GG531"/>
      <c r="GH531"/>
      <c r="GI531"/>
      <c r="GJ531"/>
      <c r="GK531"/>
      <c r="GL531"/>
      <c r="GM531"/>
      <c r="GN531"/>
      <c r="GO531"/>
      <c r="GP531"/>
      <c r="GQ531"/>
      <c r="GR531"/>
      <c r="GS531"/>
      <c r="GT531"/>
      <c r="GU531"/>
      <c r="GV531"/>
      <c r="GW531"/>
      <c r="GX531"/>
      <c r="GY531"/>
      <c r="GZ531"/>
      <c r="HA531"/>
      <c r="HB531"/>
      <c r="HC531"/>
      <c r="HD531"/>
      <c r="HE531"/>
      <c r="HF531"/>
      <c r="HG531"/>
      <c r="HH531"/>
      <c r="HI531"/>
      <c r="HJ531"/>
      <c r="HK531"/>
      <c r="HL531"/>
      <c r="HM531"/>
      <c r="HN531"/>
      <c r="HO531"/>
      <c r="HP531"/>
      <c r="HQ531"/>
      <c r="HR531"/>
      <c r="HS531"/>
      <c r="HT531"/>
      <c r="HU531"/>
      <c r="HV531"/>
      <c r="HW531"/>
      <c r="HX531"/>
      <c r="HY531"/>
      <c r="HZ531"/>
      <c r="IA531"/>
      <c r="IB531"/>
      <c r="IC531"/>
      <c r="ID531"/>
      <c r="IE531"/>
      <c r="IF531"/>
      <c r="IG531"/>
      <c r="IH531"/>
      <c r="II531"/>
      <c r="IJ531"/>
      <c r="IK531"/>
      <c r="IL531"/>
      <c r="IM531"/>
      <c r="IN531"/>
      <c r="IO531"/>
      <c r="IP531"/>
      <c r="IQ531"/>
      <c r="IR531"/>
      <c r="IS531"/>
      <c r="IT531"/>
      <c r="IU531"/>
      <c r="IV531"/>
      <c r="IW531"/>
      <c r="IX531"/>
      <c r="IY531"/>
      <c r="IZ531"/>
      <c r="JA531"/>
      <c r="JB531"/>
      <c r="JC531"/>
      <c r="JD531"/>
      <c r="JE531"/>
      <c r="JF531"/>
      <c r="JG531"/>
      <c r="JH531"/>
      <c r="JI531"/>
      <c r="JJ531"/>
      <c r="JK531"/>
      <c r="JL531"/>
      <c r="JM531"/>
      <c r="JN531"/>
      <c r="JO531"/>
      <c r="JP531"/>
      <c r="JQ531"/>
      <c r="JR531"/>
      <c r="JS531"/>
      <c r="JT531"/>
      <c r="JU531"/>
      <c r="JV531"/>
      <c r="JW531"/>
      <c r="JX531"/>
      <c r="JY531"/>
      <c r="JZ531"/>
      <c r="KA531"/>
      <c r="KB531"/>
      <c r="KC531"/>
      <c r="KD531"/>
      <c r="KE531"/>
      <c r="KF531"/>
      <c r="KG531"/>
      <c r="KH531"/>
      <c r="KI531"/>
      <c r="KJ531"/>
      <c r="KK531"/>
      <c r="KL531"/>
      <c r="KM531"/>
      <c r="KN531"/>
      <c r="KO531"/>
      <c r="KP531"/>
      <c r="KQ531"/>
      <c r="KR531"/>
      <c r="KS531"/>
      <c r="KT531"/>
      <c r="KU531"/>
      <c r="KV531"/>
      <c r="KW531"/>
      <c r="KX531"/>
      <c r="KY531"/>
      <c r="KZ531"/>
      <c r="LA531"/>
      <c r="LB531"/>
      <c r="LC531"/>
      <c r="LD531"/>
      <c r="LE531"/>
      <c r="LF531"/>
      <c r="LG531"/>
      <c r="LH531"/>
      <c r="LI531"/>
      <c r="LJ531"/>
      <c r="LK531"/>
      <c r="LL531"/>
      <c r="LM531"/>
      <c r="LN531"/>
      <c r="LO531"/>
      <c r="LP531"/>
      <c r="LQ531"/>
      <c r="LR531"/>
      <c r="LS531"/>
      <c r="LT531"/>
      <c r="LU531"/>
      <c r="LV531"/>
      <c r="LW531"/>
      <c r="LX531"/>
      <c r="LY531"/>
      <c r="LZ531"/>
      <c r="MA531"/>
      <c r="MB531"/>
      <c r="MC531"/>
      <c r="MD531"/>
      <c r="ME531"/>
      <c r="MF531"/>
      <c r="MG531"/>
      <c r="MH531"/>
      <c r="MI531"/>
      <c r="MJ531"/>
      <c r="MK531"/>
      <c r="ML531"/>
      <c r="MM531"/>
      <c r="MN531"/>
      <c r="MO531"/>
      <c r="MP531"/>
      <c r="MQ531"/>
      <c r="NH531" s="46"/>
    </row>
    <row r="532" spans="2:372" x14ac:dyDescent="0.3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  <c r="FK532"/>
      <c r="FL532"/>
      <c r="FM532"/>
      <c r="FN532"/>
      <c r="FO532"/>
      <c r="FP532"/>
      <c r="FQ532"/>
      <c r="FR532"/>
      <c r="FS532"/>
      <c r="FT532"/>
      <c r="FU532"/>
      <c r="FV532"/>
      <c r="FW532"/>
      <c r="FX532"/>
      <c r="FY532"/>
      <c r="FZ532"/>
      <c r="GA532"/>
      <c r="GB532"/>
      <c r="GC532"/>
      <c r="GD532"/>
      <c r="GE532"/>
      <c r="GF532"/>
      <c r="GG532"/>
      <c r="GH532"/>
      <c r="GI532"/>
      <c r="GJ532"/>
      <c r="GK532"/>
      <c r="GL532"/>
      <c r="GM532"/>
      <c r="GN532"/>
      <c r="GO532"/>
      <c r="GP532"/>
      <c r="GQ532"/>
      <c r="GR532"/>
      <c r="GS532"/>
      <c r="GT532"/>
      <c r="GU532"/>
      <c r="GV532"/>
      <c r="GW532"/>
      <c r="GX532"/>
      <c r="GY532"/>
      <c r="GZ532"/>
      <c r="HA532"/>
      <c r="HB532"/>
      <c r="HC532"/>
      <c r="HD532"/>
      <c r="HE532"/>
      <c r="HF532"/>
      <c r="HG532"/>
      <c r="HH532"/>
      <c r="HI532"/>
      <c r="HJ532"/>
      <c r="HK532"/>
      <c r="HL532"/>
      <c r="HM532"/>
      <c r="HN532"/>
      <c r="HO532"/>
      <c r="HP532"/>
      <c r="HQ532"/>
      <c r="HR532"/>
      <c r="HS532"/>
      <c r="HT532"/>
      <c r="HU532"/>
      <c r="HV532"/>
      <c r="HW532"/>
      <c r="HX532"/>
      <c r="HY532"/>
      <c r="HZ532"/>
      <c r="IA532"/>
      <c r="IB532"/>
      <c r="IC532"/>
      <c r="ID532"/>
      <c r="IE532"/>
      <c r="IF532"/>
      <c r="IG532"/>
      <c r="IH532"/>
      <c r="II532"/>
      <c r="IJ532"/>
      <c r="IK532"/>
      <c r="IL532"/>
      <c r="IM532"/>
      <c r="IN532"/>
      <c r="IO532"/>
      <c r="IP532"/>
      <c r="IQ532"/>
      <c r="IR532"/>
      <c r="IS532"/>
      <c r="IT532"/>
      <c r="IU532"/>
      <c r="IV532"/>
      <c r="IW532"/>
      <c r="IX532"/>
      <c r="IY532"/>
      <c r="IZ532"/>
      <c r="JA532"/>
      <c r="JB532"/>
      <c r="JC532"/>
      <c r="JD532"/>
      <c r="JE532"/>
      <c r="JF532"/>
      <c r="JG532"/>
      <c r="JH532"/>
      <c r="JI532"/>
      <c r="JJ532"/>
      <c r="JK532"/>
      <c r="JL532"/>
      <c r="JM532"/>
      <c r="JN532"/>
      <c r="JO532"/>
      <c r="JP532"/>
      <c r="JQ532"/>
      <c r="JR532"/>
      <c r="JS532"/>
      <c r="JT532"/>
      <c r="JU532"/>
      <c r="JV532"/>
      <c r="JW532"/>
      <c r="JX532"/>
      <c r="JY532"/>
      <c r="JZ532"/>
      <c r="KA532"/>
      <c r="KB532"/>
      <c r="KC532"/>
      <c r="KD532"/>
      <c r="KE532"/>
      <c r="KF532"/>
      <c r="KG532"/>
      <c r="KH532"/>
      <c r="KI532"/>
      <c r="KJ532"/>
      <c r="KK532"/>
      <c r="KL532"/>
      <c r="KM532"/>
      <c r="KN532"/>
      <c r="KO532"/>
      <c r="KP532"/>
      <c r="KQ532"/>
      <c r="KR532"/>
      <c r="KS532"/>
      <c r="KT532"/>
      <c r="KU532"/>
      <c r="KV532"/>
      <c r="KW532"/>
      <c r="KX532"/>
      <c r="KY532"/>
      <c r="KZ532"/>
      <c r="LA532"/>
      <c r="LB532"/>
      <c r="LC532"/>
      <c r="LD532"/>
      <c r="LE532"/>
      <c r="LF532"/>
      <c r="LG532"/>
      <c r="LH532"/>
      <c r="LI532"/>
      <c r="LJ532"/>
      <c r="LK532"/>
      <c r="LL532"/>
      <c r="LM532"/>
      <c r="LN532"/>
      <c r="LO532"/>
      <c r="LP532"/>
      <c r="LQ532"/>
      <c r="LR532"/>
      <c r="LS532"/>
      <c r="LT532"/>
      <c r="LU532"/>
      <c r="LV532"/>
      <c r="LW532"/>
      <c r="LX532"/>
      <c r="LY532"/>
      <c r="LZ532"/>
      <c r="MA532"/>
      <c r="MB532"/>
      <c r="MC532"/>
      <c r="MD532"/>
      <c r="ME532"/>
      <c r="MF532"/>
      <c r="MG532"/>
      <c r="MH532"/>
      <c r="MI532"/>
      <c r="MJ532"/>
      <c r="MK532"/>
      <c r="ML532"/>
      <c r="MM532"/>
      <c r="MN532"/>
      <c r="MO532"/>
      <c r="MP532"/>
      <c r="MQ532"/>
      <c r="NH532" s="46"/>
    </row>
    <row r="533" spans="2:372" x14ac:dyDescent="0.3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  <c r="GB533"/>
      <c r="GC533"/>
      <c r="GD533"/>
      <c r="GE533"/>
      <c r="GF533"/>
      <c r="GG533"/>
      <c r="GH533"/>
      <c r="GI533"/>
      <c r="GJ533"/>
      <c r="GK533"/>
      <c r="GL533"/>
      <c r="GM533"/>
      <c r="GN533"/>
      <c r="GO533"/>
      <c r="GP533"/>
      <c r="GQ533"/>
      <c r="GR533"/>
      <c r="GS533"/>
      <c r="GT533"/>
      <c r="GU533"/>
      <c r="GV533"/>
      <c r="GW533"/>
      <c r="GX533"/>
      <c r="GY533"/>
      <c r="GZ533"/>
      <c r="HA533"/>
      <c r="HB533"/>
      <c r="HC533"/>
      <c r="HD533"/>
      <c r="HE533"/>
      <c r="HF533"/>
      <c r="HG533"/>
      <c r="HH533"/>
      <c r="HI533"/>
      <c r="HJ533"/>
      <c r="HK533"/>
      <c r="HL533"/>
      <c r="HM533"/>
      <c r="HN533"/>
      <c r="HO533"/>
      <c r="HP533"/>
      <c r="HQ533"/>
      <c r="HR533"/>
      <c r="HS533"/>
      <c r="HT533"/>
      <c r="HU533"/>
      <c r="HV533"/>
      <c r="HW533"/>
      <c r="HX533"/>
      <c r="HY533"/>
      <c r="HZ533"/>
      <c r="IA533"/>
      <c r="IB533"/>
      <c r="IC533"/>
      <c r="ID533"/>
      <c r="IE533"/>
      <c r="IF533"/>
      <c r="IG533"/>
      <c r="IH533"/>
      <c r="II533"/>
      <c r="IJ533"/>
      <c r="IK533"/>
      <c r="IL533"/>
      <c r="IM533"/>
      <c r="IN533"/>
      <c r="IO533"/>
      <c r="IP533"/>
      <c r="IQ533"/>
      <c r="IR533"/>
      <c r="IS533"/>
      <c r="IT533"/>
      <c r="IU533"/>
      <c r="IV533"/>
      <c r="IW533"/>
      <c r="IX533"/>
      <c r="IY533"/>
      <c r="IZ533"/>
      <c r="JA533"/>
      <c r="JB533"/>
      <c r="JC533"/>
      <c r="JD533"/>
      <c r="JE533"/>
      <c r="JF533"/>
      <c r="JG533"/>
      <c r="JH533"/>
      <c r="JI533"/>
      <c r="JJ533"/>
      <c r="JK533"/>
      <c r="JL533"/>
      <c r="JM533"/>
      <c r="JN533"/>
      <c r="JO533"/>
      <c r="JP533"/>
      <c r="JQ533"/>
      <c r="JR533"/>
      <c r="JS533"/>
      <c r="JT533"/>
      <c r="JU533"/>
      <c r="JV533"/>
      <c r="JW533"/>
      <c r="JX533"/>
      <c r="JY533"/>
      <c r="JZ533"/>
      <c r="KA533"/>
      <c r="KB533"/>
      <c r="KC533"/>
      <c r="KD533"/>
      <c r="KE533"/>
      <c r="KF533"/>
      <c r="KG533"/>
      <c r="KH533"/>
      <c r="KI533"/>
      <c r="KJ533"/>
      <c r="KK533"/>
      <c r="KL533"/>
      <c r="KM533"/>
      <c r="KN533"/>
      <c r="KO533"/>
      <c r="KP533"/>
      <c r="KQ533"/>
      <c r="KR533"/>
      <c r="KS533"/>
      <c r="KT533"/>
      <c r="KU533"/>
      <c r="KV533"/>
      <c r="KW533"/>
      <c r="KX533"/>
      <c r="KY533"/>
      <c r="KZ533"/>
      <c r="LA533"/>
      <c r="LB533"/>
      <c r="LC533"/>
      <c r="LD533"/>
      <c r="LE533"/>
      <c r="LF533"/>
      <c r="LG533"/>
      <c r="LH533"/>
      <c r="LI533"/>
      <c r="LJ533"/>
      <c r="LK533"/>
      <c r="LL533"/>
      <c r="LM533"/>
      <c r="LN533"/>
      <c r="LO533"/>
      <c r="LP533"/>
      <c r="LQ533"/>
      <c r="LR533"/>
      <c r="LS533"/>
      <c r="LT533"/>
      <c r="LU533"/>
      <c r="LV533"/>
      <c r="LW533"/>
      <c r="LX533"/>
      <c r="LY533"/>
      <c r="LZ533"/>
      <c r="MA533"/>
      <c r="MB533"/>
      <c r="MC533"/>
      <c r="MD533"/>
      <c r="ME533"/>
      <c r="MF533"/>
      <c r="MG533"/>
      <c r="MH533"/>
      <c r="MI533"/>
      <c r="MJ533"/>
      <c r="MK533"/>
      <c r="ML533"/>
      <c r="MM533"/>
      <c r="MN533"/>
      <c r="MO533"/>
      <c r="MP533"/>
      <c r="MQ533"/>
      <c r="NH533" s="46"/>
    </row>
    <row r="534" spans="2:372" x14ac:dyDescent="0.3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  <c r="FK534"/>
      <c r="FL534"/>
      <c r="FM534"/>
      <c r="FN534"/>
      <c r="FO534"/>
      <c r="FP534"/>
      <c r="FQ534"/>
      <c r="FR534"/>
      <c r="FS534"/>
      <c r="FT534"/>
      <c r="FU534"/>
      <c r="FV534"/>
      <c r="FW534"/>
      <c r="FX534"/>
      <c r="FY534"/>
      <c r="FZ534"/>
      <c r="GA534"/>
      <c r="GB534"/>
      <c r="GC534"/>
      <c r="GD534"/>
      <c r="GE534"/>
      <c r="GF534"/>
      <c r="GG534"/>
      <c r="GH534"/>
      <c r="GI534"/>
      <c r="GJ534"/>
      <c r="GK534"/>
      <c r="GL534"/>
      <c r="GM534"/>
      <c r="GN534"/>
      <c r="GO534"/>
      <c r="GP534"/>
      <c r="GQ534"/>
      <c r="GR534"/>
      <c r="GS534"/>
      <c r="GT534"/>
      <c r="GU534"/>
      <c r="GV534"/>
      <c r="GW534"/>
      <c r="GX534"/>
      <c r="GY534"/>
      <c r="GZ534"/>
      <c r="HA534"/>
      <c r="HB534"/>
      <c r="HC534"/>
      <c r="HD534"/>
      <c r="HE534"/>
      <c r="HF534"/>
      <c r="HG534"/>
      <c r="HH534"/>
      <c r="HI534"/>
      <c r="HJ534"/>
      <c r="HK534"/>
      <c r="HL534"/>
      <c r="HM534"/>
      <c r="HN534"/>
      <c r="HO534"/>
      <c r="HP534"/>
      <c r="HQ534"/>
      <c r="HR534"/>
      <c r="HS534"/>
      <c r="HT534"/>
      <c r="HU534"/>
      <c r="HV534"/>
      <c r="HW534"/>
      <c r="HX534"/>
      <c r="HY534"/>
      <c r="HZ534"/>
      <c r="IA534"/>
      <c r="IB534"/>
      <c r="IC534"/>
      <c r="ID534"/>
      <c r="IE534"/>
      <c r="IF534"/>
      <c r="IG534"/>
      <c r="IH534"/>
      <c r="II534"/>
      <c r="IJ534"/>
      <c r="IK534"/>
      <c r="IL534"/>
      <c r="IM534"/>
      <c r="IN534"/>
      <c r="IO534"/>
      <c r="IP534"/>
      <c r="IQ534"/>
      <c r="IR534"/>
      <c r="IS534"/>
      <c r="IT534"/>
      <c r="IU534"/>
      <c r="IV534"/>
      <c r="IW534"/>
      <c r="IX534"/>
      <c r="IY534"/>
      <c r="IZ534"/>
      <c r="JA534"/>
      <c r="JB534"/>
      <c r="JC534"/>
      <c r="JD534"/>
      <c r="JE534"/>
      <c r="JF534"/>
      <c r="JG534"/>
      <c r="JH534"/>
      <c r="JI534"/>
      <c r="JJ534"/>
      <c r="JK534"/>
      <c r="JL534"/>
      <c r="JM534"/>
      <c r="JN534"/>
      <c r="JO534"/>
      <c r="JP534"/>
      <c r="JQ534"/>
      <c r="JR534"/>
      <c r="JS534"/>
      <c r="JT534"/>
      <c r="JU534"/>
      <c r="JV534"/>
      <c r="JW534"/>
      <c r="JX534"/>
      <c r="JY534"/>
      <c r="JZ534"/>
      <c r="KA534"/>
      <c r="KB534"/>
      <c r="KC534"/>
      <c r="KD534"/>
      <c r="KE534"/>
      <c r="KF534"/>
      <c r="KG534"/>
      <c r="KH534"/>
      <c r="KI534"/>
      <c r="KJ534"/>
      <c r="KK534"/>
      <c r="KL534"/>
      <c r="KM534"/>
      <c r="KN534"/>
      <c r="KO534"/>
      <c r="KP534"/>
      <c r="KQ534"/>
      <c r="KR534"/>
      <c r="KS534"/>
      <c r="KT534"/>
      <c r="KU534"/>
      <c r="KV534"/>
      <c r="KW534"/>
      <c r="KX534"/>
      <c r="KY534"/>
      <c r="KZ534"/>
      <c r="LA534"/>
      <c r="LB534"/>
      <c r="LC534"/>
      <c r="LD534"/>
      <c r="LE534"/>
      <c r="LF534"/>
      <c r="LG534"/>
      <c r="LH534"/>
      <c r="LI534"/>
      <c r="LJ534"/>
      <c r="LK534"/>
      <c r="LL534"/>
      <c r="LM534"/>
      <c r="LN534"/>
      <c r="LO534"/>
      <c r="LP534"/>
      <c r="LQ534"/>
      <c r="LR534"/>
      <c r="LS534"/>
      <c r="LT534"/>
      <c r="LU534"/>
      <c r="LV534"/>
      <c r="LW534"/>
      <c r="LX534"/>
      <c r="LY534"/>
      <c r="LZ534"/>
      <c r="MA534"/>
      <c r="MB534"/>
      <c r="MC534"/>
      <c r="MD534"/>
      <c r="ME534"/>
      <c r="MF534"/>
      <c r="MG534"/>
      <c r="MH534"/>
      <c r="MI534"/>
      <c r="MJ534"/>
      <c r="MK534"/>
      <c r="ML534"/>
      <c r="MM534"/>
      <c r="MN534"/>
      <c r="MO534"/>
      <c r="MP534"/>
      <c r="MQ534"/>
      <c r="NH534" s="46"/>
    </row>
    <row r="535" spans="2:372" x14ac:dyDescent="0.3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  <c r="FK535"/>
      <c r="FL535"/>
      <c r="FM535"/>
      <c r="FN535"/>
      <c r="FO535"/>
      <c r="FP535"/>
      <c r="FQ535"/>
      <c r="FR535"/>
      <c r="FS535"/>
      <c r="FT535"/>
      <c r="FU535"/>
      <c r="FV535"/>
      <c r="FW535"/>
      <c r="FX535"/>
      <c r="FY535"/>
      <c r="FZ535"/>
      <c r="GA535"/>
      <c r="GB535"/>
      <c r="GC535"/>
      <c r="GD535"/>
      <c r="GE535"/>
      <c r="GF535"/>
      <c r="GG535"/>
      <c r="GH535"/>
      <c r="GI535"/>
      <c r="GJ535"/>
      <c r="GK535"/>
      <c r="GL535"/>
      <c r="GM535"/>
      <c r="GN535"/>
      <c r="GO535"/>
      <c r="GP535"/>
      <c r="GQ535"/>
      <c r="GR535"/>
      <c r="GS535"/>
      <c r="GT535"/>
      <c r="GU535"/>
      <c r="GV535"/>
      <c r="GW535"/>
      <c r="GX535"/>
      <c r="GY535"/>
      <c r="GZ535"/>
      <c r="HA535"/>
      <c r="HB535"/>
      <c r="HC535"/>
      <c r="HD535"/>
      <c r="HE535"/>
      <c r="HF535"/>
      <c r="HG535"/>
      <c r="HH535"/>
      <c r="HI535"/>
      <c r="HJ535"/>
      <c r="HK535"/>
      <c r="HL535"/>
      <c r="HM535"/>
      <c r="HN535"/>
      <c r="HO535"/>
      <c r="HP535"/>
      <c r="HQ535"/>
      <c r="HR535"/>
      <c r="HS535"/>
      <c r="HT535"/>
      <c r="HU535"/>
      <c r="HV535"/>
      <c r="HW535"/>
      <c r="HX535"/>
      <c r="HY535"/>
      <c r="HZ535"/>
      <c r="IA535"/>
      <c r="IB535"/>
      <c r="IC535"/>
      <c r="ID535"/>
      <c r="IE535"/>
      <c r="IF535"/>
      <c r="IG535"/>
      <c r="IH535"/>
      <c r="II535"/>
      <c r="IJ535"/>
      <c r="IK535"/>
      <c r="IL535"/>
      <c r="IM535"/>
      <c r="IN535"/>
      <c r="IO535"/>
      <c r="IP535"/>
      <c r="IQ535"/>
      <c r="IR535"/>
      <c r="IS535"/>
      <c r="IT535"/>
      <c r="IU535"/>
      <c r="IV535"/>
      <c r="IW535"/>
      <c r="IX535"/>
      <c r="IY535"/>
      <c r="IZ535"/>
      <c r="JA535"/>
      <c r="JB535"/>
      <c r="JC535"/>
      <c r="JD535"/>
      <c r="JE535"/>
      <c r="JF535"/>
      <c r="JG535"/>
      <c r="JH535"/>
      <c r="JI535"/>
      <c r="JJ535"/>
      <c r="JK535"/>
      <c r="JL535"/>
      <c r="JM535"/>
      <c r="JN535"/>
      <c r="JO535"/>
      <c r="JP535"/>
      <c r="JQ535"/>
      <c r="JR535"/>
      <c r="JS535"/>
      <c r="JT535"/>
      <c r="JU535"/>
      <c r="JV535"/>
      <c r="JW535"/>
      <c r="JX535"/>
      <c r="JY535"/>
      <c r="JZ535"/>
      <c r="KA535"/>
      <c r="KB535"/>
      <c r="KC535"/>
      <c r="KD535"/>
      <c r="KE535"/>
      <c r="KF535"/>
      <c r="KG535"/>
      <c r="KH535"/>
      <c r="KI535"/>
      <c r="KJ535"/>
      <c r="KK535"/>
      <c r="KL535"/>
      <c r="KM535"/>
      <c r="KN535"/>
      <c r="KO535"/>
      <c r="KP535"/>
      <c r="KQ535"/>
      <c r="KR535"/>
      <c r="KS535"/>
      <c r="KT535"/>
      <c r="KU535"/>
      <c r="KV535"/>
      <c r="KW535"/>
      <c r="KX535"/>
      <c r="KY535"/>
      <c r="KZ535"/>
      <c r="LA535"/>
      <c r="LB535"/>
      <c r="LC535"/>
      <c r="LD535"/>
      <c r="LE535"/>
      <c r="LF535"/>
      <c r="LG535"/>
      <c r="LH535"/>
      <c r="LI535"/>
      <c r="LJ535"/>
      <c r="LK535"/>
      <c r="LL535"/>
      <c r="LM535"/>
      <c r="LN535"/>
      <c r="LO535"/>
      <c r="LP535"/>
      <c r="LQ535"/>
      <c r="LR535"/>
      <c r="LS535"/>
      <c r="LT535"/>
      <c r="LU535"/>
      <c r="LV535"/>
      <c r="LW535"/>
      <c r="LX535"/>
      <c r="LY535"/>
      <c r="LZ535"/>
      <c r="MA535"/>
      <c r="MB535"/>
      <c r="MC535"/>
      <c r="MD535"/>
      <c r="ME535"/>
      <c r="MF535"/>
      <c r="MG535"/>
      <c r="MH535"/>
      <c r="MI535"/>
      <c r="MJ535"/>
      <c r="MK535"/>
      <c r="ML535"/>
      <c r="MM535"/>
      <c r="MN535"/>
      <c r="MO535"/>
      <c r="MP535"/>
      <c r="MQ535"/>
      <c r="NH535" s="46"/>
    </row>
    <row r="536" spans="2:372" x14ac:dyDescent="0.3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  <c r="FK536"/>
      <c r="FL536"/>
      <c r="FM536"/>
      <c r="FN536"/>
      <c r="FO536"/>
      <c r="FP536"/>
      <c r="FQ536"/>
      <c r="FR536"/>
      <c r="FS536"/>
      <c r="FT536"/>
      <c r="FU536"/>
      <c r="FV536"/>
      <c r="FW536"/>
      <c r="FX536"/>
      <c r="FY536"/>
      <c r="FZ536"/>
      <c r="GA536"/>
      <c r="GB536"/>
      <c r="GC536"/>
      <c r="GD536"/>
      <c r="GE536"/>
      <c r="GF536"/>
      <c r="GG536"/>
      <c r="GH536"/>
      <c r="GI536"/>
      <c r="GJ536"/>
      <c r="GK536"/>
      <c r="GL536"/>
      <c r="GM536"/>
      <c r="GN536"/>
      <c r="GO536"/>
      <c r="GP536"/>
      <c r="GQ536"/>
      <c r="GR536"/>
      <c r="GS536"/>
      <c r="GT536"/>
      <c r="GU536"/>
      <c r="GV536"/>
      <c r="GW536"/>
      <c r="GX536"/>
      <c r="GY536"/>
      <c r="GZ536"/>
      <c r="HA536"/>
      <c r="HB536"/>
      <c r="HC536"/>
      <c r="HD536"/>
      <c r="HE536"/>
      <c r="HF536"/>
      <c r="HG536"/>
      <c r="HH536"/>
      <c r="HI536"/>
      <c r="HJ536"/>
      <c r="HK536"/>
      <c r="HL536"/>
      <c r="HM536"/>
      <c r="HN536"/>
      <c r="HO536"/>
      <c r="HP536"/>
      <c r="HQ536"/>
      <c r="HR536"/>
      <c r="HS536"/>
      <c r="HT536"/>
      <c r="HU536"/>
      <c r="HV536"/>
      <c r="HW536"/>
      <c r="HX536"/>
      <c r="HY536"/>
      <c r="HZ536"/>
      <c r="IA536"/>
      <c r="IB536"/>
      <c r="IC536"/>
      <c r="ID536"/>
      <c r="IE536"/>
      <c r="IF536"/>
      <c r="IG536"/>
      <c r="IH536"/>
      <c r="II536"/>
      <c r="IJ536"/>
      <c r="IK536"/>
      <c r="IL536"/>
      <c r="IM536"/>
      <c r="IN536"/>
      <c r="IO536"/>
      <c r="IP536"/>
      <c r="IQ536"/>
      <c r="IR536"/>
      <c r="IS536"/>
      <c r="IT536"/>
      <c r="IU536"/>
      <c r="IV536"/>
      <c r="IW536"/>
      <c r="IX536"/>
      <c r="IY536"/>
      <c r="IZ536"/>
      <c r="JA536"/>
      <c r="JB536"/>
      <c r="JC536"/>
      <c r="JD536"/>
      <c r="JE536"/>
      <c r="JF536"/>
      <c r="JG536"/>
      <c r="JH536"/>
      <c r="JI536"/>
      <c r="JJ536"/>
      <c r="JK536"/>
      <c r="JL536"/>
      <c r="JM536"/>
      <c r="JN536"/>
      <c r="JO536"/>
      <c r="JP536"/>
      <c r="JQ536"/>
      <c r="JR536"/>
      <c r="JS536"/>
      <c r="JT536"/>
      <c r="JU536"/>
      <c r="JV536"/>
      <c r="JW536"/>
      <c r="JX536"/>
      <c r="JY536"/>
      <c r="JZ536"/>
      <c r="KA536"/>
      <c r="KB536"/>
      <c r="KC536"/>
      <c r="KD536"/>
      <c r="KE536"/>
      <c r="KF536"/>
      <c r="KG536"/>
      <c r="KH536"/>
      <c r="KI536"/>
      <c r="KJ536"/>
      <c r="KK536"/>
      <c r="KL536"/>
      <c r="KM536"/>
      <c r="KN536"/>
      <c r="KO536"/>
      <c r="KP536"/>
      <c r="KQ536"/>
      <c r="KR536"/>
      <c r="KS536"/>
      <c r="KT536"/>
      <c r="KU536"/>
      <c r="KV536"/>
      <c r="KW536"/>
      <c r="KX536"/>
      <c r="KY536"/>
      <c r="KZ536"/>
      <c r="LA536"/>
      <c r="LB536"/>
      <c r="LC536"/>
      <c r="LD536"/>
      <c r="LE536"/>
      <c r="LF536"/>
      <c r="LG536"/>
      <c r="LH536"/>
      <c r="LI536"/>
      <c r="LJ536"/>
      <c r="LK536"/>
      <c r="LL536"/>
      <c r="LM536"/>
      <c r="LN536"/>
      <c r="LO536"/>
      <c r="LP536"/>
      <c r="LQ536"/>
      <c r="LR536"/>
      <c r="LS536"/>
      <c r="LT536"/>
      <c r="LU536"/>
      <c r="LV536"/>
      <c r="LW536"/>
      <c r="LX536"/>
      <c r="LY536"/>
      <c r="LZ536"/>
      <c r="MA536"/>
      <c r="MB536"/>
      <c r="MC536"/>
      <c r="MD536"/>
      <c r="ME536"/>
      <c r="MF536"/>
      <c r="MG536"/>
      <c r="MH536"/>
      <c r="MI536"/>
      <c r="MJ536"/>
      <c r="MK536"/>
      <c r="ML536"/>
      <c r="MM536"/>
      <c r="MN536"/>
      <c r="MO536"/>
      <c r="MP536"/>
      <c r="MQ536"/>
      <c r="NH536" s="46"/>
    </row>
    <row r="537" spans="2:372" x14ac:dyDescent="0.3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  <c r="FK537"/>
      <c r="FL537"/>
      <c r="FM537"/>
      <c r="FN537"/>
      <c r="FO537"/>
      <c r="FP537"/>
      <c r="FQ537"/>
      <c r="FR537"/>
      <c r="FS537"/>
      <c r="FT537"/>
      <c r="FU537"/>
      <c r="FV537"/>
      <c r="FW537"/>
      <c r="FX537"/>
      <c r="FY537"/>
      <c r="FZ537"/>
      <c r="GA537"/>
      <c r="GB537"/>
      <c r="GC537"/>
      <c r="GD537"/>
      <c r="GE537"/>
      <c r="GF537"/>
      <c r="GG537"/>
      <c r="GH537"/>
      <c r="GI537"/>
      <c r="GJ537"/>
      <c r="GK537"/>
      <c r="GL537"/>
      <c r="GM537"/>
      <c r="GN537"/>
      <c r="GO537"/>
      <c r="GP537"/>
      <c r="GQ537"/>
      <c r="GR537"/>
      <c r="GS537"/>
      <c r="GT537"/>
      <c r="GU537"/>
      <c r="GV537"/>
      <c r="GW537"/>
      <c r="GX537"/>
      <c r="GY537"/>
      <c r="GZ537"/>
      <c r="HA537"/>
      <c r="HB537"/>
      <c r="HC537"/>
      <c r="HD537"/>
      <c r="HE537"/>
      <c r="HF537"/>
      <c r="HG537"/>
      <c r="HH537"/>
      <c r="HI537"/>
      <c r="HJ537"/>
      <c r="HK537"/>
      <c r="HL537"/>
      <c r="HM537"/>
      <c r="HN537"/>
      <c r="HO537"/>
      <c r="HP537"/>
      <c r="HQ537"/>
      <c r="HR537"/>
      <c r="HS537"/>
      <c r="HT537"/>
      <c r="HU537"/>
      <c r="HV537"/>
      <c r="HW537"/>
      <c r="HX537"/>
      <c r="HY537"/>
      <c r="HZ537"/>
      <c r="IA537"/>
      <c r="IB537"/>
      <c r="IC537"/>
      <c r="ID537"/>
      <c r="IE537"/>
      <c r="IF537"/>
      <c r="IG537"/>
      <c r="IH537"/>
      <c r="II537"/>
      <c r="IJ537"/>
      <c r="IK537"/>
      <c r="IL537"/>
      <c r="IM537"/>
      <c r="IN537"/>
      <c r="IO537"/>
      <c r="IP537"/>
      <c r="IQ537"/>
      <c r="IR537"/>
      <c r="IS537"/>
      <c r="IT537"/>
      <c r="IU537"/>
      <c r="IV537"/>
      <c r="IW537"/>
      <c r="IX537"/>
      <c r="IY537"/>
      <c r="IZ537"/>
      <c r="JA537"/>
      <c r="JB537"/>
      <c r="JC537"/>
      <c r="JD537"/>
      <c r="JE537"/>
      <c r="JF537"/>
      <c r="JG537"/>
      <c r="JH537"/>
      <c r="JI537"/>
      <c r="JJ537"/>
      <c r="JK537"/>
      <c r="JL537"/>
      <c r="JM537"/>
      <c r="JN537"/>
      <c r="JO537"/>
      <c r="JP537"/>
      <c r="JQ537"/>
      <c r="JR537"/>
      <c r="JS537"/>
      <c r="JT537"/>
      <c r="JU537"/>
      <c r="JV537"/>
      <c r="JW537"/>
      <c r="JX537"/>
      <c r="JY537"/>
      <c r="JZ537"/>
      <c r="KA537"/>
      <c r="KB537"/>
      <c r="KC537"/>
      <c r="KD537"/>
      <c r="KE537"/>
      <c r="KF537"/>
      <c r="KG537"/>
      <c r="KH537"/>
      <c r="KI537"/>
      <c r="KJ537"/>
      <c r="KK537"/>
      <c r="KL537"/>
      <c r="KM537"/>
      <c r="KN537"/>
      <c r="KO537"/>
      <c r="KP537"/>
      <c r="KQ537"/>
      <c r="KR537"/>
      <c r="KS537"/>
      <c r="KT537"/>
      <c r="KU537"/>
      <c r="KV537"/>
      <c r="KW537"/>
      <c r="KX537"/>
      <c r="KY537"/>
      <c r="KZ537"/>
      <c r="LA537"/>
      <c r="LB537"/>
      <c r="LC537"/>
      <c r="LD537"/>
      <c r="LE537"/>
      <c r="LF537"/>
      <c r="LG537"/>
      <c r="LH537"/>
      <c r="LI537"/>
      <c r="LJ537"/>
      <c r="LK537"/>
      <c r="LL537"/>
      <c r="LM537"/>
      <c r="LN537"/>
      <c r="LO537"/>
      <c r="LP537"/>
      <c r="LQ537"/>
      <c r="LR537"/>
      <c r="LS537"/>
      <c r="LT537"/>
      <c r="LU537"/>
      <c r="LV537"/>
      <c r="LW537"/>
      <c r="LX537"/>
      <c r="LY537"/>
      <c r="LZ537"/>
      <c r="MA537"/>
      <c r="MB537"/>
      <c r="MC537"/>
      <c r="MD537"/>
      <c r="ME537"/>
      <c r="MF537"/>
      <c r="MG537"/>
      <c r="MH537"/>
      <c r="MI537"/>
      <c r="MJ537"/>
      <c r="MK537"/>
      <c r="ML537"/>
      <c r="MM537"/>
      <c r="MN537"/>
      <c r="MO537"/>
      <c r="MP537"/>
      <c r="MQ537"/>
      <c r="NH537" s="46"/>
    </row>
    <row r="538" spans="2:372" x14ac:dyDescent="0.3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  <c r="FK538"/>
      <c r="FL538"/>
      <c r="FM538"/>
      <c r="FN538"/>
      <c r="FO538"/>
      <c r="FP538"/>
      <c r="FQ538"/>
      <c r="FR538"/>
      <c r="FS538"/>
      <c r="FT538"/>
      <c r="FU538"/>
      <c r="FV538"/>
      <c r="FW538"/>
      <c r="FX538"/>
      <c r="FY538"/>
      <c r="FZ538"/>
      <c r="GA538"/>
      <c r="GB538"/>
      <c r="GC538"/>
      <c r="GD538"/>
      <c r="GE538"/>
      <c r="GF538"/>
      <c r="GG538"/>
      <c r="GH538"/>
      <c r="GI538"/>
      <c r="GJ538"/>
      <c r="GK538"/>
      <c r="GL538"/>
      <c r="GM538"/>
      <c r="GN538"/>
      <c r="GO538"/>
      <c r="GP538"/>
      <c r="GQ538"/>
      <c r="GR538"/>
      <c r="GS538"/>
      <c r="GT538"/>
      <c r="GU538"/>
      <c r="GV538"/>
      <c r="GW538"/>
      <c r="GX538"/>
      <c r="GY538"/>
      <c r="GZ538"/>
      <c r="HA538"/>
      <c r="HB538"/>
      <c r="HC538"/>
      <c r="HD538"/>
      <c r="HE538"/>
      <c r="HF538"/>
      <c r="HG538"/>
      <c r="HH538"/>
      <c r="HI538"/>
      <c r="HJ538"/>
      <c r="HK538"/>
      <c r="HL538"/>
      <c r="HM538"/>
      <c r="HN538"/>
      <c r="HO538"/>
      <c r="HP538"/>
      <c r="HQ538"/>
      <c r="HR538"/>
      <c r="HS538"/>
      <c r="HT538"/>
      <c r="HU538"/>
      <c r="HV538"/>
      <c r="HW538"/>
      <c r="HX538"/>
      <c r="HY538"/>
      <c r="HZ538"/>
      <c r="IA538"/>
      <c r="IB538"/>
      <c r="IC538"/>
      <c r="ID538"/>
      <c r="IE538"/>
      <c r="IF538"/>
      <c r="IG538"/>
      <c r="IH538"/>
      <c r="II538"/>
      <c r="IJ538"/>
      <c r="IK538"/>
      <c r="IL538"/>
      <c r="IM538"/>
      <c r="IN538"/>
      <c r="IO538"/>
      <c r="IP538"/>
      <c r="IQ538"/>
      <c r="IR538"/>
      <c r="IS538"/>
      <c r="IT538"/>
      <c r="IU538"/>
      <c r="IV538"/>
      <c r="IW538"/>
      <c r="IX538"/>
      <c r="IY538"/>
      <c r="IZ538"/>
      <c r="JA538"/>
      <c r="JB538"/>
      <c r="JC538"/>
      <c r="JD538"/>
      <c r="JE538"/>
      <c r="JF538"/>
      <c r="JG538"/>
      <c r="JH538"/>
      <c r="JI538"/>
      <c r="JJ538"/>
      <c r="JK538"/>
      <c r="JL538"/>
      <c r="JM538"/>
      <c r="JN538"/>
      <c r="JO538"/>
      <c r="JP538"/>
      <c r="JQ538"/>
      <c r="JR538"/>
      <c r="JS538"/>
      <c r="JT538"/>
      <c r="JU538"/>
      <c r="JV538"/>
      <c r="JW538"/>
      <c r="JX538"/>
      <c r="JY538"/>
      <c r="JZ538"/>
      <c r="KA538"/>
      <c r="KB538"/>
      <c r="KC538"/>
      <c r="KD538"/>
      <c r="KE538"/>
      <c r="KF538"/>
      <c r="KG538"/>
      <c r="KH538"/>
      <c r="KI538"/>
      <c r="KJ538"/>
      <c r="KK538"/>
      <c r="KL538"/>
      <c r="KM538"/>
      <c r="KN538"/>
      <c r="KO538"/>
      <c r="KP538"/>
      <c r="KQ538"/>
      <c r="KR538"/>
      <c r="KS538"/>
      <c r="KT538"/>
      <c r="KU538"/>
      <c r="KV538"/>
      <c r="KW538"/>
      <c r="KX538"/>
      <c r="KY538"/>
      <c r="KZ538"/>
      <c r="LA538"/>
      <c r="LB538"/>
      <c r="LC538"/>
      <c r="LD538"/>
      <c r="LE538"/>
      <c r="LF538"/>
      <c r="LG538"/>
      <c r="LH538"/>
      <c r="LI538"/>
      <c r="LJ538"/>
      <c r="LK538"/>
      <c r="LL538"/>
      <c r="LM538"/>
      <c r="LN538"/>
      <c r="LO538"/>
      <c r="LP538"/>
      <c r="LQ538"/>
      <c r="LR538"/>
      <c r="LS538"/>
      <c r="LT538"/>
      <c r="LU538"/>
      <c r="LV538"/>
      <c r="LW538"/>
      <c r="LX538"/>
      <c r="LY538"/>
      <c r="LZ538"/>
      <c r="MA538"/>
      <c r="MB538"/>
      <c r="MC538"/>
      <c r="MD538"/>
      <c r="ME538"/>
      <c r="MF538"/>
      <c r="MG538"/>
      <c r="MH538"/>
      <c r="MI538"/>
      <c r="MJ538"/>
      <c r="MK538"/>
      <c r="ML538"/>
      <c r="MM538"/>
      <c r="MN538"/>
      <c r="MO538"/>
      <c r="MP538"/>
      <c r="MQ538"/>
      <c r="NH538" s="46"/>
    </row>
    <row r="539" spans="2:372" x14ac:dyDescent="0.3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  <c r="GB539"/>
      <c r="GC539"/>
      <c r="GD539"/>
      <c r="GE539"/>
      <c r="GF539"/>
      <c r="GG539"/>
      <c r="GH539"/>
      <c r="GI539"/>
      <c r="GJ539"/>
      <c r="GK539"/>
      <c r="GL539"/>
      <c r="GM539"/>
      <c r="GN539"/>
      <c r="GO539"/>
      <c r="GP539"/>
      <c r="GQ539"/>
      <c r="GR539"/>
      <c r="GS539"/>
      <c r="GT539"/>
      <c r="GU539"/>
      <c r="GV539"/>
      <c r="GW539"/>
      <c r="GX539"/>
      <c r="GY539"/>
      <c r="GZ539"/>
      <c r="HA539"/>
      <c r="HB539"/>
      <c r="HC539"/>
      <c r="HD539"/>
      <c r="HE539"/>
      <c r="HF539"/>
      <c r="HG539"/>
      <c r="HH539"/>
      <c r="HI539"/>
      <c r="HJ539"/>
      <c r="HK539"/>
      <c r="HL539"/>
      <c r="HM539"/>
      <c r="HN539"/>
      <c r="HO539"/>
      <c r="HP539"/>
      <c r="HQ539"/>
      <c r="HR539"/>
      <c r="HS539"/>
      <c r="HT539"/>
      <c r="HU539"/>
      <c r="HV539"/>
      <c r="HW539"/>
      <c r="HX539"/>
      <c r="HY539"/>
      <c r="HZ539"/>
      <c r="IA539"/>
      <c r="IB539"/>
      <c r="IC539"/>
      <c r="ID539"/>
      <c r="IE539"/>
      <c r="IF539"/>
      <c r="IG539"/>
      <c r="IH539"/>
      <c r="II539"/>
      <c r="IJ539"/>
      <c r="IK539"/>
      <c r="IL539"/>
      <c r="IM539"/>
      <c r="IN539"/>
      <c r="IO539"/>
      <c r="IP539"/>
      <c r="IQ539"/>
      <c r="IR539"/>
      <c r="IS539"/>
      <c r="IT539"/>
      <c r="IU539"/>
      <c r="IV539"/>
      <c r="IW539"/>
      <c r="IX539"/>
      <c r="IY539"/>
      <c r="IZ539"/>
      <c r="JA539"/>
      <c r="JB539"/>
      <c r="JC539"/>
      <c r="JD539"/>
      <c r="JE539"/>
      <c r="JF539"/>
      <c r="JG539"/>
      <c r="JH539"/>
      <c r="JI539"/>
      <c r="JJ539"/>
      <c r="JK539"/>
      <c r="JL539"/>
      <c r="JM539"/>
      <c r="JN539"/>
      <c r="JO539"/>
      <c r="JP539"/>
      <c r="JQ539"/>
      <c r="JR539"/>
      <c r="JS539"/>
      <c r="JT539"/>
      <c r="JU539"/>
      <c r="JV539"/>
      <c r="JW539"/>
      <c r="JX539"/>
      <c r="JY539"/>
      <c r="JZ539"/>
      <c r="KA539"/>
      <c r="KB539"/>
      <c r="KC539"/>
      <c r="KD539"/>
      <c r="KE539"/>
      <c r="KF539"/>
      <c r="KG539"/>
      <c r="KH539"/>
      <c r="KI539"/>
      <c r="KJ539"/>
      <c r="KK539"/>
      <c r="KL539"/>
      <c r="KM539"/>
      <c r="KN539"/>
      <c r="KO539"/>
      <c r="KP539"/>
      <c r="KQ539"/>
      <c r="KR539"/>
      <c r="KS539"/>
      <c r="KT539"/>
      <c r="KU539"/>
      <c r="KV539"/>
      <c r="KW539"/>
      <c r="KX539"/>
      <c r="KY539"/>
      <c r="KZ539"/>
      <c r="LA539"/>
      <c r="LB539"/>
      <c r="LC539"/>
      <c r="LD539"/>
      <c r="LE539"/>
      <c r="LF539"/>
      <c r="LG539"/>
      <c r="LH539"/>
      <c r="LI539"/>
      <c r="LJ539"/>
      <c r="LK539"/>
      <c r="LL539"/>
      <c r="LM539"/>
      <c r="LN539"/>
      <c r="LO539"/>
      <c r="LP539"/>
      <c r="LQ539"/>
      <c r="LR539"/>
      <c r="LS539"/>
      <c r="LT539"/>
      <c r="LU539"/>
      <c r="LV539"/>
      <c r="LW539"/>
      <c r="LX539"/>
      <c r="LY539"/>
      <c r="LZ539"/>
      <c r="MA539"/>
      <c r="MB539"/>
      <c r="MC539"/>
      <c r="MD539"/>
      <c r="ME539"/>
      <c r="MF539"/>
      <c r="MG539"/>
      <c r="MH539"/>
      <c r="MI539"/>
      <c r="MJ539"/>
      <c r="MK539"/>
      <c r="ML539"/>
      <c r="MM539"/>
      <c r="MN539"/>
      <c r="MO539"/>
      <c r="MP539"/>
      <c r="MQ539"/>
      <c r="NH539" s="46"/>
    </row>
    <row r="540" spans="2:372" x14ac:dyDescent="0.3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  <c r="FK540"/>
      <c r="FL540"/>
      <c r="FM540"/>
      <c r="FN540"/>
      <c r="FO540"/>
      <c r="FP540"/>
      <c r="FQ540"/>
      <c r="FR540"/>
      <c r="FS540"/>
      <c r="FT540"/>
      <c r="FU540"/>
      <c r="FV540"/>
      <c r="FW540"/>
      <c r="FX540"/>
      <c r="FY540"/>
      <c r="FZ540"/>
      <c r="GA540"/>
      <c r="GB540"/>
      <c r="GC540"/>
      <c r="GD540"/>
      <c r="GE540"/>
      <c r="GF540"/>
      <c r="GG540"/>
      <c r="GH540"/>
      <c r="GI540"/>
      <c r="GJ540"/>
      <c r="GK540"/>
      <c r="GL540"/>
      <c r="GM540"/>
      <c r="GN540"/>
      <c r="GO540"/>
      <c r="GP540"/>
      <c r="GQ540"/>
      <c r="GR540"/>
      <c r="GS540"/>
      <c r="GT540"/>
      <c r="GU540"/>
      <c r="GV540"/>
      <c r="GW540"/>
      <c r="GX540"/>
      <c r="GY540"/>
      <c r="GZ540"/>
      <c r="HA540"/>
      <c r="HB540"/>
      <c r="HC540"/>
      <c r="HD540"/>
      <c r="HE540"/>
      <c r="HF540"/>
      <c r="HG540"/>
      <c r="HH540"/>
      <c r="HI540"/>
      <c r="HJ540"/>
      <c r="HK540"/>
      <c r="HL540"/>
      <c r="HM540"/>
      <c r="HN540"/>
      <c r="HO540"/>
      <c r="HP540"/>
      <c r="HQ540"/>
      <c r="HR540"/>
      <c r="HS540"/>
      <c r="HT540"/>
      <c r="HU540"/>
      <c r="HV540"/>
      <c r="HW540"/>
      <c r="HX540"/>
      <c r="HY540"/>
      <c r="HZ540"/>
      <c r="IA540"/>
      <c r="IB540"/>
      <c r="IC540"/>
      <c r="ID540"/>
      <c r="IE540"/>
      <c r="IF540"/>
      <c r="IG540"/>
      <c r="IH540"/>
      <c r="II540"/>
      <c r="IJ540"/>
      <c r="IK540"/>
      <c r="IL540"/>
      <c r="IM540"/>
      <c r="IN540"/>
      <c r="IO540"/>
      <c r="IP540"/>
      <c r="IQ540"/>
      <c r="IR540"/>
      <c r="IS540"/>
      <c r="IT540"/>
      <c r="IU540"/>
      <c r="IV540"/>
      <c r="IW540"/>
      <c r="IX540"/>
      <c r="IY540"/>
      <c r="IZ540"/>
      <c r="JA540"/>
      <c r="JB540"/>
      <c r="JC540"/>
      <c r="JD540"/>
      <c r="JE540"/>
      <c r="JF540"/>
      <c r="JG540"/>
      <c r="JH540"/>
      <c r="JI540"/>
      <c r="JJ540"/>
      <c r="JK540"/>
      <c r="JL540"/>
      <c r="JM540"/>
      <c r="JN540"/>
      <c r="JO540"/>
      <c r="JP540"/>
      <c r="JQ540"/>
      <c r="JR540"/>
      <c r="JS540"/>
      <c r="JT540"/>
      <c r="JU540"/>
      <c r="JV540"/>
      <c r="JW540"/>
      <c r="JX540"/>
      <c r="JY540"/>
      <c r="JZ540"/>
      <c r="KA540"/>
      <c r="KB540"/>
      <c r="KC540"/>
      <c r="KD540"/>
      <c r="KE540"/>
      <c r="KF540"/>
      <c r="KG540"/>
      <c r="KH540"/>
      <c r="KI540"/>
      <c r="KJ540"/>
      <c r="KK540"/>
      <c r="KL540"/>
      <c r="KM540"/>
      <c r="KN540"/>
      <c r="KO540"/>
      <c r="KP540"/>
      <c r="KQ540"/>
      <c r="KR540"/>
      <c r="KS540"/>
      <c r="KT540"/>
      <c r="KU540"/>
      <c r="KV540"/>
      <c r="KW540"/>
      <c r="KX540"/>
      <c r="KY540"/>
      <c r="KZ540"/>
      <c r="LA540"/>
      <c r="LB540"/>
      <c r="LC540"/>
      <c r="LD540"/>
      <c r="LE540"/>
      <c r="LF540"/>
      <c r="LG540"/>
      <c r="LH540"/>
      <c r="LI540"/>
      <c r="LJ540"/>
      <c r="LK540"/>
      <c r="LL540"/>
      <c r="LM540"/>
      <c r="LN540"/>
      <c r="LO540"/>
      <c r="LP540"/>
      <c r="LQ540"/>
      <c r="LR540"/>
      <c r="LS540"/>
      <c r="LT540"/>
      <c r="LU540"/>
      <c r="LV540"/>
      <c r="LW540"/>
      <c r="LX540"/>
      <c r="LY540"/>
      <c r="LZ540"/>
      <c r="MA540"/>
      <c r="MB540"/>
      <c r="MC540"/>
      <c r="MD540"/>
      <c r="ME540"/>
      <c r="MF540"/>
      <c r="MG540"/>
      <c r="MH540"/>
      <c r="MI540"/>
      <c r="MJ540"/>
      <c r="MK540"/>
      <c r="ML540"/>
      <c r="MM540"/>
      <c r="MN540"/>
      <c r="MO540"/>
      <c r="MP540"/>
      <c r="MQ540"/>
      <c r="NH540" s="46"/>
    </row>
    <row r="541" spans="2:372" x14ac:dyDescent="0.3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  <c r="FK541"/>
      <c r="FL541"/>
      <c r="FM541"/>
      <c r="FN541"/>
      <c r="FO541"/>
      <c r="FP541"/>
      <c r="FQ541"/>
      <c r="FR541"/>
      <c r="FS541"/>
      <c r="FT541"/>
      <c r="FU541"/>
      <c r="FV541"/>
      <c r="FW541"/>
      <c r="FX541"/>
      <c r="FY541"/>
      <c r="FZ541"/>
      <c r="GA541"/>
      <c r="GB541"/>
      <c r="GC541"/>
      <c r="GD541"/>
      <c r="GE541"/>
      <c r="GF541"/>
      <c r="GG541"/>
      <c r="GH541"/>
      <c r="GI541"/>
      <c r="GJ541"/>
      <c r="GK541"/>
      <c r="GL541"/>
      <c r="GM541"/>
      <c r="GN541"/>
      <c r="GO541"/>
      <c r="GP541"/>
      <c r="GQ541"/>
      <c r="GR541"/>
      <c r="GS541"/>
      <c r="GT541"/>
      <c r="GU541"/>
      <c r="GV541"/>
      <c r="GW541"/>
      <c r="GX541"/>
      <c r="GY541"/>
      <c r="GZ541"/>
      <c r="HA541"/>
      <c r="HB541"/>
      <c r="HC541"/>
      <c r="HD541"/>
      <c r="HE541"/>
      <c r="HF541"/>
      <c r="HG541"/>
      <c r="HH541"/>
      <c r="HI541"/>
      <c r="HJ541"/>
      <c r="HK541"/>
      <c r="HL541"/>
      <c r="HM541"/>
      <c r="HN541"/>
      <c r="HO541"/>
      <c r="HP541"/>
      <c r="HQ541"/>
      <c r="HR541"/>
      <c r="HS541"/>
      <c r="HT541"/>
      <c r="HU541"/>
      <c r="HV541"/>
      <c r="HW541"/>
      <c r="HX541"/>
      <c r="HY541"/>
      <c r="HZ541"/>
      <c r="IA541"/>
      <c r="IB541"/>
      <c r="IC541"/>
      <c r="ID541"/>
      <c r="IE541"/>
      <c r="IF541"/>
      <c r="IG541"/>
      <c r="IH541"/>
      <c r="II541"/>
      <c r="IJ541"/>
      <c r="IK541"/>
      <c r="IL541"/>
      <c r="IM541"/>
      <c r="IN541"/>
      <c r="IO541"/>
      <c r="IP541"/>
      <c r="IQ541"/>
      <c r="IR541"/>
      <c r="IS541"/>
      <c r="IT541"/>
      <c r="IU541"/>
      <c r="IV541"/>
      <c r="IW541"/>
      <c r="IX541"/>
      <c r="IY541"/>
      <c r="IZ541"/>
      <c r="JA541"/>
      <c r="JB541"/>
      <c r="JC541"/>
      <c r="JD541"/>
      <c r="JE541"/>
      <c r="JF541"/>
      <c r="JG541"/>
      <c r="JH541"/>
      <c r="JI541"/>
      <c r="JJ541"/>
      <c r="JK541"/>
      <c r="JL541"/>
      <c r="JM541"/>
      <c r="JN541"/>
      <c r="JO541"/>
      <c r="JP541"/>
      <c r="JQ541"/>
      <c r="JR541"/>
      <c r="JS541"/>
      <c r="JT541"/>
      <c r="JU541"/>
      <c r="JV541"/>
      <c r="JW541"/>
      <c r="JX541"/>
      <c r="JY541"/>
      <c r="JZ541"/>
      <c r="KA541"/>
      <c r="KB541"/>
      <c r="KC541"/>
      <c r="KD541"/>
      <c r="KE541"/>
      <c r="KF541"/>
      <c r="KG541"/>
      <c r="KH541"/>
      <c r="KI541"/>
      <c r="KJ541"/>
      <c r="KK541"/>
      <c r="KL541"/>
      <c r="KM541"/>
      <c r="KN541"/>
      <c r="KO541"/>
      <c r="KP541"/>
      <c r="KQ541"/>
      <c r="KR541"/>
      <c r="KS541"/>
      <c r="KT541"/>
      <c r="KU541"/>
      <c r="KV541"/>
      <c r="KW541"/>
      <c r="KX541"/>
      <c r="KY541"/>
      <c r="KZ541"/>
      <c r="LA541"/>
      <c r="LB541"/>
      <c r="LC541"/>
      <c r="LD541"/>
      <c r="LE541"/>
      <c r="LF541"/>
      <c r="LG541"/>
      <c r="LH541"/>
      <c r="LI541"/>
      <c r="LJ541"/>
      <c r="LK541"/>
      <c r="LL541"/>
      <c r="LM541"/>
      <c r="LN541"/>
      <c r="LO541"/>
      <c r="LP541"/>
      <c r="LQ541"/>
      <c r="LR541"/>
      <c r="LS541"/>
      <c r="LT541"/>
      <c r="LU541"/>
      <c r="LV541"/>
      <c r="LW541"/>
      <c r="LX541"/>
      <c r="LY541"/>
      <c r="LZ541"/>
      <c r="MA541"/>
      <c r="MB541"/>
      <c r="MC541"/>
      <c r="MD541"/>
      <c r="ME541"/>
      <c r="MF541"/>
      <c r="MG541"/>
      <c r="MH541"/>
      <c r="MI541"/>
      <c r="MJ541"/>
      <c r="MK541"/>
      <c r="ML541"/>
      <c r="MM541"/>
      <c r="MN541"/>
      <c r="MO541"/>
      <c r="MP541"/>
      <c r="MQ541"/>
      <c r="NH541" s="46"/>
    </row>
    <row r="542" spans="2:372" x14ac:dyDescent="0.3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  <c r="GB542"/>
      <c r="GC542"/>
      <c r="GD542"/>
      <c r="GE542"/>
      <c r="GF542"/>
      <c r="GG542"/>
      <c r="GH542"/>
      <c r="GI542"/>
      <c r="GJ542"/>
      <c r="GK542"/>
      <c r="GL542"/>
      <c r="GM542"/>
      <c r="GN542"/>
      <c r="GO542"/>
      <c r="GP542"/>
      <c r="GQ542"/>
      <c r="GR542"/>
      <c r="GS542"/>
      <c r="GT542"/>
      <c r="GU542"/>
      <c r="GV542"/>
      <c r="GW542"/>
      <c r="GX542"/>
      <c r="GY542"/>
      <c r="GZ542"/>
      <c r="HA542"/>
      <c r="HB542"/>
      <c r="HC542"/>
      <c r="HD542"/>
      <c r="HE542"/>
      <c r="HF542"/>
      <c r="HG542"/>
      <c r="HH542"/>
      <c r="HI542"/>
      <c r="HJ542"/>
      <c r="HK542"/>
      <c r="HL542"/>
      <c r="HM542"/>
      <c r="HN542"/>
      <c r="HO542"/>
      <c r="HP542"/>
      <c r="HQ542"/>
      <c r="HR542"/>
      <c r="HS542"/>
      <c r="HT542"/>
      <c r="HU542"/>
      <c r="HV542"/>
      <c r="HW542"/>
      <c r="HX542"/>
      <c r="HY542"/>
      <c r="HZ542"/>
      <c r="IA542"/>
      <c r="IB542"/>
      <c r="IC542"/>
      <c r="ID542"/>
      <c r="IE542"/>
      <c r="IF542"/>
      <c r="IG542"/>
      <c r="IH542"/>
      <c r="II542"/>
      <c r="IJ542"/>
      <c r="IK542"/>
      <c r="IL542"/>
      <c r="IM542"/>
      <c r="IN542"/>
      <c r="IO542"/>
      <c r="IP542"/>
      <c r="IQ542"/>
      <c r="IR542"/>
      <c r="IS542"/>
      <c r="IT542"/>
      <c r="IU542"/>
      <c r="IV542"/>
      <c r="IW542"/>
      <c r="IX542"/>
      <c r="IY542"/>
      <c r="IZ542"/>
      <c r="JA542"/>
      <c r="JB542"/>
      <c r="JC542"/>
      <c r="JD542"/>
      <c r="JE542"/>
      <c r="JF542"/>
      <c r="JG542"/>
      <c r="JH542"/>
      <c r="JI542"/>
      <c r="JJ542"/>
      <c r="JK542"/>
      <c r="JL542"/>
      <c r="JM542"/>
      <c r="JN542"/>
      <c r="JO542"/>
      <c r="JP542"/>
      <c r="JQ542"/>
      <c r="JR542"/>
      <c r="JS542"/>
      <c r="JT542"/>
      <c r="JU542"/>
      <c r="JV542"/>
      <c r="JW542"/>
      <c r="JX542"/>
      <c r="JY542"/>
      <c r="JZ542"/>
      <c r="KA542"/>
      <c r="KB542"/>
      <c r="KC542"/>
      <c r="KD542"/>
      <c r="KE542"/>
      <c r="KF542"/>
      <c r="KG542"/>
      <c r="KH542"/>
      <c r="KI542"/>
      <c r="KJ542"/>
      <c r="KK542"/>
      <c r="KL542"/>
      <c r="KM542"/>
      <c r="KN542"/>
      <c r="KO542"/>
      <c r="KP542"/>
      <c r="KQ542"/>
      <c r="KR542"/>
      <c r="KS542"/>
      <c r="KT542"/>
      <c r="KU542"/>
      <c r="KV542"/>
      <c r="KW542"/>
      <c r="KX542"/>
      <c r="KY542"/>
      <c r="KZ542"/>
      <c r="LA542"/>
      <c r="LB542"/>
      <c r="LC542"/>
      <c r="LD542"/>
      <c r="LE542"/>
      <c r="LF542"/>
      <c r="LG542"/>
      <c r="LH542"/>
      <c r="LI542"/>
      <c r="LJ542"/>
      <c r="LK542"/>
      <c r="LL542"/>
      <c r="LM542"/>
      <c r="LN542"/>
      <c r="LO542"/>
      <c r="LP542"/>
      <c r="LQ542"/>
      <c r="LR542"/>
      <c r="LS542"/>
      <c r="LT542"/>
      <c r="LU542"/>
      <c r="LV542"/>
      <c r="LW542"/>
      <c r="LX542"/>
      <c r="LY542"/>
      <c r="LZ542"/>
      <c r="MA542"/>
      <c r="MB542"/>
      <c r="MC542"/>
      <c r="MD542"/>
      <c r="ME542"/>
      <c r="MF542"/>
      <c r="MG542"/>
      <c r="MH542"/>
      <c r="MI542"/>
      <c r="MJ542"/>
      <c r="MK542"/>
      <c r="ML542"/>
      <c r="MM542"/>
      <c r="MN542"/>
      <c r="MO542"/>
      <c r="MP542"/>
      <c r="MQ542"/>
      <c r="NH542" s="46"/>
    </row>
    <row r="543" spans="2:372" x14ac:dyDescent="0.3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  <c r="FK543"/>
      <c r="FL543"/>
      <c r="FM543"/>
      <c r="FN543"/>
      <c r="FO543"/>
      <c r="FP543"/>
      <c r="FQ543"/>
      <c r="FR543"/>
      <c r="FS543"/>
      <c r="FT543"/>
      <c r="FU543"/>
      <c r="FV543"/>
      <c r="FW543"/>
      <c r="FX543"/>
      <c r="FY543"/>
      <c r="FZ543"/>
      <c r="GA543"/>
      <c r="GB543"/>
      <c r="GC543"/>
      <c r="GD543"/>
      <c r="GE543"/>
      <c r="GF543"/>
      <c r="GG543"/>
      <c r="GH543"/>
      <c r="GI543"/>
      <c r="GJ543"/>
      <c r="GK543"/>
      <c r="GL543"/>
      <c r="GM543"/>
      <c r="GN543"/>
      <c r="GO543"/>
      <c r="GP543"/>
      <c r="GQ543"/>
      <c r="GR543"/>
      <c r="GS543"/>
      <c r="GT543"/>
      <c r="GU543"/>
      <c r="GV543"/>
      <c r="GW543"/>
      <c r="GX543"/>
      <c r="GY543"/>
      <c r="GZ543"/>
      <c r="HA543"/>
      <c r="HB543"/>
      <c r="HC543"/>
      <c r="HD543"/>
      <c r="HE543"/>
      <c r="HF543"/>
      <c r="HG543"/>
      <c r="HH543"/>
      <c r="HI543"/>
      <c r="HJ543"/>
      <c r="HK543"/>
      <c r="HL543"/>
      <c r="HM543"/>
      <c r="HN543"/>
      <c r="HO543"/>
      <c r="HP543"/>
      <c r="HQ543"/>
      <c r="HR543"/>
      <c r="HS543"/>
      <c r="HT543"/>
      <c r="HU543"/>
      <c r="HV543"/>
      <c r="HW543"/>
      <c r="HX543"/>
      <c r="HY543"/>
      <c r="HZ543"/>
      <c r="IA543"/>
      <c r="IB543"/>
      <c r="IC543"/>
      <c r="ID543"/>
      <c r="IE543"/>
      <c r="IF543"/>
      <c r="IG543"/>
      <c r="IH543"/>
      <c r="II543"/>
      <c r="IJ543"/>
      <c r="IK543"/>
      <c r="IL543"/>
      <c r="IM543"/>
      <c r="IN543"/>
      <c r="IO543"/>
      <c r="IP543"/>
      <c r="IQ543"/>
      <c r="IR543"/>
      <c r="IS543"/>
      <c r="IT543"/>
      <c r="IU543"/>
      <c r="IV543"/>
      <c r="IW543"/>
      <c r="IX543"/>
      <c r="IY543"/>
      <c r="IZ543"/>
      <c r="JA543"/>
      <c r="JB543"/>
      <c r="JC543"/>
      <c r="JD543"/>
      <c r="JE543"/>
      <c r="JF543"/>
      <c r="JG543"/>
      <c r="JH543"/>
      <c r="JI543"/>
      <c r="JJ543"/>
      <c r="JK543"/>
      <c r="JL543"/>
      <c r="JM543"/>
      <c r="JN543"/>
      <c r="JO543"/>
      <c r="JP543"/>
      <c r="JQ543"/>
      <c r="JR543"/>
      <c r="JS543"/>
      <c r="JT543"/>
      <c r="JU543"/>
      <c r="JV543"/>
      <c r="JW543"/>
      <c r="JX543"/>
      <c r="JY543"/>
      <c r="JZ543"/>
      <c r="KA543"/>
      <c r="KB543"/>
      <c r="KC543"/>
      <c r="KD543"/>
      <c r="KE543"/>
      <c r="KF543"/>
      <c r="KG543"/>
      <c r="KH543"/>
      <c r="KI543"/>
      <c r="KJ543"/>
      <c r="KK543"/>
      <c r="KL543"/>
      <c r="KM543"/>
      <c r="KN543"/>
      <c r="KO543"/>
      <c r="KP543"/>
      <c r="KQ543"/>
      <c r="KR543"/>
      <c r="KS543"/>
      <c r="KT543"/>
      <c r="KU543"/>
      <c r="KV543"/>
      <c r="KW543"/>
      <c r="KX543"/>
      <c r="KY543"/>
      <c r="KZ543"/>
      <c r="LA543"/>
      <c r="LB543"/>
      <c r="LC543"/>
      <c r="LD543"/>
      <c r="LE543"/>
      <c r="LF543"/>
      <c r="LG543"/>
      <c r="LH543"/>
      <c r="LI543"/>
      <c r="LJ543"/>
      <c r="LK543"/>
      <c r="LL543"/>
      <c r="LM543"/>
      <c r="LN543"/>
      <c r="LO543"/>
      <c r="LP543"/>
      <c r="LQ543"/>
      <c r="LR543"/>
      <c r="LS543"/>
      <c r="LT543"/>
      <c r="LU543"/>
      <c r="LV543"/>
      <c r="LW543"/>
      <c r="LX543"/>
      <c r="LY543"/>
      <c r="LZ543"/>
      <c r="MA543"/>
      <c r="MB543"/>
      <c r="MC543"/>
      <c r="MD543"/>
      <c r="ME543"/>
      <c r="MF543"/>
      <c r="MG543"/>
      <c r="MH543"/>
      <c r="MI543"/>
      <c r="MJ543"/>
      <c r="MK543"/>
      <c r="ML543"/>
      <c r="MM543"/>
      <c r="MN543"/>
      <c r="MO543"/>
      <c r="MP543"/>
      <c r="MQ543"/>
      <c r="NH543" s="46"/>
    </row>
    <row r="544" spans="2:372" x14ac:dyDescent="0.3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  <c r="FG544"/>
      <c r="FH544"/>
      <c r="FI544"/>
      <c r="FJ544"/>
      <c r="FK544"/>
      <c r="FL544"/>
      <c r="FM544"/>
      <c r="FN544"/>
      <c r="FO544"/>
      <c r="FP544"/>
      <c r="FQ544"/>
      <c r="FR544"/>
      <c r="FS544"/>
      <c r="FT544"/>
      <c r="FU544"/>
      <c r="FV544"/>
      <c r="FW544"/>
      <c r="FX544"/>
      <c r="FY544"/>
      <c r="FZ544"/>
      <c r="GA544"/>
      <c r="GB544"/>
      <c r="GC544"/>
      <c r="GD544"/>
      <c r="GE544"/>
      <c r="GF544"/>
      <c r="GG544"/>
      <c r="GH544"/>
      <c r="GI544"/>
      <c r="GJ544"/>
      <c r="GK544"/>
      <c r="GL544"/>
      <c r="GM544"/>
      <c r="GN544"/>
      <c r="GO544"/>
      <c r="GP544"/>
      <c r="GQ544"/>
      <c r="GR544"/>
      <c r="GS544"/>
      <c r="GT544"/>
      <c r="GU544"/>
      <c r="GV544"/>
      <c r="GW544"/>
      <c r="GX544"/>
      <c r="GY544"/>
      <c r="GZ544"/>
      <c r="HA544"/>
      <c r="HB544"/>
      <c r="HC544"/>
      <c r="HD544"/>
      <c r="HE544"/>
      <c r="HF544"/>
      <c r="HG544"/>
      <c r="HH544"/>
      <c r="HI544"/>
      <c r="HJ544"/>
      <c r="HK544"/>
      <c r="HL544"/>
      <c r="HM544"/>
      <c r="HN544"/>
      <c r="HO544"/>
      <c r="HP544"/>
      <c r="HQ544"/>
      <c r="HR544"/>
      <c r="HS544"/>
      <c r="HT544"/>
      <c r="HU544"/>
      <c r="HV544"/>
      <c r="HW544"/>
      <c r="HX544"/>
      <c r="HY544"/>
      <c r="HZ544"/>
      <c r="IA544"/>
      <c r="IB544"/>
      <c r="IC544"/>
      <c r="ID544"/>
      <c r="IE544"/>
      <c r="IF544"/>
      <c r="IG544"/>
      <c r="IH544"/>
      <c r="II544"/>
      <c r="IJ544"/>
      <c r="IK544"/>
      <c r="IL544"/>
      <c r="IM544"/>
      <c r="IN544"/>
      <c r="IO544"/>
      <c r="IP544"/>
      <c r="IQ544"/>
      <c r="IR544"/>
      <c r="IS544"/>
      <c r="IT544"/>
      <c r="IU544"/>
      <c r="IV544"/>
      <c r="IW544"/>
      <c r="IX544"/>
      <c r="IY544"/>
      <c r="IZ544"/>
      <c r="JA544"/>
      <c r="JB544"/>
      <c r="JC544"/>
      <c r="JD544"/>
      <c r="JE544"/>
      <c r="JF544"/>
      <c r="JG544"/>
      <c r="JH544"/>
      <c r="JI544"/>
      <c r="JJ544"/>
      <c r="JK544"/>
      <c r="JL544"/>
      <c r="JM544"/>
      <c r="JN544"/>
      <c r="JO544"/>
      <c r="JP544"/>
      <c r="JQ544"/>
      <c r="JR544"/>
      <c r="JS544"/>
      <c r="JT544"/>
      <c r="JU544"/>
      <c r="JV544"/>
      <c r="JW544"/>
      <c r="JX544"/>
      <c r="JY544"/>
      <c r="JZ544"/>
      <c r="KA544"/>
      <c r="KB544"/>
      <c r="KC544"/>
      <c r="KD544"/>
      <c r="KE544"/>
      <c r="KF544"/>
      <c r="KG544"/>
      <c r="KH544"/>
      <c r="KI544"/>
      <c r="KJ544"/>
      <c r="KK544"/>
      <c r="KL544"/>
      <c r="KM544"/>
      <c r="KN544"/>
      <c r="KO544"/>
      <c r="KP544"/>
      <c r="KQ544"/>
      <c r="KR544"/>
      <c r="KS544"/>
      <c r="KT544"/>
      <c r="KU544"/>
      <c r="KV544"/>
      <c r="KW544"/>
      <c r="KX544"/>
      <c r="KY544"/>
      <c r="KZ544"/>
      <c r="LA544"/>
      <c r="LB544"/>
      <c r="LC544"/>
      <c r="LD544"/>
      <c r="LE544"/>
      <c r="LF544"/>
      <c r="LG544"/>
      <c r="LH544"/>
      <c r="LI544"/>
      <c r="LJ544"/>
      <c r="LK544"/>
      <c r="LL544"/>
      <c r="LM544"/>
      <c r="LN544"/>
      <c r="LO544"/>
      <c r="LP544"/>
      <c r="LQ544"/>
      <c r="LR544"/>
      <c r="LS544"/>
      <c r="LT544"/>
      <c r="LU544"/>
      <c r="LV544"/>
      <c r="LW544"/>
      <c r="LX544"/>
      <c r="LY544"/>
      <c r="LZ544"/>
      <c r="MA544"/>
      <c r="MB544"/>
      <c r="MC544"/>
      <c r="MD544"/>
      <c r="ME544"/>
      <c r="MF544"/>
      <c r="MG544"/>
      <c r="MH544"/>
      <c r="MI544"/>
      <c r="MJ544"/>
      <c r="MK544"/>
      <c r="ML544"/>
      <c r="MM544"/>
      <c r="MN544"/>
      <c r="MO544"/>
      <c r="MP544"/>
      <c r="MQ544"/>
      <c r="NH544" s="46"/>
    </row>
    <row r="545" spans="2:372" x14ac:dyDescent="0.3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  <c r="FK545"/>
      <c r="FL545"/>
      <c r="FM545"/>
      <c r="FN545"/>
      <c r="FO545"/>
      <c r="FP545"/>
      <c r="FQ545"/>
      <c r="FR545"/>
      <c r="FS545"/>
      <c r="FT545"/>
      <c r="FU545"/>
      <c r="FV545"/>
      <c r="FW545"/>
      <c r="FX545"/>
      <c r="FY545"/>
      <c r="FZ545"/>
      <c r="GA545"/>
      <c r="GB545"/>
      <c r="GC545"/>
      <c r="GD545"/>
      <c r="GE545"/>
      <c r="GF545"/>
      <c r="GG545"/>
      <c r="GH545"/>
      <c r="GI545"/>
      <c r="GJ545"/>
      <c r="GK545"/>
      <c r="GL545"/>
      <c r="GM545"/>
      <c r="GN545"/>
      <c r="GO545"/>
      <c r="GP545"/>
      <c r="GQ545"/>
      <c r="GR545"/>
      <c r="GS545"/>
      <c r="GT545"/>
      <c r="GU545"/>
      <c r="GV545"/>
      <c r="GW545"/>
      <c r="GX545"/>
      <c r="GY545"/>
      <c r="GZ545"/>
      <c r="HA545"/>
      <c r="HB545"/>
      <c r="HC545"/>
      <c r="HD545"/>
      <c r="HE545"/>
      <c r="HF545"/>
      <c r="HG545"/>
      <c r="HH545"/>
      <c r="HI545"/>
      <c r="HJ545"/>
      <c r="HK545"/>
      <c r="HL545"/>
      <c r="HM545"/>
      <c r="HN545"/>
      <c r="HO545"/>
      <c r="HP545"/>
      <c r="HQ545"/>
      <c r="HR545"/>
      <c r="HS545"/>
      <c r="HT545"/>
      <c r="HU545"/>
      <c r="HV545"/>
      <c r="HW545"/>
      <c r="HX545"/>
      <c r="HY545"/>
      <c r="HZ545"/>
      <c r="IA545"/>
      <c r="IB545"/>
      <c r="IC545"/>
      <c r="ID545"/>
      <c r="IE545"/>
      <c r="IF545"/>
      <c r="IG545"/>
      <c r="IH545"/>
      <c r="II545"/>
      <c r="IJ545"/>
      <c r="IK545"/>
      <c r="IL545"/>
      <c r="IM545"/>
      <c r="IN545"/>
      <c r="IO545"/>
      <c r="IP545"/>
      <c r="IQ545"/>
      <c r="IR545"/>
      <c r="IS545"/>
      <c r="IT545"/>
      <c r="IU545"/>
      <c r="IV545"/>
      <c r="IW545"/>
      <c r="IX545"/>
      <c r="IY545"/>
      <c r="IZ545"/>
      <c r="JA545"/>
      <c r="JB545"/>
      <c r="JC545"/>
      <c r="JD545"/>
      <c r="JE545"/>
      <c r="JF545"/>
      <c r="JG545"/>
      <c r="JH545"/>
      <c r="JI545"/>
      <c r="JJ545"/>
      <c r="JK545"/>
      <c r="JL545"/>
      <c r="JM545"/>
      <c r="JN545"/>
      <c r="JO545"/>
      <c r="JP545"/>
      <c r="JQ545"/>
      <c r="JR545"/>
      <c r="JS545"/>
      <c r="JT545"/>
      <c r="JU545"/>
      <c r="JV545"/>
      <c r="JW545"/>
      <c r="JX545"/>
      <c r="JY545"/>
      <c r="JZ545"/>
      <c r="KA545"/>
      <c r="KB545"/>
      <c r="KC545"/>
      <c r="KD545"/>
      <c r="KE545"/>
      <c r="KF545"/>
      <c r="KG545"/>
      <c r="KH545"/>
      <c r="KI545"/>
      <c r="KJ545"/>
      <c r="KK545"/>
      <c r="KL545"/>
      <c r="KM545"/>
      <c r="KN545"/>
      <c r="KO545"/>
      <c r="KP545"/>
      <c r="KQ545"/>
      <c r="KR545"/>
      <c r="KS545"/>
      <c r="KT545"/>
      <c r="KU545"/>
      <c r="KV545"/>
      <c r="KW545"/>
      <c r="KX545"/>
      <c r="KY545"/>
      <c r="KZ545"/>
      <c r="LA545"/>
      <c r="LB545"/>
      <c r="LC545"/>
      <c r="LD545"/>
      <c r="LE545"/>
      <c r="LF545"/>
      <c r="LG545"/>
      <c r="LH545"/>
      <c r="LI545"/>
      <c r="LJ545"/>
      <c r="LK545"/>
      <c r="LL545"/>
      <c r="LM545"/>
      <c r="LN545"/>
      <c r="LO545"/>
      <c r="LP545"/>
      <c r="LQ545"/>
      <c r="LR545"/>
      <c r="LS545"/>
      <c r="LT545"/>
      <c r="LU545"/>
      <c r="LV545"/>
      <c r="LW545"/>
      <c r="LX545"/>
      <c r="LY545"/>
      <c r="LZ545"/>
      <c r="MA545"/>
      <c r="MB545"/>
      <c r="MC545"/>
      <c r="MD545"/>
      <c r="ME545"/>
      <c r="MF545"/>
      <c r="MG545"/>
      <c r="MH545"/>
      <c r="MI545"/>
      <c r="MJ545"/>
      <c r="MK545"/>
      <c r="ML545"/>
      <c r="MM545"/>
      <c r="MN545"/>
      <c r="MO545"/>
      <c r="MP545"/>
      <c r="MQ545"/>
      <c r="NH545" s="46"/>
    </row>
    <row r="546" spans="2:372" x14ac:dyDescent="0.3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  <c r="FK546"/>
      <c r="FL546"/>
      <c r="FM546"/>
      <c r="FN546"/>
      <c r="FO546"/>
      <c r="FP546"/>
      <c r="FQ546"/>
      <c r="FR546"/>
      <c r="FS546"/>
      <c r="FT546"/>
      <c r="FU546"/>
      <c r="FV546"/>
      <c r="FW546"/>
      <c r="FX546"/>
      <c r="FY546"/>
      <c r="FZ546"/>
      <c r="GA546"/>
      <c r="GB546"/>
      <c r="GC546"/>
      <c r="GD546"/>
      <c r="GE546"/>
      <c r="GF546"/>
      <c r="GG546"/>
      <c r="GH546"/>
      <c r="GI546"/>
      <c r="GJ546"/>
      <c r="GK546"/>
      <c r="GL546"/>
      <c r="GM546"/>
      <c r="GN546"/>
      <c r="GO546"/>
      <c r="GP546"/>
      <c r="GQ546"/>
      <c r="GR546"/>
      <c r="GS546"/>
      <c r="GT546"/>
      <c r="GU546"/>
      <c r="GV546"/>
      <c r="GW546"/>
      <c r="GX546"/>
      <c r="GY546"/>
      <c r="GZ546"/>
      <c r="HA546"/>
      <c r="HB546"/>
      <c r="HC546"/>
      <c r="HD546"/>
      <c r="HE546"/>
      <c r="HF546"/>
      <c r="HG546"/>
      <c r="HH546"/>
      <c r="HI546"/>
      <c r="HJ546"/>
      <c r="HK546"/>
      <c r="HL546"/>
      <c r="HM546"/>
      <c r="HN546"/>
      <c r="HO546"/>
      <c r="HP546"/>
      <c r="HQ546"/>
      <c r="HR546"/>
      <c r="HS546"/>
      <c r="HT546"/>
      <c r="HU546"/>
      <c r="HV546"/>
      <c r="HW546"/>
      <c r="HX546"/>
      <c r="HY546"/>
      <c r="HZ546"/>
      <c r="IA546"/>
      <c r="IB546"/>
      <c r="IC546"/>
      <c r="ID546"/>
      <c r="IE546"/>
      <c r="IF546"/>
      <c r="IG546"/>
      <c r="IH546"/>
      <c r="II546"/>
      <c r="IJ546"/>
      <c r="IK546"/>
      <c r="IL546"/>
      <c r="IM546"/>
      <c r="IN546"/>
      <c r="IO546"/>
      <c r="IP546"/>
      <c r="IQ546"/>
      <c r="IR546"/>
      <c r="IS546"/>
      <c r="IT546"/>
      <c r="IU546"/>
      <c r="IV546"/>
      <c r="IW546"/>
      <c r="IX546"/>
      <c r="IY546"/>
      <c r="IZ546"/>
      <c r="JA546"/>
      <c r="JB546"/>
      <c r="JC546"/>
      <c r="JD546"/>
      <c r="JE546"/>
      <c r="JF546"/>
      <c r="JG546"/>
      <c r="JH546"/>
      <c r="JI546"/>
      <c r="JJ546"/>
      <c r="JK546"/>
      <c r="JL546"/>
      <c r="JM546"/>
      <c r="JN546"/>
      <c r="JO546"/>
      <c r="JP546"/>
      <c r="JQ546"/>
      <c r="JR546"/>
      <c r="JS546"/>
      <c r="JT546"/>
      <c r="JU546"/>
      <c r="JV546"/>
      <c r="JW546"/>
      <c r="JX546"/>
      <c r="JY546"/>
      <c r="JZ546"/>
      <c r="KA546"/>
      <c r="KB546"/>
      <c r="KC546"/>
      <c r="KD546"/>
      <c r="KE546"/>
      <c r="KF546"/>
      <c r="KG546"/>
      <c r="KH546"/>
      <c r="KI546"/>
      <c r="KJ546"/>
      <c r="KK546"/>
      <c r="KL546"/>
      <c r="KM546"/>
      <c r="KN546"/>
      <c r="KO546"/>
      <c r="KP546"/>
      <c r="KQ546"/>
      <c r="KR546"/>
      <c r="KS546"/>
      <c r="KT546"/>
      <c r="KU546"/>
      <c r="KV546"/>
      <c r="KW546"/>
      <c r="KX546"/>
      <c r="KY546"/>
      <c r="KZ546"/>
      <c r="LA546"/>
      <c r="LB546"/>
      <c r="LC546"/>
      <c r="LD546"/>
      <c r="LE546"/>
      <c r="LF546"/>
      <c r="LG546"/>
      <c r="LH546"/>
      <c r="LI546"/>
      <c r="LJ546"/>
      <c r="LK546"/>
      <c r="LL546"/>
      <c r="LM546"/>
      <c r="LN546"/>
      <c r="LO546"/>
      <c r="LP546"/>
      <c r="LQ546"/>
      <c r="LR546"/>
      <c r="LS546"/>
      <c r="LT546"/>
      <c r="LU546"/>
      <c r="LV546"/>
      <c r="LW546"/>
      <c r="LX546"/>
      <c r="LY546"/>
      <c r="LZ546"/>
      <c r="MA546"/>
      <c r="MB546"/>
      <c r="MC546"/>
      <c r="MD546"/>
      <c r="ME546"/>
      <c r="MF546"/>
      <c r="MG546"/>
      <c r="MH546"/>
      <c r="MI546"/>
      <c r="MJ546"/>
      <c r="MK546"/>
      <c r="ML546"/>
      <c r="MM546"/>
      <c r="MN546"/>
      <c r="MO546"/>
      <c r="MP546"/>
      <c r="MQ546"/>
      <c r="NH546" s="46"/>
    </row>
    <row r="547" spans="2:372" x14ac:dyDescent="0.3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  <c r="FG547"/>
      <c r="FH547"/>
      <c r="FI547"/>
      <c r="FJ547"/>
      <c r="FK547"/>
      <c r="FL547"/>
      <c r="FM547"/>
      <c r="FN547"/>
      <c r="FO547"/>
      <c r="FP547"/>
      <c r="FQ547"/>
      <c r="FR547"/>
      <c r="FS547"/>
      <c r="FT547"/>
      <c r="FU547"/>
      <c r="FV547"/>
      <c r="FW547"/>
      <c r="FX547"/>
      <c r="FY547"/>
      <c r="FZ547"/>
      <c r="GA547"/>
      <c r="GB547"/>
      <c r="GC547"/>
      <c r="GD547"/>
      <c r="GE547"/>
      <c r="GF547"/>
      <c r="GG547"/>
      <c r="GH547"/>
      <c r="GI547"/>
      <c r="GJ547"/>
      <c r="GK547"/>
      <c r="GL547"/>
      <c r="GM547"/>
      <c r="GN547"/>
      <c r="GO547"/>
      <c r="GP547"/>
      <c r="GQ547"/>
      <c r="GR547"/>
      <c r="GS547"/>
      <c r="GT547"/>
      <c r="GU547"/>
      <c r="GV547"/>
      <c r="GW547"/>
      <c r="GX547"/>
      <c r="GY547"/>
      <c r="GZ547"/>
      <c r="HA547"/>
      <c r="HB547"/>
      <c r="HC547"/>
      <c r="HD547"/>
      <c r="HE547"/>
      <c r="HF547"/>
      <c r="HG547"/>
      <c r="HH547"/>
      <c r="HI547"/>
      <c r="HJ547"/>
      <c r="HK547"/>
      <c r="HL547"/>
      <c r="HM547"/>
      <c r="HN547"/>
      <c r="HO547"/>
      <c r="HP547"/>
      <c r="HQ547"/>
      <c r="HR547"/>
      <c r="HS547"/>
      <c r="HT547"/>
      <c r="HU547"/>
      <c r="HV547"/>
      <c r="HW547"/>
      <c r="HX547"/>
      <c r="HY547"/>
      <c r="HZ547"/>
      <c r="IA547"/>
      <c r="IB547"/>
      <c r="IC547"/>
      <c r="ID547"/>
      <c r="IE547"/>
      <c r="IF547"/>
      <c r="IG547"/>
      <c r="IH547"/>
      <c r="II547"/>
      <c r="IJ547"/>
      <c r="IK547"/>
      <c r="IL547"/>
      <c r="IM547"/>
      <c r="IN547"/>
      <c r="IO547"/>
      <c r="IP547"/>
      <c r="IQ547"/>
      <c r="IR547"/>
      <c r="IS547"/>
      <c r="IT547"/>
      <c r="IU547"/>
      <c r="IV547"/>
      <c r="IW547"/>
      <c r="IX547"/>
      <c r="IY547"/>
      <c r="IZ547"/>
      <c r="JA547"/>
      <c r="JB547"/>
      <c r="JC547"/>
      <c r="JD547"/>
      <c r="JE547"/>
      <c r="JF547"/>
      <c r="JG547"/>
      <c r="JH547"/>
      <c r="JI547"/>
      <c r="JJ547"/>
      <c r="JK547"/>
      <c r="JL547"/>
      <c r="JM547"/>
      <c r="JN547"/>
      <c r="JO547"/>
      <c r="JP547"/>
      <c r="JQ547"/>
      <c r="JR547"/>
      <c r="JS547"/>
      <c r="JT547"/>
      <c r="JU547"/>
      <c r="JV547"/>
      <c r="JW547"/>
      <c r="JX547"/>
      <c r="JY547"/>
      <c r="JZ547"/>
      <c r="KA547"/>
      <c r="KB547"/>
      <c r="KC547"/>
      <c r="KD547"/>
      <c r="KE547"/>
      <c r="KF547"/>
      <c r="KG547"/>
      <c r="KH547"/>
      <c r="KI547"/>
      <c r="KJ547"/>
      <c r="KK547"/>
      <c r="KL547"/>
      <c r="KM547"/>
      <c r="KN547"/>
      <c r="KO547"/>
      <c r="KP547"/>
      <c r="KQ547"/>
      <c r="KR547"/>
      <c r="KS547"/>
      <c r="KT547"/>
      <c r="KU547"/>
      <c r="KV547"/>
      <c r="KW547"/>
      <c r="KX547"/>
      <c r="KY547"/>
      <c r="KZ547"/>
      <c r="LA547"/>
      <c r="LB547"/>
      <c r="LC547"/>
      <c r="LD547"/>
      <c r="LE547"/>
      <c r="LF547"/>
      <c r="LG547"/>
      <c r="LH547"/>
      <c r="LI547"/>
      <c r="LJ547"/>
      <c r="LK547"/>
      <c r="LL547"/>
      <c r="LM547"/>
      <c r="LN547"/>
      <c r="LO547"/>
      <c r="LP547"/>
      <c r="LQ547"/>
      <c r="LR547"/>
      <c r="LS547"/>
      <c r="LT547"/>
      <c r="LU547"/>
      <c r="LV547"/>
      <c r="LW547"/>
      <c r="LX547"/>
      <c r="LY547"/>
      <c r="LZ547"/>
      <c r="MA547"/>
      <c r="MB547"/>
      <c r="MC547"/>
      <c r="MD547"/>
      <c r="ME547"/>
      <c r="MF547"/>
      <c r="MG547"/>
      <c r="MH547"/>
      <c r="MI547"/>
      <c r="MJ547"/>
      <c r="MK547"/>
      <c r="ML547"/>
      <c r="MM547"/>
      <c r="MN547"/>
      <c r="MO547"/>
      <c r="MP547"/>
      <c r="MQ547"/>
      <c r="NH547" s="46"/>
    </row>
    <row r="548" spans="2:372" x14ac:dyDescent="0.3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  <c r="FK548"/>
      <c r="FL548"/>
      <c r="FM548"/>
      <c r="FN548"/>
      <c r="FO548"/>
      <c r="FP548"/>
      <c r="FQ548"/>
      <c r="FR548"/>
      <c r="FS548"/>
      <c r="FT548"/>
      <c r="FU548"/>
      <c r="FV548"/>
      <c r="FW548"/>
      <c r="FX548"/>
      <c r="FY548"/>
      <c r="FZ548"/>
      <c r="GA548"/>
      <c r="GB548"/>
      <c r="GC548"/>
      <c r="GD548"/>
      <c r="GE548"/>
      <c r="GF548"/>
      <c r="GG548"/>
      <c r="GH548"/>
      <c r="GI548"/>
      <c r="GJ548"/>
      <c r="GK548"/>
      <c r="GL548"/>
      <c r="GM548"/>
      <c r="GN548"/>
      <c r="GO548"/>
      <c r="GP548"/>
      <c r="GQ548"/>
      <c r="GR548"/>
      <c r="GS548"/>
      <c r="GT548"/>
      <c r="GU548"/>
      <c r="GV548"/>
      <c r="GW548"/>
      <c r="GX548"/>
      <c r="GY548"/>
      <c r="GZ548"/>
      <c r="HA548"/>
      <c r="HB548"/>
      <c r="HC548"/>
      <c r="HD548"/>
      <c r="HE548"/>
      <c r="HF548"/>
      <c r="HG548"/>
      <c r="HH548"/>
      <c r="HI548"/>
      <c r="HJ548"/>
      <c r="HK548"/>
      <c r="HL548"/>
      <c r="HM548"/>
      <c r="HN548"/>
      <c r="HO548"/>
      <c r="HP548"/>
      <c r="HQ548"/>
      <c r="HR548"/>
      <c r="HS548"/>
      <c r="HT548"/>
      <c r="HU548"/>
      <c r="HV548"/>
      <c r="HW548"/>
      <c r="HX548"/>
      <c r="HY548"/>
      <c r="HZ548"/>
      <c r="IA548"/>
      <c r="IB548"/>
      <c r="IC548"/>
      <c r="ID548"/>
      <c r="IE548"/>
      <c r="IF548"/>
      <c r="IG548"/>
      <c r="IH548"/>
      <c r="II548"/>
      <c r="IJ548"/>
      <c r="IK548"/>
      <c r="IL548"/>
      <c r="IM548"/>
      <c r="IN548"/>
      <c r="IO548"/>
      <c r="IP548"/>
      <c r="IQ548"/>
      <c r="IR548"/>
      <c r="IS548"/>
      <c r="IT548"/>
      <c r="IU548"/>
      <c r="IV548"/>
      <c r="IW548"/>
      <c r="IX548"/>
      <c r="IY548"/>
      <c r="IZ548"/>
      <c r="JA548"/>
      <c r="JB548"/>
      <c r="JC548"/>
      <c r="JD548"/>
      <c r="JE548"/>
      <c r="JF548"/>
      <c r="JG548"/>
      <c r="JH548"/>
      <c r="JI548"/>
      <c r="JJ548"/>
      <c r="JK548"/>
      <c r="JL548"/>
      <c r="JM548"/>
      <c r="JN548"/>
      <c r="JO548"/>
      <c r="JP548"/>
      <c r="JQ548"/>
      <c r="JR548"/>
      <c r="JS548"/>
      <c r="JT548"/>
      <c r="JU548"/>
      <c r="JV548"/>
      <c r="JW548"/>
      <c r="JX548"/>
      <c r="JY548"/>
      <c r="JZ548"/>
      <c r="KA548"/>
      <c r="KB548"/>
      <c r="KC548"/>
      <c r="KD548"/>
      <c r="KE548"/>
      <c r="KF548"/>
      <c r="KG548"/>
      <c r="KH548"/>
      <c r="KI548"/>
      <c r="KJ548"/>
      <c r="KK548"/>
      <c r="KL548"/>
      <c r="KM548"/>
      <c r="KN548"/>
      <c r="KO548"/>
      <c r="KP548"/>
      <c r="KQ548"/>
      <c r="KR548"/>
      <c r="KS548"/>
      <c r="KT548"/>
      <c r="KU548"/>
      <c r="KV548"/>
      <c r="KW548"/>
      <c r="KX548"/>
      <c r="KY548"/>
      <c r="KZ548"/>
      <c r="LA548"/>
      <c r="LB548"/>
      <c r="LC548"/>
      <c r="LD548"/>
      <c r="LE548"/>
      <c r="LF548"/>
      <c r="LG548"/>
      <c r="LH548"/>
      <c r="LI548"/>
      <c r="LJ548"/>
      <c r="LK548"/>
      <c r="LL548"/>
      <c r="LM548"/>
      <c r="LN548"/>
      <c r="LO548"/>
      <c r="LP548"/>
      <c r="LQ548"/>
      <c r="LR548"/>
      <c r="LS548"/>
      <c r="LT548"/>
      <c r="LU548"/>
      <c r="LV548"/>
      <c r="LW548"/>
      <c r="LX548"/>
      <c r="LY548"/>
      <c r="LZ548"/>
      <c r="MA548"/>
      <c r="MB548"/>
      <c r="MC548"/>
      <c r="MD548"/>
      <c r="ME548"/>
      <c r="MF548"/>
      <c r="MG548"/>
      <c r="MH548"/>
      <c r="MI548"/>
      <c r="MJ548"/>
      <c r="MK548"/>
      <c r="ML548"/>
      <c r="MM548"/>
      <c r="MN548"/>
      <c r="MO548"/>
      <c r="MP548"/>
      <c r="MQ548"/>
      <c r="NH548" s="46"/>
    </row>
    <row r="549" spans="2:372" x14ac:dyDescent="0.3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  <c r="EZ549"/>
      <c r="FA549"/>
      <c r="FB549"/>
      <c r="FC549"/>
      <c r="FD549"/>
      <c r="FE549"/>
      <c r="FF549"/>
      <c r="FG549"/>
      <c r="FH549"/>
      <c r="FI549"/>
      <c r="FJ549"/>
      <c r="FK549"/>
      <c r="FL549"/>
      <c r="FM549"/>
      <c r="FN549"/>
      <c r="FO549"/>
      <c r="FP549"/>
      <c r="FQ549"/>
      <c r="FR549"/>
      <c r="FS549"/>
      <c r="FT549"/>
      <c r="FU549"/>
      <c r="FV549"/>
      <c r="FW549"/>
      <c r="FX549"/>
      <c r="FY549"/>
      <c r="FZ549"/>
      <c r="GA549"/>
      <c r="GB549"/>
      <c r="GC549"/>
      <c r="GD549"/>
      <c r="GE549"/>
      <c r="GF549"/>
      <c r="GG549"/>
      <c r="GH549"/>
      <c r="GI549"/>
      <c r="GJ549"/>
      <c r="GK549"/>
      <c r="GL549"/>
      <c r="GM549"/>
      <c r="GN549"/>
      <c r="GO549"/>
      <c r="GP549"/>
      <c r="GQ549"/>
      <c r="GR549"/>
      <c r="GS549"/>
      <c r="GT549"/>
      <c r="GU549"/>
      <c r="GV549"/>
      <c r="GW549"/>
      <c r="GX549"/>
      <c r="GY549"/>
      <c r="GZ549"/>
      <c r="HA549"/>
      <c r="HB549"/>
      <c r="HC549"/>
      <c r="HD549"/>
      <c r="HE549"/>
      <c r="HF549"/>
      <c r="HG549"/>
      <c r="HH549"/>
      <c r="HI549"/>
      <c r="HJ549"/>
      <c r="HK549"/>
      <c r="HL549"/>
      <c r="HM549"/>
      <c r="HN549"/>
      <c r="HO549"/>
      <c r="HP549"/>
      <c r="HQ549"/>
      <c r="HR549"/>
      <c r="HS549"/>
      <c r="HT549"/>
      <c r="HU549"/>
      <c r="HV549"/>
      <c r="HW549"/>
      <c r="HX549"/>
      <c r="HY549"/>
      <c r="HZ549"/>
      <c r="IA549"/>
      <c r="IB549"/>
      <c r="IC549"/>
      <c r="ID549"/>
      <c r="IE549"/>
      <c r="IF549"/>
      <c r="IG549"/>
      <c r="IH549"/>
      <c r="II549"/>
      <c r="IJ549"/>
      <c r="IK549"/>
      <c r="IL549"/>
      <c r="IM549"/>
      <c r="IN549"/>
      <c r="IO549"/>
      <c r="IP549"/>
      <c r="IQ549"/>
      <c r="IR549"/>
      <c r="IS549"/>
      <c r="IT549"/>
      <c r="IU549"/>
      <c r="IV549"/>
      <c r="IW549"/>
      <c r="IX549"/>
      <c r="IY549"/>
      <c r="IZ549"/>
      <c r="JA549"/>
      <c r="JB549"/>
      <c r="JC549"/>
      <c r="JD549"/>
      <c r="JE549"/>
      <c r="JF549"/>
      <c r="JG549"/>
      <c r="JH549"/>
      <c r="JI549"/>
      <c r="JJ549"/>
      <c r="JK549"/>
      <c r="JL549"/>
      <c r="JM549"/>
      <c r="JN549"/>
      <c r="JO549"/>
      <c r="JP549"/>
      <c r="JQ549"/>
      <c r="JR549"/>
      <c r="JS549"/>
      <c r="JT549"/>
      <c r="JU549"/>
      <c r="JV549"/>
      <c r="JW549"/>
      <c r="JX549"/>
      <c r="JY549"/>
      <c r="JZ549"/>
      <c r="KA549"/>
      <c r="KB549"/>
      <c r="KC549"/>
      <c r="KD549"/>
      <c r="KE549"/>
      <c r="KF549"/>
      <c r="KG549"/>
      <c r="KH549"/>
      <c r="KI549"/>
      <c r="KJ549"/>
      <c r="KK549"/>
      <c r="KL549"/>
      <c r="KM549"/>
      <c r="KN549"/>
      <c r="KO549"/>
      <c r="KP549"/>
      <c r="KQ549"/>
      <c r="KR549"/>
      <c r="KS549"/>
      <c r="KT549"/>
      <c r="KU549"/>
      <c r="KV549"/>
      <c r="KW549"/>
      <c r="KX549"/>
      <c r="KY549"/>
      <c r="KZ549"/>
      <c r="LA549"/>
      <c r="LB549"/>
      <c r="LC549"/>
      <c r="LD549"/>
      <c r="LE549"/>
      <c r="LF549"/>
      <c r="LG549"/>
      <c r="LH549"/>
      <c r="LI549"/>
      <c r="LJ549"/>
      <c r="LK549"/>
      <c r="LL549"/>
      <c r="LM549"/>
      <c r="LN549"/>
      <c r="LO549"/>
      <c r="LP549"/>
      <c r="LQ549"/>
      <c r="LR549"/>
      <c r="LS549"/>
      <c r="LT549"/>
      <c r="LU549"/>
      <c r="LV549"/>
      <c r="LW549"/>
      <c r="LX549"/>
      <c r="LY549"/>
      <c r="LZ549"/>
      <c r="MA549"/>
      <c r="MB549"/>
      <c r="MC549"/>
      <c r="MD549"/>
      <c r="ME549"/>
      <c r="MF549"/>
      <c r="MG549"/>
      <c r="MH549"/>
      <c r="MI549"/>
      <c r="MJ549"/>
      <c r="MK549"/>
      <c r="ML549"/>
      <c r="MM549"/>
      <c r="MN549"/>
      <c r="MO549"/>
      <c r="MP549"/>
      <c r="MQ549"/>
      <c r="NH549" s="46"/>
    </row>
    <row r="550" spans="2:372" x14ac:dyDescent="0.3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  <c r="FK550"/>
      <c r="FL550"/>
      <c r="FM550"/>
      <c r="FN550"/>
      <c r="FO550"/>
      <c r="FP550"/>
      <c r="FQ550"/>
      <c r="FR550"/>
      <c r="FS550"/>
      <c r="FT550"/>
      <c r="FU550"/>
      <c r="FV550"/>
      <c r="FW550"/>
      <c r="FX550"/>
      <c r="FY550"/>
      <c r="FZ550"/>
      <c r="GA550"/>
      <c r="GB550"/>
      <c r="GC550"/>
      <c r="GD550"/>
      <c r="GE550"/>
      <c r="GF550"/>
      <c r="GG550"/>
      <c r="GH550"/>
      <c r="GI550"/>
      <c r="GJ550"/>
      <c r="GK550"/>
      <c r="GL550"/>
      <c r="GM550"/>
      <c r="GN550"/>
      <c r="GO550"/>
      <c r="GP550"/>
      <c r="GQ550"/>
      <c r="GR550"/>
      <c r="GS550"/>
      <c r="GT550"/>
      <c r="GU550"/>
      <c r="GV550"/>
      <c r="GW550"/>
      <c r="GX550"/>
      <c r="GY550"/>
      <c r="GZ550"/>
      <c r="HA550"/>
      <c r="HB550"/>
      <c r="HC550"/>
      <c r="HD550"/>
      <c r="HE550"/>
      <c r="HF550"/>
      <c r="HG550"/>
      <c r="HH550"/>
      <c r="HI550"/>
      <c r="HJ550"/>
      <c r="HK550"/>
      <c r="HL550"/>
      <c r="HM550"/>
      <c r="HN550"/>
      <c r="HO550"/>
      <c r="HP550"/>
      <c r="HQ550"/>
      <c r="HR550"/>
      <c r="HS550"/>
      <c r="HT550"/>
      <c r="HU550"/>
      <c r="HV550"/>
      <c r="HW550"/>
      <c r="HX550"/>
      <c r="HY550"/>
      <c r="HZ550"/>
      <c r="IA550"/>
      <c r="IB550"/>
      <c r="IC550"/>
      <c r="ID550"/>
      <c r="IE550"/>
      <c r="IF550"/>
      <c r="IG550"/>
      <c r="IH550"/>
      <c r="II550"/>
      <c r="IJ550"/>
      <c r="IK550"/>
      <c r="IL550"/>
      <c r="IM550"/>
      <c r="IN550"/>
      <c r="IO550"/>
      <c r="IP550"/>
      <c r="IQ550"/>
      <c r="IR550"/>
      <c r="IS550"/>
      <c r="IT550"/>
      <c r="IU550"/>
      <c r="IV550"/>
      <c r="IW550"/>
      <c r="IX550"/>
      <c r="IY550"/>
      <c r="IZ550"/>
      <c r="JA550"/>
      <c r="JB550"/>
      <c r="JC550"/>
      <c r="JD550"/>
      <c r="JE550"/>
      <c r="JF550"/>
      <c r="JG550"/>
      <c r="JH550"/>
      <c r="JI550"/>
      <c r="JJ550"/>
      <c r="JK550"/>
      <c r="JL550"/>
      <c r="JM550"/>
      <c r="JN550"/>
      <c r="JO550"/>
      <c r="JP550"/>
      <c r="JQ550"/>
      <c r="JR550"/>
      <c r="JS550"/>
      <c r="JT550"/>
      <c r="JU550"/>
      <c r="JV550"/>
      <c r="JW550"/>
      <c r="JX550"/>
      <c r="JY550"/>
      <c r="JZ550"/>
      <c r="KA550"/>
      <c r="KB550"/>
      <c r="KC550"/>
      <c r="KD550"/>
      <c r="KE550"/>
      <c r="KF550"/>
      <c r="KG550"/>
      <c r="KH550"/>
      <c r="KI550"/>
      <c r="KJ550"/>
      <c r="KK550"/>
      <c r="KL550"/>
      <c r="KM550"/>
      <c r="KN550"/>
      <c r="KO550"/>
      <c r="KP550"/>
      <c r="KQ550"/>
      <c r="KR550"/>
      <c r="KS550"/>
      <c r="KT550"/>
      <c r="KU550"/>
      <c r="KV550"/>
      <c r="KW550"/>
      <c r="KX550"/>
      <c r="KY550"/>
      <c r="KZ550"/>
      <c r="LA550"/>
      <c r="LB550"/>
      <c r="LC550"/>
      <c r="LD550"/>
      <c r="LE550"/>
      <c r="LF550"/>
      <c r="LG550"/>
      <c r="LH550"/>
      <c r="LI550"/>
      <c r="LJ550"/>
      <c r="LK550"/>
      <c r="LL550"/>
      <c r="LM550"/>
      <c r="LN550"/>
      <c r="LO550"/>
      <c r="LP550"/>
      <c r="LQ550"/>
      <c r="LR550"/>
      <c r="LS550"/>
      <c r="LT550"/>
      <c r="LU550"/>
      <c r="LV550"/>
      <c r="LW550"/>
      <c r="LX550"/>
      <c r="LY550"/>
      <c r="LZ550"/>
      <c r="MA550"/>
      <c r="MB550"/>
      <c r="MC550"/>
      <c r="MD550"/>
      <c r="ME550"/>
      <c r="MF550"/>
      <c r="MG550"/>
      <c r="MH550"/>
      <c r="MI550"/>
      <c r="MJ550"/>
      <c r="MK550"/>
      <c r="ML550"/>
      <c r="MM550"/>
      <c r="MN550"/>
      <c r="MO550"/>
      <c r="MP550"/>
      <c r="MQ550"/>
      <c r="NH550" s="46"/>
    </row>
    <row r="551" spans="2:372" x14ac:dyDescent="0.3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  <c r="FL551"/>
      <c r="FM551"/>
      <c r="FN551"/>
      <c r="FO551"/>
      <c r="FP551"/>
      <c r="FQ551"/>
      <c r="FR551"/>
      <c r="FS551"/>
      <c r="FT551"/>
      <c r="FU551"/>
      <c r="FV551"/>
      <c r="FW551"/>
      <c r="FX551"/>
      <c r="FY551"/>
      <c r="FZ551"/>
      <c r="GA551"/>
      <c r="GB551"/>
      <c r="GC551"/>
      <c r="GD551"/>
      <c r="GE551"/>
      <c r="GF551"/>
      <c r="GG551"/>
      <c r="GH551"/>
      <c r="GI551"/>
      <c r="GJ551"/>
      <c r="GK551"/>
      <c r="GL551"/>
      <c r="GM551"/>
      <c r="GN551"/>
      <c r="GO551"/>
      <c r="GP551"/>
      <c r="GQ551"/>
      <c r="GR551"/>
      <c r="GS551"/>
      <c r="GT551"/>
      <c r="GU551"/>
      <c r="GV551"/>
      <c r="GW551"/>
      <c r="GX551"/>
      <c r="GY551"/>
      <c r="GZ551"/>
      <c r="HA551"/>
      <c r="HB551"/>
      <c r="HC551"/>
      <c r="HD551"/>
      <c r="HE551"/>
      <c r="HF551"/>
      <c r="HG551"/>
      <c r="HH551"/>
      <c r="HI551"/>
      <c r="HJ551"/>
      <c r="HK551"/>
      <c r="HL551"/>
      <c r="HM551"/>
      <c r="HN551"/>
      <c r="HO551"/>
      <c r="HP551"/>
      <c r="HQ551"/>
      <c r="HR551"/>
      <c r="HS551"/>
      <c r="HT551"/>
      <c r="HU551"/>
      <c r="HV551"/>
      <c r="HW551"/>
      <c r="HX551"/>
      <c r="HY551"/>
      <c r="HZ551"/>
      <c r="IA551"/>
      <c r="IB551"/>
      <c r="IC551"/>
      <c r="ID551"/>
      <c r="IE551"/>
      <c r="IF551"/>
      <c r="IG551"/>
      <c r="IH551"/>
      <c r="II551"/>
      <c r="IJ551"/>
      <c r="IK551"/>
      <c r="IL551"/>
      <c r="IM551"/>
      <c r="IN551"/>
      <c r="IO551"/>
      <c r="IP551"/>
      <c r="IQ551"/>
      <c r="IR551"/>
      <c r="IS551"/>
      <c r="IT551"/>
      <c r="IU551"/>
      <c r="IV551"/>
      <c r="IW551"/>
      <c r="IX551"/>
      <c r="IY551"/>
      <c r="IZ551"/>
      <c r="JA551"/>
      <c r="JB551"/>
      <c r="JC551"/>
      <c r="JD551"/>
      <c r="JE551"/>
      <c r="JF551"/>
      <c r="JG551"/>
      <c r="JH551"/>
      <c r="JI551"/>
      <c r="JJ551"/>
      <c r="JK551"/>
      <c r="JL551"/>
      <c r="JM551"/>
      <c r="JN551"/>
      <c r="JO551"/>
      <c r="JP551"/>
      <c r="JQ551"/>
      <c r="JR551"/>
      <c r="JS551"/>
      <c r="JT551"/>
      <c r="JU551"/>
      <c r="JV551"/>
      <c r="JW551"/>
      <c r="JX551"/>
      <c r="JY551"/>
      <c r="JZ551"/>
      <c r="KA551"/>
      <c r="KB551"/>
      <c r="KC551"/>
      <c r="KD551"/>
      <c r="KE551"/>
      <c r="KF551"/>
      <c r="KG551"/>
      <c r="KH551"/>
      <c r="KI551"/>
      <c r="KJ551"/>
      <c r="KK551"/>
      <c r="KL551"/>
      <c r="KM551"/>
      <c r="KN551"/>
      <c r="KO551"/>
      <c r="KP551"/>
      <c r="KQ551"/>
      <c r="KR551"/>
      <c r="KS551"/>
      <c r="KT551"/>
      <c r="KU551"/>
      <c r="KV551"/>
      <c r="KW551"/>
      <c r="KX551"/>
      <c r="KY551"/>
      <c r="KZ551"/>
      <c r="LA551"/>
      <c r="LB551"/>
      <c r="LC551"/>
      <c r="LD551"/>
      <c r="LE551"/>
      <c r="LF551"/>
      <c r="LG551"/>
      <c r="LH551"/>
      <c r="LI551"/>
      <c r="LJ551"/>
      <c r="LK551"/>
      <c r="LL551"/>
      <c r="LM551"/>
      <c r="LN551"/>
      <c r="LO551"/>
      <c r="LP551"/>
      <c r="LQ551"/>
      <c r="LR551"/>
      <c r="LS551"/>
      <c r="LT551"/>
      <c r="LU551"/>
      <c r="LV551"/>
      <c r="LW551"/>
      <c r="LX551"/>
      <c r="LY551"/>
      <c r="LZ551"/>
      <c r="MA551"/>
      <c r="MB551"/>
      <c r="MC551"/>
      <c r="MD551"/>
      <c r="ME551"/>
      <c r="MF551"/>
      <c r="MG551"/>
      <c r="MH551"/>
      <c r="MI551"/>
      <c r="MJ551"/>
      <c r="MK551"/>
      <c r="ML551"/>
      <c r="MM551"/>
      <c r="MN551"/>
      <c r="MO551"/>
      <c r="MP551"/>
      <c r="MQ551"/>
      <c r="NH551" s="46"/>
    </row>
    <row r="552" spans="2:372" x14ac:dyDescent="0.3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  <c r="EN552"/>
      <c r="EO552"/>
      <c r="EP552"/>
      <c r="EQ552"/>
      <c r="ER552"/>
      <c r="ES552"/>
      <c r="ET552"/>
      <c r="EU552"/>
      <c r="EV552"/>
      <c r="EW552"/>
      <c r="EX552"/>
      <c r="EY552"/>
      <c r="EZ552"/>
      <c r="FA552"/>
      <c r="FB552"/>
      <c r="FC552"/>
      <c r="FD552"/>
      <c r="FE552"/>
      <c r="FF552"/>
      <c r="FG552"/>
      <c r="FH552"/>
      <c r="FI552"/>
      <c r="FJ552"/>
      <c r="FK552"/>
      <c r="FL552"/>
      <c r="FM552"/>
      <c r="FN552"/>
      <c r="FO552"/>
      <c r="FP552"/>
      <c r="FQ552"/>
      <c r="FR552"/>
      <c r="FS552"/>
      <c r="FT552"/>
      <c r="FU552"/>
      <c r="FV552"/>
      <c r="FW552"/>
      <c r="FX552"/>
      <c r="FY552"/>
      <c r="FZ552"/>
      <c r="GA552"/>
      <c r="GB552"/>
      <c r="GC552"/>
      <c r="GD552"/>
      <c r="GE552"/>
      <c r="GF552"/>
      <c r="GG552"/>
      <c r="GH552"/>
      <c r="GI552"/>
      <c r="GJ552"/>
      <c r="GK552"/>
      <c r="GL552"/>
      <c r="GM552"/>
      <c r="GN552"/>
      <c r="GO552"/>
      <c r="GP552"/>
      <c r="GQ552"/>
      <c r="GR552"/>
      <c r="GS552"/>
      <c r="GT552"/>
      <c r="GU552"/>
      <c r="GV552"/>
      <c r="GW552"/>
      <c r="GX552"/>
      <c r="GY552"/>
      <c r="GZ552"/>
      <c r="HA552"/>
      <c r="HB552"/>
      <c r="HC552"/>
      <c r="HD552"/>
      <c r="HE552"/>
      <c r="HF552"/>
      <c r="HG552"/>
      <c r="HH552"/>
      <c r="HI552"/>
      <c r="HJ552"/>
      <c r="HK552"/>
      <c r="HL552"/>
      <c r="HM552"/>
      <c r="HN552"/>
      <c r="HO552"/>
      <c r="HP552"/>
      <c r="HQ552"/>
      <c r="HR552"/>
      <c r="HS552"/>
      <c r="HT552"/>
      <c r="HU552"/>
      <c r="HV552"/>
      <c r="HW552"/>
      <c r="HX552"/>
      <c r="HY552"/>
      <c r="HZ552"/>
      <c r="IA552"/>
      <c r="IB552"/>
      <c r="IC552"/>
      <c r="ID552"/>
      <c r="IE552"/>
      <c r="IF552"/>
      <c r="IG552"/>
      <c r="IH552"/>
      <c r="II552"/>
      <c r="IJ552"/>
      <c r="IK552"/>
      <c r="IL552"/>
      <c r="IM552"/>
      <c r="IN552"/>
      <c r="IO552"/>
      <c r="IP552"/>
      <c r="IQ552"/>
      <c r="IR552"/>
      <c r="IS552"/>
      <c r="IT552"/>
      <c r="IU552"/>
      <c r="IV552"/>
      <c r="IW552"/>
      <c r="IX552"/>
      <c r="IY552"/>
      <c r="IZ552"/>
      <c r="JA552"/>
      <c r="JB552"/>
      <c r="JC552"/>
      <c r="JD552"/>
      <c r="JE552"/>
      <c r="JF552"/>
      <c r="JG552"/>
      <c r="JH552"/>
      <c r="JI552"/>
      <c r="JJ552"/>
      <c r="JK552"/>
      <c r="JL552"/>
      <c r="JM552"/>
      <c r="JN552"/>
      <c r="JO552"/>
      <c r="JP552"/>
      <c r="JQ552"/>
      <c r="JR552"/>
      <c r="JS552"/>
      <c r="JT552"/>
      <c r="JU552"/>
      <c r="JV552"/>
      <c r="JW552"/>
      <c r="JX552"/>
      <c r="JY552"/>
      <c r="JZ552"/>
      <c r="KA552"/>
      <c r="KB552"/>
      <c r="KC552"/>
      <c r="KD552"/>
      <c r="KE552"/>
      <c r="KF552"/>
      <c r="KG552"/>
      <c r="KH552"/>
      <c r="KI552"/>
      <c r="KJ552"/>
      <c r="KK552"/>
      <c r="KL552"/>
      <c r="KM552"/>
      <c r="KN552"/>
      <c r="KO552"/>
      <c r="KP552"/>
      <c r="KQ552"/>
      <c r="KR552"/>
      <c r="KS552"/>
      <c r="KT552"/>
      <c r="KU552"/>
      <c r="KV552"/>
      <c r="KW552"/>
      <c r="KX552"/>
      <c r="KY552"/>
      <c r="KZ552"/>
      <c r="LA552"/>
      <c r="LB552"/>
      <c r="LC552"/>
      <c r="LD552"/>
      <c r="LE552"/>
      <c r="LF552"/>
      <c r="LG552"/>
      <c r="LH552"/>
      <c r="LI552"/>
      <c r="LJ552"/>
      <c r="LK552"/>
      <c r="LL552"/>
      <c r="LM552"/>
      <c r="LN552"/>
      <c r="LO552"/>
      <c r="LP552"/>
      <c r="LQ552"/>
      <c r="LR552"/>
      <c r="LS552"/>
      <c r="LT552"/>
      <c r="LU552"/>
      <c r="LV552"/>
      <c r="LW552"/>
      <c r="LX552"/>
      <c r="LY552"/>
      <c r="LZ552"/>
      <c r="MA552"/>
      <c r="MB552"/>
      <c r="MC552"/>
      <c r="MD552"/>
      <c r="ME552"/>
      <c r="MF552"/>
      <c r="MG552"/>
      <c r="MH552"/>
      <c r="MI552"/>
      <c r="MJ552"/>
      <c r="MK552"/>
      <c r="ML552"/>
      <c r="MM552"/>
      <c r="MN552"/>
      <c r="MO552"/>
      <c r="MP552"/>
      <c r="MQ552"/>
      <c r="NH552" s="46"/>
    </row>
    <row r="553" spans="2:372" x14ac:dyDescent="0.3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  <c r="FG553"/>
      <c r="FH553"/>
      <c r="FI553"/>
      <c r="FJ553"/>
      <c r="FK553"/>
      <c r="FL553"/>
      <c r="FM553"/>
      <c r="FN553"/>
      <c r="FO553"/>
      <c r="FP553"/>
      <c r="FQ553"/>
      <c r="FR553"/>
      <c r="FS553"/>
      <c r="FT553"/>
      <c r="FU553"/>
      <c r="FV553"/>
      <c r="FW553"/>
      <c r="FX553"/>
      <c r="FY553"/>
      <c r="FZ553"/>
      <c r="GA553"/>
      <c r="GB553"/>
      <c r="GC553"/>
      <c r="GD553"/>
      <c r="GE553"/>
      <c r="GF553"/>
      <c r="GG553"/>
      <c r="GH553"/>
      <c r="GI553"/>
      <c r="GJ553"/>
      <c r="GK553"/>
      <c r="GL553"/>
      <c r="GM553"/>
      <c r="GN553"/>
      <c r="GO553"/>
      <c r="GP553"/>
      <c r="GQ553"/>
      <c r="GR553"/>
      <c r="GS553"/>
      <c r="GT553"/>
      <c r="GU553"/>
      <c r="GV553"/>
      <c r="GW553"/>
      <c r="GX553"/>
      <c r="GY553"/>
      <c r="GZ553"/>
      <c r="HA553"/>
      <c r="HB553"/>
      <c r="HC553"/>
      <c r="HD553"/>
      <c r="HE553"/>
      <c r="HF553"/>
      <c r="HG553"/>
      <c r="HH553"/>
      <c r="HI553"/>
      <c r="HJ553"/>
      <c r="HK553"/>
      <c r="HL553"/>
      <c r="HM553"/>
      <c r="HN553"/>
      <c r="HO553"/>
      <c r="HP553"/>
      <c r="HQ553"/>
      <c r="HR553"/>
      <c r="HS553"/>
      <c r="HT553"/>
      <c r="HU553"/>
      <c r="HV553"/>
      <c r="HW553"/>
      <c r="HX553"/>
      <c r="HY553"/>
      <c r="HZ553"/>
      <c r="IA553"/>
      <c r="IB553"/>
      <c r="IC553"/>
      <c r="ID553"/>
      <c r="IE553"/>
      <c r="IF553"/>
      <c r="IG553"/>
      <c r="IH553"/>
      <c r="II553"/>
      <c r="IJ553"/>
      <c r="IK553"/>
      <c r="IL553"/>
      <c r="IM553"/>
      <c r="IN553"/>
      <c r="IO553"/>
      <c r="IP553"/>
      <c r="IQ553"/>
      <c r="IR553"/>
      <c r="IS553"/>
      <c r="IT553"/>
      <c r="IU553"/>
      <c r="IV553"/>
      <c r="IW553"/>
      <c r="IX553"/>
      <c r="IY553"/>
      <c r="IZ553"/>
      <c r="JA553"/>
      <c r="JB553"/>
      <c r="JC553"/>
      <c r="JD553"/>
      <c r="JE553"/>
      <c r="JF553"/>
      <c r="JG553"/>
      <c r="JH553"/>
      <c r="JI553"/>
      <c r="JJ553"/>
      <c r="JK553"/>
      <c r="JL553"/>
      <c r="JM553"/>
      <c r="JN553"/>
      <c r="JO553"/>
      <c r="JP553"/>
      <c r="JQ553"/>
      <c r="JR553"/>
      <c r="JS553"/>
      <c r="JT553"/>
      <c r="JU553"/>
      <c r="JV553"/>
      <c r="JW553"/>
      <c r="JX553"/>
      <c r="JY553"/>
      <c r="JZ553"/>
      <c r="KA553"/>
      <c r="KB553"/>
      <c r="KC553"/>
      <c r="KD553"/>
      <c r="KE553"/>
      <c r="KF553"/>
      <c r="KG553"/>
      <c r="KH553"/>
      <c r="KI553"/>
      <c r="KJ553"/>
      <c r="KK553"/>
      <c r="KL553"/>
      <c r="KM553"/>
      <c r="KN553"/>
      <c r="KO553"/>
      <c r="KP553"/>
      <c r="KQ553"/>
      <c r="KR553"/>
      <c r="KS553"/>
      <c r="KT553"/>
      <c r="KU553"/>
      <c r="KV553"/>
      <c r="KW553"/>
      <c r="KX553"/>
      <c r="KY553"/>
      <c r="KZ553"/>
      <c r="LA553"/>
      <c r="LB553"/>
      <c r="LC553"/>
      <c r="LD553"/>
      <c r="LE553"/>
      <c r="LF553"/>
      <c r="LG553"/>
      <c r="LH553"/>
      <c r="LI553"/>
      <c r="LJ553"/>
      <c r="LK553"/>
      <c r="LL553"/>
      <c r="LM553"/>
      <c r="LN553"/>
      <c r="LO553"/>
      <c r="LP553"/>
      <c r="LQ553"/>
      <c r="LR553"/>
      <c r="LS553"/>
      <c r="LT553"/>
      <c r="LU553"/>
      <c r="LV553"/>
      <c r="LW553"/>
      <c r="LX553"/>
      <c r="LY553"/>
      <c r="LZ553"/>
      <c r="MA553"/>
      <c r="MB553"/>
      <c r="MC553"/>
      <c r="MD553"/>
      <c r="ME553"/>
      <c r="MF553"/>
      <c r="MG553"/>
      <c r="MH553"/>
      <c r="MI553"/>
      <c r="MJ553"/>
      <c r="MK553"/>
      <c r="ML553"/>
      <c r="MM553"/>
      <c r="MN553"/>
      <c r="MO553"/>
      <c r="MP553"/>
      <c r="MQ553"/>
      <c r="NH553" s="46"/>
    </row>
    <row r="554" spans="2:372" x14ac:dyDescent="0.3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  <c r="FG554"/>
      <c r="FH554"/>
      <c r="FI554"/>
      <c r="FJ554"/>
      <c r="FK554"/>
      <c r="FL554"/>
      <c r="FM554"/>
      <c r="FN554"/>
      <c r="FO554"/>
      <c r="FP554"/>
      <c r="FQ554"/>
      <c r="FR554"/>
      <c r="FS554"/>
      <c r="FT554"/>
      <c r="FU554"/>
      <c r="FV554"/>
      <c r="FW554"/>
      <c r="FX554"/>
      <c r="FY554"/>
      <c r="FZ554"/>
      <c r="GA554"/>
      <c r="GB554"/>
      <c r="GC554"/>
      <c r="GD554"/>
      <c r="GE554"/>
      <c r="GF554"/>
      <c r="GG554"/>
      <c r="GH554"/>
      <c r="GI554"/>
      <c r="GJ554"/>
      <c r="GK554"/>
      <c r="GL554"/>
      <c r="GM554"/>
      <c r="GN554"/>
      <c r="GO554"/>
      <c r="GP554"/>
      <c r="GQ554"/>
      <c r="GR554"/>
      <c r="GS554"/>
      <c r="GT554"/>
      <c r="GU554"/>
      <c r="GV554"/>
      <c r="GW554"/>
      <c r="GX554"/>
      <c r="GY554"/>
      <c r="GZ554"/>
      <c r="HA554"/>
      <c r="HB554"/>
      <c r="HC554"/>
      <c r="HD554"/>
      <c r="HE554"/>
      <c r="HF554"/>
      <c r="HG554"/>
      <c r="HH554"/>
      <c r="HI554"/>
      <c r="HJ554"/>
      <c r="HK554"/>
      <c r="HL554"/>
      <c r="HM554"/>
      <c r="HN554"/>
      <c r="HO554"/>
      <c r="HP554"/>
      <c r="HQ554"/>
      <c r="HR554"/>
      <c r="HS554"/>
      <c r="HT554"/>
      <c r="HU554"/>
      <c r="HV554"/>
      <c r="HW554"/>
      <c r="HX554"/>
      <c r="HY554"/>
      <c r="HZ554"/>
      <c r="IA554"/>
      <c r="IB554"/>
      <c r="IC554"/>
      <c r="ID554"/>
      <c r="IE554"/>
      <c r="IF554"/>
      <c r="IG554"/>
      <c r="IH554"/>
      <c r="II554"/>
      <c r="IJ554"/>
      <c r="IK554"/>
      <c r="IL554"/>
      <c r="IM554"/>
      <c r="IN554"/>
      <c r="IO554"/>
      <c r="IP554"/>
      <c r="IQ554"/>
      <c r="IR554"/>
      <c r="IS554"/>
      <c r="IT554"/>
      <c r="IU554"/>
      <c r="IV554"/>
      <c r="IW554"/>
      <c r="IX554"/>
      <c r="IY554"/>
      <c r="IZ554"/>
      <c r="JA554"/>
      <c r="JB554"/>
      <c r="JC554"/>
      <c r="JD554"/>
      <c r="JE554"/>
      <c r="JF554"/>
      <c r="JG554"/>
      <c r="JH554"/>
      <c r="JI554"/>
      <c r="JJ554"/>
      <c r="JK554"/>
      <c r="JL554"/>
      <c r="JM554"/>
      <c r="JN554"/>
      <c r="JO554"/>
      <c r="JP554"/>
      <c r="JQ554"/>
      <c r="JR554"/>
      <c r="JS554"/>
      <c r="JT554"/>
      <c r="JU554"/>
      <c r="JV554"/>
      <c r="JW554"/>
      <c r="JX554"/>
      <c r="JY554"/>
      <c r="JZ554"/>
      <c r="KA554"/>
      <c r="KB554"/>
      <c r="KC554"/>
      <c r="KD554"/>
      <c r="KE554"/>
      <c r="KF554"/>
      <c r="KG554"/>
      <c r="KH554"/>
      <c r="KI554"/>
      <c r="KJ554"/>
      <c r="KK554"/>
      <c r="KL554"/>
      <c r="KM554"/>
      <c r="KN554"/>
      <c r="KO554"/>
      <c r="KP554"/>
      <c r="KQ554"/>
      <c r="KR554"/>
      <c r="KS554"/>
      <c r="KT554"/>
      <c r="KU554"/>
      <c r="KV554"/>
      <c r="KW554"/>
      <c r="KX554"/>
      <c r="KY554"/>
      <c r="KZ554"/>
      <c r="LA554"/>
      <c r="LB554"/>
      <c r="LC554"/>
      <c r="LD554"/>
      <c r="LE554"/>
      <c r="LF554"/>
      <c r="LG554"/>
      <c r="LH554"/>
      <c r="LI554"/>
      <c r="LJ554"/>
      <c r="LK554"/>
      <c r="LL554"/>
      <c r="LM554"/>
      <c r="LN554"/>
      <c r="LO554"/>
      <c r="LP554"/>
      <c r="LQ554"/>
      <c r="LR554"/>
      <c r="LS554"/>
      <c r="LT554"/>
      <c r="LU554"/>
      <c r="LV554"/>
      <c r="LW554"/>
      <c r="LX554"/>
      <c r="LY554"/>
      <c r="LZ554"/>
      <c r="MA554"/>
      <c r="MB554"/>
      <c r="MC554"/>
      <c r="MD554"/>
      <c r="ME554"/>
      <c r="MF554"/>
      <c r="MG554"/>
      <c r="MH554"/>
      <c r="MI554"/>
      <c r="MJ554"/>
      <c r="MK554"/>
      <c r="ML554"/>
      <c r="MM554"/>
      <c r="MN554"/>
      <c r="MO554"/>
      <c r="MP554"/>
      <c r="MQ554"/>
      <c r="NH554" s="46"/>
    </row>
    <row r="555" spans="2:372" x14ac:dyDescent="0.3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  <c r="EN555"/>
      <c r="EO555"/>
      <c r="EP555"/>
      <c r="EQ555"/>
      <c r="ER555"/>
      <c r="ES555"/>
      <c r="ET555"/>
      <c r="EU555"/>
      <c r="EV555"/>
      <c r="EW555"/>
      <c r="EX555"/>
      <c r="EY555"/>
      <c r="EZ555"/>
      <c r="FA555"/>
      <c r="FB555"/>
      <c r="FC555"/>
      <c r="FD555"/>
      <c r="FE555"/>
      <c r="FF555"/>
      <c r="FG555"/>
      <c r="FH555"/>
      <c r="FI555"/>
      <c r="FJ555"/>
      <c r="FK555"/>
      <c r="FL555"/>
      <c r="FM555"/>
      <c r="FN555"/>
      <c r="FO555"/>
      <c r="FP555"/>
      <c r="FQ555"/>
      <c r="FR555"/>
      <c r="FS555"/>
      <c r="FT555"/>
      <c r="FU555"/>
      <c r="FV555"/>
      <c r="FW555"/>
      <c r="FX555"/>
      <c r="FY555"/>
      <c r="FZ555"/>
      <c r="GA555"/>
      <c r="GB555"/>
      <c r="GC555"/>
      <c r="GD555"/>
      <c r="GE555"/>
      <c r="GF555"/>
      <c r="GG555"/>
      <c r="GH555"/>
      <c r="GI555"/>
      <c r="GJ555"/>
      <c r="GK555"/>
      <c r="GL555"/>
      <c r="GM555"/>
      <c r="GN555"/>
      <c r="GO555"/>
      <c r="GP555"/>
      <c r="GQ555"/>
      <c r="GR555"/>
      <c r="GS555"/>
      <c r="GT555"/>
      <c r="GU555"/>
      <c r="GV555"/>
      <c r="GW555"/>
      <c r="GX555"/>
      <c r="GY555"/>
      <c r="GZ555"/>
      <c r="HA555"/>
      <c r="HB555"/>
      <c r="HC555"/>
      <c r="HD555"/>
      <c r="HE555"/>
      <c r="HF555"/>
      <c r="HG555"/>
      <c r="HH555"/>
      <c r="HI555"/>
      <c r="HJ555"/>
      <c r="HK555"/>
      <c r="HL555"/>
      <c r="HM555"/>
      <c r="HN555"/>
      <c r="HO555"/>
      <c r="HP555"/>
      <c r="HQ555"/>
      <c r="HR555"/>
      <c r="HS555"/>
      <c r="HT555"/>
      <c r="HU555"/>
      <c r="HV555"/>
      <c r="HW555"/>
      <c r="HX555"/>
      <c r="HY555"/>
      <c r="HZ555"/>
      <c r="IA555"/>
      <c r="IB555"/>
      <c r="IC555"/>
      <c r="ID555"/>
      <c r="IE555"/>
      <c r="IF555"/>
      <c r="IG555"/>
      <c r="IH555"/>
      <c r="II555"/>
      <c r="IJ555"/>
      <c r="IK555"/>
      <c r="IL555"/>
      <c r="IM555"/>
      <c r="IN555"/>
      <c r="IO555"/>
      <c r="IP555"/>
      <c r="IQ555"/>
      <c r="IR555"/>
      <c r="IS555"/>
      <c r="IT555"/>
      <c r="IU555"/>
      <c r="IV555"/>
      <c r="IW555"/>
      <c r="IX555"/>
      <c r="IY555"/>
      <c r="IZ555"/>
      <c r="JA555"/>
      <c r="JB555"/>
      <c r="JC555"/>
      <c r="JD555"/>
      <c r="JE555"/>
      <c r="JF555"/>
      <c r="JG555"/>
      <c r="JH555"/>
      <c r="JI555"/>
      <c r="JJ555"/>
      <c r="JK555"/>
      <c r="JL555"/>
      <c r="JM555"/>
      <c r="JN555"/>
      <c r="JO555"/>
      <c r="JP555"/>
      <c r="JQ555"/>
      <c r="JR555"/>
      <c r="JS555"/>
      <c r="JT555"/>
      <c r="JU555"/>
      <c r="JV555"/>
      <c r="JW555"/>
      <c r="JX555"/>
      <c r="JY555"/>
      <c r="JZ555"/>
      <c r="KA555"/>
      <c r="KB555"/>
      <c r="KC555"/>
      <c r="KD555"/>
      <c r="KE555"/>
      <c r="KF555"/>
      <c r="KG555"/>
      <c r="KH555"/>
      <c r="KI555"/>
      <c r="KJ555"/>
      <c r="KK555"/>
      <c r="KL555"/>
      <c r="KM555"/>
      <c r="KN555"/>
      <c r="KO555"/>
      <c r="KP555"/>
      <c r="KQ555"/>
      <c r="KR555"/>
      <c r="KS555"/>
      <c r="KT555"/>
      <c r="KU555"/>
      <c r="KV555"/>
      <c r="KW555"/>
      <c r="KX555"/>
      <c r="KY555"/>
      <c r="KZ555"/>
      <c r="LA555"/>
      <c r="LB555"/>
      <c r="LC555"/>
      <c r="LD555"/>
      <c r="LE555"/>
      <c r="LF555"/>
      <c r="LG555"/>
      <c r="LH555"/>
      <c r="LI555"/>
      <c r="LJ555"/>
      <c r="LK555"/>
      <c r="LL555"/>
      <c r="LM555"/>
      <c r="LN555"/>
      <c r="LO555"/>
      <c r="LP555"/>
      <c r="LQ555"/>
      <c r="LR555"/>
      <c r="LS555"/>
      <c r="LT555"/>
      <c r="LU555"/>
      <c r="LV555"/>
      <c r="LW555"/>
      <c r="LX555"/>
      <c r="LY555"/>
      <c r="LZ555"/>
      <c r="MA555"/>
      <c r="MB555"/>
      <c r="MC555"/>
      <c r="MD555"/>
      <c r="ME555"/>
      <c r="MF555"/>
      <c r="MG555"/>
      <c r="MH555"/>
      <c r="MI555"/>
      <c r="MJ555"/>
      <c r="MK555"/>
      <c r="ML555"/>
      <c r="MM555"/>
      <c r="MN555"/>
      <c r="MO555"/>
      <c r="MP555"/>
      <c r="MQ555"/>
      <c r="NH555" s="46"/>
    </row>
    <row r="556" spans="2:372" x14ac:dyDescent="0.3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/>
      <c r="FF556"/>
      <c r="FG556"/>
      <c r="FH556"/>
      <c r="FI556"/>
      <c r="FJ556"/>
      <c r="FK556"/>
      <c r="FL556"/>
      <c r="FM556"/>
      <c r="FN556"/>
      <c r="FO556"/>
      <c r="FP556"/>
      <c r="FQ556"/>
      <c r="FR556"/>
      <c r="FS556"/>
      <c r="FT556"/>
      <c r="FU556"/>
      <c r="FV556"/>
      <c r="FW556"/>
      <c r="FX556"/>
      <c r="FY556"/>
      <c r="FZ556"/>
      <c r="GA556"/>
      <c r="GB556"/>
      <c r="GC556"/>
      <c r="GD556"/>
      <c r="GE556"/>
      <c r="GF556"/>
      <c r="GG556"/>
      <c r="GH556"/>
      <c r="GI556"/>
      <c r="GJ556"/>
      <c r="GK556"/>
      <c r="GL556"/>
      <c r="GM556"/>
      <c r="GN556"/>
      <c r="GO556"/>
      <c r="GP556"/>
      <c r="GQ556"/>
      <c r="GR556"/>
      <c r="GS556"/>
      <c r="GT556"/>
      <c r="GU556"/>
      <c r="GV556"/>
      <c r="GW556"/>
      <c r="GX556"/>
      <c r="GY556"/>
      <c r="GZ556"/>
      <c r="HA556"/>
      <c r="HB556"/>
      <c r="HC556"/>
      <c r="HD556"/>
      <c r="HE556"/>
      <c r="HF556"/>
      <c r="HG556"/>
      <c r="HH556"/>
      <c r="HI556"/>
      <c r="HJ556"/>
      <c r="HK556"/>
      <c r="HL556"/>
      <c r="HM556"/>
      <c r="HN556"/>
      <c r="HO556"/>
      <c r="HP556"/>
      <c r="HQ556"/>
      <c r="HR556"/>
      <c r="HS556"/>
      <c r="HT556"/>
      <c r="HU556"/>
      <c r="HV556"/>
      <c r="HW556"/>
      <c r="HX556"/>
      <c r="HY556"/>
      <c r="HZ556"/>
      <c r="IA556"/>
      <c r="IB556"/>
      <c r="IC556"/>
      <c r="ID556"/>
      <c r="IE556"/>
      <c r="IF556"/>
      <c r="IG556"/>
      <c r="IH556"/>
      <c r="II556"/>
      <c r="IJ556"/>
      <c r="IK556"/>
      <c r="IL556"/>
      <c r="IM556"/>
      <c r="IN556"/>
      <c r="IO556"/>
      <c r="IP556"/>
      <c r="IQ556"/>
      <c r="IR556"/>
      <c r="IS556"/>
      <c r="IT556"/>
      <c r="IU556"/>
      <c r="IV556"/>
      <c r="IW556"/>
      <c r="IX556"/>
      <c r="IY556"/>
      <c r="IZ556"/>
      <c r="JA556"/>
      <c r="JB556"/>
      <c r="JC556"/>
      <c r="JD556"/>
      <c r="JE556"/>
      <c r="JF556"/>
      <c r="JG556"/>
      <c r="JH556"/>
      <c r="JI556"/>
      <c r="JJ556"/>
      <c r="JK556"/>
      <c r="JL556"/>
      <c r="JM556"/>
      <c r="JN556"/>
      <c r="JO556"/>
      <c r="JP556"/>
      <c r="JQ556"/>
      <c r="JR556"/>
      <c r="JS556"/>
      <c r="JT556"/>
      <c r="JU556"/>
      <c r="JV556"/>
      <c r="JW556"/>
      <c r="JX556"/>
      <c r="JY556"/>
      <c r="JZ556"/>
      <c r="KA556"/>
      <c r="KB556"/>
      <c r="KC556"/>
      <c r="KD556"/>
      <c r="KE556"/>
      <c r="KF556"/>
      <c r="KG556"/>
      <c r="KH556"/>
      <c r="KI556"/>
      <c r="KJ556"/>
      <c r="KK556"/>
      <c r="KL556"/>
      <c r="KM556"/>
      <c r="KN556"/>
      <c r="KO556"/>
      <c r="KP556"/>
      <c r="KQ556"/>
      <c r="KR556"/>
      <c r="KS556"/>
      <c r="KT556"/>
      <c r="KU556"/>
      <c r="KV556"/>
      <c r="KW556"/>
      <c r="KX556"/>
      <c r="KY556"/>
      <c r="KZ556"/>
      <c r="LA556"/>
      <c r="LB556"/>
      <c r="LC556"/>
      <c r="LD556"/>
      <c r="LE556"/>
      <c r="LF556"/>
      <c r="LG556"/>
      <c r="LH556"/>
      <c r="LI556"/>
      <c r="LJ556"/>
      <c r="LK556"/>
      <c r="LL556"/>
      <c r="LM556"/>
      <c r="LN556"/>
      <c r="LO556"/>
      <c r="LP556"/>
      <c r="LQ556"/>
      <c r="LR556"/>
      <c r="LS556"/>
      <c r="LT556"/>
      <c r="LU556"/>
      <c r="LV556"/>
      <c r="LW556"/>
      <c r="LX556"/>
      <c r="LY556"/>
      <c r="LZ556"/>
      <c r="MA556"/>
      <c r="MB556"/>
      <c r="MC556"/>
      <c r="MD556"/>
      <c r="ME556"/>
      <c r="MF556"/>
      <c r="MG556"/>
      <c r="MH556"/>
      <c r="MI556"/>
      <c r="MJ556"/>
      <c r="MK556"/>
      <c r="ML556"/>
      <c r="MM556"/>
      <c r="MN556"/>
      <c r="MO556"/>
      <c r="MP556"/>
      <c r="MQ556"/>
      <c r="NH556" s="46"/>
    </row>
    <row r="557" spans="2:372" x14ac:dyDescent="0.3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  <c r="FK557"/>
      <c r="FL557"/>
      <c r="FM557"/>
      <c r="FN557"/>
      <c r="FO557"/>
      <c r="FP557"/>
      <c r="FQ557"/>
      <c r="FR557"/>
      <c r="FS557"/>
      <c r="FT557"/>
      <c r="FU557"/>
      <c r="FV557"/>
      <c r="FW557"/>
      <c r="FX557"/>
      <c r="FY557"/>
      <c r="FZ557"/>
      <c r="GA557"/>
      <c r="GB557"/>
      <c r="GC557"/>
      <c r="GD557"/>
      <c r="GE557"/>
      <c r="GF557"/>
      <c r="GG557"/>
      <c r="GH557"/>
      <c r="GI557"/>
      <c r="GJ557"/>
      <c r="GK557"/>
      <c r="GL557"/>
      <c r="GM557"/>
      <c r="GN557"/>
      <c r="GO557"/>
      <c r="GP557"/>
      <c r="GQ557"/>
      <c r="GR557"/>
      <c r="GS557"/>
      <c r="GT557"/>
      <c r="GU557"/>
      <c r="GV557"/>
      <c r="GW557"/>
      <c r="GX557"/>
      <c r="GY557"/>
      <c r="GZ557"/>
      <c r="HA557"/>
      <c r="HB557"/>
      <c r="HC557"/>
      <c r="HD557"/>
      <c r="HE557"/>
      <c r="HF557"/>
      <c r="HG557"/>
      <c r="HH557"/>
      <c r="HI557"/>
      <c r="HJ557"/>
      <c r="HK557"/>
      <c r="HL557"/>
      <c r="HM557"/>
      <c r="HN557"/>
      <c r="HO557"/>
      <c r="HP557"/>
      <c r="HQ557"/>
      <c r="HR557"/>
      <c r="HS557"/>
      <c r="HT557"/>
      <c r="HU557"/>
      <c r="HV557"/>
      <c r="HW557"/>
      <c r="HX557"/>
      <c r="HY557"/>
      <c r="HZ557"/>
      <c r="IA557"/>
      <c r="IB557"/>
      <c r="IC557"/>
      <c r="ID557"/>
      <c r="IE557"/>
      <c r="IF557"/>
      <c r="IG557"/>
      <c r="IH557"/>
      <c r="II557"/>
      <c r="IJ557"/>
      <c r="IK557"/>
      <c r="IL557"/>
      <c r="IM557"/>
      <c r="IN557"/>
      <c r="IO557"/>
      <c r="IP557"/>
      <c r="IQ557"/>
      <c r="IR557"/>
      <c r="IS557"/>
      <c r="IT557"/>
      <c r="IU557"/>
      <c r="IV557"/>
      <c r="IW557"/>
      <c r="IX557"/>
      <c r="IY557"/>
      <c r="IZ557"/>
      <c r="JA557"/>
      <c r="JB557"/>
      <c r="JC557"/>
      <c r="JD557"/>
      <c r="JE557"/>
      <c r="JF557"/>
      <c r="JG557"/>
      <c r="JH557"/>
      <c r="JI557"/>
      <c r="JJ557"/>
      <c r="JK557"/>
      <c r="JL557"/>
      <c r="JM557"/>
      <c r="JN557"/>
      <c r="JO557"/>
      <c r="JP557"/>
      <c r="JQ557"/>
      <c r="JR557"/>
      <c r="JS557"/>
      <c r="JT557"/>
      <c r="JU557"/>
      <c r="JV557"/>
      <c r="JW557"/>
      <c r="JX557"/>
      <c r="JY557"/>
      <c r="JZ557"/>
      <c r="KA557"/>
      <c r="KB557"/>
      <c r="KC557"/>
      <c r="KD557"/>
      <c r="KE557"/>
      <c r="KF557"/>
      <c r="KG557"/>
      <c r="KH557"/>
      <c r="KI557"/>
      <c r="KJ557"/>
      <c r="KK557"/>
      <c r="KL557"/>
      <c r="KM557"/>
      <c r="KN557"/>
      <c r="KO557"/>
      <c r="KP557"/>
      <c r="KQ557"/>
      <c r="KR557"/>
      <c r="KS557"/>
      <c r="KT557"/>
      <c r="KU557"/>
      <c r="KV557"/>
      <c r="KW557"/>
      <c r="KX557"/>
      <c r="KY557"/>
      <c r="KZ557"/>
      <c r="LA557"/>
      <c r="LB557"/>
      <c r="LC557"/>
      <c r="LD557"/>
      <c r="LE557"/>
      <c r="LF557"/>
      <c r="LG557"/>
      <c r="LH557"/>
      <c r="LI557"/>
      <c r="LJ557"/>
      <c r="LK557"/>
      <c r="LL557"/>
      <c r="LM557"/>
      <c r="LN557"/>
      <c r="LO557"/>
      <c r="LP557"/>
      <c r="LQ557"/>
      <c r="LR557"/>
      <c r="LS557"/>
      <c r="LT557"/>
      <c r="LU557"/>
      <c r="LV557"/>
      <c r="LW557"/>
      <c r="LX557"/>
      <c r="LY557"/>
      <c r="LZ557"/>
      <c r="MA557"/>
      <c r="MB557"/>
      <c r="MC557"/>
      <c r="MD557"/>
      <c r="ME557"/>
      <c r="MF557"/>
      <c r="MG557"/>
      <c r="MH557"/>
      <c r="MI557"/>
      <c r="MJ557"/>
      <c r="MK557"/>
      <c r="ML557"/>
      <c r="MM557"/>
      <c r="MN557"/>
      <c r="MO557"/>
      <c r="MP557"/>
      <c r="MQ557"/>
      <c r="NH557" s="46"/>
    </row>
    <row r="558" spans="2:372" x14ac:dyDescent="0.3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  <c r="EZ558"/>
      <c r="FA558"/>
      <c r="FB558"/>
      <c r="FC558"/>
      <c r="FD558"/>
      <c r="FE558"/>
      <c r="FF558"/>
      <c r="FG558"/>
      <c r="FH558"/>
      <c r="FI558"/>
      <c r="FJ558"/>
      <c r="FK558"/>
      <c r="FL558"/>
      <c r="FM558"/>
      <c r="FN558"/>
      <c r="FO558"/>
      <c r="FP558"/>
      <c r="FQ558"/>
      <c r="FR558"/>
      <c r="FS558"/>
      <c r="FT558"/>
      <c r="FU558"/>
      <c r="FV558"/>
      <c r="FW558"/>
      <c r="FX558"/>
      <c r="FY558"/>
      <c r="FZ558"/>
      <c r="GA558"/>
      <c r="GB558"/>
      <c r="GC558"/>
      <c r="GD558"/>
      <c r="GE558"/>
      <c r="GF558"/>
      <c r="GG558"/>
      <c r="GH558"/>
      <c r="GI558"/>
      <c r="GJ558"/>
      <c r="GK558"/>
      <c r="GL558"/>
      <c r="GM558"/>
      <c r="GN558"/>
      <c r="GO558"/>
      <c r="GP558"/>
      <c r="GQ558"/>
      <c r="GR558"/>
      <c r="GS558"/>
      <c r="GT558"/>
      <c r="GU558"/>
      <c r="GV558"/>
      <c r="GW558"/>
      <c r="GX558"/>
      <c r="GY558"/>
      <c r="GZ558"/>
      <c r="HA558"/>
      <c r="HB558"/>
      <c r="HC558"/>
      <c r="HD558"/>
      <c r="HE558"/>
      <c r="HF558"/>
      <c r="HG558"/>
      <c r="HH558"/>
      <c r="HI558"/>
      <c r="HJ558"/>
      <c r="HK558"/>
      <c r="HL558"/>
      <c r="HM558"/>
      <c r="HN558"/>
      <c r="HO558"/>
      <c r="HP558"/>
      <c r="HQ558"/>
      <c r="HR558"/>
      <c r="HS558"/>
      <c r="HT558"/>
      <c r="HU558"/>
      <c r="HV558"/>
      <c r="HW558"/>
      <c r="HX558"/>
      <c r="HY558"/>
      <c r="HZ558"/>
      <c r="IA558"/>
      <c r="IB558"/>
      <c r="IC558"/>
      <c r="ID558"/>
      <c r="IE558"/>
      <c r="IF558"/>
      <c r="IG558"/>
      <c r="IH558"/>
      <c r="II558"/>
      <c r="IJ558"/>
      <c r="IK558"/>
      <c r="IL558"/>
      <c r="IM558"/>
      <c r="IN558"/>
      <c r="IO558"/>
      <c r="IP558"/>
      <c r="IQ558"/>
      <c r="IR558"/>
      <c r="IS558"/>
      <c r="IT558"/>
      <c r="IU558"/>
      <c r="IV558"/>
      <c r="IW558"/>
      <c r="IX558"/>
      <c r="IY558"/>
      <c r="IZ558"/>
      <c r="JA558"/>
      <c r="JB558"/>
      <c r="JC558"/>
      <c r="JD558"/>
      <c r="JE558"/>
      <c r="JF558"/>
      <c r="JG558"/>
      <c r="JH558"/>
      <c r="JI558"/>
      <c r="JJ558"/>
      <c r="JK558"/>
      <c r="JL558"/>
      <c r="JM558"/>
      <c r="JN558"/>
      <c r="JO558"/>
      <c r="JP558"/>
      <c r="JQ558"/>
      <c r="JR558"/>
      <c r="JS558"/>
      <c r="JT558"/>
      <c r="JU558"/>
      <c r="JV558"/>
      <c r="JW558"/>
      <c r="JX558"/>
      <c r="JY558"/>
      <c r="JZ558"/>
      <c r="KA558"/>
      <c r="KB558"/>
      <c r="KC558"/>
      <c r="KD558"/>
      <c r="KE558"/>
      <c r="KF558"/>
      <c r="KG558"/>
      <c r="KH558"/>
      <c r="KI558"/>
      <c r="KJ558"/>
      <c r="KK558"/>
      <c r="KL558"/>
      <c r="KM558"/>
      <c r="KN558"/>
      <c r="KO558"/>
      <c r="KP558"/>
      <c r="KQ558"/>
      <c r="KR558"/>
      <c r="KS558"/>
      <c r="KT558"/>
      <c r="KU558"/>
      <c r="KV558"/>
      <c r="KW558"/>
      <c r="KX558"/>
      <c r="KY558"/>
      <c r="KZ558"/>
      <c r="LA558"/>
      <c r="LB558"/>
      <c r="LC558"/>
      <c r="LD558"/>
      <c r="LE558"/>
      <c r="LF558"/>
      <c r="LG558"/>
      <c r="LH558"/>
      <c r="LI558"/>
      <c r="LJ558"/>
      <c r="LK558"/>
      <c r="LL558"/>
      <c r="LM558"/>
      <c r="LN558"/>
      <c r="LO558"/>
      <c r="LP558"/>
      <c r="LQ558"/>
      <c r="LR558"/>
      <c r="LS558"/>
      <c r="LT558"/>
      <c r="LU558"/>
      <c r="LV558"/>
      <c r="LW558"/>
      <c r="LX558"/>
      <c r="LY558"/>
      <c r="LZ558"/>
      <c r="MA558"/>
      <c r="MB558"/>
      <c r="MC558"/>
      <c r="MD558"/>
      <c r="ME558"/>
      <c r="MF558"/>
      <c r="MG558"/>
      <c r="MH558"/>
      <c r="MI558"/>
      <c r="MJ558"/>
      <c r="MK558"/>
      <c r="ML558"/>
      <c r="MM558"/>
      <c r="MN558"/>
      <c r="MO558"/>
      <c r="MP558"/>
      <c r="MQ558"/>
      <c r="NH558" s="46"/>
    </row>
    <row r="559" spans="2:372" x14ac:dyDescent="0.3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  <c r="FG559"/>
      <c r="FH559"/>
      <c r="FI559"/>
      <c r="FJ559"/>
      <c r="FK559"/>
      <c r="FL559"/>
      <c r="FM559"/>
      <c r="FN559"/>
      <c r="FO559"/>
      <c r="FP559"/>
      <c r="FQ559"/>
      <c r="FR559"/>
      <c r="FS559"/>
      <c r="FT559"/>
      <c r="FU559"/>
      <c r="FV559"/>
      <c r="FW559"/>
      <c r="FX559"/>
      <c r="FY559"/>
      <c r="FZ559"/>
      <c r="GA559"/>
      <c r="GB559"/>
      <c r="GC559"/>
      <c r="GD559"/>
      <c r="GE559"/>
      <c r="GF559"/>
      <c r="GG559"/>
      <c r="GH559"/>
      <c r="GI559"/>
      <c r="GJ559"/>
      <c r="GK559"/>
      <c r="GL559"/>
      <c r="GM559"/>
      <c r="GN559"/>
      <c r="GO559"/>
      <c r="GP559"/>
      <c r="GQ559"/>
      <c r="GR559"/>
      <c r="GS559"/>
      <c r="GT559"/>
      <c r="GU559"/>
      <c r="GV559"/>
      <c r="GW559"/>
      <c r="GX559"/>
      <c r="GY559"/>
      <c r="GZ559"/>
      <c r="HA559"/>
      <c r="HB559"/>
      <c r="HC559"/>
      <c r="HD559"/>
      <c r="HE559"/>
      <c r="HF559"/>
      <c r="HG559"/>
      <c r="HH559"/>
      <c r="HI559"/>
      <c r="HJ559"/>
      <c r="HK559"/>
      <c r="HL559"/>
      <c r="HM559"/>
      <c r="HN559"/>
      <c r="HO559"/>
      <c r="HP559"/>
      <c r="HQ559"/>
      <c r="HR559"/>
      <c r="HS559"/>
      <c r="HT559"/>
      <c r="HU559"/>
      <c r="HV559"/>
      <c r="HW559"/>
      <c r="HX559"/>
      <c r="HY559"/>
      <c r="HZ559"/>
      <c r="IA559"/>
      <c r="IB559"/>
      <c r="IC559"/>
      <c r="ID559"/>
      <c r="IE559"/>
      <c r="IF559"/>
      <c r="IG559"/>
      <c r="IH559"/>
      <c r="II559"/>
      <c r="IJ559"/>
      <c r="IK559"/>
      <c r="IL559"/>
      <c r="IM559"/>
      <c r="IN559"/>
      <c r="IO559"/>
      <c r="IP559"/>
      <c r="IQ559"/>
      <c r="IR559"/>
      <c r="IS559"/>
      <c r="IT559"/>
      <c r="IU559"/>
      <c r="IV559"/>
      <c r="IW559"/>
      <c r="IX559"/>
      <c r="IY559"/>
      <c r="IZ559"/>
      <c r="JA559"/>
      <c r="JB559"/>
      <c r="JC559"/>
      <c r="JD559"/>
      <c r="JE559"/>
      <c r="JF559"/>
      <c r="JG559"/>
      <c r="JH559"/>
      <c r="JI559"/>
      <c r="JJ559"/>
      <c r="JK559"/>
      <c r="JL559"/>
      <c r="JM559"/>
      <c r="JN559"/>
      <c r="JO559"/>
      <c r="JP559"/>
      <c r="JQ559"/>
      <c r="JR559"/>
      <c r="JS559"/>
      <c r="JT559"/>
      <c r="JU559"/>
      <c r="JV559"/>
      <c r="JW559"/>
      <c r="JX559"/>
      <c r="JY559"/>
      <c r="JZ559"/>
      <c r="KA559"/>
      <c r="KB559"/>
      <c r="KC559"/>
      <c r="KD559"/>
      <c r="KE559"/>
      <c r="KF559"/>
      <c r="KG559"/>
      <c r="KH559"/>
      <c r="KI559"/>
      <c r="KJ559"/>
      <c r="KK559"/>
      <c r="KL559"/>
      <c r="KM559"/>
      <c r="KN559"/>
      <c r="KO559"/>
      <c r="KP559"/>
      <c r="KQ559"/>
      <c r="KR559"/>
      <c r="KS559"/>
      <c r="KT559"/>
      <c r="KU559"/>
      <c r="KV559"/>
      <c r="KW559"/>
      <c r="KX559"/>
      <c r="KY559"/>
      <c r="KZ559"/>
      <c r="LA559"/>
      <c r="LB559"/>
      <c r="LC559"/>
      <c r="LD559"/>
      <c r="LE559"/>
      <c r="LF559"/>
      <c r="LG559"/>
      <c r="LH559"/>
      <c r="LI559"/>
      <c r="LJ559"/>
      <c r="LK559"/>
      <c r="LL559"/>
      <c r="LM559"/>
      <c r="LN559"/>
      <c r="LO559"/>
      <c r="LP559"/>
      <c r="LQ559"/>
      <c r="LR559"/>
      <c r="LS559"/>
      <c r="LT559"/>
      <c r="LU559"/>
      <c r="LV559"/>
      <c r="LW559"/>
      <c r="LX559"/>
      <c r="LY559"/>
      <c r="LZ559"/>
      <c r="MA559"/>
      <c r="MB559"/>
      <c r="MC559"/>
      <c r="MD559"/>
      <c r="ME559"/>
      <c r="MF559"/>
      <c r="MG559"/>
      <c r="MH559"/>
      <c r="MI559"/>
      <c r="MJ559"/>
      <c r="MK559"/>
      <c r="ML559"/>
      <c r="MM559"/>
      <c r="MN559"/>
      <c r="MO559"/>
      <c r="MP559"/>
      <c r="MQ559"/>
      <c r="NH559" s="46"/>
    </row>
    <row r="560" spans="2:372" x14ac:dyDescent="0.3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  <c r="FO560"/>
      <c r="FP560"/>
      <c r="FQ560"/>
      <c r="FR560"/>
      <c r="FS560"/>
      <c r="FT560"/>
      <c r="FU560"/>
      <c r="FV560"/>
      <c r="FW560"/>
      <c r="FX560"/>
      <c r="FY560"/>
      <c r="FZ560"/>
      <c r="GA560"/>
      <c r="GB560"/>
      <c r="GC560"/>
      <c r="GD560"/>
      <c r="GE560"/>
      <c r="GF560"/>
      <c r="GG560"/>
      <c r="GH560"/>
      <c r="GI560"/>
      <c r="GJ560"/>
      <c r="GK560"/>
      <c r="GL560"/>
      <c r="GM560"/>
      <c r="GN560"/>
      <c r="GO560"/>
      <c r="GP560"/>
      <c r="GQ560"/>
      <c r="GR560"/>
      <c r="GS560"/>
      <c r="GT560"/>
      <c r="GU560"/>
      <c r="GV560"/>
      <c r="GW560"/>
      <c r="GX560"/>
      <c r="GY560"/>
      <c r="GZ560"/>
      <c r="HA560"/>
      <c r="HB560"/>
      <c r="HC560"/>
      <c r="HD560"/>
      <c r="HE560"/>
      <c r="HF560"/>
      <c r="HG560"/>
      <c r="HH560"/>
      <c r="HI560"/>
      <c r="HJ560"/>
      <c r="HK560"/>
      <c r="HL560"/>
      <c r="HM560"/>
      <c r="HN560"/>
      <c r="HO560"/>
      <c r="HP560"/>
      <c r="HQ560"/>
      <c r="HR560"/>
      <c r="HS560"/>
      <c r="HT560"/>
      <c r="HU560"/>
      <c r="HV560"/>
      <c r="HW560"/>
      <c r="HX560"/>
      <c r="HY560"/>
      <c r="HZ560"/>
      <c r="IA560"/>
      <c r="IB560"/>
      <c r="IC560"/>
      <c r="ID560"/>
      <c r="IE560"/>
      <c r="IF560"/>
      <c r="IG560"/>
      <c r="IH560"/>
      <c r="II560"/>
      <c r="IJ560"/>
      <c r="IK560"/>
      <c r="IL560"/>
      <c r="IM560"/>
      <c r="IN560"/>
      <c r="IO560"/>
      <c r="IP560"/>
      <c r="IQ560"/>
      <c r="IR560"/>
      <c r="IS560"/>
      <c r="IT560"/>
      <c r="IU560"/>
      <c r="IV560"/>
      <c r="IW560"/>
      <c r="IX560"/>
      <c r="IY560"/>
      <c r="IZ560"/>
      <c r="JA560"/>
      <c r="JB560"/>
      <c r="JC560"/>
      <c r="JD560"/>
      <c r="JE560"/>
      <c r="JF560"/>
      <c r="JG560"/>
      <c r="JH560"/>
      <c r="JI560"/>
      <c r="JJ560"/>
      <c r="JK560"/>
      <c r="JL560"/>
      <c r="JM560"/>
      <c r="JN560"/>
      <c r="JO560"/>
      <c r="JP560"/>
      <c r="JQ560"/>
      <c r="JR560"/>
      <c r="JS560"/>
      <c r="JT560"/>
      <c r="JU560"/>
      <c r="JV560"/>
      <c r="JW560"/>
      <c r="JX560"/>
      <c r="JY560"/>
      <c r="JZ560"/>
      <c r="KA560"/>
      <c r="KB560"/>
      <c r="KC560"/>
      <c r="KD560"/>
      <c r="KE560"/>
      <c r="KF560"/>
      <c r="KG560"/>
      <c r="KH560"/>
      <c r="KI560"/>
      <c r="KJ560"/>
      <c r="KK560"/>
      <c r="KL560"/>
      <c r="KM560"/>
      <c r="KN560"/>
      <c r="KO560"/>
      <c r="KP560"/>
      <c r="KQ560"/>
      <c r="KR560"/>
      <c r="KS560"/>
      <c r="KT560"/>
      <c r="KU560"/>
      <c r="KV560"/>
      <c r="KW560"/>
      <c r="KX560"/>
      <c r="KY560"/>
      <c r="KZ560"/>
      <c r="LA560"/>
      <c r="LB560"/>
      <c r="LC560"/>
      <c r="LD560"/>
      <c r="LE560"/>
      <c r="LF560"/>
      <c r="LG560"/>
      <c r="LH560"/>
      <c r="LI560"/>
      <c r="LJ560"/>
      <c r="LK560"/>
      <c r="LL560"/>
      <c r="LM560"/>
      <c r="LN560"/>
      <c r="LO560"/>
      <c r="LP560"/>
      <c r="LQ560"/>
      <c r="LR560"/>
      <c r="LS560"/>
      <c r="LT560"/>
      <c r="LU560"/>
      <c r="LV560"/>
      <c r="LW560"/>
      <c r="LX560"/>
      <c r="LY560"/>
      <c r="LZ560"/>
      <c r="MA560"/>
      <c r="MB560"/>
      <c r="MC560"/>
      <c r="MD560"/>
      <c r="ME560"/>
      <c r="MF560"/>
      <c r="MG560"/>
      <c r="MH560"/>
      <c r="MI560"/>
      <c r="MJ560"/>
      <c r="MK560"/>
      <c r="ML560"/>
      <c r="MM560"/>
      <c r="MN560"/>
      <c r="MO560"/>
      <c r="MP560"/>
      <c r="MQ560"/>
      <c r="NH560" s="46"/>
    </row>
    <row r="561" spans="2:372" x14ac:dyDescent="0.3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  <c r="FK561"/>
      <c r="FL561"/>
      <c r="FM561"/>
      <c r="FN561"/>
      <c r="FO561"/>
      <c r="FP561"/>
      <c r="FQ561"/>
      <c r="FR561"/>
      <c r="FS561"/>
      <c r="FT561"/>
      <c r="FU561"/>
      <c r="FV561"/>
      <c r="FW561"/>
      <c r="FX561"/>
      <c r="FY561"/>
      <c r="FZ561"/>
      <c r="GA561"/>
      <c r="GB561"/>
      <c r="GC561"/>
      <c r="GD561"/>
      <c r="GE561"/>
      <c r="GF561"/>
      <c r="GG561"/>
      <c r="GH561"/>
      <c r="GI561"/>
      <c r="GJ561"/>
      <c r="GK561"/>
      <c r="GL561"/>
      <c r="GM561"/>
      <c r="GN561"/>
      <c r="GO561"/>
      <c r="GP561"/>
      <c r="GQ561"/>
      <c r="GR561"/>
      <c r="GS561"/>
      <c r="GT561"/>
      <c r="GU561"/>
      <c r="GV561"/>
      <c r="GW561"/>
      <c r="GX561"/>
      <c r="GY561"/>
      <c r="GZ561"/>
      <c r="HA561"/>
      <c r="HB561"/>
      <c r="HC561"/>
      <c r="HD561"/>
      <c r="HE561"/>
      <c r="HF561"/>
      <c r="HG561"/>
      <c r="HH561"/>
      <c r="HI561"/>
      <c r="HJ561"/>
      <c r="HK561"/>
      <c r="HL561"/>
      <c r="HM561"/>
      <c r="HN561"/>
      <c r="HO561"/>
      <c r="HP561"/>
      <c r="HQ561"/>
      <c r="HR561"/>
      <c r="HS561"/>
      <c r="HT561"/>
      <c r="HU561"/>
      <c r="HV561"/>
      <c r="HW561"/>
      <c r="HX561"/>
      <c r="HY561"/>
      <c r="HZ561"/>
      <c r="IA561"/>
      <c r="IB561"/>
      <c r="IC561"/>
      <c r="ID561"/>
      <c r="IE561"/>
      <c r="IF561"/>
      <c r="IG561"/>
      <c r="IH561"/>
      <c r="II561"/>
      <c r="IJ561"/>
      <c r="IK561"/>
      <c r="IL561"/>
      <c r="IM561"/>
      <c r="IN561"/>
      <c r="IO561"/>
      <c r="IP561"/>
      <c r="IQ561"/>
      <c r="IR561"/>
      <c r="IS561"/>
      <c r="IT561"/>
      <c r="IU561"/>
      <c r="IV561"/>
      <c r="IW561"/>
      <c r="IX561"/>
      <c r="IY561"/>
      <c r="IZ561"/>
      <c r="JA561"/>
      <c r="JB561"/>
      <c r="JC561"/>
      <c r="JD561"/>
      <c r="JE561"/>
      <c r="JF561"/>
      <c r="JG561"/>
      <c r="JH561"/>
      <c r="JI561"/>
      <c r="JJ561"/>
      <c r="JK561"/>
      <c r="JL561"/>
      <c r="JM561"/>
      <c r="JN561"/>
      <c r="JO561"/>
      <c r="JP561"/>
      <c r="JQ561"/>
      <c r="JR561"/>
      <c r="JS561"/>
      <c r="JT561"/>
      <c r="JU561"/>
      <c r="JV561"/>
      <c r="JW561"/>
      <c r="JX561"/>
      <c r="JY561"/>
      <c r="JZ561"/>
      <c r="KA561"/>
      <c r="KB561"/>
      <c r="KC561"/>
      <c r="KD561"/>
      <c r="KE561"/>
      <c r="KF561"/>
      <c r="KG561"/>
      <c r="KH561"/>
      <c r="KI561"/>
      <c r="KJ561"/>
      <c r="KK561"/>
      <c r="KL561"/>
      <c r="KM561"/>
      <c r="KN561"/>
      <c r="KO561"/>
      <c r="KP561"/>
      <c r="KQ561"/>
      <c r="KR561"/>
      <c r="KS561"/>
      <c r="KT561"/>
      <c r="KU561"/>
      <c r="KV561"/>
      <c r="KW561"/>
      <c r="KX561"/>
      <c r="KY561"/>
      <c r="KZ561"/>
      <c r="LA561"/>
      <c r="LB561"/>
      <c r="LC561"/>
      <c r="LD561"/>
      <c r="LE561"/>
      <c r="LF561"/>
      <c r="LG561"/>
      <c r="LH561"/>
      <c r="LI561"/>
      <c r="LJ561"/>
      <c r="LK561"/>
      <c r="LL561"/>
      <c r="LM561"/>
      <c r="LN561"/>
      <c r="LO561"/>
      <c r="LP561"/>
      <c r="LQ561"/>
      <c r="LR561"/>
      <c r="LS561"/>
      <c r="LT561"/>
      <c r="LU561"/>
      <c r="LV561"/>
      <c r="LW561"/>
      <c r="LX561"/>
      <c r="LY561"/>
      <c r="LZ561"/>
      <c r="MA561"/>
      <c r="MB561"/>
      <c r="MC561"/>
      <c r="MD561"/>
      <c r="ME561"/>
      <c r="MF561"/>
      <c r="MG561"/>
      <c r="MH561"/>
      <c r="MI561"/>
      <c r="MJ561"/>
      <c r="MK561"/>
      <c r="ML561"/>
      <c r="MM561"/>
      <c r="MN561"/>
      <c r="MO561"/>
      <c r="MP561"/>
      <c r="MQ561"/>
      <c r="NH561" s="46"/>
    </row>
    <row r="562" spans="2:372" x14ac:dyDescent="0.3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  <c r="FK562"/>
      <c r="FL562"/>
      <c r="FM562"/>
      <c r="FN562"/>
      <c r="FO562"/>
      <c r="FP562"/>
      <c r="FQ562"/>
      <c r="FR562"/>
      <c r="FS562"/>
      <c r="FT562"/>
      <c r="FU562"/>
      <c r="FV562"/>
      <c r="FW562"/>
      <c r="FX562"/>
      <c r="FY562"/>
      <c r="FZ562"/>
      <c r="GA562"/>
      <c r="GB562"/>
      <c r="GC562"/>
      <c r="GD562"/>
      <c r="GE562"/>
      <c r="GF562"/>
      <c r="GG562"/>
      <c r="GH562"/>
      <c r="GI562"/>
      <c r="GJ562"/>
      <c r="GK562"/>
      <c r="GL562"/>
      <c r="GM562"/>
      <c r="GN562"/>
      <c r="GO562"/>
      <c r="GP562"/>
      <c r="GQ562"/>
      <c r="GR562"/>
      <c r="GS562"/>
      <c r="GT562"/>
      <c r="GU562"/>
      <c r="GV562"/>
      <c r="GW562"/>
      <c r="GX562"/>
      <c r="GY562"/>
      <c r="GZ562"/>
      <c r="HA562"/>
      <c r="HB562"/>
      <c r="HC562"/>
      <c r="HD562"/>
      <c r="HE562"/>
      <c r="HF562"/>
      <c r="HG562"/>
      <c r="HH562"/>
      <c r="HI562"/>
      <c r="HJ562"/>
      <c r="HK562"/>
      <c r="HL562"/>
      <c r="HM562"/>
      <c r="HN562"/>
      <c r="HO562"/>
      <c r="HP562"/>
      <c r="HQ562"/>
      <c r="HR562"/>
      <c r="HS562"/>
      <c r="HT562"/>
      <c r="HU562"/>
      <c r="HV562"/>
      <c r="HW562"/>
      <c r="HX562"/>
      <c r="HY562"/>
      <c r="HZ562"/>
      <c r="IA562"/>
      <c r="IB562"/>
      <c r="IC562"/>
      <c r="ID562"/>
      <c r="IE562"/>
      <c r="IF562"/>
      <c r="IG562"/>
      <c r="IH562"/>
      <c r="II562"/>
      <c r="IJ562"/>
      <c r="IK562"/>
      <c r="IL562"/>
      <c r="IM562"/>
      <c r="IN562"/>
      <c r="IO562"/>
      <c r="IP562"/>
      <c r="IQ562"/>
      <c r="IR562"/>
      <c r="IS562"/>
      <c r="IT562"/>
      <c r="IU562"/>
      <c r="IV562"/>
      <c r="IW562"/>
      <c r="IX562"/>
      <c r="IY562"/>
      <c r="IZ562"/>
      <c r="JA562"/>
      <c r="JB562"/>
      <c r="JC562"/>
      <c r="JD562"/>
      <c r="JE562"/>
      <c r="JF562"/>
      <c r="JG562"/>
      <c r="JH562"/>
      <c r="JI562"/>
      <c r="JJ562"/>
      <c r="JK562"/>
      <c r="JL562"/>
      <c r="JM562"/>
      <c r="JN562"/>
      <c r="JO562"/>
      <c r="JP562"/>
      <c r="JQ562"/>
      <c r="JR562"/>
      <c r="JS562"/>
      <c r="JT562"/>
      <c r="JU562"/>
      <c r="JV562"/>
      <c r="JW562"/>
      <c r="JX562"/>
      <c r="JY562"/>
      <c r="JZ562"/>
      <c r="KA562"/>
      <c r="KB562"/>
      <c r="KC562"/>
      <c r="KD562"/>
      <c r="KE562"/>
      <c r="KF562"/>
      <c r="KG562"/>
      <c r="KH562"/>
      <c r="KI562"/>
      <c r="KJ562"/>
      <c r="KK562"/>
      <c r="KL562"/>
      <c r="KM562"/>
      <c r="KN562"/>
      <c r="KO562"/>
      <c r="KP562"/>
      <c r="KQ562"/>
      <c r="KR562"/>
      <c r="KS562"/>
      <c r="KT562"/>
      <c r="KU562"/>
      <c r="KV562"/>
      <c r="KW562"/>
      <c r="KX562"/>
      <c r="KY562"/>
      <c r="KZ562"/>
      <c r="LA562"/>
      <c r="LB562"/>
      <c r="LC562"/>
      <c r="LD562"/>
      <c r="LE562"/>
      <c r="LF562"/>
      <c r="LG562"/>
      <c r="LH562"/>
      <c r="LI562"/>
      <c r="LJ562"/>
      <c r="LK562"/>
      <c r="LL562"/>
      <c r="LM562"/>
      <c r="LN562"/>
      <c r="LO562"/>
      <c r="LP562"/>
      <c r="LQ562"/>
      <c r="LR562"/>
      <c r="LS562"/>
      <c r="LT562"/>
      <c r="LU562"/>
      <c r="LV562"/>
      <c r="LW562"/>
      <c r="LX562"/>
      <c r="LY562"/>
      <c r="LZ562"/>
      <c r="MA562"/>
      <c r="MB562"/>
      <c r="MC562"/>
      <c r="MD562"/>
      <c r="ME562"/>
      <c r="MF562"/>
      <c r="MG562"/>
      <c r="MH562"/>
      <c r="MI562"/>
      <c r="MJ562"/>
      <c r="MK562"/>
      <c r="ML562"/>
      <c r="MM562"/>
      <c r="MN562"/>
      <c r="MO562"/>
      <c r="MP562"/>
      <c r="MQ562"/>
      <c r="NH562" s="46"/>
    </row>
    <row r="563" spans="2:372" x14ac:dyDescent="0.3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  <c r="FK563"/>
      <c r="FL563"/>
      <c r="FM563"/>
      <c r="FN563"/>
      <c r="FO563"/>
      <c r="FP563"/>
      <c r="FQ563"/>
      <c r="FR563"/>
      <c r="FS563"/>
      <c r="FT563"/>
      <c r="FU563"/>
      <c r="FV563"/>
      <c r="FW563"/>
      <c r="FX563"/>
      <c r="FY563"/>
      <c r="FZ563"/>
      <c r="GA563"/>
      <c r="GB563"/>
      <c r="GC563"/>
      <c r="GD563"/>
      <c r="GE563"/>
      <c r="GF563"/>
      <c r="GG563"/>
      <c r="GH563"/>
      <c r="GI563"/>
      <c r="GJ563"/>
      <c r="GK563"/>
      <c r="GL563"/>
      <c r="GM563"/>
      <c r="GN563"/>
      <c r="GO563"/>
      <c r="GP563"/>
      <c r="GQ563"/>
      <c r="GR563"/>
      <c r="GS563"/>
      <c r="GT563"/>
      <c r="GU563"/>
      <c r="GV563"/>
      <c r="GW563"/>
      <c r="GX563"/>
      <c r="GY563"/>
      <c r="GZ563"/>
      <c r="HA563"/>
      <c r="HB563"/>
      <c r="HC563"/>
      <c r="HD563"/>
      <c r="HE563"/>
      <c r="HF563"/>
      <c r="HG563"/>
      <c r="HH563"/>
      <c r="HI563"/>
      <c r="HJ563"/>
      <c r="HK563"/>
      <c r="HL563"/>
      <c r="HM563"/>
      <c r="HN563"/>
      <c r="HO563"/>
      <c r="HP563"/>
      <c r="HQ563"/>
      <c r="HR563"/>
      <c r="HS563"/>
      <c r="HT563"/>
      <c r="HU563"/>
      <c r="HV563"/>
      <c r="HW563"/>
      <c r="HX563"/>
      <c r="HY563"/>
      <c r="HZ563"/>
      <c r="IA563"/>
      <c r="IB563"/>
      <c r="IC563"/>
      <c r="ID563"/>
      <c r="IE563"/>
      <c r="IF563"/>
      <c r="IG563"/>
      <c r="IH563"/>
      <c r="II563"/>
      <c r="IJ563"/>
      <c r="IK563"/>
      <c r="IL563"/>
      <c r="IM563"/>
      <c r="IN563"/>
      <c r="IO563"/>
      <c r="IP563"/>
      <c r="IQ563"/>
      <c r="IR563"/>
      <c r="IS563"/>
      <c r="IT563"/>
      <c r="IU563"/>
      <c r="IV563"/>
      <c r="IW563"/>
      <c r="IX563"/>
      <c r="IY563"/>
      <c r="IZ563"/>
      <c r="JA563"/>
      <c r="JB563"/>
      <c r="JC563"/>
      <c r="JD563"/>
      <c r="JE563"/>
      <c r="JF563"/>
      <c r="JG563"/>
      <c r="JH563"/>
      <c r="JI563"/>
      <c r="JJ563"/>
      <c r="JK563"/>
      <c r="JL563"/>
      <c r="JM563"/>
      <c r="JN563"/>
      <c r="JO563"/>
      <c r="JP563"/>
      <c r="JQ563"/>
      <c r="JR563"/>
      <c r="JS563"/>
      <c r="JT563"/>
      <c r="JU563"/>
      <c r="JV563"/>
      <c r="JW563"/>
      <c r="JX563"/>
      <c r="JY563"/>
      <c r="JZ563"/>
      <c r="KA563"/>
      <c r="KB563"/>
      <c r="KC563"/>
      <c r="KD563"/>
      <c r="KE563"/>
      <c r="KF563"/>
      <c r="KG563"/>
      <c r="KH563"/>
      <c r="KI563"/>
      <c r="KJ563"/>
      <c r="KK563"/>
      <c r="KL563"/>
      <c r="KM563"/>
      <c r="KN563"/>
      <c r="KO563"/>
      <c r="KP563"/>
      <c r="KQ563"/>
      <c r="KR563"/>
      <c r="KS563"/>
      <c r="KT563"/>
      <c r="KU563"/>
      <c r="KV563"/>
      <c r="KW563"/>
      <c r="KX563"/>
      <c r="KY563"/>
      <c r="KZ563"/>
      <c r="LA563"/>
      <c r="LB563"/>
      <c r="LC563"/>
      <c r="LD563"/>
      <c r="LE563"/>
      <c r="LF563"/>
      <c r="LG563"/>
      <c r="LH563"/>
      <c r="LI563"/>
      <c r="LJ563"/>
      <c r="LK563"/>
      <c r="LL563"/>
      <c r="LM563"/>
      <c r="LN563"/>
      <c r="LO563"/>
      <c r="LP563"/>
      <c r="LQ563"/>
      <c r="LR563"/>
      <c r="LS563"/>
      <c r="LT563"/>
      <c r="LU563"/>
      <c r="LV563"/>
      <c r="LW563"/>
      <c r="LX563"/>
      <c r="LY563"/>
      <c r="LZ563"/>
      <c r="MA563"/>
      <c r="MB563"/>
      <c r="MC563"/>
      <c r="MD563"/>
      <c r="ME563"/>
      <c r="MF563"/>
      <c r="MG563"/>
      <c r="MH563"/>
      <c r="MI563"/>
      <c r="MJ563"/>
      <c r="MK563"/>
      <c r="ML563"/>
      <c r="MM563"/>
      <c r="MN563"/>
      <c r="MO563"/>
      <c r="MP563"/>
      <c r="MQ563"/>
      <c r="NH563" s="46"/>
    </row>
    <row r="564" spans="2:372" x14ac:dyDescent="0.3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  <c r="FK564"/>
      <c r="FL564"/>
      <c r="FM564"/>
      <c r="FN564"/>
      <c r="FO564"/>
      <c r="FP564"/>
      <c r="FQ564"/>
      <c r="FR564"/>
      <c r="FS564"/>
      <c r="FT564"/>
      <c r="FU564"/>
      <c r="FV564"/>
      <c r="FW564"/>
      <c r="FX564"/>
      <c r="FY564"/>
      <c r="FZ564"/>
      <c r="GA564"/>
      <c r="GB564"/>
      <c r="GC564"/>
      <c r="GD564"/>
      <c r="GE564"/>
      <c r="GF564"/>
      <c r="GG564"/>
      <c r="GH564"/>
      <c r="GI564"/>
      <c r="GJ564"/>
      <c r="GK564"/>
      <c r="GL564"/>
      <c r="GM564"/>
      <c r="GN564"/>
      <c r="GO564"/>
      <c r="GP564"/>
      <c r="GQ564"/>
      <c r="GR564"/>
      <c r="GS564"/>
      <c r="GT564"/>
      <c r="GU564"/>
      <c r="GV564"/>
      <c r="GW564"/>
      <c r="GX564"/>
      <c r="GY564"/>
      <c r="GZ564"/>
      <c r="HA564"/>
      <c r="HB564"/>
      <c r="HC564"/>
      <c r="HD564"/>
      <c r="HE564"/>
      <c r="HF564"/>
      <c r="HG564"/>
      <c r="HH564"/>
      <c r="HI564"/>
      <c r="HJ564"/>
      <c r="HK564"/>
      <c r="HL564"/>
      <c r="HM564"/>
      <c r="HN564"/>
      <c r="HO564"/>
      <c r="HP564"/>
      <c r="HQ564"/>
      <c r="HR564"/>
      <c r="HS564"/>
      <c r="HT564"/>
      <c r="HU564"/>
      <c r="HV564"/>
      <c r="HW564"/>
      <c r="HX564"/>
      <c r="HY564"/>
      <c r="HZ564"/>
      <c r="IA564"/>
      <c r="IB564"/>
      <c r="IC564"/>
      <c r="ID564"/>
      <c r="IE564"/>
      <c r="IF564"/>
      <c r="IG564"/>
      <c r="IH564"/>
      <c r="II564"/>
      <c r="IJ564"/>
      <c r="IK564"/>
      <c r="IL564"/>
      <c r="IM564"/>
      <c r="IN564"/>
      <c r="IO564"/>
      <c r="IP564"/>
      <c r="IQ564"/>
      <c r="IR564"/>
      <c r="IS564"/>
      <c r="IT564"/>
      <c r="IU564"/>
      <c r="IV564"/>
      <c r="IW564"/>
      <c r="IX564"/>
      <c r="IY564"/>
      <c r="IZ564"/>
      <c r="JA564"/>
      <c r="JB564"/>
      <c r="JC564"/>
      <c r="JD564"/>
      <c r="JE564"/>
      <c r="JF564"/>
      <c r="JG564"/>
      <c r="JH564"/>
      <c r="JI564"/>
      <c r="JJ564"/>
      <c r="JK564"/>
      <c r="JL564"/>
      <c r="JM564"/>
      <c r="JN564"/>
      <c r="JO564"/>
      <c r="JP564"/>
      <c r="JQ564"/>
      <c r="JR564"/>
      <c r="JS564"/>
      <c r="JT564"/>
      <c r="JU564"/>
      <c r="JV564"/>
      <c r="JW564"/>
      <c r="JX564"/>
      <c r="JY564"/>
      <c r="JZ564"/>
      <c r="KA564"/>
      <c r="KB564"/>
      <c r="KC564"/>
      <c r="KD564"/>
      <c r="KE564"/>
      <c r="KF564"/>
      <c r="KG564"/>
      <c r="KH564"/>
      <c r="KI564"/>
      <c r="KJ564"/>
      <c r="KK564"/>
      <c r="KL564"/>
      <c r="KM564"/>
      <c r="KN564"/>
      <c r="KO564"/>
      <c r="KP564"/>
      <c r="KQ564"/>
      <c r="KR564"/>
      <c r="KS564"/>
      <c r="KT564"/>
      <c r="KU564"/>
      <c r="KV564"/>
      <c r="KW564"/>
      <c r="KX564"/>
      <c r="KY564"/>
      <c r="KZ564"/>
      <c r="LA564"/>
      <c r="LB564"/>
      <c r="LC564"/>
      <c r="LD564"/>
      <c r="LE564"/>
      <c r="LF564"/>
      <c r="LG564"/>
      <c r="LH564"/>
      <c r="LI564"/>
      <c r="LJ564"/>
      <c r="LK564"/>
      <c r="LL564"/>
      <c r="LM564"/>
      <c r="LN564"/>
      <c r="LO564"/>
      <c r="LP564"/>
      <c r="LQ564"/>
      <c r="LR564"/>
      <c r="LS564"/>
      <c r="LT564"/>
      <c r="LU564"/>
      <c r="LV564"/>
      <c r="LW564"/>
      <c r="LX564"/>
      <c r="LY564"/>
      <c r="LZ564"/>
      <c r="MA564"/>
      <c r="MB564"/>
      <c r="MC564"/>
      <c r="MD564"/>
      <c r="ME564"/>
      <c r="MF564"/>
      <c r="MG564"/>
      <c r="MH564"/>
      <c r="MI564"/>
      <c r="MJ564"/>
      <c r="MK564"/>
      <c r="ML564"/>
      <c r="MM564"/>
      <c r="MN564"/>
      <c r="MO564"/>
      <c r="MP564"/>
      <c r="MQ564"/>
      <c r="NH564" s="46"/>
    </row>
    <row r="565" spans="2:372" x14ac:dyDescent="0.3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  <c r="GB565"/>
      <c r="GC565"/>
      <c r="GD565"/>
      <c r="GE565"/>
      <c r="GF565"/>
      <c r="GG565"/>
      <c r="GH565"/>
      <c r="GI565"/>
      <c r="GJ565"/>
      <c r="GK565"/>
      <c r="GL565"/>
      <c r="GM565"/>
      <c r="GN565"/>
      <c r="GO565"/>
      <c r="GP565"/>
      <c r="GQ565"/>
      <c r="GR565"/>
      <c r="GS565"/>
      <c r="GT565"/>
      <c r="GU565"/>
      <c r="GV565"/>
      <c r="GW565"/>
      <c r="GX565"/>
      <c r="GY565"/>
      <c r="GZ565"/>
      <c r="HA565"/>
      <c r="HB565"/>
      <c r="HC565"/>
      <c r="HD565"/>
      <c r="HE565"/>
      <c r="HF565"/>
      <c r="HG565"/>
      <c r="HH565"/>
      <c r="HI565"/>
      <c r="HJ565"/>
      <c r="HK565"/>
      <c r="HL565"/>
      <c r="HM565"/>
      <c r="HN565"/>
      <c r="HO565"/>
      <c r="HP565"/>
      <c r="HQ565"/>
      <c r="HR565"/>
      <c r="HS565"/>
      <c r="HT565"/>
      <c r="HU565"/>
      <c r="HV565"/>
      <c r="HW565"/>
      <c r="HX565"/>
      <c r="HY565"/>
      <c r="HZ565"/>
      <c r="IA565"/>
      <c r="IB565"/>
      <c r="IC565"/>
      <c r="ID565"/>
      <c r="IE565"/>
      <c r="IF565"/>
      <c r="IG565"/>
      <c r="IH565"/>
      <c r="II565"/>
      <c r="IJ565"/>
      <c r="IK565"/>
      <c r="IL565"/>
      <c r="IM565"/>
      <c r="IN565"/>
      <c r="IO565"/>
      <c r="IP565"/>
      <c r="IQ565"/>
      <c r="IR565"/>
      <c r="IS565"/>
      <c r="IT565"/>
      <c r="IU565"/>
      <c r="IV565"/>
      <c r="IW565"/>
      <c r="IX565"/>
      <c r="IY565"/>
      <c r="IZ565"/>
      <c r="JA565"/>
      <c r="JB565"/>
      <c r="JC565"/>
      <c r="JD565"/>
      <c r="JE565"/>
      <c r="JF565"/>
      <c r="JG565"/>
      <c r="JH565"/>
      <c r="JI565"/>
      <c r="JJ565"/>
      <c r="JK565"/>
      <c r="JL565"/>
      <c r="JM565"/>
      <c r="JN565"/>
      <c r="JO565"/>
      <c r="JP565"/>
      <c r="JQ565"/>
      <c r="JR565"/>
      <c r="JS565"/>
      <c r="JT565"/>
      <c r="JU565"/>
      <c r="JV565"/>
      <c r="JW565"/>
      <c r="JX565"/>
      <c r="JY565"/>
      <c r="JZ565"/>
      <c r="KA565"/>
      <c r="KB565"/>
      <c r="KC565"/>
      <c r="KD565"/>
      <c r="KE565"/>
      <c r="KF565"/>
      <c r="KG565"/>
      <c r="KH565"/>
      <c r="KI565"/>
      <c r="KJ565"/>
      <c r="KK565"/>
      <c r="KL565"/>
      <c r="KM565"/>
      <c r="KN565"/>
      <c r="KO565"/>
      <c r="KP565"/>
      <c r="KQ565"/>
      <c r="KR565"/>
      <c r="KS565"/>
      <c r="KT565"/>
      <c r="KU565"/>
      <c r="KV565"/>
      <c r="KW565"/>
      <c r="KX565"/>
      <c r="KY565"/>
      <c r="KZ565"/>
      <c r="LA565"/>
      <c r="LB565"/>
      <c r="LC565"/>
      <c r="LD565"/>
      <c r="LE565"/>
      <c r="LF565"/>
      <c r="LG565"/>
      <c r="LH565"/>
      <c r="LI565"/>
      <c r="LJ565"/>
      <c r="LK565"/>
      <c r="LL565"/>
      <c r="LM565"/>
      <c r="LN565"/>
      <c r="LO565"/>
      <c r="LP565"/>
      <c r="LQ565"/>
      <c r="LR565"/>
      <c r="LS565"/>
      <c r="LT565"/>
      <c r="LU565"/>
      <c r="LV565"/>
      <c r="LW565"/>
      <c r="LX565"/>
      <c r="LY565"/>
      <c r="LZ565"/>
      <c r="MA565"/>
      <c r="MB565"/>
      <c r="MC565"/>
      <c r="MD565"/>
      <c r="ME565"/>
      <c r="MF565"/>
      <c r="MG565"/>
      <c r="MH565"/>
      <c r="MI565"/>
      <c r="MJ565"/>
      <c r="MK565"/>
      <c r="ML565"/>
      <c r="MM565"/>
      <c r="MN565"/>
      <c r="MO565"/>
      <c r="MP565"/>
      <c r="MQ565"/>
      <c r="NH565" s="46"/>
    </row>
    <row r="566" spans="2:372" x14ac:dyDescent="0.3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  <c r="FL566"/>
      <c r="FM566"/>
      <c r="FN566"/>
      <c r="FO566"/>
      <c r="FP566"/>
      <c r="FQ566"/>
      <c r="FR566"/>
      <c r="FS566"/>
      <c r="FT566"/>
      <c r="FU566"/>
      <c r="FV566"/>
      <c r="FW566"/>
      <c r="FX566"/>
      <c r="FY566"/>
      <c r="FZ566"/>
      <c r="GA566"/>
      <c r="GB566"/>
      <c r="GC566"/>
      <c r="GD566"/>
      <c r="GE566"/>
      <c r="GF566"/>
      <c r="GG566"/>
      <c r="GH566"/>
      <c r="GI566"/>
      <c r="GJ566"/>
      <c r="GK566"/>
      <c r="GL566"/>
      <c r="GM566"/>
      <c r="GN566"/>
      <c r="GO566"/>
      <c r="GP566"/>
      <c r="GQ566"/>
      <c r="GR566"/>
      <c r="GS566"/>
      <c r="GT566"/>
      <c r="GU566"/>
      <c r="GV566"/>
      <c r="GW566"/>
      <c r="GX566"/>
      <c r="GY566"/>
      <c r="GZ566"/>
      <c r="HA566"/>
      <c r="HB566"/>
      <c r="HC566"/>
      <c r="HD566"/>
      <c r="HE566"/>
      <c r="HF566"/>
      <c r="HG566"/>
      <c r="HH566"/>
      <c r="HI566"/>
      <c r="HJ566"/>
      <c r="HK566"/>
      <c r="HL566"/>
      <c r="HM566"/>
      <c r="HN566"/>
      <c r="HO566"/>
      <c r="HP566"/>
      <c r="HQ566"/>
      <c r="HR566"/>
      <c r="HS566"/>
      <c r="HT566"/>
      <c r="HU566"/>
      <c r="HV566"/>
      <c r="HW566"/>
      <c r="HX566"/>
      <c r="HY566"/>
      <c r="HZ566"/>
      <c r="IA566"/>
      <c r="IB566"/>
      <c r="IC566"/>
      <c r="ID566"/>
      <c r="IE566"/>
      <c r="IF566"/>
      <c r="IG566"/>
      <c r="IH566"/>
      <c r="II566"/>
      <c r="IJ566"/>
      <c r="IK566"/>
      <c r="IL566"/>
      <c r="IM566"/>
      <c r="IN566"/>
      <c r="IO566"/>
      <c r="IP566"/>
      <c r="IQ566"/>
      <c r="IR566"/>
      <c r="IS566"/>
      <c r="IT566"/>
      <c r="IU566"/>
      <c r="IV566"/>
      <c r="IW566"/>
      <c r="IX566"/>
      <c r="IY566"/>
      <c r="IZ566"/>
      <c r="JA566"/>
      <c r="JB566"/>
      <c r="JC566"/>
      <c r="JD566"/>
      <c r="JE566"/>
      <c r="JF566"/>
      <c r="JG566"/>
      <c r="JH566"/>
      <c r="JI566"/>
      <c r="JJ566"/>
      <c r="JK566"/>
      <c r="JL566"/>
      <c r="JM566"/>
      <c r="JN566"/>
      <c r="JO566"/>
      <c r="JP566"/>
      <c r="JQ566"/>
      <c r="JR566"/>
      <c r="JS566"/>
      <c r="JT566"/>
      <c r="JU566"/>
      <c r="JV566"/>
      <c r="JW566"/>
      <c r="JX566"/>
      <c r="JY566"/>
      <c r="JZ566"/>
      <c r="KA566"/>
      <c r="KB566"/>
      <c r="KC566"/>
      <c r="KD566"/>
      <c r="KE566"/>
      <c r="KF566"/>
      <c r="KG566"/>
      <c r="KH566"/>
      <c r="KI566"/>
      <c r="KJ566"/>
      <c r="KK566"/>
      <c r="KL566"/>
      <c r="KM566"/>
      <c r="KN566"/>
      <c r="KO566"/>
      <c r="KP566"/>
      <c r="KQ566"/>
      <c r="KR566"/>
      <c r="KS566"/>
      <c r="KT566"/>
      <c r="KU566"/>
      <c r="KV566"/>
      <c r="KW566"/>
      <c r="KX566"/>
      <c r="KY566"/>
      <c r="KZ566"/>
      <c r="LA566"/>
      <c r="LB566"/>
      <c r="LC566"/>
      <c r="LD566"/>
      <c r="LE566"/>
      <c r="LF566"/>
      <c r="LG566"/>
      <c r="LH566"/>
      <c r="LI566"/>
      <c r="LJ566"/>
      <c r="LK566"/>
      <c r="LL566"/>
      <c r="LM566"/>
      <c r="LN566"/>
      <c r="LO566"/>
      <c r="LP566"/>
      <c r="LQ566"/>
      <c r="LR566"/>
      <c r="LS566"/>
      <c r="LT566"/>
      <c r="LU566"/>
      <c r="LV566"/>
      <c r="LW566"/>
      <c r="LX566"/>
      <c r="LY566"/>
      <c r="LZ566"/>
      <c r="MA566"/>
      <c r="MB566"/>
      <c r="MC566"/>
      <c r="MD566"/>
      <c r="ME566"/>
      <c r="MF566"/>
      <c r="MG566"/>
      <c r="MH566"/>
      <c r="MI566"/>
      <c r="MJ566"/>
      <c r="MK566"/>
      <c r="ML566"/>
      <c r="MM566"/>
      <c r="MN566"/>
      <c r="MO566"/>
      <c r="MP566"/>
      <c r="MQ566"/>
      <c r="NH566" s="46"/>
    </row>
    <row r="567" spans="2:372" x14ac:dyDescent="0.3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  <c r="FK567"/>
      <c r="FL567"/>
      <c r="FM567"/>
      <c r="FN567"/>
      <c r="FO567"/>
      <c r="FP567"/>
      <c r="FQ567"/>
      <c r="FR567"/>
      <c r="FS567"/>
      <c r="FT567"/>
      <c r="FU567"/>
      <c r="FV567"/>
      <c r="FW567"/>
      <c r="FX567"/>
      <c r="FY567"/>
      <c r="FZ567"/>
      <c r="GA567"/>
      <c r="GB567"/>
      <c r="GC567"/>
      <c r="GD567"/>
      <c r="GE567"/>
      <c r="GF567"/>
      <c r="GG567"/>
      <c r="GH567"/>
      <c r="GI567"/>
      <c r="GJ567"/>
      <c r="GK567"/>
      <c r="GL567"/>
      <c r="GM567"/>
      <c r="GN567"/>
      <c r="GO567"/>
      <c r="GP567"/>
      <c r="GQ567"/>
      <c r="GR567"/>
      <c r="GS567"/>
      <c r="GT567"/>
      <c r="GU567"/>
      <c r="GV567"/>
      <c r="GW567"/>
      <c r="GX567"/>
      <c r="GY567"/>
      <c r="GZ567"/>
      <c r="HA567"/>
      <c r="HB567"/>
      <c r="HC567"/>
      <c r="HD567"/>
      <c r="HE567"/>
      <c r="HF567"/>
      <c r="HG567"/>
      <c r="HH567"/>
      <c r="HI567"/>
      <c r="HJ567"/>
      <c r="HK567"/>
      <c r="HL567"/>
      <c r="HM567"/>
      <c r="HN567"/>
      <c r="HO567"/>
      <c r="HP567"/>
      <c r="HQ567"/>
      <c r="HR567"/>
      <c r="HS567"/>
      <c r="HT567"/>
      <c r="HU567"/>
      <c r="HV567"/>
      <c r="HW567"/>
      <c r="HX567"/>
      <c r="HY567"/>
      <c r="HZ567"/>
      <c r="IA567"/>
      <c r="IB567"/>
      <c r="IC567"/>
      <c r="ID567"/>
      <c r="IE567"/>
      <c r="IF567"/>
      <c r="IG567"/>
      <c r="IH567"/>
      <c r="II567"/>
      <c r="IJ567"/>
      <c r="IK567"/>
      <c r="IL567"/>
      <c r="IM567"/>
      <c r="IN567"/>
      <c r="IO567"/>
      <c r="IP567"/>
      <c r="IQ567"/>
      <c r="IR567"/>
      <c r="IS567"/>
      <c r="IT567"/>
      <c r="IU567"/>
      <c r="IV567"/>
      <c r="IW567"/>
      <c r="IX567"/>
      <c r="IY567"/>
      <c r="IZ567"/>
      <c r="JA567"/>
      <c r="JB567"/>
      <c r="JC567"/>
      <c r="JD567"/>
      <c r="JE567"/>
      <c r="JF567"/>
      <c r="JG567"/>
      <c r="JH567"/>
      <c r="JI567"/>
      <c r="JJ567"/>
      <c r="JK567"/>
      <c r="JL567"/>
      <c r="JM567"/>
      <c r="JN567"/>
      <c r="JO567"/>
      <c r="JP567"/>
      <c r="JQ567"/>
      <c r="JR567"/>
      <c r="JS567"/>
      <c r="JT567"/>
      <c r="JU567"/>
      <c r="JV567"/>
      <c r="JW567"/>
      <c r="JX567"/>
      <c r="JY567"/>
      <c r="JZ567"/>
      <c r="KA567"/>
      <c r="KB567"/>
      <c r="KC567"/>
      <c r="KD567"/>
      <c r="KE567"/>
      <c r="KF567"/>
      <c r="KG567"/>
      <c r="KH567"/>
      <c r="KI567"/>
      <c r="KJ567"/>
      <c r="KK567"/>
      <c r="KL567"/>
      <c r="KM567"/>
      <c r="KN567"/>
      <c r="KO567"/>
      <c r="KP567"/>
      <c r="KQ567"/>
      <c r="KR567"/>
      <c r="KS567"/>
      <c r="KT567"/>
      <c r="KU567"/>
      <c r="KV567"/>
      <c r="KW567"/>
      <c r="KX567"/>
      <c r="KY567"/>
      <c r="KZ567"/>
      <c r="LA567"/>
      <c r="LB567"/>
      <c r="LC567"/>
      <c r="LD567"/>
      <c r="LE567"/>
      <c r="LF567"/>
      <c r="LG567"/>
      <c r="LH567"/>
      <c r="LI567"/>
      <c r="LJ567"/>
      <c r="LK567"/>
      <c r="LL567"/>
      <c r="LM567"/>
      <c r="LN567"/>
      <c r="LO567"/>
      <c r="LP567"/>
      <c r="LQ567"/>
      <c r="LR567"/>
      <c r="LS567"/>
      <c r="LT567"/>
      <c r="LU567"/>
      <c r="LV567"/>
      <c r="LW567"/>
      <c r="LX567"/>
      <c r="LY567"/>
      <c r="LZ567"/>
      <c r="MA567"/>
      <c r="MB567"/>
      <c r="MC567"/>
      <c r="MD567"/>
      <c r="ME567"/>
      <c r="MF567"/>
      <c r="MG567"/>
      <c r="MH567"/>
      <c r="MI567"/>
      <c r="MJ567"/>
      <c r="MK567"/>
      <c r="ML567"/>
      <c r="MM567"/>
      <c r="MN567"/>
      <c r="MO567"/>
      <c r="MP567"/>
      <c r="MQ567"/>
      <c r="NH567" s="46"/>
    </row>
    <row r="568" spans="2:372" x14ac:dyDescent="0.3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  <c r="FO568"/>
      <c r="FP568"/>
      <c r="FQ568"/>
      <c r="FR568"/>
      <c r="FS568"/>
      <c r="FT568"/>
      <c r="FU568"/>
      <c r="FV568"/>
      <c r="FW568"/>
      <c r="FX568"/>
      <c r="FY568"/>
      <c r="FZ568"/>
      <c r="GA568"/>
      <c r="GB568"/>
      <c r="GC568"/>
      <c r="GD568"/>
      <c r="GE568"/>
      <c r="GF568"/>
      <c r="GG568"/>
      <c r="GH568"/>
      <c r="GI568"/>
      <c r="GJ568"/>
      <c r="GK568"/>
      <c r="GL568"/>
      <c r="GM568"/>
      <c r="GN568"/>
      <c r="GO568"/>
      <c r="GP568"/>
      <c r="GQ568"/>
      <c r="GR568"/>
      <c r="GS568"/>
      <c r="GT568"/>
      <c r="GU568"/>
      <c r="GV568"/>
      <c r="GW568"/>
      <c r="GX568"/>
      <c r="GY568"/>
      <c r="GZ568"/>
      <c r="HA568"/>
      <c r="HB568"/>
      <c r="HC568"/>
      <c r="HD568"/>
      <c r="HE568"/>
      <c r="HF568"/>
      <c r="HG568"/>
      <c r="HH568"/>
      <c r="HI568"/>
      <c r="HJ568"/>
      <c r="HK568"/>
      <c r="HL568"/>
      <c r="HM568"/>
      <c r="HN568"/>
      <c r="HO568"/>
      <c r="HP568"/>
      <c r="HQ568"/>
      <c r="HR568"/>
      <c r="HS568"/>
      <c r="HT568"/>
      <c r="HU568"/>
      <c r="HV568"/>
      <c r="HW568"/>
      <c r="HX568"/>
      <c r="HY568"/>
      <c r="HZ568"/>
      <c r="IA568"/>
      <c r="IB568"/>
      <c r="IC568"/>
      <c r="ID568"/>
      <c r="IE568"/>
      <c r="IF568"/>
      <c r="IG568"/>
      <c r="IH568"/>
      <c r="II568"/>
      <c r="IJ568"/>
      <c r="IK568"/>
      <c r="IL568"/>
      <c r="IM568"/>
      <c r="IN568"/>
      <c r="IO568"/>
      <c r="IP568"/>
      <c r="IQ568"/>
      <c r="IR568"/>
      <c r="IS568"/>
      <c r="IT568"/>
      <c r="IU568"/>
      <c r="IV568"/>
      <c r="IW568"/>
      <c r="IX568"/>
      <c r="IY568"/>
      <c r="IZ568"/>
      <c r="JA568"/>
      <c r="JB568"/>
      <c r="JC568"/>
      <c r="JD568"/>
      <c r="JE568"/>
      <c r="JF568"/>
      <c r="JG568"/>
      <c r="JH568"/>
      <c r="JI568"/>
      <c r="JJ568"/>
      <c r="JK568"/>
      <c r="JL568"/>
      <c r="JM568"/>
      <c r="JN568"/>
      <c r="JO568"/>
      <c r="JP568"/>
      <c r="JQ568"/>
      <c r="JR568"/>
      <c r="JS568"/>
      <c r="JT568"/>
      <c r="JU568"/>
      <c r="JV568"/>
      <c r="JW568"/>
      <c r="JX568"/>
      <c r="JY568"/>
      <c r="JZ568"/>
      <c r="KA568"/>
      <c r="KB568"/>
      <c r="KC568"/>
      <c r="KD568"/>
      <c r="KE568"/>
      <c r="KF568"/>
      <c r="KG568"/>
      <c r="KH568"/>
      <c r="KI568"/>
      <c r="KJ568"/>
      <c r="KK568"/>
      <c r="KL568"/>
      <c r="KM568"/>
      <c r="KN568"/>
      <c r="KO568"/>
      <c r="KP568"/>
      <c r="KQ568"/>
      <c r="KR568"/>
      <c r="KS568"/>
      <c r="KT568"/>
      <c r="KU568"/>
      <c r="KV568"/>
      <c r="KW568"/>
      <c r="KX568"/>
      <c r="KY568"/>
      <c r="KZ568"/>
      <c r="LA568"/>
      <c r="LB568"/>
      <c r="LC568"/>
      <c r="LD568"/>
      <c r="LE568"/>
      <c r="LF568"/>
      <c r="LG568"/>
      <c r="LH568"/>
      <c r="LI568"/>
      <c r="LJ568"/>
      <c r="LK568"/>
      <c r="LL568"/>
      <c r="LM568"/>
      <c r="LN568"/>
      <c r="LO568"/>
      <c r="LP568"/>
      <c r="LQ568"/>
      <c r="LR568"/>
      <c r="LS568"/>
      <c r="LT568"/>
      <c r="LU568"/>
      <c r="LV568"/>
      <c r="LW568"/>
      <c r="LX568"/>
      <c r="LY568"/>
      <c r="LZ568"/>
      <c r="MA568"/>
      <c r="MB568"/>
      <c r="MC568"/>
      <c r="MD568"/>
      <c r="ME568"/>
      <c r="MF568"/>
      <c r="MG568"/>
      <c r="MH568"/>
      <c r="MI568"/>
      <c r="MJ568"/>
      <c r="MK568"/>
      <c r="ML568"/>
      <c r="MM568"/>
      <c r="MN568"/>
      <c r="MO568"/>
      <c r="MP568"/>
      <c r="MQ568"/>
      <c r="NH568" s="46"/>
    </row>
    <row r="569" spans="2:372" x14ac:dyDescent="0.3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 s="27"/>
      <c r="R569" s="27"/>
      <c r="S569"/>
      <c r="T569"/>
      <c r="U569" s="27"/>
      <c r="V569"/>
      <c r="W569"/>
      <c r="X569"/>
      <c r="Y569"/>
      <c r="Z569"/>
      <c r="AA569"/>
      <c r="AB569" s="27"/>
      <c r="AC569" s="27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 s="27"/>
      <c r="AX569"/>
      <c r="AY569"/>
      <c r="AZ569"/>
      <c r="BA569"/>
      <c r="BB569"/>
      <c r="BC569"/>
      <c r="BD569"/>
      <c r="BE569" s="27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 s="27"/>
      <c r="DX569" s="27"/>
      <c r="DY569"/>
      <c r="DZ569"/>
      <c r="EA569"/>
      <c r="EB569" s="27"/>
      <c r="EC569"/>
      <c r="ED569" s="27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 s="27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  <c r="GB569"/>
      <c r="GC569"/>
      <c r="GD569"/>
      <c r="GE569"/>
      <c r="GF569"/>
      <c r="GG569"/>
      <c r="GH569"/>
      <c r="GI569"/>
      <c r="GJ569"/>
      <c r="GK569"/>
      <c r="GL569"/>
      <c r="GM569"/>
      <c r="GN569"/>
      <c r="GO569"/>
      <c r="GP569"/>
      <c r="GQ569"/>
      <c r="GR569"/>
      <c r="GS569"/>
      <c r="GT569"/>
      <c r="GU569"/>
      <c r="GV569"/>
      <c r="GW569"/>
      <c r="GX569"/>
      <c r="GY569"/>
      <c r="GZ569"/>
      <c r="HA569"/>
      <c r="HB569"/>
      <c r="HC569"/>
      <c r="HD569"/>
      <c r="HE569"/>
      <c r="HF569"/>
      <c r="HG569"/>
      <c r="HH569"/>
      <c r="HI569"/>
      <c r="HJ569"/>
      <c r="HK569"/>
      <c r="HL569"/>
      <c r="HM569"/>
      <c r="HN569"/>
      <c r="HO569"/>
      <c r="HP569"/>
      <c r="HQ569"/>
      <c r="HR569"/>
      <c r="HS569"/>
      <c r="HT569"/>
      <c r="HU569"/>
      <c r="HV569"/>
      <c r="HW569"/>
      <c r="HX569"/>
      <c r="HY569"/>
      <c r="HZ569"/>
      <c r="IA569"/>
      <c r="IB569"/>
      <c r="IC569"/>
      <c r="ID569"/>
      <c r="IE569"/>
      <c r="IF569"/>
      <c r="IG569"/>
      <c r="IH569"/>
      <c r="II569"/>
      <c r="IJ569"/>
      <c r="IK569"/>
      <c r="IL569"/>
      <c r="IM569"/>
      <c r="IN569"/>
      <c r="IO569"/>
      <c r="IP569"/>
      <c r="IQ569"/>
      <c r="IR569"/>
      <c r="IS569"/>
      <c r="IT569"/>
      <c r="IU569"/>
      <c r="IV569"/>
      <c r="IW569"/>
      <c r="IX569"/>
      <c r="IY569"/>
      <c r="IZ569"/>
      <c r="JA569"/>
      <c r="JB569"/>
      <c r="JC569"/>
      <c r="JD569"/>
      <c r="JE569"/>
      <c r="JF569"/>
      <c r="JG569"/>
      <c r="JH569"/>
      <c r="JI569"/>
      <c r="JJ569"/>
      <c r="JK569"/>
      <c r="JL569"/>
      <c r="JM569"/>
      <c r="JN569"/>
      <c r="JO569"/>
      <c r="JP569"/>
      <c r="JQ569"/>
      <c r="JR569"/>
      <c r="JS569"/>
      <c r="JT569"/>
      <c r="JU569"/>
      <c r="JV569"/>
      <c r="JW569"/>
      <c r="JX569"/>
      <c r="JY569"/>
      <c r="JZ569"/>
      <c r="KA569"/>
      <c r="KB569"/>
      <c r="KC569"/>
      <c r="KD569"/>
      <c r="KE569"/>
      <c r="KF569"/>
      <c r="KG569"/>
      <c r="KH569"/>
      <c r="KI569"/>
      <c r="KJ569"/>
      <c r="KK569"/>
      <c r="KL569"/>
      <c r="KM569"/>
      <c r="KN569"/>
      <c r="KO569"/>
      <c r="KP569"/>
      <c r="KQ569"/>
      <c r="KR569"/>
      <c r="KS569"/>
      <c r="KT569"/>
      <c r="KU569"/>
      <c r="KV569"/>
      <c r="KW569"/>
      <c r="KX569"/>
      <c r="KY569"/>
      <c r="KZ569"/>
      <c r="LA569"/>
      <c r="LB569"/>
      <c r="LC569"/>
      <c r="LD569"/>
      <c r="LE569"/>
      <c r="LF569"/>
      <c r="LG569"/>
      <c r="LH569"/>
      <c r="LI569"/>
      <c r="LJ569"/>
      <c r="LK569"/>
      <c r="LL569"/>
      <c r="LM569" s="27"/>
      <c r="LN569" s="27"/>
      <c r="LO569" s="27"/>
      <c r="LP569" s="27"/>
      <c r="LQ569" s="27"/>
      <c r="LR569" s="27"/>
      <c r="LS569" s="27"/>
      <c r="LT569" s="27"/>
      <c r="LU569"/>
      <c r="LV569"/>
      <c r="LW569"/>
      <c r="LX569"/>
      <c r="LY569"/>
      <c r="LZ569"/>
      <c r="MA569"/>
      <c r="MB569" s="27"/>
      <c r="MC569" s="27"/>
      <c r="MD569" s="27"/>
      <c r="ME569" s="27"/>
      <c r="MF569" s="27"/>
      <c r="MG569"/>
      <c r="MH569"/>
      <c r="MI569"/>
      <c r="MJ569"/>
      <c r="MK569"/>
      <c r="ML569"/>
      <c r="MM569"/>
      <c r="MN569"/>
      <c r="MO569"/>
      <c r="MP569"/>
      <c r="MQ569"/>
      <c r="NH569" s="46"/>
    </row>
    <row r="570" spans="2:372" x14ac:dyDescent="0.3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 s="27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 s="27"/>
      <c r="AR570"/>
      <c r="AS570" s="27"/>
      <c r="AT570"/>
      <c r="AU570"/>
      <c r="AV570"/>
      <c r="AW570" s="27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 s="27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 s="27"/>
      <c r="EJ570" s="27"/>
      <c r="EK570"/>
      <c r="EL570"/>
      <c r="EM570"/>
      <c r="EN570"/>
      <c r="EO570" s="27"/>
      <c r="EP570"/>
      <c r="EQ570"/>
      <c r="ER570"/>
      <c r="ES570"/>
      <c r="ET570"/>
      <c r="EU570"/>
      <c r="EV570"/>
      <c r="EW570"/>
      <c r="EX570"/>
      <c r="EY570" s="27"/>
      <c r="EZ570" s="27"/>
      <c r="FA570"/>
      <c r="FB570"/>
      <c r="FC570"/>
      <c r="FD570"/>
      <c r="FE570"/>
      <c r="FF570"/>
      <c r="FG570"/>
      <c r="FH570"/>
      <c r="FI570"/>
      <c r="FJ570"/>
      <c r="FK570"/>
      <c r="FL570"/>
      <c r="FM570"/>
      <c r="FN570"/>
      <c r="FO570"/>
      <c r="FP570"/>
      <c r="FQ570"/>
      <c r="FR570"/>
      <c r="FS570"/>
      <c r="FT570"/>
      <c r="FU570"/>
      <c r="FV570"/>
      <c r="FW570"/>
      <c r="FX570"/>
      <c r="FY570"/>
      <c r="FZ570"/>
      <c r="GA570"/>
      <c r="GB570"/>
      <c r="GC570"/>
      <c r="GD570"/>
      <c r="GE570"/>
      <c r="GF570"/>
      <c r="GG570"/>
      <c r="GH570"/>
      <c r="GI570"/>
      <c r="GJ570"/>
      <c r="GK570"/>
      <c r="GL570"/>
      <c r="GM570"/>
      <c r="GN570"/>
      <c r="GO570"/>
      <c r="GP570"/>
      <c r="GQ570"/>
      <c r="GR570"/>
      <c r="GS570"/>
      <c r="GT570"/>
      <c r="GU570"/>
      <c r="GV570"/>
      <c r="GW570"/>
      <c r="GX570"/>
      <c r="GY570"/>
      <c r="GZ570"/>
      <c r="HA570"/>
      <c r="HB570"/>
      <c r="HC570"/>
      <c r="HD570"/>
      <c r="HE570"/>
      <c r="HF570"/>
      <c r="HG570"/>
      <c r="HH570"/>
      <c r="HI570"/>
      <c r="HJ570"/>
      <c r="HK570"/>
      <c r="HL570"/>
      <c r="HM570"/>
      <c r="HN570"/>
      <c r="HO570"/>
      <c r="HP570"/>
      <c r="HQ570"/>
      <c r="HR570"/>
      <c r="HS570"/>
      <c r="HT570"/>
      <c r="HU570"/>
      <c r="HV570"/>
      <c r="HW570"/>
      <c r="HX570"/>
      <c r="HY570"/>
      <c r="HZ570"/>
      <c r="IA570"/>
      <c r="IB570"/>
      <c r="IC570"/>
      <c r="ID570"/>
      <c r="IE570"/>
      <c r="IF570"/>
      <c r="IG570"/>
      <c r="IH570"/>
      <c r="II570"/>
      <c r="IJ570"/>
      <c r="IK570"/>
      <c r="IL570"/>
      <c r="IM570"/>
      <c r="IN570"/>
      <c r="IO570"/>
      <c r="IP570"/>
      <c r="IQ570"/>
      <c r="IR570"/>
      <c r="IS570"/>
      <c r="IT570"/>
      <c r="IU570"/>
      <c r="IV570"/>
      <c r="IW570"/>
      <c r="IX570"/>
      <c r="IY570"/>
      <c r="IZ570"/>
      <c r="JA570"/>
      <c r="JB570"/>
      <c r="JC570"/>
      <c r="JD570"/>
      <c r="JE570"/>
      <c r="JF570"/>
      <c r="JG570"/>
      <c r="JH570"/>
      <c r="JI570"/>
      <c r="JJ570"/>
      <c r="JK570"/>
      <c r="JL570"/>
      <c r="JM570"/>
      <c r="JN570"/>
      <c r="JO570"/>
      <c r="JP570"/>
      <c r="JQ570"/>
      <c r="JR570"/>
      <c r="JS570"/>
      <c r="JT570"/>
      <c r="JU570"/>
      <c r="JV570"/>
      <c r="JW570"/>
      <c r="JX570"/>
      <c r="JY570"/>
      <c r="JZ570"/>
      <c r="KA570"/>
      <c r="KB570"/>
      <c r="KC570"/>
      <c r="KD570"/>
      <c r="KE570"/>
      <c r="KF570"/>
      <c r="KG570"/>
      <c r="KH570"/>
      <c r="KI570"/>
      <c r="KJ570"/>
      <c r="KK570"/>
      <c r="KL570"/>
      <c r="KM570"/>
      <c r="KN570"/>
      <c r="KO570"/>
      <c r="KP570"/>
      <c r="KQ570"/>
      <c r="KR570"/>
      <c r="KS570"/>
      <c r="KT570"/>
      <c r="KU570"/>
      <c r="KV570"/>
      <c r="KW570"/>
      <c r="KX570"/>
      <c r="KY570"/>
      <c r="KZ570"/>
      <c r="LA570"/>
      <c r="LB570"/>
      <c r="LC570"/>
      <c r="LD570"/>
      <c r="LE570"/>
      <c r="LF570"/>
      <c r="LG570"/>
      <c r="LH570"/>
      <c r="LI570"/>
      <c r="LJ570"/>
      <c r="LK570"/>
      <c r="LL570"/>
      <c r="LM570" s="27"/>
      <c r="LN570" s="27"/>
      <c r="LO570" s="27"/>
      <c r="LP570" s="27"/>
      <c r="LQ570" s="27"/>
      <c r="LR570" s="27"/>
      <c r="LS570" s="27"/>
      <c r="LT570" s="27"/>
      <c r="LU570"/>
      <c r="LV570"/>
      <c r="LW570"/>
      <c r="LX570"/>
      <c r="LY570"/>
      <c r="LZ570"/>
      <c r="MA570"/>
      <c r="MB570" s="27"/>
      <c r="MC570" s="27"/>
      <c r="MD570" s="27"/>
      <c r="ME570" s="27"/>
      <c r="MF570"/>
      <c r="MG570"/>
      <c r="MH570"/>
      <c r="MI570"/>
      <c r="MJ570"/>
      <c r="MK570"/>
      <c r="ML570"/>
      <c r="MM570"/>
      <c r="MN570"/>
      <c r="MO570"/>
      <c r="MP570"/>
      <c r="MQ570"/>
      <c r="NH570" s="46"/>
    </row>
    <row r="571" spans="2:372" x14ac:dyDescent="0.3">
      <c r="B571"/>
      <c r="C571"/>
      <c r="D571"/>
      <c r="E571"/>
      <c r="F571"/>
      <c r="G571"/>
      <c r="H571" s="27"/>
      <c r="I571"/>
      <c r="J571"/>
      <c r="K571"/>
      <c r="L571"/>
      <c r="M571"/>
      <c r="N571"/>
      <c r="O571"/>
      <c r="P571"/>
      <c r="Q571"/>
      <c r="R571" s="27"/>
      <c r="S571"/>
      <c r="T571" s="27"/>
      <c r="U571"/>
      <c r="V571"/>
      <c r="W571"/>
      <c r="X571"/>
      <c r="Y571"/>
      <c r="Z571"/>
      <c r="AA571"/>
      <c r="AB571"/>
      <c r="AC571" s="27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 s="27"/>
      <c r="BH571"/>
      <c r="BI571"/>
      <c r="BJ571"/>
      <c r="BK571"/>
      <c r="BL571"/>
      <c r="BM571"/>
      <c r="BN571"/>
      <c r="BO571"/>
      <c r="BP571"/>
      <c r="BQ571" s="27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 s="27"/>
      <c r="FA571"/>
      <c r="FB571"/>
      <c r="FC571"/>
      <c r="FD571"/>
      <c r="FE571"/>
      <c r="FF571"/>
      <c r="FG571"/>
      <c r="FH571"/>
      <c r="FI571"/>
      <c r="FJ571"/>
      <c r="FK571"/>
      <c r="FL571"/>
      <c r="FM571"/>
      <c r="FN571"/>
      <c r="FO571"/>
      <c r="FP571"/>
      <c r="FQ571"/>
      <c r="FR571"/>
      <c r="FS571"/>
      <c r="FT571"/>
      <c r="FU571"/>
      <c r="FV571"/>
      <c r="FW571"/>
      <c r="FX571"/>
      <c r="FY571"/>
      <c r="FZ571"/>
      <c r="GA571"/>
      <c r="GB571"/>
      <c r="GC571"/>
      <c r="GD571"/>
      <c r="GE571"/>
      <c r="GF571"/>
      <c r="GG571"/>
      <c r="GH571"/>
      <c r="GI571"/>
      <c r="GJ571"/>
      <c r="GK571"/>
      <c r="GL571"/>
      <c r="GM571"/>
      <c r="GN571"/>
      <c r="GO571"/>
      <c r="GP571"/>
      <c r="GQ571"/>
      <c r="GR571"/>
      <c r="GS571"/>
      <c r="GT571"/>
      <c r="GU571"/>
      <c r="GV571"/>
      <c r="GW571"/>
      <c r="GX571"/>
      <c r="GY571"/>
      <c r="GZ571"/>
      <c r="HA571"/>
      <c r="HB571"/>
      <c r="HC571"/>
      <c r="HD571"/>
      <c r="HE571"/>
      <c r="HF571"/>
      <c r="HG571"/>
      <c r="HH571"/>
      <c r="HI571"/>
      <c r="HJ571"/>
      <c r="HK571"/>
      <c r="HL571"/>
      <c r="HM571"/>
      <c r="HN571"/>
      <c r="HO571"/>
      <c r="HP571"/>
      <c r="HQ571"/>
      <c r="HR571"/>
      <c r="HS571"/>
      <c r="HT571"/>
      <c r="HU571"/>
      <c r="HV571"/>
      <c r="HW571"/>
      <c r="HX571"/>
      <c r="HY571"/>
      <c r="HZ571"/>
      <c r="IA571"/>
      <c r="IB571"/>
      <c r="IC571"/>
      <c r="ID571"/>
      <c r="IE571"/>
      <c r="IF571"/>
      <c r="IG571"/>
      <c r="IH571"/>
      <c r="II571"/>
      <c r="IJ571"/>
      <c r="IK571"/>
      <c r="IL571"/>
      <c r="IM571"/>
      <c r="IN571"/>
      <c r="IO571"/>
      <c r="IP571"/>
      <c r="IQ571"/>
      <c r="IR571"/>
      <c r="IS571"/>
      <c r="IT571"/>
      <c r="IU571"/>
      <c r="IV571"/>
      <c r="IW571"/>
      <c r="IX571"/>
      <c r="IY571"/>
      <c r="IZ571"/>
      <c r="JA571"/>
      <c r="JB571"/>
      <c r="JC571"/>
      <c r="JD571"/>
      <c r="JE571"/>
      <c r="JF571"/>
      <c r="JG571"/>
      <c r="JH571"/>
      <c r="JI571"/>
      <c r="JJ571"/>
      <c r="JK571"/>
      <c r="JL571"/>
      <c r="JM571"/>
      <c r="JN571"/>
      <c r="JO571"/>
      <c r="JP571"/>
      <c r="JQ571"/>
      <c r="JR571"/>
      <c r="JS571"/>
      <c r="JT571"/>
      <c r="JU571"/>
      <c r="JV571"/>
      <c r="JW571"/>
      <c r="JX571"/>
      <c r="JY571"/>
      <c r="JZ571"/>
      <c r="KA571"/>
      <c r="KB571"/>
      <c r="KC571"/>
      <c r="KD571"/>
      <c r="KE571"/>
      <c r="KF571"/>
      <c r="KG571"/>
      <c r="KH571"/>
      <c r="KI571"/>
      <c r="KJ571"/>
      <c r="KK571"/>
      <c r="KL571"/>
      <c r="KM571"/>
      <c r="KN571"/>
      <c r="KO571"/>
      <c r="KP571"/>
      <c r="KQ571"/>
      <c r="KR571"/>
      <c r="KS571"/>
      <c r="KT571"/>
      <c r="KU571"/>
      <c r="KV571"/>
      <c r="KW571"/>
      <c r="KX571"/>
      <c r="KY571"/>
      <c r="KZ571"/>
      <c r="LA571"/>
      <c r="LB571"/>
      <c r="LC571"/>
      <c r="LD571"/>
      <c r="LE571"/>
      <c r="LF571"/>
      <c r="LG571"/>
      <c r="LH571"/>
      <c r="LI571"/>
      <c r="LJ571"/>
      <c r="LK571"/>
      <c r="LL571"/>
      <c r="LM571" s="27"/>
      <c r="LN571" s="27"/>
      <c r="LO571" s="27"/>
      <c r="LP571" s="27"/>
      <c r="LQ571" s="27"/>
      <c r="LR571" s="27"/>
      <c r="LS571" s="27"/>
      <c r="LT571" s="27"/>
      <c r="LU571"/>
      <c r="LV571"/>
      <c r="LW571"/>
      <c r="LX571"/>
      <c r="LY571"/>
      <c r="LZ571"/>
      <c r="MA571"/>
      <c r="MB571" s="27"/>
      <c r="MC571" s="27"/>
      <c r="MD571" s="27"/>
      <c r="ME571"/>
      <c r="MF571" s="27"/>
      <c r="MG571"/>
      <c r="MH571"/>
      <c r="MI571"/>
      <c r="MJ571"/>
      <c r="MK571"/>
      <c r="ML571"/>
      <c r="MM571"/>
      <c r="MN571"/>
      <c r="MO571"/>
      <c r="MP571"/>
      <c r="MQ571"/>
      <c r="NH571" s="46"/>
    </row>
    <row r="572" spans="2:372" x14ac:dyDescent="0.3">
      <c r="B572"/>
      <c r="C572" s="27"/>
      <c r="D572"/>
      <c r="E572" s="27"/>
      <c r="F572"/>
      <c r="G572"/>
      <c r="H572"/>
      <c r="I572"/>
      <c r="J572"/>
      <c r="K572" s="27"/>
      <c r="L572"/>
      <c r="M572"/>
      <c r="N572"/>
      <c r="O572"/>
      <c r="P572"/>
      <c r="Q572"/>
      <c r="R572"/>
      <c r="S572"/>
      <c r="T572" s="27"/>
      <c r="U572" s="27"/>
      <c r="V572" s="27"/>
      <c r="W572"/>
      <c r="X572"/>
      <c r="Y572"/>
      <c r="Z572"/>
      <c r="AA572"/>
      <c r="AB572"/>
      <c r="AC572" s="27"/>
      <c r="AD572"/>
      <c r="AE572"/>
      <c r="AF572"/>
      <c r="AG572"/>
      <c r="AH572"/>
      <c r="AI572"/>
      <c r="AJ572"/>
      <c r="AK572" s="27"/>
      <c r="AL572"/>
      <c r="AM572"/>
      <c r="AN572"/>
      <c r="AO572"/>
      <c r="AP572" s="27"/>
      <c r="AQ572" s="27"/>
      <c r="AR572"/>
      <c r="AS572" s="27"/>
      <c r="AT572"/>
      <c r="AU572" s="27"/>
      <c r="AV572"/>
      <c r="AW572"/>
      <c r="AX572"/>
      <c r="AY572" s="27"/>
      <c r="AZ572"/>
      <c r="BA572"/>
      <c r="BB572"/>
      <c r="BC572"/>
      <c r="BD572"/>
      <c r="BE572"/>
      <c r="BF572"/>
      <c r="BG572"/>
      <c r="BH572" s="27"/>
      <c r="BI572"/>
      <c r="BJ572"/>
      <c r="BK572"/>
      <c r="BL572"/>
      <c r="BM572"/>
      <c r="BN572"/>
      <c r="BO572"/>
      <c r="BP572"/>
      <c r="BQ572" s="27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  <c r="EN572"/>
      <c r="EO572" s="27"/>
      <c r="EP572"/>
      <c r="EQ572"/>
      <c r="ER572"/>
      <c r="ES572"/>
      <c r="ET572"/>
      <c r="EU572"/>
      <c r="EV572"/>
      <c r="EW572"/>
      <c r="EX572"/>
      <c r="EY572"/>
      <c r="EZ572" s="27"/>
      <c r="FA572"/>
      <c r="FB572"/>
      <c r="FC572"/>
      <c r="FD572"/>
      <c r="FE572"/>
      <c r="FF572"/>
      <c r="FG572"/>
      <c r="FH572"/>
      <c r="FI572"/>
      <c r="FJ572"/>
      <c r="FK572"/>
      <c r="FL572"/>
      <c r="FM572"/>
      <c r="FN572"/>
      <c r="FO572"/>
      <c r="FP572"/>
      <c r="FQ572"/>
      <c r="FR572"/>
      <c r="FS572"/>
      <c r="FT572"/>
      <c r="FU572"/>
      <c r="FV572"/>
      <c r="FW572"/>
      <c r="FX572"/>
      <c r="FY572"/>
      <c r="FZ572"/>
      <c r="GA572"/>
      <c r="GB572"/>
      <c r="GC572"/>
      <c r="GD572"/>
      <c r="GE572"/>
      <c r="GF572"/>
      <c r="GG572"/>
      <c r="GH572"/>
      <c r="GI572"/>
      <c r="GJ572"/>
      <c r="GK572"/>
      <c r="GL572"/>
      <c r="GM572"/>
      <c r="GN572"/>
      <c r="GO572"/>
      <c r="GP572"/>
      <c r="GQ572"/>
      <c r="GR572"/>
      <c r="GS572"/>
      <c r="GT572"/>
      <c r="GU572"/>
      <c r="GV572"/>
      <c r="GW572"/>
      <c r="GX572"/>
      <c r="GY572"/>
      <c r="GZ572"/>
      <c r="HA572"/>
      <c r="HB572"/>
      <c r="HC572"/>
      <c r="HD572"/>
      <c r="HE572"/>
      <c r="HF572"/>
      <c r="HG572"/>
      <c r="HH572"/>
      <c r="HI572"/>
      <c r="HJ572"/>
      <c r="HK572"/>
      <c r="HL572"/>
      <c r="HM572"/>
      <c r="HN572"/>
      <c r="HO572"/>
      <c r="HP572"/>
      <c r="HQ572"/>
      <c r="HR572"/>
      <c r="HS572"/>
      <c r="HT572"/>
      <c r="HU572"/>
      <c r="HV572"/>
      <c r="HW572"/>
      <c r="HX572"/>
      <c r="HY572"/>
      <c r="HZ572"/>
      <c r="IA572"/>
      <c r="IB572"/>
      <c r="IC572"/>
      <c r="ID572"/>
      <c r="IE572"/>
      <c r="IF572"/>
      <c r="IG572"/>
      <c r="IH572"/>
      <c r="II572"/>
      <c r="IJ572"/>
      <c r="IK572"/>
      <c r="IL572"/>
      <c r="IM572"/>
      <c r="IN572"/>
      <c r="IO572"/>
      <c r="IP572"/>
      <c r="IQ572"/>
      <c r="IR572"/>
      <c r="IS572"/>
      <c r="IT572"/>
      <c r="IU572"/>
      <c r="IV572"/>
      <c r="IW572"/>
      <c r="IX572"/>
      <c r="IY572"/>
      <c r="IZ572"/>
      <c r="JA572"/>
      <c r="JB572"/>
      <c r="JC572"/>
      <c r="JD572"/>
      <c r="JE572"/>
      <c r="JF572"/>
      <c r="JG572"/>
      <c r="JH572"/>
      <c r="JI572"/>
      <c r="JJ572"/>
      <c r="JK572"/>
      <c r="JL572"/>
      <c r="JM572"/>
      <c r="JN572"/>
      <c r="JO572"/>
      <c r="JP572"/>
      <c r="JQ572"/>
      <c r="JR572"/>
      <c r="JS572"/>
      <c r="JT572"/>
      <c r="JU572"/>
      <c r="JV572"/>
      <c r="JW572"/>
      <c r="JX572"/>
      <c r="JY572"/>
      <c r="JZ572"/>
      <c r="KA572"/>
      <c r="KB572"/>
      <c r="KC572"/>
      <c r="KD572"/>
      <c r="KE572"/>
      <c r="KF572"/>
      <c r="KG572"/>
      <c r="KH572"/>
      <c r="KI572"/>
      <c r="KJ572"/>
      <c r="KK572"/>
      <c r="KL572"/>
      <c r="KM572"/>
      <c r="KN572"/>
      <c r="KO572"/>
      <c r="KP572"/>
      <c r="KQ572"/>
      <c r="KR572"/>
      <c r="KS572"/>
      <c r="KT572"/>
      <c r="KU572"/>
      <c r="KV572"/>
      <c r="KW572"/>
      <c r="KX572"/>
      <c r="KY572"/>
      <c r="KZ572"/>
      <c r="LA572"/>
      <c r="LB572"/>
      <c r="LC572"/>
      <c r="LD572"/>
      <c r="LE572"/>
      <c r="LF572"/>
      <c r="LG572"/>
      <c r="LH572"/>
      <c r="LI572"/>
      <c r="LJ572"/>
      <c r="LK572"/>
      <c r="LL572"/>
      <c r="LM572" s="27"/>
      <c r="LN572" s="27"/>
      <c r="LO572" s="27"/>
      <c r="LP572"/>
      <c r="LQ572"/>
      <c r="LR572" s="27"/>
      <c r="LS572" s="27"/>
      <c r="LT572"/>
      <c r="LU572"/>
      <c r="LV572"/>
      <c r="LW572"/>
      <c r="LX572"/>
      <c r="LY572"/>
      <c r="LZ572"/>
      <c r="MA572"/>
      <c r="MB572" s="27"/>
      <c r="MC572" s="27"/>
      <c r="MD572"/>
      <c r="ME572"/>
      <c r="MF572"/>
      <c r="MG572"/>
      <c r="MH572"/>
      <c r="MI572"/>
      <c r="MJ572"/>
      <c r="MK572"/>
      <c r="ML572"/>
      <c r="MM572"/>
      <c r="MN572"/>
      <c r="MO572"/>
      <c r="MP572"/>
      <c r="MQ572"/>
      <c r="NH572" s="46"/>
    </row>
    <row r="573" spans="2:372" x14ac:dyDescent="0.3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 s="27"/>
      <c r="AQ573"/>
      <c r="AR573"/>
      <c r="AS573"/>
      <c r="AT573"/>
      <c r="AU573"/>
      <c r="AV573"/>
      <c r="AW573"/>
      <c r="AX573"/>
      <c r="AY573" s="27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 s="27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 s="27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  <c r="EZ573"/>
      <c r="FA573"/>
      <c r="FB573"/>
      <c r="FC573"/>
      <c r="FD573"/>
      <c r="FE573"/>
      <c r="FF573"/>
      <c r="FG573"/>
      <c r="FH573"/>
      <c r="FI573"/>
      <c r="FJ573"/>
      <c r="FK573"/>
      <c r="FL573"/>
      <c r="FM573"/>
      <c r="FN573"/>
      <c r="FO573"/>
      <c r="FP573"/>
      <c r="FQ573"/>
      <c r="FR573"/>
      <c r="FS573"/>
      <c r="FT573"/>
      <c r="FU573"/>
      <c r="FV573"/>
      <c r="FW573"/>
      <c r="FX573"/>
      <c r="FY573"/>
      <c r="FZ573"/>
      <c r="GA573"/>
      <c r="GB573"/>
      <c r="GC573"/>
      <c r="GD573"/>
      <c r="GE573"/>
      <c r="GF573"/>
      <c r="GG573"/>
      <c r="GH573"/>
      <c r="GI573"/>
      <c r="GJ573"/>
      <c r="GK573"/>
      <c r="GL573"/>
      <c r="GM573"/>
      <c r="GN573"/>
      <c r="GO573"/>
      <c r="GP573"/>
      <c r="GQ573"/>
      <c r="GR573"/>
      <c r="GS573"/>
      <c r="GT573"/>
      <c r="GU573"/>
      <c r="GV573"/>
      <c r="GW573"/>
      <c r="GX573"/>
      <c r="GY573"/>
      <c r="GZ573"/>
      <c r="HA573"/>
      <c r="HB573"/>
      <c r="HC573"/>
      <c r="HD573"/>
      <c r="HE573"/>
      <c r="HF573"/>
      <c r="HG573"/>
      <c r="HH573"/>
      <c r="HI573"/>
      <c r="HJ573"/>
      <c r="HK573"/>
      <c r="HL573"/>
      <c r="HM573"/>
      <c r="HN573"/>
      <c r="HO573"/>
      <c r="HP573"/>
      <c r="HQ573"/>
      <c r="HR573"/>
      <c r="HS573"/>
      <c r="HT573"/>
      <c r="HU573"/>
      <c r="HV573"/>
      <c r="HW573"/>
      <c r="HX573"/>
      <c r="HY573"/>
      <c r="HZ573"/>
      <c r="IA573"/>
      <c r="IB573"/>
      <c r="IC573"/>
      <c r="ID573"/>
      <c r="IE573"/>
      <c r="IF573"/>
      <c r="IG573"/>
      <c r="IH573"/>
      <c r="II573"/>
      <c r="IJ573"/>
      <c r="IK573"/>
      <c r="IL573"/>
      <c r="IM573"/>
      <c r="IN573"/>
      <c r="IO573"/>
      <c r="IP573"/>
      <c r="IQ573"/>
      <c r="IR573"/>
      <c r="IS573"/>
      <c r="IT573"/>
      <c r="IU573"/>
      <c r="IV573"/>
      <c r="IW573"/>
      <c r="IX573"/>
      <c r="IY573"/>
      <c r="IZ573"/>
      <c r="JA573"/>
      <c r="JB573"/>
      <c r="JC573"/>
      <c r="JD573"/>
      <c r="JE573"/>
      <c r="JF573"/>
      <c r="JG573"/>
      <c r="JH573"/>
      <c r="JI573"/>
      <c r="JJ573"/>
      <c r="JK573"/>
      <c r="JL573"/>
      <c r="JM573"/>
      <c r="JN573"/>
      <c r="JO573"/>
      <c r="JP573"/>
      <c r="JQ573"/>
      <c r="JR573"/>
      <c r="JS573"/>
      <c r="JT573"/>
      <c r="JU573"/>
      <c r="JV573"/>
      <c r="JW573"/>
      <c r="JX573"/>
      <c r="JY573"/>
      <c r="JZ573"/>
      <c r="KA573"/>
      <c r="KB573"/>
      <c r="KC573"/>
      <c r="KD573"/>
      <c r="KE573"/>
      <c r="KF573"/>
      <c r="KG573"/>
      <c r="KH573"/>
      <c r="KI573"/>
      <c r="KJ573"/>
      <c r="KK573"/>
      <c r="KL573"/>
      <c r="KM573"/>
      <c r="KN573"/>
      <c r="KO573"/>
      <c r="KP573"/>
      <c r="KQ573"/>
      <c r="KR573"/>
      <c r="KS573"/>
      <c r="KT573"/>
      <c r="KU573"/>
      <c r="KV573"/>
      <c r="KW573"/>
      <c r="KX573"/>
      <c r="KY573"/>
      <c r="KZ573"/>
      <c r="LA573"/>
      <c r="LB573"/>
      <c r="LC573"/>
      <c r="LD573"/>
      <c r="LE573"/>
      <c r="LF573"/>
      <c r="LG573"/>
      <c r="LH573"/>
      <c r="LI573"/>
      <c r="LJ573"/>
      <c r="LK573"/>
      <c r="LL573"/>
      <c r="LM573" s="27"/>
      <c r="LN573" s="27"/>
      <c r="LO573" s="27"/>
      <c r="LP573" s="27"/>
      <c r="LQ573" s="27"/>
      <c r="LR573" s="27"/>
      <c r="LS573" s="27"/>
      <c r="LT573" s="27"/>
      <c r="LU573" s="27"/>
      <c r="LV573"/>
      <c r="LW573" s="27"/>
      <c r="LX573" s="27"/>
      <c r="LY573" s="27"/>
      <c r="LZ573" s="27"/>
      <c r="MA573" s="27"/>
      <c r="MB573" s="27"/>
      <c r="MC573" s="27"/>
      <c r="MD573" s="27"/>
      <c r="ME573" s="27"/>
      <c r="MF573" s="27"/>
      <c r="MG573"/>
      <c r="MH573"/>
      <c r="MI573"/>
      <c r="MJ573"/>
      <c r="MK573"/>
      <c r="ML573"/>
      <c r="MM573"/>
      <c r="MN573"/>
      <c r="MO573"/>
      <c r="MP573" s="27"/>
      <c r="MQ573" s="27"/>
      <c r="NH573" s="46"/>
    </row>
    <row r="574" spans="2:372" x14ac:dyDescent="0.3">
      <c r="B574"/>
      <c r="C574" s="27"/>
      <c r="D574"/>
      <c r="E574" s="27"/>
      <c r="F574"/>
      <c r="G574"/>
      <c r="H574"/>
      <c r="I574"/>
      <c r="J574"/>
      <c r="K574"/>
      <c r="L574"/>
      <c r="M574"/>
      <c r="N574"/>
      <c r="O574"/>
      <c r="P574"/>
      <c r="Q574"/>
      <c r="R574" s="27"/>
      <c r="S574"/>
      <c r="T574" s="27"/>
      <c r="U574" s="27"/>
      <c r="V574" s="27"/>
      <c r="W574"/>
      <c r="X574"/>
      <c r="Y574"/>
      <c r="Z574"/>
      <c r="AA574"/>
      <c r="AB574"/>
      <c r="AC574" s="27"/>
      <c r="AD574"/>
      <c r="AE574"/>
      <c r="AF574"/>
      <c r="AG574"/>
      <c r="AH574"/>
      <c r="AI574"/>
      <c r="AJ574"/>
      <c r="AK574"/>
      <c r="AL574" s="27"/>
      <c r="AM574"/>
      <c r="AN574"/>
      <c r="AO574"/>
      <c r="AP574"/>
      <c r="AQ574"/>
      <c r="AR574"/>
      <c r="AS574" s="27"/>
      <c r="AT574"/>
      <c r="AU574"/>
      <c r="AV574"/>
      <c r="AW574"/>
      <c r="AX574"/>
      <c r="AY574"/>
      <c r="AZ574"/>
      <c r="BA574"/>
      <c r="BB574"/>
      <c r="BC574"/>
      <c r="BD574"/>
      <c r="BE574" s="27"/>
      <c r="BF574"/>
      <c r="BG574"/>
      <c r="BH574"/>
      <c r="BI574"/>
      <c r="BJ574"/>
      <c r="BK574"/>
      <c r="BL574"/>
      <c r="BM574"/>
      <c r="BN574"/>
      <c r="BO574"/>
      <c r="BP574"/>
      <c r="BQ574" s="27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 s="27"/>
      <c r="DM574"/>
      <c r="DN574"/>
      <c r="DO574"/>
      <c r="DP574"/>
      <c r="DQ574"/>
      <c r="DR574"/>
      <c r="DS574"/>
      <c r="DT574"/>
      <c r="DU574"/>
      <c r="DV574"/>
      <c r="DW574" s="27"/>
      <c r="DX574"/>
      <c r="DY574"/>
      <c r="DZ574"/>
      <c r="EA574"/>
      <c r="EB574"/>
      <c r="EC574"/>
      <c r="ED574"/>
      <c r="EE574"/>
      <c r="EF574"/>
      <c r="EG574"/>
      <c r="EH574"/>
      <c r="EI574" s="27"/>
      <c r="EJ574" s="27"/>
      <c r="EK574"/>
      <c r="EL574"/>
      <c r="EM574"/>
      <c r="EN574"/>
      <c r="EO574" s="27"/>
      <c r="EP574" s="27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  <c r="FK574"/>
      <c r="FL574"/>
      <c r="FM574"/>
      <c r="FN574"/>
      <c r="FO574"/>
      <c r="FP574"/>
      <c r="FQ574"/>
      <c r="FR574"/>
      <c r="FS574"/>
      <c r="FT574"/>
      <c r="FU574"/>
      <c r="FV574"/>
      <c r="FW574"/>
      <c r="FX574"/>
      <c r="FY574"/>
      <c r="FZ574"/>
      <c r="GA574"/>
      <c r="GB574"/>
      <c r="GC574"/>
      <c r="GD574"/>
      <c r="GE574"/>
      <c r="GF574"/>
      <c r="GG574"/>
      <c r="GH574"/>
      <c r="GI574"/>
      <c r="GJ574"/>
      <c r="GK574"/>
      <c r="GL574"/>
      <c r="GM574"/>
      <c r="GN574"/>
      <c r="GO574"/>
      <c r="GP574"/>
      <c r="GQ574"/>
      <c r="GR574"/>
      <c r="GS574"/>
      <c r="GT574"/>
      <c r="GU574"/>
      <c r="GV574"/>
      <c r="GW574"/>
      <c r="GX574"/>
      <c r="GY574"/>
      <c r="GZ574"/>
      <c r="HA574"/>
      <c r="HB574"/>
      <c r="HC574"/>
      <c r="HD574"/>
      <c r="HE574"/>
      <c r="HF574"/>
      <c r="HG574"/>
      <c r="HH574"/>
      <c r="HI574"/>
      <c r="HJ574"/>
      <c r="HK574"/>
      <c r="HL574"/>
      <c r="HM574"/>
      <c r="HN574"/>
      <c r="HO574"/>
      <c r="HP574"/>
      <c r="HQ574"/>
      <c r="HR574"/>
      <c r="HS574"/>
      <c r="HT574"/>
      <c r="HU574"/>
      <c r="HV574"/>
      <c r="HW574"/>
      <c r="HX574"/>
      <c r="HY574"/>
      <c r="HZ574"/>
      <c r="IA574"/>
      <c r="IB574"/>
      <c r="IC574"/>
      <c r="ID574"/>
      <c r="IE574"/>
      <c r="IF574"/>
      <c r="IG574"/>
      <c r="IH574"/>
      <c r="II574"/>
      <c r="IJ574"/>
      <c r="IK574"/>
      <c r="IL574"/>
      <c r="IM574"/>
      <c r="IN574"/>
      <c r="IO574"/>
      <c r="IP574"/>
      <c r="IQ574"/>
      <c r="IR574"/>
      <c r="IS574"/>
      <c r="IT574"/>
      <c r="IU574"/>
      <c r="IV574"/>
      <c r="IW574"/>
      <c r="IX574"/>
      <c r="IY574"/>
      <c r="IZ574"/>
      <c r="JA574"/>
      <c r="JB574"/>
      <c r="JC574"/>
      <c r="JD574"/>
      <c r="JE574"/>
      <c r="JF574"/>
      <c r="JG574"/>
      <c r="JH574"/>
      <c r="JI574"/>
      <c r="JJ574"/>
      <c r="JK574"/>
      <c r="JL574"/>
      <c r="JM574"/>
      <c r="JN574"/>
      <c r="JO574"/>
      <c r="JP574"/>
      <c r="JQ574"/>
      <c r="JR574"/>
      <c r="JS574"/>
      <c r="JT574"/>
      <c r="JU574"/>
      <c r="JV574"/>
      <c r="JW574"/>
      <c r="JX574"/>
      <c r="JY574"/>
      <c r="JZ574"/>
      <c r="KA574"/>
      <c r="KB574"/>
      <c r="KC574"/>
      <c r="KD574"/>
      <c r="KE574"/>
      <c r="KF574"/>
      <c r="KG574"/>
      <c r="KH574"/>
      <c r="KI574"/>
      <c r="KJ574"/>
      <c r="KK574"/>
      <c r="KL574"/>
      <c r="KM574"/>
      <c r="KN574"/>
      <c r="KO574"/>
      <c r="KP574"/>
      <c r="KQ574"/>
      <c r="KR574"/>
      <c r="KS574"/>
      <c r="KT574"/>
      <c r="KU574"/>
      <c r="KV574"/>
      <c r="KW574"/>
      <c r="KX574"/>
      <c r="KY574"/>
      <c r="KZ574"/>
      <c r="LA574"/>
      <c r="LB574"/>
      <c r="LC574"/>
      <c r="LD574"/>
      <c r="LE574"/>
      <c r="LF574"/>
      <c r="LG574"/>
      <c r="LH574"/>
      <c r="LI574"/>
      <c r="LJ574"/>
      <c r="LK574"/>
      <c r="LL574"/>
      <c r="LM574"/>
      <c r="LN574"/>
      <c r="LO574"/>
      <c r="LP574"/>
      <c r="LQ574"/>
      <c r="LR574"/>
      <c r="LS574"/>
      <c r="LT574"/>
      <c r="LU574"/>
      <c r="LV574"/>
      <c r="LW574"/>
      <c r="LX574"/>
      <c r="LY574"/>
      <c r="LZ574"/>
      <c r="MA574"/>
      <c r="MB574"/>
      <c r="MC574"/>
      <c r="MD574"/>
      <c r="ME574"/>
      <c r="MF574"/>
      <c r="MG574"/>
      <c r="MH574"/>
      <c r="MI574"/>
      <c r="MJ574"/>
      <c r="MK574"/>
      <c r="ML574"/>
      <c r="MM574"/>
      <c r="MN574"/>
      <c r="MO574"/>
      <c r="MP574"/>
      <c r="MQ574"/>
      <c r="NH574" s="46"/>
    </row>
    <row r="575" spans="2:372" x14ac:dyDescent="0.3">
      <c r="B575"/>
      <c r="C575"/>
      <c r="D575"/>
      <c r="E575"/>
      <c r="F575"/>
      <c r="G575"/>
      <c r="H575"/>
      <c r="I575"/>
      <c r="J575"/>
      <c r="K575"/>
      <c r="L575"/>
      <c r="M575"/>
      <c r="N575" s="27"/>
      <c r="O575" s="27"/>
      <c r="P575"/>
      <c r="Q575"/>
      <c r="R575"/>
      <c r="S575"/>
      <c r="T575"/>
      <c r="U575" s="27"/>
      <c r="V575" s="27"/>
      <c r="W575"/>
      <c r="X575" s="27"/>
      <c r="Y575"/>
      <c r="Z575"/>
      <c r="AA575"/>
      <c r="AB575"/>
      <c r="AC575"/>
      <c r="AD575"/>
      <c r="AE575"/>
      <c r="AF575"/>
      <c r="AG575"/>
      <c r="AH575"/>
      <c r="AI575" s="27"/>
      <c r="AJ575" s="27"/>
      <c r="AK575"/>
      <c r="AL575"/>
      <c r="AM575" s="27"/>
      <c r="AN575" s="27"/>
      <c r="AO575"/>
      <c r="AP575"/>
      <c r="AQ575"/>
      <c r="AR575"/>
      <c r="AS575"/>
      <c r="AT575" s="27"/>
      <c r="AU575"/>
      <c r="AV575" s="27"/>
      <c r="AW575"/>
      <c r="AX575" s="27"/>
      <c r="AY575"/>
      <c r="AZ575"/>
      <c r="BA575"/>
      <c r="BB575"/>
      <c r="BC575" s="27"/>
      <c r="BD575"/>
      <c r="BE575" s="27"/>
      <c r="BF575"/>
      <c r="BG575"/>
      <c r="BH575"/>
      <c r="BI575"/>
      <c r="BJ575"/>
      <c r="BK575"/>
      <c r="BL575"/>
      <c r="BM575"/>
      <c r="BN575"/>
      <c r="BO575"/>
      <c r="BP575"/>
      <c r="BQ575" s="27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 s="27"/>
      <c r="CS575"/>
      <c r="CT575"/>
      <c r="CU575"/>
      <c r="CV575"/>
      <c r="CW575"/>
      <c r="CX575"/>
      <c r="CY575"/>
      <c r="CZ575" s="27"/>
      <c r="DA575"/>
      <c r="DB575" s="27"/>
      <c r="DC575" s="27"/>
      <c r="DD575" s="27"/>
      <c r="DE575"/>
      <c r="DF575" s="27"/>
      <c r="DG575" s="27"/>
      <c r="DH575" s="27"/>
      <c r="DI575"/>
      <c r="DJ575" s="27"/>
      <c r="DK575" s="27"/>
      <c r="DL575" s="27"/>
      <c r="DM575"/>
      <c r="DN575"/>
      <c r="DO575" s="27"/>
      <c r="DP575" s="27"/>
      <c r="DQ575"/>
      <c r="DR575"/>
      <c r="DS575"/>
      <c r="DT575"/>
      <c r="DU575" s="27"/>
      <c r="DV575"/>
      <c r="DW575" s="27"/>
      <c r="DX575" s="27"/>
      <c r="DY575" s="27"/>
      <c r="DZ575"/>
      <c r="EA575" s="27"/>
      <c r="EB575"/>
      <c r="EC575"/>
      <c r="ED575"/>
      <c r="EE575"/>
      <c r="EF575"/>
      <c r="EG575"/>
      <c r="EH575"/>
      <c r="EI575"/>
      <c r="EJ575"/>
      <c r="EK575" s="27"/>
      <c r="EL575" s="27"/>
      <c r="EM575"/>
      <c r="EN575" s="27"/>
      <c r="EO575" s="27"/>
      <c r="EP575" s="27"/>
      <c r="EQ575"/>
      <c r="ER575"/>
      <c r="ES575"/>
      <c r="ET575" s="27"/>
      <c r="EU575" s="27"/>
      <c r="EV575"/>
      <c r="EW575"/>
      <c r="EX575"/>
      <c r="EY575" s="27"/>
      <c r="EZ575" s="27"/>
      <c r="FA575" s="27"/>
      <c r="FB575" s="27"/>
      <c r="FC575"/>
      <c r="FD575"/>
      <c r="FE575"/>
      <c r="FF575"/>
      <c r="FG575"/>
      <c r="FH575"/>
      <c r="FI575"/>
      <c r="FJ575"/>
      <c r="FK575"/>
      <c r="FL575"/>
      <c r="FM575"/>
      <c r="FN575"/>
      <c r="FO575"/>
      <c r="FP575"/>
      <c r="FQ575"/>
      <c r="FR575"/>
      <c r="FS575"/>
      <c r="FT575"/>
      <c r="FU575"/>
      <c r="FV575"/>
      <c r="FW575"/>
      <c r="FX575"/>
      <c r="FY575"/>
      <c r="FZ575"/>
      <c r="GA575"/>
      <c r="GB575"/>
      <c r="GC575"/>
      <c r="GD575"/>
      <c r="GE575"/>
      <c r="GF575"/>
      <c r="GG575"/>
      <c r="GH575"/>
      <c r="GI575"/>
      <c r="GJ575"/>
      <c r="GK575"/>
      <c r="GL575"/>
      <c r="GM575"/>
      <c r="GN575"/>
      <c r="GO575"/>
      <c r="GP575"/>
      <c r="GQ575"/>
      <c r="GR575"/>
      <c r="GS575"/>
      <c r="GT575"/>
      <c r="GU575"/>
      <c r="GV575"/>
      <c r="GW575"/>
      <c r="GX575"/>
      <c r="GY575"/>
      <c r="GZ575"/>
      <c r="HA575"/>
      <c r="HB575"/>
      <c r="HC575"/>
      <c r="HD575"/>
      <c r="HE575"/>
      <c r="HF575"/>
      <c r="HG575"/>
      <c r="HH575"/>
      <c r="HI575"/>
      <c r="HJ575"/>
      <c r="HK575"/>
      <c r="HL575"/>
      <c r="HM575"/>
      <c r="HN575"/>
      <c r="HO575"/>
      <c r="HP575"/>
      <c r="HQ575"/>
      <c r="HR575"/>
      <c r="HS575"/>
      <c r="HT575"/>
      <c r="HU575"/>
      <c r="HV575"/>
      <c r="HW575"/>
      <c r="HX575"/>
      <c r="HY575"/>
      <c r="HZ575"/>
      <c r="IA575"/>
      <c r="IB575"/>
      <c r="IC575"/>
      <c r="ID575"/>
      <c r="IE575"/>
      <c r="IF575"/>
      <c r="IG575"/>
      <c r="IH575"/>
      <c r="II575"/>
      <c r="IJ575"/>
      <c r="IK575"/>
      <c r="IL575"/>
      <c r="IM575"/>
      <c r="IN575"/>
      <c r="IO575"/>
      <c r="IP575"/>
      <c r="IQ575"/>
      <c r="IR575"/>
      <c r="IS575"/>
      <c r="IT575"/>
      <c r="IU575"/>
      <c r="IV575"/>
      <c r="IW575"/>
      <c r="IX575"/>
      <c r="IY575"/>
      <c r="IZ575"/>
      <c r="JA575"/>
      <c r="JB575"/>
      <c r="JC575"/>
      <c r="JD575"/>
      <c r="JE575"/>
      <c r="JF575"/>
      <c r="JG575"/>
      <c r="JH575"/>
      <c r="JI575"/>
      <c r="JJ575"/>
      <c r="JK575"/>
      <c r="JL575"/>
      <c r="JM575"/>
      <c r="JN575"/>
      <c r="JO575"/>
      <c r="JP575"/>
      <c r="JQ575"/>
      <c r="JR575"/>
      <c r="JS575"/>
      <c r="JT575"/>
      <c r="JU575"/>
      <c r="JV575"/>
      <c r="JW575"/>
      <c r="JX575"/>
      <c r="JY575"/>
      <c r="JZ575"/>
      <c r="KA575"/>
      <c r="KB575"/>
      <c r="KC575"/>
      <c r="KD575"/>
      <c r="KE575"/>
      <c r="KF575"/>
      <c r="KG575"/>
      <c r="KH575"/>
      <c r="KI575"/>
      <c r="KJ575"/>
      <c r="KK575"/>
      <c r="KL575"/>
      <c r="KM575"/>
      <c r="KN575"/>
      <c r="KO575"/>
      <c r="KP575"/>
      <c r="KQ575"/>
      <c r="KR575"/>
      <c r="KS575"/>
      <c r="KT575"/>
      <c r="KU575"/>
      <c r="KV575"/>
      <c r="KW575"/>
      <c r="KX575"/>
      <c r="KY575"/>
      <c r="KZ575"/>
      <c r="LA575"/>
      <c r="LB575"/>
      <c r="LC575"/>
      <c r="LD575"/>
      <c r="LE575"/>
      <c r="LF575"/>
      <c r="LG575"/>
      <c r="LH575"/>
      <c r="LI575"/>
      <c r="LJ575"/>
      <c r="LK575"/>
      <c r="LL575"/>
      <c r="LM575" s="27"/>
      <c r="LN575" s="27"/>
      <c r="LO575" s="27"/>
      <c r="LP575"/>
      <c r="LQ575"/>
      <c r="LR575" s="27"/>
      <c r="LS575" s="27"/>
      <c r="LT575"/>
      <c r="LU575"/>
      <c r="LV575"/>
      <c r="LW575" s="27"/>
      <c r="LX575"/>
      <c r="LY575"/>
      <c r="LZ575"/>
      <c r="MA575"/>
      <c r="MB575" s="27"/>
      <c r="MC575" s="27"/>
      <c r="MD575" s="27"/>
      <c r="ME575"/>
      <c r="MF575"/>
      <c r="MG575"/>
      <c r="MH575"/>
      <c r="MI575"/>
      <c r="MJ575"/>
      <c r="MK575"/>
      <c r="ML575"/>
      <c r="MM575"/>
      <c r="MN575"/>
      <c r="MO575"/>
      <c r="MP575"/>
      <c r="MQ575"/>
      <c r="NH575" s="46"/>
    </row>
    <row r="576" spans="2:372" x14ac:dyDescent="0.3">
      <c r="B576"/>
      <c r="C576"/>
      <c r="D576"/>
      <c r="E576"/>
      <c r="F576"/>
      <c r="G576" s="27"/>
      <c r="H576" s="27"/>
      <c r="I576" s="27"/>
      <c r="J576"/>
      <c r="K576"/>
      <c r="L576"/>
      <c r="M576" s="27"/>
      <c r="N576"/>
      <c r="O576"/>
      <c r="P576"/>
      <c r="Q576"/>
      <c r="R576"/>
      <c r="S576"/>
      <c r="T576" s="27"/>
      <c r="U576"/>
      <c r="V576"/>
      <c r="W576"/>
      <c r="X576" s="27"/>
      <c r="Y576"/>
      <c r="Z576" s="27"/>
      <c r="AA576"/>
      <c r="AB576"/>
      <c r="AC576" s="27"/>
      <c r="AD576"/>
      <c r="AE576"/>
      <c r="AF576"/>
      <c r="AG576"/>
      <c r="AH576"/>
      <c r="AI576"/>
      <c r="AJ576"/>
      <c r="AK576" s="27"/>
      <c r="AL576" s="27"/>
      <c r="AM576" s="27"/>
      <c r="AN576"/>
      <c r="AO576"/>
      <c r="AP576"/>
      <c r="AQ576"/>
      <c r="AR576" s="27"/>
      <c r="AS576"/>
      <c r="AT576"/>
      <c r="AU576" s="27"/>
      <c r="AV576"/>
      <c r="AW576"/>
      <c r="AX576" s="27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 s="27"/>
      <c r="BN576"/>
      <c r="BO576"/>
      <c r="BP576"/>
      <c r="BQ576" s="27"/>
      <c r="BR576"/>
      <c r="BS576"/>
      <c r="BT576"/>
      <c r="BU576" s="27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 s="27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 s="27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 s="27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  <c r="EN576" s="27"/>
      <c r="EO576" s="27"/>
      <c r="EP576"/>
      <c r="EQ576"/>
      <c r="ER576"/>
      <c r="ES576"/>
      <c r="ET576"/>
      <c r="EU576"/>
      <c r="EV576"/>
      <c r="EW576" s="27"/>
      <c r="EX576"/>
      <c r="EY576"/>
      <c r="EZ576"/>
      <c r="FA576"/>
      <c r="FB576"/>
      <c r="FC576"/>
      <c r="FD576"/>
      <c r="FE576"/>
      <c r="FF576"/>
      <c r="FG576"/>
      <c r="FH576"/>
      <c r="FI576"/>
      <c r="FJ576"/>
      <c r="FK576"/>
      <c r="FL576"/>
      <c r="FM576"/>
      <c r="FN576"/>
      <c r="FO576"/>
      <c r="FP576"/>
      <c r="FQ576"/>
      <c r="FR576"/>
      <c r="FS576"/>
      <c r="FT576"/>
      <c r="FU576"/>
      <c r="FV576"/>
      <c r="FW576"/>
      <c r="FX576"/>
      <c r="FY576"/>
      <c r="FZ576"/>
      <c r="GA576"/>
      <c r="GB576"/>
      <c r="GC576"/>
      <c r="GD576"/>
      <c r="GE576"/>
      <c r="GF576"/>
      <c r="GG576"/>
      <c r="GH576"/>
      <c r="GI576"/>
      <c r="GJ576"/>
      <c r="GK576"/>
      <c r="GL576"/>
      <c r="GM576"/>
      <c r="GN576"/>
      <c r="GO576"/>
      <c r="GP576"/>
      <c r="GQ576"/>
      <c r="GR576"/>
      <c r="GS576"/>
      <c r="GT576"/>
      <c r="GU576"/>
      <c r="GV576"/>
      <c r="GW576"/>
      <c r="GX576"/>
      <c r="GY576"/>
      <c r="GZ576"/>
      <c r="HA576"/>
      <c r="HB576"/>
      <c r="HC576"/>
      <c r="HD576"/>
      <c r="HE576"/>
      <c r="HF576"/>
      <c r="HG576"/>
      <c r="HH576"/>
      <c r="HI576"/>
      <c r="HJ576"/>
      <c r="HK576"/>
      <c r="HL576"/>
      <c r="HM576"/>
      <c r="HN576"/>
      <c r="HO576"/>
      <c r="HP576"/>
      <c r="HQ576"/>
      <c r="HR576"/>
      <c r="HS576"/>
      <c r="HT576"/>
      <c r="HU576"/>
      <c r="HV576"/>
      <c r="HW576"/>
      <c r="HX576"/>
      <c r="HY576"/>
      <c r="HZ576"/>
      <c r="IA576"/>
      <c r="IB576"/>
      <c r="IC576"/>
      <c r="ID576"/>
      <c r="IE576"/>
      <c r="IF576"/>
      <c r="IG576"/>
      <c r="IH576"/>
      <c r="II576"/>
      <c r="IJ576"/>
      <c r="IK576"/>
      <c r="IL576"/>
      <c r="IM576"/>
      <c r="IN576"/>
      <c r="IO576"/>
      <c r="IP576"/>
      <c r="IQ576"/>
      <c r="IR576"/>
      <c r="IS576"/>
      <c r="IT576"/>
      <c r="IU576"/>
      <c r="IV576"/>
      <c r="IW576"/>
      <c r="IX576"/>
      <c r="IY576"/>
      <c r="IZ576"/>
      <c r="JA576"/>
      <c r="JB576"/>
      <c r="JC576"/>
      <c r="JD576"/>
      <c r="JE576"/>
      <c r="JF576"/>
      <c r="JG576"/>
      <c r="JH576"/>
      <c r="JI576"/>
      <c r="JJ576"/>
      <c r="JK576"/>
      <c r="JL576"/>
      <c r="JM576"/>
      <c r="JN576"/>
      <c r="JO576"/>
      <c r="JP576"/>
      <c r="JQ576"/>
      <c r="JR576"/>
      <c r="JS576"/>
      <c r="JT576"/>
      <c r="JU576"/>
      <c r="JV576"/>
      <c r="JW576"/>
      <c r="JX576"/>
      <c r="JY576"/>
      <c r="JZ576"/>
      <c r="KA576"/>
      <c r="KB576"/>
      <c r="KC576"/>
      <c r="KD576"/>
      <c r="KE576"/>
      <c r="KF576"/>
      <c r="KG576"/>
      <c r="KH576"/>
      <c r="KI576"/>
      <c r="KJ576"/>
      <c r="KK576"/>
      <c r="KL576"/>
      <c r="KM576"/>
      <c r="KN576"/>
      <c r="KO576"/>
      <c r="KP576"/>
      <c r="KQ576"/>
      <c r="KR576"/>
      <c r="KS576"/>
      <c r="KT576"/>
      <c r="KU576"/>
      <c r="KV576"/>
      <c r="KW576"/>
      <c r="KX576"/>
      <c r="KY576"/>
      <c r="KZ576"/>
      <c r="LA576"/>
      <c r="LB576"/>
      <c r="LC576"/>
      <c r="LD576"/>
      <c r="LE576"/>
      <c r="LF576"/>
      <c r="LG576"/>
      <c r="LH576"/>
      <c r="LI576"/>
      <c r="LJ576"/>
      <c r="LK576"/>
      <c r="LL576"/>
      <c r="LM576" s="27"/>
      <c r="LN576" s="27"/>
      <c r="LO576" s="27"/>
      <c r="LP576" s="27"/>
      <c r="LQ576" s="27"/>
      <c r="LR576" s="27"/>
      <c r="LS576" s="27"/>
      <c r="LT576" s="27"/>
      <c r="LU576" s="27"/>
      <c r="LV576"/>
      <c r="LW576" s="27"/>
      <c r="LX576" s="27"/>
      <c r="LY576" s="27"/>
      <c r="LZ576"/>
      <c r="MA576" s="27"/>
      <c r="MB576" s="27"/>
      <c r="MC576" s="27"/>
      <c r="MD576" s="27"/>
      <c r="ME576" s="27"/>
      <c r="MF576" s="27"/>
      <c r="MG576"/>
      <c r="MH576"/>
      <c r="MI576"/>
      <c r="MJ576"/>
      <c r="MK576"/>
      <c r="ML576"/>
      <c r="MM576"/>
      <c r="MN576"/>
      <c r="MO576"/>
      <c r="MP576"/>
      <c r="MQ576"/>
      <c r="NH576" s="46"/>
    </row>
    <row r="577" spans="2:372" x14ac:dyDescent="0.3">
      <c r="B577"/>
      <c r="C577"/>
      <c r="D577"/>
      <c r="E577"/>
      <c r="F577"/>
      <c r="G577"/>
      <c r="H577"/>
      <c r="I577"/>
      <c r="J577"/>
      <c r="K577" s="27"/>
      <c r="L577"/>
      <c r="M577"/>
      <c r="N577"/>
      <c r="O577"/>
      <c r="P577"/>
      <c r="Q577"/>
      <c r="R577" s="27"/>
      <c r="S577"/>
      <c r="T577"/>
      <c r="U577" s="27"/>
      <c r="V577"/>
      <c r="W577"/>
      <c r="X577"/>
      <c r="Y577"/>
      <c r="Z577"/>
      <c r="AA577"/>
      <c r="AB577"/>
      <c r="AC577" s="27"/>
      <c r="AD577"/>
      <c r="AE577"/>
      <c r="AF577"/>
      <c r="AG577"/>
      <c r="AH577"/>
      <c r="AI577"/>
      <c r="AJ577"/>
      <c r="AK577" s="27"/>
      <c r="AL577"/>
      <c r="AM577"/>
      <c r="AN577"/>
      <c r="AO577" s="27"/>
      <c r="AP577"/>
      <c r="AQ577"/>
      <c r="AR577"/>
      <c r="AS577"/>
      <c r="AT577"/>
      <c r="AU577" s="2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 s="2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 s="27"/>
      <c r="EP577"/>
      <c r="EQ577"/>
      <c r="ER577"/>
      <c r="ES577"/>
      <c r="ET577"/>
      <c r="EU577"/>
      <c r="EV577"/>
      <c r="EW577"/>
      <c r="EX577"/>
      <c r="EY577"/>
      <c r="EZ577" s="27"/>
      <c r="FA577"/>
      <c r="FB577"/>
      <c r="FC577"/>
      <c r="FD577"/>
      <c r="FE577"/>
      <c r="FF577"/>
      <c r="FG577"/>
      <c r="FH577"/>
      <c r="FI577"/>
      <c r="FJ577"/>
      <c r="FK577"/>
      <c r="FL577"/>
      <c r="FM577"/>
      <c r="FN577"/>
      <c r="FO577"/>
      <c r="FP577"/>
      <c r="FQ577"/>
      <c r="FR577"/>
      <c r="FS577"/>
      <c r="FT577"/>
      <c r="FU577"/>
      <c r="FV577"/>
      <c r="FW577"/>
      <c r="FX577"/>
      <c r="FY577"/>
      <c r="FZ577"/>
      <c r="GA577"/>
      <c r="GB577"/>
      <c r="GC577"/>
      <c r="GD577"/>
      <c r="GE577"/>
      <c r="GF577"/>
      <c r="GG577"/>
      <c r="GH577"/>
      <c r="GI577"/>
      <c r="GJ577"/>
      <c r="GK577"/>
      <c r="GL577"/>
      <c r="GM577"/>
      <c r="GN577"/>
      <c r="GO577"/>
      <c r="GP577"/>
      <c r="GQ577"/>
      <c r="GR577"/>
      <c r="GS577"/>
      <c r="GT577"/>
      <c r="GU577"/>
      <c r="GV577"/>
      <c r="GW577"/>
      <c r="GX577"/>
      <c r="GY577"/>
      <c r="GZ577"/>
      <c r="HA577"/>
      <c r="HB577"/>
      <c r="HC577"/>
      <c r="HD577"/>
      <c r="HE577"/>
      <c r="HF577"/>
      <c r="HG577"/>
      <c r="HH577"/>
      <c r="HI577"/>
      <c r="HJ577"/>
      <c r="HK577"/>
      <c r="HL577"/>
      <c r="HM577"/>
      <c r="HN577"/>
      <c r="HO577"/>
      <c r="HP577"/>
      <c r="HQ577"/>
      <c r="HR577"/>
      <c r="HS577"/>
      <c r="HT577"/>
      <c r="HU577"/>
      <c r="HV577"/>
      <c r="HW577"/>
      <c r="HX577"/>
      <c r="HY577"/>
      <c r="HZ577"/>
      <c r="IA577"/>
      <c r="IB577"/>
      <c r="IC577"/>
      <c r="ID577"/>
      <c r="IE577"/>
      <c r="IF577"/>
      <c r="IG577"/>
      <c r="IH577"/>
      <c r="II577"/>
      <c r="IJ577"/>
      <c r="IK577"/>
      <c r="IL577"/>
      <c r="IM577"/>
      <c r="IN577"/>
      <c r="IO577"/>
      <c r="IP577"/>
      <c r="IQ577"/>
      <c r="IR577"/>
      <c r="IS577"/>
      <c r="IT577"/>
      <c r="IU577"/>
      <c r="IV577"/>
      <c r="IW577"/>
      <c r="IX577"/>
      <c r="IY577"/>
      <c r="IZ577"/>
      <c r="JA577"/>
      <c r="JB577"/>
      <c r="JC577"/>
      <c r="JD577"/>
      <c r="JE577"/>
      <c r="JF577"/>
      <c r="JG577"/>
      <c r="JH577"/>
      <c r="JI577"/>
      <c r="JJ577"/>
      <c r="JK577"/>
      <c r="JL577"/>
      <c r="JM577"/>
      <c r="JN577"/>
      <c r="JO577"/>
      <c r="JP577"/>
      <c r="JQ577"/>
      <c r="JR577"/>
      <c r="JS577"/>
      <c r="JT577"/>
      <c r="JU577"/>
      <c r="JV577"/>
      <c r="JW577"/>
      <c r="JX577"/>
      <c r="JY577"/>
      <c r="JZ577"/>
      <c r="KA577"/>
      <c r="KB577"/>
      <c r="KC577"/>
      <c r="KD577"/>
      <c r="KE577"/>
      <c r="KF577"/>
      <c r="KG577"/>
      <c r="KH577"/>
      <c r="KI577"/>
      <c r="KJ577"/>
      <c r="KK577"/>
      <c r="KL577"/>
      <c r="KM577"/>
      <c r="KN577"/>
      <c r="KO577"/>
      <c r="KP577"/>
      <c r="KQ577"/>
      <c r="KR577"/>
      <c r="KS577"/>
      <c r="KT577"/>
      <c r="KU577"/>
      <c r="KV577"/>
      <c r="KW577"/>
      <c r="KX577"/>
      <c r="KY577"/>
      <c r="KZ577"/>
      <c r="LA577"/>
      <c r="LB577"/>
      <c r="LC577"/>
      <c r="LD577"/>
      <c r="LE577"/>
      <c r="LF577"/>
      <c r="LG577"/>
      <c r="LH577"/>
      <c r="LI577"/>
      <c r="LJ577"/>
      <c r="LK577"/>
      <c r="LL577"/>
      <c r="LM577"/>
      <c r="LN577"/>
      <c r="LO577"/>
      <c r="LP577"/>
      <c r="LQ577"/>
      <c r="LR577" s="27"/>
      <c r="LS577"/>
      <c r="LT577"/>
      <c r="LU577"/>
      <c r="LV577"/>
      <c r="LW577"/>
      <c r="LX577"/>
      <c r="LY577"/>
      <c r="LZ577"/>
      <c r="MA577"/>
      <c r="MB577"/>
      <c r="MC577"/>
      <c r="MD577"/>
      <c r="ME577"/>
      <c r="MF577"/>
      <c r="MG577"/>
      <c r="MH577"/>
      <c r="MI577"/>
      <c r="MJ577"/>
      <c r="MK577"/>
      <c r="ML577"/>
      <c r="MM577"/>
      <c r="MN577"/>
      <c r="MO577"/>
      <c r="MP577"/>
      <c r="MQ577"/>
      <c r="NH577" s="46"/>
    </row>
    <row r="578" spans="2:372" x14ac:dyDescent="0.3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 s="27"/>
      <c r="AL578"/>
      <c r="AM578"/>
      <c r="AN578"/>
      <c r="AO578"/>
      <c r="AP578"/>
      <c r="AQ578"/>
      <c r="AR578" s="27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 s="27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 s="27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  <c r="FL578"/>
      <c r="FM578"/>
      <c r="FN578"/>
      <c r="FO578"/>
      <c r="FP578"/>
      <c r="FQ578"/>
      <c r="FR578"/>
      <c r="FS578"/>
      <c r="FT578"/>
      <c r="FU578"/>
      <c r="FV578"/>
      <c r="FW578"/>
      <c r="FX578"/>
      <c r="FY578"/>
      <c r="FZ578"/>
      <c r="GA578"/>
      <c r="GB578"/>
      <c r="GC578"/>
      <c r="GD578"/>
      <c r="GE578"/>
      <c r="GF578"/>
      <c r="GG578"/>
      <c r="GH578"/>
      <c r="GI578"/>
      <c r="GJ578"/>
      <c r="GK578"/>
      <c r="GL578"/>
      <c r="GM578"/>
      <c r="GN578"/>
      <c r="GO578"/>
      <c r="GP578"/>
      <c r="GQ578"/>
      <c r="GR578"/>
      <c r="GS578"/>
      <c r="GT578"/>
      <c r="GU578"/>
      <c r="GV578"/>
      <c r="GW578"/>
      <c r="GX578"/>
      <c r="GY578"/>
      <c r="GZ578"/>
      <c r="HA578"/>
      <c r="HB578"/>
      <c r="HC578"/>
      <c r="HD578"/>
      <c r="HE578"/>
      <c r="HF578"/>
      <c r="HG578"/>
      <c r="HH578"/>
      <c r="HI578"/>
      <c r="HJ578"/>
      <c r="HK578"/>
      <c r="HL578"/>
      <c r="HM578"/>
      <c r="HN578"/>
      <c r="HO578"/>
      <c r="HP578"/>
      <c r="HQ578"/>
      <c r="HR578"/>
      <c r="HS578"/>
      <c r="HT578"/>
      <c r="HU578"/>
      <c r="HV578"/>
      <c r="HW578"/>
      <c r="HX578"/>
      <c r="HY578"/>
      <c r="HZ578"/>
      <c r="IA578"/>
      <c r="IB578"/>
      <c r="IC578"/>
      <c r="ID578"/>
      <c r="IE578"/>
      <c r="IF578"/>
      <c r="IG578"/>
      <c r="IH578"/>
      <c r="II578"/>
      <c r="IJ578"/>
      <c r="IK578"/>
      <c r="IL578"/>
      <c r="IM578"/>
      <c r="IN578"/>
      <c r="IO578"/>
      <c r="IP578"/>
      <c r="IQ578"/>
      <c r="IR578"/>
      <c r="IS578"/>
      <c r="IT578"/>
      <c r="IU578"/>
      <c r="IV578"/>
      <c r="IW578"/>
      <c r="IX578"/>
      <c r="IY578"/>
      <c r="IZ578"/>
      <c r="JA578"/>
      <c r="JB578"/>
      <c r="JC578"/>
      <c r="JD578"/>
      <c r="JE578"/>
      <c r="JF578"/>
      <c r="JG578"/>
      <c r="JH578"/>
      <c r="JI578"/>
      <c r="JJ578"/>
      <c r="JK578"/>
      <c r="JL578"/>
      <c r="JM578"/>
      <c r="JN578"/>
      <c r="JO578"/>
      <c r="JP578"/>
      <c r="JQ578"/>
      <c r="JR578"/>
      <c r="JS578"/>
      <c r="JT578"/>
      <c r="JU578"/>
      <c r="JV578"/>
      <c r="JW578"/>
      <c r="JX578"/>
      <c r="JY578"/>
      <c r="JZ578"/>
      <c r="KA578"/>
      <c r="KB578"/>
      <c r="KC578"/>
      <c r="KD578"/>
      <c r="KE578"/>
      <c r="KF578"/>
      <c r="KG578"/>
      <c r="KH578"/>
      <c r="KI578"/>
      <c r="KJ578"/>
      <c r="KK578"/>
      <c r="KL578"/>
      <c r="KM578"/>
      <c r="KN578"/>
      <c r="KO578"/>
      <c r="KP578"/>
      <c r="KQ578"/>
      <c r="KR578"/>
      <c r="KS578"/>
      <c r="KT578"/>
      <c r="KU578"/>
      <c r="KV578"/>
      <c r="KW578"/>
      <c r="KX578"/>
      <c r="KY578"/>
      <c r="KZ578"/>
      <c r="LA578"/>
      <c r="LB578"/>
      <c r="LC578"/>
      <c r="LD578"/>
      <c r="LE578"/>
      <c r="LF578"/>
      <c r="LG578"/>
      <c r="LH578"/>
      <c r="LI578"/>
      <c r="LJ578"/>
      <c r="LK578"/>
      <c r="LL578"/>
      <c r="LM578"/>
      <c r="LN578" s="27"/>
      <c r="LO578" s="27"/>
      <c r="LP578" s="27"/>
      <c r="LQ578" s="27"/>
      <c r="LR578"/>
      <c r="LS578" s="27"/>
      <c r="LT578" s="27"/>
      <c r="LU578" s="27"/>
      <c r="LV578" s="27"/>
      <c r="LW578" s="27"/>
      <c r="LX578" s="27"/>
      <c r="LY578" s="27"/>
      <c r="LZ578" s="27"/>
      <c r="MA578" s="27"/>
      <c r="MB578" s="27"/>
      <c r="MC578" s="27"/>
      <c r="MD578" s="27"/>
      <c r="ME578" s="27"/>
      <c r="MF578" s="27"/>
      <c r="MG578"/>
      <c r="MH578"/>
      <c r="MI578"/>
      <c r="MJ578"/>
      <c r="MK578"/>
      <c r="ML578"/>
      <c r="MM578"/>
      <c r="MN578"/>
      <c r="MO578"/>
      <c r="MP578"/>
      <c r="MQ578"/>
      <c r="NH578" s="46"/>
    </row>
    <row r="579" spans="2:372" x14ac:dyDescent="0.3">
      <c r="B579"/>
      <c r="C579"/>
      <c r="D579"/>
      <c r="E579"/>
      <c r="F579"/>
      <c r="G579"/>
      <c r="H579"/>
      <c r="I579"/>
      <c r="J579"/>
      <c r="K579"/>
      <c r="L579"/>
      <c r="M579" s="27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 s="27"/>
      <c r="AL579"/>
      <c r="AM579" s="27"/>
      <c r="AN579"/>
      <c r="AO579"/>
      <c r="AP579"/>
      <c r="AQ579"/>
      <c r="AR579"/>
      <c r="AS579"/>
      <c r="AT579"/>
      <c r="AU579" s="27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 s="27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  <c r="FK579"/>
      <c r="FL579"/>
      <c r="FM579"/>
      <c r="FN579"/>
      <c r="FO579"/>
      <c r="FP579"/>
      <c r="FQ579"/>
      <c r="FR579"/>
      <c r="FS579"/>
      <c r="FT579"/>
      <c r="FU579"/>
      <c r="FV579"/>
      <c r="FW579"/>
      <c r="FX579"/>
      <c r="FY579"/>
      <c r="FZ579"/>
      <c r="GA579"/>
      <c r="GB579"/>
      <c r="GC579"/>
      <c r="GD579"/>
      <c r="GE579"/>
      <c r="GF579"/>
      <c r="GG579"/>
      <c r="GH579"/>
      <c r="GI579"/>
      <c r="GJ579"/>
      <c r="GK579"/>
      <c r="GL579"/>
      <c r="GM579"/>
      <c r="GN579"/>
      <c r="GO579"/>
      <c r="GP579"/>
      <c r="GQ579"/>
      <c r="GR579"/>
      <c r="GS579"/>
      <c r="GT579"/>
      <c r="GU579"/>
      <c r="GV579"/>
      <c r="GW579"/>
      <c r="GX579"/>
      <c r="GY579"/>
      <c r="GZ579"/>
      <c r="HA579"/>
      <c r="HB579"/>
      <c r="HC579"/>
      <c r="HD579"/>
      <c r="HE579"/>
      <c r="HF579"/>
      <c r="HG579"/>
      <c r="HH579"/>
      <c r="HI579"/>
      <c r="HJ579"/>
      <c r="HK579"/>
      <c r="HL579"/>
      <c r="HM579"/>
      <c r="HN579"/>
      <c r="HO579"/>
      <c r="HP579"/>
      <c r="HQ579"/>
      <c r="HR579"/>
      <c r="HS579"/>
      <c r="HT579"/>
      <c r="HU579"/>
      <c r="HV579"/>
      <c r="HW579"/>
      <c r="HX579"/>
      <c r="HY579"/>
      <c r="HZ579"/>
      <c r="IA579"/>
      <c r="IB579"/>
      <c r="IC579"/>
      <c r="ID579"/>
      <c r="IE579"/>
      <c r="IF579"/>
      <c r="IG579"/>
      <c r="IH579"/>
      <c r="II579"/>
      <c r="IJ579"/>
      <c r="IK579"/>
      <c r="IL579"/>
      <c r="IM579"/>
      <c r="IN579"/>
      <c r="IO579"/>
      <c r="IP579"/>
      <c r="IQ579"/>
      <c r="IR579"/>
      <c r="IS579"/>
      <c r="IT579"/>
      <c r="IU579"/>
      <c r="IV579"/>
      <c r="IW579"/>
      <c r="IX579"/>
      <c r="IY579"/>
      <c r="IZ579"/>
      <c r="JA579"/>
      <c r="JB579"/>
      <c r="JC579"/>
      <c r="JD579"/>
      <c r="JE579"/>
      <c r="JF579"/>
      <c r="JG579"/>
      <c r="JH579"/>
      <c r="JI579"/>
      <c r="JJ579"/>
      <c r="JK579"/>
      <c r="JL579"/>
      <c r="JM579"/>
      <c r="JN579"/>
      <c r="JO579"/>
      <c r="JP579"/>
      <c r="JQ579"/>
      <c r="JR579"/>
      <c r="JS579"/>
      <c r="JT579"/>
      <c r="JU579"/>
      <c r="JV579"/>
      <c r="JW579"/>
      <c r="JX579"/>
      <c r="JY579"/>
      <c r="JZ579"/>
      <c r="KA579"/>
      <c r="KB579"/>
      <c r="KC579"/>
      <c r="KD579"/>
      <c r="KE579"/>
      <c r="KF579"/>
      <c r="KG579"/>
      <c r="KH579"/>
      <c r="KI579"/>
      <c r="KJ579"/>
      <c r="KK579"/>
      <c r="KL579"/>
      <c r="KM579"/>
      <c r="KN579"/>
      <c r="KO579"/>
      <c r="KP579"/>
      <c r="KQ579"/>
      <c r="KR579"/>
      <c r="KS579"/>
      <c r="KT579"/>
      <c r="KU579"/>
      <c r="KV579"/>
      <c r="KW579"/>
      <c r="KX579"/>
      <c r="KY579"/>
      <c r="KZ579"/>
      <c r="LA579"/>
      <c r="LB579"/>
      <c r="LC579"/>
      <c r="LD579"/>
      <c r="LE579"/>
      <c r="LF579"/>
      <c r="LG579"/>
      <c r="LH579"/>
      <c r="LI579"/>
      <c r="LJ579"/>
      <c r="LK579"/>
      <c r="LL579"/>
      <c r="LM579" s="27"/>
      <c r="LN579" s="27"/>
      <c r="LO579" s="27"/>
      <c r="LP579" s="27"/>
      <c r="LQ579" s="27"/>
      <c r="LR579" s="27"/>
      <c r="LS579" s="27"/>
      <c r="LT579" s="27"/>
      <c r="LU579" s="27"/>
      <c r="LV579"/>
      <c r="LW579"/>
      <c r="LX579"/>
      <c r="LY579"/>
      <c r="LZ579"/>
      <c r="MA579" s="27"/>
      <c r="MB579" s="27"/>
      <c r="MC579" s="27"/>
      <c r="MD579" s="27"/>
      <c r="ME579" s="27"/>
      <c r="MF579" s="27"/>
      <c r="MG579"/>
      <c r="MH579"/>
      <c r="MI579"/>
      <c r="MJ579"/>
      <c r="MK579"/>
      <c r="ML579"/>
      <c r="MM579"/>
      <c r="MN579"/>
      <c r="MO579"/>
      <c r="MP579"/>
      <c r="MQ579"/>
      <c r="NH579" s="46"/>
    </row>
    <row r="580" spans="2:372" x14ac:dyDescent="0.3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 s="27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 s="27"/>
      <c r="DM580"/>
      <c r="DN580"/>
      <c r="DO580"/>
      <c r="DP580"/>
      <c r="DQ580"/>
      <c r="DR580"/>
      <c r="DS580"/>
      <c r="DT580"/>
      <c r="DU580"/>
      <c r="DV580"/>
      <c r="DW580"/>
      <c r="DX580" s="27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  <c r="FK580"/>
      <c r="FL580"/>
      <c r="FM580"/>
      <c r="FN580"/>
      <c r="FO580"/>
      <c r="FP580"/>
      <c r="FQ580"/>
      <c r="FR580"/>
      <c r="FS580"/>
      <c r="FT580"/>
      <c r="FU580"/>
      <c r="FV580"/>
      <c r="FW580"/>
      <c r="FX580"/>
      <c r="FY580"/>
      <c r="FZ580"/>
      <c r="GA580"/>
      <c r="GB580"/>
      <c r="GC580"/>
      <c r="GD580"/>
      <c r="GE580"/>
      <c r="GF580"/>
      <c r="GG580"/>
      <c r="GH580"/>
      <c r="GI580"/>
      <c r="GJ580"/>
      <c r="GK580"/>
      <c r="GL580"/>
      <c r="GM580"/>
      <c r="GN580"/>
      <c r="GO580"/>
      <c r="GP580"/>
      <c r="GQ580"/>
      <c r="GR580"/>
      <c r="GS580"/>
      <c r="GT580"/>
      <c r="GU580"/>
      <c r="GV580"/>
      <c r="GW580"/>
      <c r="GX580"/>
      <c r="GY580"/>
      <c r="GZ580"/>
      <c r="HA580"/>
      <c r="HB580"/>
      <c r="HC580"/>
      <c r="HD580"/>
      <c r="HE580"/>
      <c r="HF580"/>
      <c r="HG580"/>
      <c r="HH580"/>
      <c r="HI580"/>
      <c r="HJ580"/>
      <c r="HK580"/>
      <c r="HL580"/>
      <c r="HM580"/>
      <c r="HN580"/>
      <c r="HO580"/>
      <c r="HP580"/>
      <c r="HQ580"/>
      <c r="HR580"/>
      <c r="HS580"/>
      <c r="HT580"/>
      <c r="HU580"/>
      <c r="HV580"/>
      <c r="HW580"/>
      <c r="HX580"/>
      <c r="HY580"/>
      <c r="HZ580"/>
      <c r="IA580"/>
      <c r="IB580"/>
      <c r="IC580"/>
      <c r="ID580"/>
      <c r="IE580"/>
      <c r="IF580"/>
      <c r="IG580"/>
      <c r="IH580"/>
      <c r="II580"/>
      <c r="IJ580"/>
      <c r="IK580"/>
      <c r="IL580"/>
      <c r="IM580"/>
      <c r="IN580"/>
      <c r="IO580"/>
      <c r="IP580"/>
      <c r="IQ580"/>
      <c r="IR580"/>
      <c r="IS580"/>
      <c r="IT580"/>
      <c r="IU580"/>
      <c r="IV580"/>
      <c r="IW580"/>
      <c r="IX580"/>
      <c r="IY580"/>
      <c r="IZ580"/>
      <c r="JA580"/>
      <c r="JB580"/>
      <c r="JC580"/>
      <c r="JD580"/>
      <c r="JE580"/>
      <c r="JF580"/>
      <c r="JG580"/>
      <c r="JH580"/>
      <c r="JI580"/>
      <c r="JJ580"/>
      <c r="JK580"/>
      <c r="JL580"/>
      <c r="JM580"/>
      <c r="JN580"/>
      <c r="JO580"/>
      <c r="JP580"/>
      <c r="JQ580"/>
      <c r="JR580"/>
      <c r="JS580"/>
      <c r="JT580"/>
      <c r="JU580"/>
      <c r="JV580"/>
      <c r="JW580"/>
      <c r="JX580"/>
      <c r="JY580"/>
      <c r="JZ580"/>
      <c r="KA580"/>
      <c r="KB580"/>
      <c r="KC580"/>
      <c r="KD580"/>
      <c r="KE580"/>
      <c r="KF580"/>
      <c r="KG580"/>
      <c r="KH580"/>
      <c r="KI580"/>
      <c r="KJ580"/>
      <c r="KK580"/>
      <c r="KL580"/>
      <c r="KM580"/>
      <c r="KN580"/>
      <c r="KO580"/>
      <c r="KP580"/>
      <c r="KQ580"/>
      <c r="KR580"/>
      <c r="KS580"/>
      <c r="KT580"/>
      <c r="KU580"/>
      <c r="KV580"/>
      <c r="KW580"/>
      <c r="KX580"/>
      <c r="KY580"/>
      <c r="KZ580"/>
      <c r="LA580"/>
      <c r="LB580"/>
      <c r="LC580"/>
      <c r="LD580"/>
      <c r="LE580"/>
      <c r="LF580"/>
      <c r="LG580"/>
      <c r="LH580"/>
      <c r="LI580"/>
      <c r="LJ580"/>
      <c r="LK580"/>
      <c r="LL580"/>
      <c r="LM580"/>
      <c r="LN580"/>
      <c r="LO580"/>
      <c r="LP580"/>
      <c r="LQ580"/>
      <c r="LR580"/>
      <c r="LS580"/>
      <c r="LT580"/>
      <c r="LU580"/>
      <c r="LV580"/>
      <c r="LW580"/>
      <c r="LX580"/>
      <c r="LY580"/>
      <c r="LZ580"/>
      <c r="MA580"/>
      <c r="MB580"/>
      <c r="MC580"/>
      <c r="MD580"/>
      <c r="ME580"/>
      <c r="MF580"/>
      <c r="MG580"/>
      <c r="MH580"/>
      <c r="MI580"/>
      <c r="MJ580"/>
      <c r="MK580"/>
      <c r="ML580"/>
      <c r="MM580"/>
      <c r="MN580"/>
      <c r="MO580"/>
      <c r="MP580"/>
      <c r="MQ580"/>
      <c r="NH580" s="46"/>
    </row>
    <row r="581" spans="2:372" x14ac:dyDescent="0.3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 s="27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 s="27"/>
      <c r="DM581"/>
      <c r="DN581"/>
      <c r="DO581"/>
      <c r="DP581"/>
      <c r="DQ581"/>
      <c r="DR581"/>
      <c r="DS581"/>
      <c r="DT581"/>
      <c r="DU581"/>
      <c r="DV581"/>
      <c r="DW581"/>
      <c r="DX581" s="27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  <c r="FK581"/>
      <c r="FL581"/>
      <c r="FM581"/>
      <c r="FN581"/>
      <c r="FO581"/>
      <c r="FP581"/>
      <c r="FQ581"/>
      <c r="FR581"/>
      <c r="FS581"/>
      <c r="FT581"/>
      <c r="FU581"/>
      <c r="FV581"/>
      <c r="FW581"/>
      <c r="FX581"/>
      <c r="FY581"/>
      <c r="FZ581"/>
      <c r="GA581"/>
      <c r="GB581"/>
      <c r="GC581"/>
      <c r="GD581"/>
      <c r="GE581"/>
      <c r="GF581"/>
      <c r="GG581"/>
      <c r="GH581"/>
      <c r="GI581"/>
      <c r="GJ581"/>
      <c r="GK581"/>
      <c r="GL581"/>
      <c r="GM581"/>
      <c r="GN581"/>
      <c r="GO581"/>
      <c r="GP581"/>
      <c r="GQ581"/>
      <c r="GR581"/>
      <c r="GS581"/>
      <c r="GT581"/>
      <c r="GU581"/>
      <c r="GV581"/>
      <c r="GW581"/>
      <c r="GX581"/>
      <c r="GY581"/>
      <c r="GZ581"/>
      <c r="HA581"/>
      <c r="HB581"/>
      <c r="HC581"/>
      <c r="HD581"/>
      <c r="HE581"/>
      <c r="HF581"/>
      <c r="HG581"/>
      <c r="HH581"/>
      <c r="HI581"/>
      <c r="HJ581"/>
      <c r="HK581"/>
      <c r="HL581"/>
      <c r="HM581"/>
      <c r="HN581"/>
      <c r="HO581"/>
      <c r="HP581"/>
      <c r="HQ581"/>
      <c r="HR581"/>
      <c r="HS581"/>
      <c r="HT581"/>
      <c r="HU581"/>
      <c r="HV581"/>
      <c r="HW581"/>
      <c r="HX581"/>
      <c r="HY581"/>
      <c r="HZ581"/>
      <c r="IA581"/>
      <c r="IB581"/>
      <c r="IC581"/>
      <c r="ID581"/>
      <c r="IE581"/>
      <c r="IF581"/>
      <c r="IG581"/>
      <c r="IH581"/>
      <c r="II581"/>
      <c r="IJ581"/>
      <c r="IK581"/>
      <c r="IL581"/>
      <c r="IM581"/>
      <c r="IN581"/>
      <c r="IO581"/>
      <c r="IP581"/>
      <c r="IQ581"/>
      <c r="IR581"/>
      <c r="IS581"/>
      <c r="IT581"/>
      <c r="IU581"/>
      <c r="IV581"/>
      <c r="IW581"/>
      <c r="IX581"/>
      <c r="IY581"/>
      <c r="IZ581"/>
      <c r="JA581"/>
      <c r="JB581"/>
      <c r="JC581"/>
      <c r="JD581"/>
      <c r="JE581"/>
      <c r="JF581"/>
      <c r="JG581"/>
      <c r="JH581"/>
      <c r="JI581"/>
      <c r="JJ581"/>
      <c r="JK581"/>
      <c r="JL581"/>
      <c r="JM581"/>
      <c r="JN581"/>
      <c r="JO581"/>
      <c r="JP581"/>
      <c r="JQ581"/>
      <c r="JR581"/>
      <c r="JS581"/>
      <c r="JT581"/>
      <c r="JU581"/>
      <c r="JV581"/>
      <c r="JW581"/>
      <c r="JX581"/>
      <c r="JY581"/>
      <c r="JZ581"/>
      <c r="KA581"/>
      <c r="KB581"/>
      <c r="KC581"/>
      <c r="KD581"/>
      <c r="KE581"/>
      <c r="KF581"/>
      <c r="KG581"/>
      <c r="KH581"/>
      <c r="KI581"/>
      <c r="KJ581"/>
      <c r="KK581"/>
      <c r="KL581"/>
      <c r="KM581"/>
      <c r="KN581"/>
      <c r="KO581"/>
      <c r="KP581"/>
      <c r="KQ581"/>
      <c r="KR581"/>
      <c r="KS581"/>
      <c r="KT581"/>
      <c r="KU581"/>
      <c r="KV581"/>
      <c r="KW581"/>
      <c r="KX581"/>
      <c r="KY581"/>
      <c r="KZ581"/>
      <c r="LA581"/>
      <c r="LB581"/>
      <c r="LC581"/>
      <c r="LD581"/>
      <c r="LE581"/>
      <c r="LF581"/>
      <c r="LG581"/>
      <c r="LH581"/>
      <c r="LI581"/>
      <c r="LJ581"/>
      <c r="LK581"/>
      <c r="LL581"/>
      <c r="LM581"/>
      <c r="LN581"/>
      <c r="LO581"/>
      <c r="LP581" s="27"/>
      <c r="LQ581" s="27"/>
      <c r="LR581"/>
      <c r="LS581"/>
      <c r="LT581" s="27"/>
      <c r="LU581" s="27"/>
      <c r="LV581" s="27"/>
      <c r="LW581" s="27"/>
      <c r="LX581" s="27"/>
      <c r="LY581" s="27"/>
      <c r="LZ581" s="27"/>
      <c r="MA581" s="27"/>
      <c r="MB581"/>
      <c r="MC581"/>
      <c r="MD581" s="27"/>
      <c r="ME581" s="27"/>
      <c r="MF581" s="27"/>
      <c r="MG581"/>
      <c r="MH581"/>
      <c r="MI581"/>
      <c r="MJ581"/>
      <c r="MK581"/>
      <c r="ML581"/>
      <c r="MM581"/>
      <c r="MN581"/>
      <c r="MO581"/>
      <c r="MP581"/>
      <c r="MQ581"/>
      <c r="NH581" s="46"/>
    </row>
    <row r="582" spans="2:372" x14ac:dyDescent="0.3">
      <c r="B582"/>
      <c r="C582" s="27"/>
      <c r="D582"/>
      <c r="E582"/>
      <c r="F582" s="27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 s="27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 s="27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 s="27"/>
      <c r="BR582"/>
      <c r="BS582"/>
      <c r="BT582"/>
      <c r="BU582" s="27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 s="27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  <c r="FK582"/>
      <c r="FL582"/>
      <c r="FM582"/>
      <c r="FN582"/>
      <c r="FO582"/>
      <c r="FP582"/>
      <c r="FQ582"/>
      <c r="FR582"/>
      <c r="FS582"/>
      <c r="FT582"/>
      <c r="FU582"/>
      <c r="FV582"/>
      <c r="FW582"/>
      <c r="FX582"/>
      <c r="FY582"/>
      <c r="FZ582"/>
      <c r="GA582"/>
      <c r="GB582"/>
      <c r="GC582"/>
      <c r="GD582"/>
      <c r="GE582"/>
      <c r="GF582"/>
      <c r="GG582"/>
      <c r="GH582"/>
      <c r="GI582"/>
      <c r="GJ582"/>
      <c r="GK582"/>
      <c r="GL582"/>
      <c r="GM582"/>
      <c r="GN582"/>
      <c r="GO582"/>
      <c r="GP582"/>
      <c r="GQ582"/>
      <c r="GR582"/>
      <c r="GS582"/>
      <c r="GT582"/>
      <c r="GU582"/>
      <c r="GV582"/>
      <c r="GW582"/>
      <c r="GX582"/>
      <c r="GY582"/>
      <c r="GZ582"/>
      <c r="HA582"/>
      <c r="HB582"/>
      <c r="HC582"/>
      <c r="HD582"/>
      <c r="HE582"/>
      <c r="HF582"/>
      <c r="HG582"/>
      <c r="HH582"/>
      <c r="HI582"/>
      <c r="HJ582"/>
      <c r="HK582"/>
      <c r="HL582"/>
      <c r="HM582"/>
      <c r="HN582"/>
      <c r="HO582"/>
      <c r="HP582"/>
      <c r="HQ582"/>
      <c r="HR582"/>
      <c r="HS582"/>
      <c r="HT582"/>
      <c r="HU582"/>
      <c r="HV582"/>
      <c r="HW582"/>
      <c r="HX582"/>
      <c r="HY582"/>
      <c r="HZ582"/>
      <c r="IA582"/>
      <c r="IB582"/>
      <c r="IC582"/>
      <c r="ID582"/>
      <c r="IE582"/>
      <c r="IF582"/>
      <c r="IG582"/>
      <c r="IH582"/>
      <c r="II582"/>
      <c r="IJ582"/>
      <c r="IK582"/>
      <c r="IL582"/>
      <c r="IM582"/>
      <c r="IN582"/>
      <c r="IO582"/>
      <c r="IP582"/>
      <c r="IQ582"/>
      <c r="IR582"/>
      <c r="IS582"/>
      <c r="IT582"/>
      <c r="IU582"/>
      <c r="IV582"/>
      <c r="IW582"/>
      <c r="IX582"/>
      <c r="IY582"/>
      <c r="IZ582"/>
      <c r="JA582"/>
      <c r="JB582"/>
      <c r="JC582"/>
      <c r="JD582"/>
      <c r="JE582"/>
      <c r="JF582"/>
      <c r="JG582"/>
      <c r="JH582"/>
      <c r="JI582"/>
      <c r="JJ582"/>
      <c r="JK582"/>
      <c r="JL582"/>
      <c r="JM582"/>
      <c r="JN582"/>
      <c r="JO582"/>
      <c r="JP582"/>
      <c r="JQ582"/>
      <c r="JR582"/>
      <c r="JS582"/>
      <c r="JT582"/>
      <c r="JU582"/>
      <c r="JV582"/>
      <c r="JW582"/>
      <c r="JX582"/>
      <c r="JY582"/>
      <c r="JZ582"/>
      <c r="KA582"/>
      <c r="KB582"/>
      <c r="KC582"/>
      <c r="KD582"/>
      <c r="KE582"/>
      <c r="KF582"/>
      <c r="KG582"/>
      <c r="KH582"/>
      <c r="KI582"/>
      <c r="KJ582"/>
      <c r="KK582"/>
      <c r="KL582"/>
      <c r="KM582"/>
      <c r="KN582"/>
      <c r="KO582"/>
      <c r="KP582"/>
      <c r="KQ582"/>
      <c r="KR582"/>
      <c r="KS582"/>
      <c r="KT582"/>
      <c r="KU582"/>
      <c r="KV582"/>
      <c r="KW582"/>
      <c r="KX582"/>
      <c r="KY582"/>
      <c r="KZ582"/>
      <c r="LA582"/>
      <c r="LB582"/>
      <c r="LC582"/>
      <c r="LD582"/>
      <c r="LE582"/>
      <c r="LF582"/>
      <c r="LG582"/>
      <c r="LH582"/>
      <c r="LI582"/>
      <c r="LJ582"/>
      <c r="LK582"/>
      <c r="LL582"/>
      <c r="LM582" s="27"/>
      <c r="LN582" s="27"/>
      <c r="LO582" s="27"/>
      <c r="LP582" s="27"/>
      <c r="LQ582" s="27"/>
      <c r="LR582" s="27"/>
      <c r="LS582" s="27"/>
      <c r="LT582" s="27"/>
      <c r="LU582" s="27"/>
      <c r="LV582"/>
      <c r="LW582"/>
      <c r="LX582"/>
      <c r="LY582"/>
      <c r="LZ582"/>
      <c r="MA582"/>
      <c r="MB582" s="27"/>
      <c r="MC582" s="27"/>
      <c r="MD582" s="27"/>
      <c r="ME582" s="27"/>
      <c r="MF582" s="27"/>
      <c r="MG582"/>
      <c r="MH582"/>
      <c r="MI582"/>
      <c r="MJ582"/>
      <c r="MK582"/>
      <c r="ML582"/>
      <c r="MM582"/>
      <c r="MN582"/>
      <c r="MO582"/>
      <c r="MP582"/>
      <c r="MQ582"/>
      <c r="NH582" s="46"/>
    </row>
    <row r="583" spans="2:372" x14ac:dyDescent="0.3">
      <c r="B583"/>
      <c r="C583"/>
      <c r="D583"/>
      <c r="E583"/>
      <c r="F583"/>
      <c r="G583"/>
      <c r="H583"/>
      <c r="I583"/>
      <c r="J583" s="27"/>
      <c r="K583"/>
      <c r="L583"/>
      <c r="M583" s="27"/>
      <c r="N583" s="27"/>
      <c r="O583"/>
      <c r="P583"/>
      <c r="Q583"/>
      <c r="R583" s="27"/>
      <c r="S583"/>
      <c r="T583"/>
      <c r="U583" s="27"/>
      <c r="V583"/>
      <c r="W583"/>
      <c r="X583" s="27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 s="27"/>
      <c r="AW583"/>
      <c r="AX583" s="27"/>
      <c r="AY583"/>
      <c r="AZ583"/>
      <c r="BA583"/>
      <c r="BB583"/>
      <c r="BC583"/>
      <c r="BD583"/>
      <c r="BE583"/>
      <c r="BF583" s="27"/>
      <c r="BG583" s="27"/>
      <c r="BH583"/>
      <c r="BI583" s="27"/>
      <c r="BJ583"/>
      <c r="BK583"/>
      <c r="BL583" s="27"/>
      <c r="BM583" s="27"/>
      <c r="BN583"/>
      <c r="BO583"/>
      <c r="BP583" s="27"/>
      <c r="BQ583"/>
      <c r="BR583"/>
      <c r="BS583"/>
      <c r="BT583"/>
      <c r="BU583" s="27"/>
      <c r="BV583"/>
      <c r="BW583" s="27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 s="27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 s="27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  <c r="FK583"/>
      <c r="FL583"/>
      <c r="FM583"/>
      <c r="FN583"/>
      <c r="FO583"/>
      <c r="FP583"/>
      <c r="FQ583"/>
      <c r="FR583"/>
      <c r="FS583"/>
      <c r="FT583"/>
      <c r="FU583"/>
      <c r="FV583"/>
      <c r="FW583"/>
      <c r="FX583"/>
      <c r="FY583"/>
      <c r="FZ583"/>
      <c r="GA583"/>
      <c r="GB583"/>
      <c r="GC583"/>
      <c r="GD583"/>
      <c r="GE583"/>
      <c r="GF583"/>
      <c r="GG583"/>
      <c r="GH583"/>
      <c r="GI583"/>
      <c r="GJ583"/>
      <c r="GK583"/>
      <c r="GL583"/>
      <c r="GM583"/>
      <c r="GN583"/>
      <c r="GO583"/>
      <c r="GP583"/>
      <c r="GQ583"/>
      <c r="GR583"/>
      <c r="GS583"/>
      <c r="GT583"/>
      <c r="GU583"/>
      <c r="GV583"/>
      <c r="GW583"/>
      <c r="GX583"/>
      <c r="GY583"/>
      <c r="GZ583"/>
      <c r="HA583"/>
      <c r="HB583"/>
      <c r="HC583"/>
      <c r="HD583"/>
      <c r="HE583"/>
      <c r="HF583"/>
      <c r="HG583"/>
      <c r="HH583"/>
      <c r="HI583"/>
      <c r="HJ583"/>
      <c r="HK583"/>
      <c r="HL583"/>
      <c r="HM583"/>
      <c r="HN583"/>
      <c r="HO583"/>
      <c r="HP583"/>
      <c r="HQ583"/>
      <c r="HR583"/>
      <c r="HS583"/>
      <c r="HT583"/>
      <c r="HU583"/>
      <c r="HV583"/>
      <c r="HW583"/>
      <c r="HX583"/>
      <c r="HY583"/>
      <c r="HZ583"/>
      <c r="IA583"/>
      <c r="IB583"/>
      <c r="IC583"/>
      <c r="ID583"/>
      <c r="IE583"/>
      <c r="IF583"/>
      <c r="IG583"/>
      <c r="IH583"/>
      <c r="II583"/>
      <c r="IJ583"/>
      <c r="IK583"/>
      <c r="IL583"/>
      <c r="IM583"/>
      <c r="IN583"/>
      <c r="IO583"/>
      <c r="IP583"/>
      <c r="IQ583"/>
      <c r="IR583"/>
      <c r="IS583"/>
      <c r="IT583"/>
      <c r="IU583"/>
      <c r="IV583"/>
      <c r="IW583"/>
      <c r="IX583"/>
      <c r="IY583"/>
      <c r="IZ583"/>
      <c r="JA583"/>
      <c r="JB583"/>
      <c r="JC583"/>
      <c r="JD583"/>
      <c r="JE583"/>
      <c r="JF583"/>
      <c r="JG583"/>
      <c r="JH583"/>
      <c r="JI583"/>
      <c r="JJ583"/>
      <c r="JK583"/>
      <c r="JL583"/>
      <c r="JM583"/>
      <c r="JN583"/>
      <c r="JO583"/>
      <c r="JP583"/>
      <c r="JQ583"/>
      <c r="JR583"/>
      <c r="JS583"/>
      <c r="JT583"/>
      <c r="JU583"/>
      <c r="JV583"/>
      <c r="JW583"/>
      <c r="JX583"/>
      <c r="JY583"/>
      <c r="JZ583"/>
      <c r="KA583"/>
      <c r="KB583"/>
      <c r="KC583"/>
      <c r="KD583"/>
      <c r="KE583"/>
      <c r="KF583"/>
      <c r="KG583"/>
      <c r="KH583"/>
      <c r="KI583"/>
      <c r="KJ583"/>
      <c r="KK583"/>
      <c r="KL583"/>
      <c r="KM583"/>
      <c r="KN583"/>
      <c r="KO583"/>
      <c r="KP583"/>
      <c r="KQ583"/>
      <c r="KR583"/>
      <c r="KS583"/>
      <c r="KT583"/>
      <c r="KU583"/>
      <c r="KV583"/>
      <c r="KW583"/>
      <c r="KX583"/>
      <c r="KY583"/>
      <c r="KZ583"/>
      <c r="LA583"/>
      <c r="LB583"/>
      <c r="LC583"/>
      <c r="LD583"/>
      <c r="LE583"/>
      <c r="LF583"/>
      <c r="LG583"/>
      <c r="LH583"/>
      <c r="LI583"/>
      <c r="LJ583"/>
      <c r="LK583"/>
      <c r="LL583"/>
      <c r="LM583" s="27"/>
      <c r="LN583" s="27"/>
      <c r="LO583" s="27"/>
      <c r="LP583" s="27"/>
      <c r="LQ583" s="27"/>
      <c r="LR583" s="27"/>
      <c r="LS583" s="27"/>
      <c r="LT583" s="27"/>
      <c r="LU583"/>
      <c r="LV583"/>
      <c r="LW583"/>
      <c r="LX583"/>
      <c r="LY583"/>
      <c r="LZ583"/>
      <c r="MA583" s="27"/>
      <c r="MB583" s="27"/>
      <c r="MC583" s="27"/>
      <c r="MD583" s="27"/>
      <c r="ME583" s="27"/>
      <c r="MF583" s="27"/>
      <c r="MG583"/>
      <c r="MH583"/>
      <c r="MI583"/>
      <c r="MJ583"/>
      <c r="MK583"/>
      <c r="ML583"/>
      <c r="MM583"/>
      <c r="MN583"/>
      <c r="MO583"/>
      <c r="MP583"/>
      <c r="MQ583"/>
      <c r="NH583" s="46"/>
    </row>
    <row r="584" spans="2:372" x14ac:dyDescent="0.3">
      <c r="B584"/>
      <c r="C584" s="27"/>
      <c r="D584"/>
      <c r="E584"/>
      <c r="F584"/>
      <c r="G584"/>
      <c r="H584" s="27"/>
      <c r="I584"/>
      <c r="J584"/>
      <c r="K584"/>
      <c r="L584"/>
      <c r="M584"/>
      <c r="N584"/>
      <c r="O584"/>
      <c r="P584"/>
      <c r="Q584"/>
      <c r="R584"/>
      <c r="S584" s="27"/>
      <c r="T584"/>
      <c r="U584"/>
      <c r="V584" s="27"/>
      <c r="W584"/>
      <c r="X584"/>
      <c r="Y584"/>
      <c r="Z584"/>
      <c r="AA584"/>
      <c r="AB584"/>
      <c r="AC584" s="27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 s="27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 s="27"/>
      <c r="DX584"/>
      <c r="DY584"/>
      <c r="DZ584"/>
      <c r="EA584"/>
      <c r="EB584"/>
      <c r="EC584"/>
      <c r="ED584"/>
      <c r="EE584"/>
      <c r="EF584"/>
      <c r="EG584"/>
      <c r="EH584"/>
      <c r="EI584" s="27"/>
      <c r="EJ584" s="27"/>
      <c r="EK584"/>
      <c r="EL584"/>
      <c r="EM584"/>
      <c r="EN584"/>
      <c r="EO584" s="27"/>
      <c r="EP584"/>
      <c r="EQ584"/>
      <c r="ER584"/>
      <c r="ES584"/>
      <c r="ET584"/>
      <c r="EU584"/>
      <c r="EV584"/>
      <c r="EW584"/>
      <c r="EX584"/>
      <c r="EY584"/>
      <c r="EZ584"/>
      <c r="FA584" s="27"/>
      <c r="FB584"/>
      <c r="FC584"/>
      <c r="FD584"/>
      <c r="FE584"/>
      <c r="FF584"/>
      <c r="FG584"/>
      <c r="FH584"/>
      <c r="FI584"/>
      <c r="FJ584"/>
      <c r="FK584"/>
      <c r="FL584"/>
      <c r="FM584"/>
      <c r="FN584"/>
      <c r="FO584"/>
      <c r="FP584"/>
      <c r="FQ584"/>
      <c r="FR584"/>
      <c r="FS584"/>
      <c r="FT584"/>
      <c r="FU584"/>
      <c r="FV584"/>
      <c r="FW584"/>
      <c r="FX584"/>
      <c r="FY584"/>
      <c r="FZ584"/>
      <c r="GA584"/>
      <c r="GB584"/>
      <c r="GC584"/>
      <c r="GD584"/>
      <c r="GE584"/>
      <c r="GF584"/>
      <c r="GG584"/>
      <c r="GH584"/>
      <c r="GI584"/>
      <c r="GJ584"/>
      <c r="GK584"/>
      <c r="GL584"/>
      <c r="GM584"/>
      <c r="GN584"/>
      <c r="GO584"/>
      <c r="GP584"/>
      <c r="GQ584"/>
      <c r="GR584"/>
      <c r="GS584"/>
      <c r="GT584"/>
      <c r="GU584"/>
      <c r="GV584"/>
      <c r="GW584"/>
      <c r="GX584"/>
      <c r="GY584"/>
      <c r="GZ584"/>
      <c r="HA584"/>
      <c r="HB584"/>
      <c r="HC584"/>
      <c r="HD584"/>
      <c r="HE584"/>
      <c r="HF584"/>
      <c r="HG584"/>
      <c r="HH584"/>
      <c r="HI584"/>
      <c r="HJ584"/>
      <c r="HK584"/>
      <c r="HL584"/>
      <c r="HM584"/>
      <c r="HN584"/>
      <c r="HO584"/>
      <c r="HP584"/>
      <c r="HQ584"/>
      <c r="HR584"/>
      <c r="HS584"/>
      <c r="HT584"/>
      <c r="HU584"/>
      <c r="HV584"/>
      <c r="HW584"/>
      <c r="HX584"/>
      <c r="HY584"/>
      <c r="HZ584"/>
      <c r="IA584"/>
      <c r="IB584"/>
      <c r="IC584"/>
      <c r="ID584"/>
      <c r="IE584"/>
      <c r="IF584"/>
      <c r="IG584"/>
      <c r="IH584"/>
      <c r="II584"/>
      <c r="IJ584"/>
      <c r="IK584"/>
      <c r="IL584"/>
      <c r="IM584"/>
      <c r="IN584"/>
      <c r="IO584"/>
      <c r="IP584"/>
      <c r="IQ584"/>
      <c r="IR584"/>
      <c r="IS584"/>
      <c r="IT584"/>
      <c r="IU584"/>
      <c r="IV584"/>
      <c r="IW584"/>
      <c r="IX584"/>
      <c r="IY584"/>
      <c r="IZ584"/>
      <c r="JA584"/>
      <c r="JB584"/>
      <c r="JC584"/>
      <c r="JD584"/>
      <c r="JE584"/>
      <c r="JF584"/>
      <c r="JG584"/>
      <c r="JH584"/>
      <c r="JI584"/>
      <c r="JJ584"/>
      <c r="JK584"/>
      <c r="JL584"/>
      <c r="JM584"/>
      <c r="JN584"/>
      <c r="JO584"/>
      <c r="JP584"/>
      <c r="JQ584"/>
      <c r="JR584"/>
      <c r="JS584"/>
      <c r="JT584"/>
      <c r="JU584"/>
      <c r="JV584"/>
      <c r="JW584"/>
      <c r="JX584"/>
      <c r="JY584"/>
      <c r="JZ584"/>
      <c r="KA584"/>
      <c r="KB584"/>
      <c r="KC584"/>
      <c r="KD584"/>
      <c r="KE584"/>
      <c r="KF584"/>
      <c r="KG584"/>
      <c r="KH584"/>
      <c r="KI584"/>
      <c r="KJ584"/>
      <c r="KK584"/>
      <c r="KL584"/>
      <c r="KM584"/>
      <c r="KN584"/>
      <c r="KO584"/>
      <c r="KP584"/>
      <c r="KQ584"/>
      <c r="KR584"/>
      <c r="KS584"/>
      <c r="KT584"/>
      <c r="KU584"/>
      <c r="KV584"/>
      <c r="KW584"/>
      <c r="KX584"/>
      <c r="KY584"/>
      <c r="KZ584"/>
      <c r="LA584"/>
      <c r="LB584"/>
      <c r="LC584"/>
      <c r="LD584"/>
      <c r="LE584"/>
      <c r="LF584"/>
      <c r="LG584"/>
      <c r="LH584"/>
      <c r="LI584"/>
      <c r="LJ584"/>
      <c r="LK584"/>
      <c r="LL584"/>
      <c r="LM584" s="27"/>
      <c r="LN584" s="27"/>
      <c r="LO584" s="27"/>
      <c r="LP584"/>
      <c r="LQ584"/>
      <c r="LR584" s="27"/>
      <c r="LS584" s="27"/>
      <c r="LT584"/>
      <c r="LU584"/>
      <c r="LV584"/>
      <c r="LW584"/>
      <c r="LX584"/>
      <c r="LY584"/>
      <c r="LZ584"/>
      <c r="MA584"/>
      <c r="MB584" s="27"/>
      <c r="MC584" s="27"/>
      <c r="MD584"/>
      <c r="ME584"/>
      <c r="MF584"/>
      <c r="MG584"/>
      <c r="MH584"/>
      <c r="MI584"/>
      <c r="MJ584"/>
      <c r="MK584"/>
      <c r="ML584"/>
      <c r="MM584"/>
      <c r="MN584"/>
      <c r="MO584"/>
      <c r="MP584"/>
      <c r="MQ584" s="27"/>
      <c r="NH584" s="46"/>
    </row>
    <row r="585" spans="2:372" x14ac:dyDescent="0.3">
      <c r="B585"/>
      <c r="C585"/>
      <c r="D585"/>
      <c r="E585"/>
      <c r="F585"/>
      <c r="G585"/>
      <c r="H585" s="27"/>
      <c r="I585"/>
      <c r="J585"/>
      <c r="K585"/>
      <c r="L585"/>
      <c r="M585" s="27"/>
      <c r="N585"/>
      <c r="O585"/>
      <c r="P585"/>
      <c r="Q585"/>
      <c r="R585"/>
      <c r="S585"/>
      <c r="T585"/>
      <c r="U585" s="27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 s="27"/>
      <c r="AR585"/>
      <c r="AS585"/>
      <c r="AT585"/>
      <c r="AU585" s="27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 s="27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 s="27"/>
      <c r="EP585"/>
      <c r="EQ585"/>
      <c r="ER585"/>
      <c r="ES585"/>
      <c r="ET585"/>
      <c r="EU585"/>
      <c r="EV585"/>
      <c r="EW585"/>
      <c r="EX585"/>
      <c r="EY585" s="27"/>
      <c r="EZ585"/>
      <c r="FA585" s="27"/>
      <c r="FB585"/>
      <c r="FC585"/>
      <c r="FD585"/>
      <c r="FE585"/>
      <c r="FF585"/>
      <c r="FG585"/>
      <c r="FH585"/>
      <c r="FI585"/>
      <c r="FJ585"/>
      <c r="FK585"/>
      <c r="FL585"/>
      <c r="FM585"/>
      <c r="FN585"/>
      <c r="FO585"/>
      <c r="FP585"/>
      <c r="FQ585"/>
      <c r="FR585"/>
      <c r="FS585"/>
      <c r="FT585"/>
      <c r="FU585"/>
      <c r="FV585"/>
      <c r="FW585"/>
      <c r="FX585"/>
      <c r="FY585"/>
      <c r="FZ585"/>
      <c r="GA585"/>
      <c r="GB585"/>
      <c r="GC585"/>
      <c r="GD585"/>
      <c r="GE585"/>
      <c r="GF585"/>
      <c r="GG585"/>
      <c r="GH585"/>
      <c r="GI585"/>
      <c r="GJ585"/>
      <c r="GK585"/>
      <c r="GL585"/>
      <c r="GM585"/>
      <c r="GN585"/>
      <c r="GO585"/>
      <c r="GP585"/>
      <c r="GQ585"/>
      <c r="GR585"/>
      <c r="GS585"/>
      <c r="GT585"/>
      <c r="GU585"/>
      <c r="GV585"/>
      <c r="GW585"/>
      <c r="GX585"/>
      <c r="GY585"/>
      <c r="GZ585"/>
      <c r="HA585"/>
      <c r="HB585"/>
      <c r="HC585"/>
      <c r="HD585"/>
      <c r="HE585"/>
      <c r="HF585"/>
      <c r="HG585"/>
      <c r="HH585"/>
      <c r="HI585"/>
      <c r="HJ585"/>
      <c r="HK585"/>
      <c r="HL585"/>
      <c r="HM585"/>
      <c r="HN585"/>
      <c r="HO585"/>
      <c r="HP585"/>
      <c r="HQ585"/>
      <c r="HR585"/>
      <c r="HS585"/>
      <c r="HT585"/>
      <c r="HU585"/>
      <c r="HV585"/>
      <c r="HW585"/>
      <c r="HX585"/>
      <c r="HY585"/>
      <c r="HZ585"/>
      <c r="IA585"/>
      <c r="IB585"/>
      <c r="IC585"/>
      <c r="ID585"/>
      <c r="IE585"/>
      <c r="IF585"/>
      <c r="IG585"/>
      <c r="IH585"/>
      <c r="II585"/>
      <c r="IJ585"/>
      <c r="IK585"/>
      <c r="IL585"/>
      <c r="IM585"/>
      <c r="IN585"/>
      <c r="IO585"/>
      <c r="IP585"/>
      <c r="IQ585"/>
      <c r="IR585"/>
      <c r="IS585"/>
      <c r="IT585"/>
      <c r="IU585"/>
      <c r="IV585"/>
      <c r="IW585"/>
      <c r="IX585"/>
      <c r="IY585"/>
      <c r="IZ585"/>
      <c r="JA585"/>
      <c r="JB585"/>
      <c r="JC585"/>
      <c r="JD585"/>
      <c r="JE585"/>
      <c r="JF585"/>
      <c r="JG585"/>
      <c r="JH585"/>
      <c r="JI585"/>
      <c r="JJ585"/>
      <c r="JK585"/>
      <c r="JL585"/>
      <c r="JM585"/>
      <c r="JN585"/>
      <c r="JO585"/>
      <c r="JP585"/>
      <c r="JQ585"/>
      <c r="JR585"/>
      <c r="JS585"/>
      <c r="JT585"/>
      <c r="JU585"/>
      <c r="JV585"/>
      <c r="JW585"/>
      <c r="JX585"/>
      <c r="JY585"/>
      <c r="JZ585"/>
      <c r="KA585"/>
      <c r="KB585"/>
      <c r="KC585"/>
      <c r="KD585"/>
      <c r="KE585"/>
      <c r="KF585"/>
      <c r="KG585"/>
      <c r="KH585"/>
      <c r="KI585"/>
      <c r="KJ585"/>
      <c r="KK585"/>
      <c r="KL585"/>
      <c r="KM585"/>
      <c r="KN585"/>
      <c r="KO585"/>
      <c r="KP585"/>
      <c r="KQ585"/>
      <c r="KR585"/>
      <c r="KS585"/>
      <c r="KT585"/>
      <c r="KU585"/>
      <c r="KV585"/>
      <c r="KW585"/>
      <c r="KX585"/>
      <c r="KY585"/>
      <c r="KZ585"/>
      <c r="LA585"/>
      <c r="LB585"/>
      <c r="LC585"/>
      <c r="LD585"/>
      <c r="LE585"/>
      <c r="LF585"/>
      <c r="LG585"/>
      <c r="LH585"/>
      <c r="LI585"/>
      <c r="LJ585"/>
      <c r="LK585"/>
      <c r="LL585"/>
      <c r="LM585"/>
      <c r="LN585"/>
      <c r="LO585"/>
      <c r="LP585"/>
      <c r="LQ585"/>
      <c r="LR585" s="27"/>
      <c r="LS585"/>
      <c r="LT585"/>
      <c r="LU585"/>
      <c r="LV585"/>
      <c r="LW585"/>
      <c r="LX585"/>
      <c r="LY585"/>
      <c r="LZ585"/>
      <c r="MA585"/>
      <c r="MB585"/>
      <c r="MC585"/>
      <c r="MD585"/>
      <c r="ME585"/>
      <c r="MF585"/>
      <c r="MG585"/>
      <c r="MH585"/>
      <c r="MI585"/>
      <c r="MJ585"/>
      <c r="MK585"/>
      <c r="ML585"/>
      <c r="MM585"/>
      <c r="MN585"/>
      <c r="MO585"/>
      <c r="MP585"/>
      <c r="MQ585"/>
      <c r="NH585" s="46"/>
    </row>
    <row r="586" spans="2:372" x14ac:dyDescent="0.3">
      <c r="B586"/>
      <c r="C586"/>
      <c r="D586"/>
      <c r="E586"/>
      <c r="F586" s="27"/>
      <c r="G586"/>
      <c r="H586" s="27"/>
      <c r="I586"/>
      <c r="J586" s="27"/>
      <c r="K586"/>
      <c r="L586"/>
      <c r="M586" s="27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 s="27"/>
      <c r="AM586"/>
      <c r="AN586"/>
      <c r="AO586"/>
      <c r="AP586"/>
      <c r="AQ586"/>
      <c r="AR586"/>
      <c r="AS586"/>
      <c r="AT586"/>
      <c r="AU586" s="27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 s="27"/>
      <c r="EJ586" s="27"/>
      <c r="EK586"/>
      <c r="EL586"/>
      <c r="EM586"/>
      <c r="EN586"/>
      <c r="EO586" s="27"/>
      <c r="EP586"/>
      <c r="EQ586"/>
      <c r="ER586"/>
      <c r="ES586"/>
      <c r="ET586"/>
      <c r="EU586"/>
      <c r="EV586"/>
      <c r="EW586"/>
      <c r="EX586"/>
      <c r="EY586" s="27"/>
      <c r="EZ586"/>
      <c r="FA586" s="27"/>
      <c r="FB586"/>
      <c r="FC586"/>
      <c r="FD586"/>
      <c r="FE586"/>
      <c r="FF586"/>
      <c r="FG586"/>
      <c r="FH586"/>
      <c r="FI586"/>
      <c r="FJ586"/>
      <c r="FK586"/>
      <c r="FL586"/>
      <c r="FM586"/>
      <c r="FN586"/>
      <c r="FO586"/>
      <c r="FP586"/>
      <c r="FQ586"/>
      <c r="FR586"/>
      <c r="FS586"/>
      <c r="FT586"/>
      <c r="FU586"/>
      <c r="FV586"/>
      <c r="FW586"/>
      <c r="FX586"/>
      <c r="FY586"/>
      <c r="FZ586"/>
      <c r="GA586"/>
      <c r="GB586"/>
      <c r="GC586"/>
      <c r="GD586"/>
      <c r="GE586"/>
      <c r="GF586"/>
      <c r="GG586"/>
      <c r="GH586"/>
      <c r="GI586"/>
      <c r="GJ586"/>
      <c r="GK586"/>
      <c r="GL586"/>
      <c r="GM586"/>
      <c r="GN586"/>
      <c r="GO586"/>
      <c r="GP586"/>
      <c r="GQ586"/>
      <c r="GR586"/>
      <c r="GS586"/>
      <c r="GT586"/>
      <c r="GU586"/>
      <c r="GV586"/>
      <c r="GW586"/>
      <c r="GX586"/>
      <c r="GY586"/>
      <c r="GZ586"/>
      <c r="HA586"/>
      <c r="HB586"/>
      <c r="HC586"/>
      <c r="HD586"/>
      <c r="HE586"/>
      <c r="HF586"/>
      <c r="HG586"/>
      <c r="HH586"/>
      <c r="HI586"/>
      <c r="HJ586"/>
      <c r="HK586"/>
      <c r="HL586"/>
      <c r="HM586"/>
      <c r="HN586"/>
      <c r="HO586"/>
      <c r="HP586"/>
      <c r="HQ586"/>
      <c r="HR586"/>
      <c r="HS586"/>
      <c r="HT586"/>
      <c r="HU586"/>
      <c r="HV586"/>
      <c r="HW586"/>
      <c r="HX586"/>
      <c r="HY586"/>
      <c r="HZ586"/>
      <c r="IA586"/>
      <c r="IB586"/>
      <c r="IC586"/>
      <c r="ID586"/>
      <c r="IE586"/>
      <c r="IF586"/>
      <c r="IG586"/>
      <c r="IH586"/>
      <c r="II586"/>
      <c r="IJ586"/>
      <c r="IK586"/>
      <c r="IL586"/>
      <c r="IM586"/>
      <c r="IN586"/>
      <c r="IO586"/>
      <c r="IP586"/>
      <c r="IQ586"/>
      <c r="IR586"/>
      <c r="IS586"/>
      <c r="IT586"/>
      <c r="IU586"/>
      <c r="IV586"/>
      <c r="IW586"/>
      <c r="IX586"/>
      <c r="IY586"/>
      <c r="IZ586"/>
      <c r="JA586"/>
      <c r="JB586"/>
      <c r="JC586"/>
      <c r="JD586"/>
      <c r="JE586"/>
      <c r="JF586"/>
      <c r="JG586"/>
      <c r="JH586"/>
      <c r="JI586"/>
      <c r="JJ586"/>
      <c r="JK586"/>
      <c r="JL586"/>
      <c r="JM586"/>
      <c r="JN586"/>
      <c r="JO586"/>
      <c r="JP586"/>
      <c r="JQ586"/>
      <c r="JR586"/>
      <c r="JS586"/>
      <c r="JT586"/>
      <c r="JU586"/>
      <c r="JV586"/>
      <c r="JW586"/>
      <c r="JX586"/>
      <c r="JY586"/>
      <c r="JZ586"/>
      <c r="KA586"/>
      <c r="KB586"/>
      <c r="KC586"/>
      <c r="KD586"/>
      <c r="KE586"/>
      <c r="KF586"/>
      <c r="KG586"/>
      <c r="KH586"/>
      <c r="KI586"/>
      <c r="KJ586"/>
      <c r="KK586"/>
      <c r="KL586"/>
      <c r="KM586"/>
      <c r="KN586"/>
      <c r="KO586"/>
      <c r="KP586"/>
      <c r="KQ586"/>
      <c r="KR586"/>
      <c r="KS586"/>
      <c r="KT586"/>
      <c r="KU586"/>
      <c r="KV586"/>
      <c r="KW586"/>
      <c r="KX586"/>
      <c r="KY586"/>
      <c r="KZ586"/>
      <c r="LA586"/>
      <c r="LB586"/>
      <c r="LC586"/>
      <c r="LD586"/>
      <c r="LE586"/>
      <c r="LF586"/>
      <c r="LG586"/>
      <c r="LH586"/>
      <c r="LI586"/>
      <c r="LJ586"/>
      <c r="LK586"/>
      <c r="LL586"/>
      <c r="LM586"/>
      <c r="LN586"/>
      <c r="LO586"/>
      <c r="LP586"/>
      <c r="LQ586"/>
      <c r="LR586"/>
      <c r="LS586"/>
      <c r="LT586"/>
      <c r="LU586"/>
      <c r="LV586"/>
      <c r="LW586"/>
      <c r="LX586"/>
      <c r="LY586"/>
      <c r="LZ586"/>
      <c r="MA586"/>
      <c r="MB586"/>
      <c r="MC586"/>
      <c r="MD586"/>
      <c r="ME586"/>
      <c r="MF586"/>
      <c r="MG586"/>
      <c r="MH586"/>
      <c r="MI586"/>
      <c r="MJ586"/>
      <c r="MK586"/>
      <c r="ML586"/>
      <c r="MM586"/>
      <c r="MN586"/>
      <c r="MO586"/>
      <c r="MP586"/>
      <c r="MQ586"/>
      <c r="NH586" s="46"/>
    </row>
    <row r="587" spans="2:372" x14ac:dyDescent="0.3">
      <c r="B587"/>
      <c r="C587"/>
      <c r="D587" s="27"/>
      <c r="E587"/>
      <c r="F587"/>
      <c r="G587" s="27"/>
      <c r="H587"/>
      <c r="I587" s="27"/>
      <c r="J587" s="27"/>
      <c r="K587" s="27"/>
      <c r="L587" s="27"/>
      <c r="M587"/>
      <c r="N587" s="27"/>
      <c r="O587"/>
      <c r="P587" s="27"/>
      <c r="Q587" s="27"/>
      <c r="R587"/>
      <c r="S587"/>
      <c r="T587"/>
      <c r="U587"/>
      <c r="V587"/>
      <c r="W587"/>
      <c r="X587" s="27"/>
      <c r="Y587"/>
      <c r="Z587"/>
      <c r="AA587" s="27"/>
      <c r="AB587"/>
      <c r="AC587" s="2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 s="27"/>
      <c r="AR587"/>
      <c r="AS587"/>
      <c r="AT587"/>
      <c r="AU587"/>
      <c r="AV587" s="27"/>
      <c r="AW587"/>
      <c r="AX587"/>
      <c r="AY587"/>
      <c r="AZ587"/>
      <c r="BA587" s="27"/>
      <c r="BB587"/>
      <c r="BC587"/>
      <c r="BD587"/>
      <c r="BE587"/>
      <c r="BF587"/>
      <c r="BG587"/>
      <c r="BH587"/>
      <c r="BI587"/>
      <c r="BJ587"/>
      <c r="BK587"/>
      <c r="BL587"/>
      <c r="BM587" s="2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 s="27"/>
      <c r="DI587"/>
      <c r="DJ587"/>
      <c r="DK587"/>
      <c r="DL587" s="2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 s="27"/>
      <c r="EJ587" s="27"/>
      <c r="EK587"/>
      <c r="EL587"/>
      <c r="EM587"/>
      <c r="EN587"/>
      <c r="EO587" s="27"/>
      <c r="EP587"/>
      <c r="EQ587"/>
      <c r="ER587"/>
      <c r="ES587"/>
      <c r="ET587"/>
      <c r="EU587"/>
      <c r="EV587"/>
      <c r="EW587" s="27"/>
      <c r="EX587"/>
      <c r="EY587"/>
      <c r="EZ587"/>
      <c r="FA587" s="27"/>
      <c r="FB587"/>
      <c r="FC587"/>
      <c r="FD587"/>
      <c r="FE587"/>
      <c r="FF587"/>
      <c r="FG587"/>
      <c r="FH587"/>
      <c r="FI587"/>
      <c r="FJ587"/>
      <c r="FK587"/>
      <c r="FL587"/>
      <c r="FM587"/>
      <c r="FN587"/>
      <c r="FO587"/>
      <c r="FP587"/>
      <c r="FQ587"/>
      <c r="FR587"/>
      <c r="FS587"/>
      <c r="FT587"/>
      <c r="FU587"/>
      <c r="FV587"/>
      <c r="FW587"/>
      <c r="FX587"/>
      <c r="FY587"/>
      <c r="FZ587"/>
      <c r="GA587"/>
      <c r="GB587"/>
      <c r="GC587"/>
      <c r="GD587"/>
      <c r="GE587"/>
      <c r="GF587"/>
      <c r="GG587"/>
      <c r="GH587"/>
      <c r="GI587"/>
      <c r="GJ587"/>
      <c r="GK587"/>
      <c r="GL587"/>
      <c r="GM587"/>
      <c r="GN587"/>
      <c r="GO587"/>
      <c r="GP587"/>
      <c r="GQ587"/>
      <c r="GR587"/>
      <c r="GS587"/>
      <c r="GT587"/>
      <c r="GU587"/>
      <c r="GV587"/>
      <c r="GW587"/>
      <c r="GX587"/>
      <c r="GY587"/>
      <c r="GZ587"/>
      <c r="HA587"/>
      <c r="HB587"/>
      <c r="HC587"/>
      <c r="HD587"/>
      <c r="HE587"/>
      <c r="HF587"/>
      <c r="HG587"/>
      <c r="HH587"/>
      <c r="HI587"/>
      <c r="HJ587"/>
      <c r="HK587"/>
      <c r="HL587"/>
      <c r="HM587"/>
      <c r="HN587"/>
      <c r="HO587"/>
      <c r="HP587"/>
      <c r="HQ587"/>
      <c r="HR587"/>
      <c r="HS587"/>
      <c r="HT587"/>
      <c r="HU587"/>
      <c r="HV587"/>
      <c r="HW587"/>
      <c r="HX587"/>
      <c r="HY587"/>
      <c r="HZ587"/>
      <c r="IA587"/>
      <c r="IB587"/>
      <c r="IC587"/>
      <c r="ID587"/>
      <c r="IE587"/>
      <c r="IF587"/>
      <c r="IG587"/>
      <c r="IH587"/>
      <c r="II587"/>
      <c r="IJ587"/>
      <c r="IK587"/>
      <c r="IL587"/>
      <c r="IM587"/>
      <c r="IN587"/>
      <c r="IO587"/>
      <c r="IP587"/>
      <c r="IQ587"/>
      <c r="IR587"/>
      <c r="IS587"/>
      <c r="IT587"/>
      <c r="IU587"/>
      <c r="IV587"/>
      <c r="IW587"/>
      <c r="IX587"/>
      <c r="IY587"/>
      <c r="IZ587"/>
      <c r="JA587"/>
      <c r="JB587"/>
      <c r="JC587"/>
      <c r="JD587"/>
      <c r="JE587"/>
      <c r="JF587"/>
      <c r="JG587"/>
      <c r="JH587"/>
      <c r="JI587"/>
      <c r="JJ587"/>
      <c r="JK587"/>
      <c r="JL587"/>
      <c r="JM587"/>
      <c r="JN587"/>
      <c r="JO587"/>
      <c r="JP587"/>
      <c r="JQ587"/>
      <c r="JR587"/>
      <c r="JS587"/>
      <c r="JT587"/>
      <c r="JU587"/>
      <c r="JV587"/>
      <c r="JW587"/>
      <c r="JX587"/>
      <c r="JY587"/>
      <c r="JZ587"/>
      <c r="KA587"/>
      <c r="KB587"/>
      <c r="KC587"/>
      <c r="KD587"/>
      <c r="KE587"/>
      <c r="KF587"/>
      <c r="KG587"/>
      <c r="KH587"/>
      <c r="KI587"/>
      <c r="KJ587"/>
      <c r="KK587"/>
      <c r="KL587"/>
      <c r="KM587"/>
      <c r="KN587"/>
      <c r="KO587"/>
      <c r="KP587"/>
      <c r="KQ587"/>
      <c r="KR587"/>
      <c r="KS587"/>
      <c r="KT587"/>
      <c r="KU587"/>
      <c r="KV587"/>
      <c r="KW587"/>
      <c r="KX587"/>
      <c r="KY587"/>
      <c r="KZ587"/>
      <c r="LA587"/>
      <c r="LB587"/>
      <c r="LC587"/>
      <c r="LD587"/>
      <c r="LE587"/>
      <c r="LF587"/>
      <c r="LG587"/>
      <c r="LH587"/>
      <c r="LI587"/>
      <c r="LJ587"/>
      <c r="LK587"/>
      <c r="LL587"/>
      <c r="LM587" s="27"/>
      <c r="LN587" s="27"/>
      <c r="LO587"/>
      <c r="LP587"/>
      <c r="LQ587"/>
      <c r="LR587"/>
      <c r="LS587" s="27"/>
      <c r="LT587"/>
      <c r="LU587"/>
      <c r="LV587"/>
      <c r="LW587"/>
      <c r="LX587"/>
      <c r="LY587"/>
      <c r="LZ587"/>
      <c r="MA587"/>
      <c r="MB587" s="27"/>
      <c r="MC587" s="27"/>
      <c r="MD587"/>
      <c r="ME587"/>
      <c r="MF587"/>
      <c r="MG587"/>
      <c r="MH587"/>
      <c r="MI587"/>
      <c r="MJ587"/>
      <c r="MK587"/>
      <c r="ML587"/>
      <c r="MM587"/>
      <c r="MN587"/>
      <c r="MO587"/>
      <c r="MP587"/>
      <c r="MQ587"/>
      <c r="NH587" s="46"/>
    </row>
    <row r="588" spans="2:372" x14ac:dyDescent="0.3">
      <c r="B588"/>
      <c r="C588"/>
      <c r="D588"/>
      <c r="E588"/>
      <c r="F588"/>
      <c r="G588"/>
      <c r="H588"/>
      <c r="I588" s="27"/>
      <c r="J588"/>
      <c r="K588"/>
      <c r="L588" s="27"/>
      <c r="M588"/>
      <c r="N588"/>
      <c r="O588"/>
      <c r="P588" s="27"/>
      <c r="Q588" s="27"/>
      <c r="R588"/>
      <c r="S588" s="27"/>
      <c r="T588" s="27"/>
      <c r="U588" s="27"/>
      <c r="V588"/>
      <c r="W588"/>
      <c r="X588" s="27"/>
      <c r="Y588"/>
      <c r="Z588"/>
      <c r="AA588" s="27"/>
      <c r="AB588"/>
      <c r="AC588" s="27"/>
      <c r="AD588"/>
      <c r="AE588"/>
      <c r="AF588"/>
      <c r="AG588"/>
      <c r="AH588"/>
      <c r="AI588"/>
      <c r="AJ588"/>
      <c r="AK588"/>
      <c r="AL588"/>
      <c r="AM588" s="27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 s="27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 s="27"/>
      <c r="DD588"/>
      <c r="DE588"/>
      <c r="DF588"/>
      <c r="DG588"/>
      <c r="DH588"/>
      <c r="DI588"/>
      <c r="DJ588"/>
      <c r="DK588"/>
      <c r="DL588" s="27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 s="27"/>
      <c r="EO588"/>
      <c r="EP588"/>
      <c r="EQ588"/>
      <c r="ER588"/>
      <c r="ES588"/>
      <c r="ET588"/>
      <c r="EU588"/>
      <c r="EV588"/>
      <c r="EW588" s="27"/>
      <c r="EX588"/>
      <c r="EY588" s="27"/>
      <c r="EZ588"/>
      <c r="FA588"/>
      <c r="FB588"/>
      <c r="FC588"/>
      <c r="FD588"/>
      <c r="FE588"/>
      <c r="FF588"/>
      <c r="FG588"/>
      <c r="FH588"/>
      <c r="FI588"/>
      <c r="FJ588"/>
      <c r="FK588"/>
      <c r="FL588"/>
      <c r="FM588"/>
      <c r="FN588"/>
      <c r="FO588"/>
      <c r="FP588"/>
      <c r="FQ588"/>
      <c r="FR588"/>
      <c r="FS588"/>
      <c r="FT588"/>
      <c r="FU588"/>
      <c r="FV588"/>
      <c r="FW588"/>
      <c r="FX588"/>
      <c r="FY588"/>
      <c r="FZ588"/>
      <c r="GA588"/>
      <c r="GB588"/>
      <c r="GC588"/>
      <c r="GD588"/>
      <c r="GE588"/>
      <c r="GF588"/>
      <c r="GG588"/>
      <c r="GH588"/>
      <c r="GI588"/>
      <c r="GJ588"/>
      <c r="GK588"/>
      <c r="GL588"/>
      <c r="GM588"/>
      <c r="GN588"/>
      <c r="GO588"/>
      <c r="GP588"/>
      <c r="GQ588"/>
      <c r="GR588"/>
      <c r="GS588"/>
      <c r="GT588"/>
      <c r="GU588"/>
      <c r="GV588"/>
      <c r="GW588"/>
      <c r="GX588"/>
      <c r="GY588"/>
      <c r="GZ588"/>
      <c r="HA588"/>
      <c r="HB588"/>
      <c r="HC588"/>
      <c r="HD588"/>
      <c r="HE588"/>
      <c r="HF588"/>
      <c r="HG588"/>
      <c r="HH588"/>
      <c r="HI588"/>
      <c r="HJ588"/>
      <c r="HK588"/>
      <c r="HL588"/>
      <c r="HM588"/>
      <c r="HN588"/>
      <c r="HO588"/>
      <c r="HP588"/>
      <c r="HQ588"/>
      <c r="HR588"/>
      <c r="HS588"/>
      <c r="HT588"/>
      <c r="HU588"/>
      <c r="HV588"/>
      <c r="HW588"/>
      <c r="HX588"/>
      <c r="HY588"/>
      <c r="HZ588"/>
      <c r="IA588"/>
      <c r="IB588"/>
      <c r="IC588"/>
      <c r="ID588"/>
      <c r="IE588"/>
      <c r="IF588"/>
      <c r="IG588"/>
      <c r="IH588"/>
      <c r="II588"/>
      <c r="IJ588"/>
      <c r="IK588"/>
      <c r="IL588"/>
      <c r="IM588"/>
      <c r="IN588"/>
      <c r="IO588"/>
      <c r="IP588"/>
      <c r="IQ588"/>
      <c r="IR588"/>
      <c r="IS588"/>
      <c r="IT588"/>
      <c r="IU588"/>
      <c r="IV588"/>
      <c r="IW588"/>
      <c r="IX588"/>
      <c r="IY588"/>
      <c r="IZ588"/>
      <c r="JA588"/>
      <c r="JB588"/>
      <c r="JC588"/>
      <c r="JD588"/>
      <c r="JE588"/>
      <c r="JF588"/>
      <c r="JG588"/>
      <c r="JH588"/>
      <c r="JI588"/>
      <c r="JJ588"/>
      <c r="JK588"/>
      <c r="JL588"/>
      <c r="JM588"/>
      <c r="JN588"/>
      <c r="JO588"/>
      <c r="JP588"/>
      <c r="JQ588"/>
      <c r="JR588"/>
      <c r="JS588"/>
      <c r="JT588"/>
      <c r="JU588"/>
      <c r="JV588"/>
      <c r="JW588"/>
      <c r="JX588"/>
      <c r="JY588"/>
      <c r="JZ588"/>
      <c r="KA588"/>
      <c r="KB588"/>
      <c r="KC588"/>
      <c r="KD588"/>
      <c r="KE588"/>
      <c r="KF588"/>
      <c r="KG588"/>
      <c r="KH588"/>
      <c r="KI588"/>
      <c r="KJ588"/>
      <c r="KK588"/>
      <c r="KL588"/>
      <c r="KM588"/>
      <c r="KN588"/>
      <c r="KO588"/>
      <c r="KP588"/>
      <c r="KQ588"/>
      <c r="KR588"/>
      <c r="KS588"/>
      <c r="KT588"/>
      <c r="KU588"/>
      <c r="KV588"/>
      <c r="KW588"/>
      <c r="KX588"/>
      <c r="KY588"/>
      <c r="KZ588"/>
      <c r="LA588"/>
      <c r="LB588"/>
      <c r="LC588"/>
      <c r="LD588"/>
      <c r="LE588"/>
      <c r="LF588"/>
      <c r="LG588"/>
      <c r="LH588"/>
      <c r="LI588"/>
      <c r="LJ588"/>
      <c r="LK588"/>
      <c r="LL588"/>
      <c r="LM588"/>
      <c r="LN588"/>
      <c r="LO588"/>
      <c r="LP588"/>
      <c r="LQ588"/>
      <c r="LR588"/>
      <c r="LS588"/>
      <c r="LT588"/>
      <c r="LU588"/>
      <c r="LV588"/>
      <c r="LW588"/>
      <c r="LX588"/>
      <c r="LY588"/>
      <c r="LZ588"/>
      <c r="MA588"/>
      <c r="MB588"/>
      <c r="MC588"/>
      <c r="MD588"/>
      <c r="ME588"/>
      <c r="MF588"/>
      <c r="MG588"/>
      <c r="MH588"/>
      <c r="MI588"/>
      <c r="MJ588"/>
      <c r="MK588"/>
      <c r="ML588"/>
      <c r="MM588"/>
      <c r="MN588"/>
      <c r="MO588"/>
      <c r="MP588"/>
      <c r="MQ588"/>
      <c r="NH588" s="46"/>
    </row>
    <row r="589" spans="2:372" x14ac:dyDescent="0.3">
      <c r="B589"/>
      <c r="C589"/>
      <c r="D589" s="27"/>
      <c r="E589" s="27"/>
      <c r="F589"/>
      <c r="G589" s="27"/>
      <c r="H589"/>
      <c r="I589"/>
      <c r="J589" s="27"/>
      <c r="K589" s="27"/>
      <c r="L589" s="27"/>
      <c r="M589" s="27"/>
      <c r="N589"/>
      <c r="O589"/>
      <c r="P589"/>
      <c r="Q589" s="27"/>
      <c r="R589" s="27"/>
      <c r="S589"/>
      <c r="T589"/>
      <c r="U589"/>
      <c r="V589"/>
      <c r="W589"/>
      <c r="X589" s="27"/>
      <c r="Y589"/>
      <c r="Z589"/>
      <c r="AA589"/>
      <c r="AB589"/>
      <c r="AC589"/>
      <c r="AD589"/>
      <c r="AE589"/>
      <c r="AF589"/>
      <c r="AG589"/>
      <c r="AH589"/>
      <c r="AI589"/>
      <c r="AJ589"/>
      <c r="AK589" s="27"/>
      <c r="AL589"/>
      <c r="AM589"/>
      <c r="AN589"/>
      <c r="AO589"/>
      <c r="AP589"/>
      <c r="AQ589" s="27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 s="27"/>
      <c r="BF589"/>
      <c r="BG589" s="27"/>
      <c r="BH589"/>
      <c r="BI589"/>
      <c r="BJ589"/>
      <c r="BK589"/>
      <c r="BL589"/>
      <c r="BM589"/>
      <c r="BN589"/>
      <c r="BO589"/>
      <c r="BP589"/>
      <c r="BQ589" s="27"/>
      <c r="BR589"/>
      <c r="BS589"/>
      <c r="BT589"/>
      <c r="BU589"/>
      <c r="BV589"/>
      <c r="BW589"/>
      <c r="BX589" s="27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 s="27"/>
      <c r="DY589"/>
      <c r="DZ589"/>
      <c r="EA589"/>
      <c r="EB589"/>
      <c r="EC589"/>
      <c r="ED589"/>
      <c r="EE589"/>
      <c r="EF589"/>
      <c r="EG589"/>
      <c r="EH589"/>
      <c r="EI589" s="27"/>
      <c r="EJ589" s="27"/>
      <c r="EK589"/>
      <c r="EL589"/>
      <c r="EM589"/>
      <c r="EN589"/>
      <c r="EO589" s="27"/>
      <c r="EP589"/>
      <c r="EQ589"/>
      <c r="ER589"/>
      <c r="ES589"/>
      <c r="ET589"/>
      <c r="EU589"/>
      <c r="EV589"/>
      <c r="EW589"/>
      <c r="EX589"/>
      <c r="EY589"/>
      <c r="EZ589"/>
      <c r="FA589"/>
      <c r="FB589"/>
      <c r="FC589"/>
      <c r="FD589"/>
      <c r="FE589"/>
      <c r="FF589"/>
      <c r="FG589"/>
      <c r="FH589"/>
      <c r="FI589"/>
      <c r="FJ589"/>
      <c r="FK589"/>
      <c r="FL589"/>
      <c r="FM589"/>
      <c r="FN589"/>
      <c r="FO589"/>
      <c r="FP589"/>
      <c r="FQ589"/>
      <c r="FR589"/>
      <c r="FS589"/>
      <c r="FT589"/>
      <c r="FU589"/>
      <c r="FV589"/>
      <c r="FW589"/>
      <c r="FX589"/>
      <c r="FY589"/>
      <c r="FZ589"/>
      <c r="GA589"/>
      <c r="GB589"/>
      <c r="GC589"/>
      <c r="GD589"/>
      <c r="GE589"/>
      <c r="GF589"/>
      <c r="GG589"/>
      <c r="GH589"/>
      <c r="GI589"/>
      <c r="GJ589"/>
      <c r="GK589"/>
      <c r="GL589"/>
      <c r="GM589"/>
      <c r="GN589"/>
      <c r="GO589"/>
      <c r="GP589"/>
      <c r="GQ589"/>
      <c r="GR589"/>
      <c r="GS589"/>
      <c r="GT589"/>
      <c r="GU589"/>
      <c r="GV589"/>
      <c r="GW589"/>
      <c r="GX589"/>
      <c r="GY589"/>
      <c r="GZ589"/>
      <c r="HA589"/>
      <c r="HB589"/>
      <c r="HC589"/>
      <c r="HD589"/>
      <c r="HE589"/>
      <c r="HF589"/>
      <c r="HG589"/>
      <c r="HH589"/>
      <c r="HI589"/>
      <c r="HJ589"/>
      <c r="HK589"/>
      <c r="HL589"/>
      <c r="HM589"/>
      <c r="HN589"/>
      <c r="HO589"/>
      <c r="HP589"/>
      <c r="HQ589"/>
      <c r="HR589"/>
      <c r="HS589"/>
      <c r="HT589"/>
      <c r="HU589"/>
      <c r="HV589"/>
      <c r="HW589"/>
      <c r="HX589"/>
      <c r="HY589"/>
      <c r="HZ589"/>
      <c r="IA589"/>
      <c r="IB589"/>
      <c r="IC589"/>
      <c r="ID589"/>
      <c r="IE589"/>
      <c r="IF589"/>
      <c r="IG589"/>
      <c r="IH589"/>
      <c r="II589"/>
      <c r="IJ589"/>
      <c r="IK589"/>
      <c r="IL589"/>
      <c r="IM589"/>
      <c r="IN589"/>
      <c r="IO589"/>
      <c r="IP589"/>
      <c r="IQ589"/>
      <c r="IR589"/>
      <c r="IS589"/>
      <c r="IT589"/>
      <c r="IU589"/>
      <c r="IV589"/>
      <c r="IW589"/>
      <c r="IX589"/>
      <c r="IY589"/>
      <c r="IZ589"/>
      <c r="JA589"/>
      <c r="JB589"/>
      <c r="JC589"/>
      <c r="JD589"/>
      <c r="JE589"/>
      <c r="JF589"/>
      <c r="JG589"/>
      <c r="JH589"/>
      <c r="JI589"/>
      <c r="JJ589"/>
      <c r="JK589"/>
      <c r="JL589"/>
      <c r="JM589"/>
      <c r="JN589"/>
      <c r="JO589"/>
      <c r="JP589"/>
      <c r="JQ589"/>
      <c r="JR589"/>
      <c r="JS589"/>
      <c r="JT589"/>
      <c r="JU589"/>
      <c r="JV589"/>
      <c r="JW589"/>
      <c r="JX589"/>
      <c r="JY589"/>
      <c r="JZ589"/>
      <c r="KA589"/>
      <c r="KB589"/>
      <c r="KC589"/>
      <c r="KD589"/>
      <c r="KE589"/>
      <c r="KF589"/>
      <c r="KG589"/>
      <c r="KH589"/>
      <c r="KI589"/>
      <c r="KJ589"/>
      <c r="KK589"/>
      <c r="KL589"/>
      <c r="KM589"/>
      <c r="KN589"/>
      <c r="KO589"/>
      <c r="KP589"/>
      <c r="KQ589"/>
      <c r="KR589"/>
      <c r="KS589"/>
      <c r="KT589"/>
      <c r="KU589"/>
      <c r="KV589"/>
      <c r="KW589"/>
      <c r="KX589"/>
      <c r="KY589"/>
      <c r="KZ589"/>
      <c r="LA589"/>
      <c r="LB589"/>
      <c r="LC589"/>
      <c r="LD589"/>
      <c r="LE589"/>
      <c r="LF589"/>
      <c r="LG589"/>
      <c r="LH589"/>
      <c r="LI589"/>
      <c r="LJ589"/>
      <c r="LK589"/>
      <c r="LL589"/>
      <c r="LM589" s="27"/>
      <c r="LN589" s="27"/>
      <c r="LO589"/>
      <c r="LP589"/>
      <c r="LQ589"/>
      <c r="LR589" s="27"/>
      <c r="LS589" s="27"/>
      <c r="LT589"/>
      <c r="LU589"/>
      <c r="LV589"/>
      <c r="LW589"/>
      <c r="LX589"/>
      <c r="LY589"/>
      <c r="LZ589"/>
      <c r="MA589"/>
      <c r="MB589" s="27"/>
      <c r="MC589"/>
      <c r="MD589"/>
      <c r="ME589"/>
      <c r="MF589"/>
      <c r="MG589"/>
      <c r="MH589"/>
      <c r="MI589"/>
      <c r="MJ589"/>
      <c r="MK589"/>
      <c r="ML589"/>
      <c r="MM589"/>
      <c r="MN589"/>
      <c r="MO589"/>
      <c r="MP589"/>
      <c r="MQ589"/>
      <c r="NH589" s="46"/>
    </row>
    <row r="590" spans="2:372" x14ac:dyDescent="0.3">
      <c r="B590"/>
      <c r="C590"/>
      <c r="D590"/>
      <c r="E590" s="27"/>
      <c r="F590"/>
      <c r="G590" s="27"/>
      <c r="H590" s="27"/>
      <c r="I590"/>
      <c r="J590" s="27"/>
      <c r="K590" s="27"/>
      <c r="L590"/>
      <c r="M590"/>
      <c r="N590"/>
      <c r="O590"/>
      <c r="P590"/>
      <c r="Q590" s="27"/>
      <c r="R590"/>
      <c r="S590" s="27"/>
      <c r="T590" s="27"/>
      <c r="U590" s="27"/>
      <c r="V590" s="27"/>
      <c r="W590"/>
      <c r="X590"/>
      <c r="Y590"/>
      <c r="Z590"/>
      <c r="AA590"/>
      <c r="AB590"/>
      <c r="AC590" s="27"/>
      <c r="AD590"/>
      <c r="AE590"/>
      <c r="AF590"/>
      <c r="AG590"/>
      <c r="AH590"/>
      <c r="AI590"/>
      <c r="AJ590" s="27"/>
      <c r="AK590"/>
      <c r="AL590"/>
      <c r="AM590"/>
      <c r="AN590"/>
      <c r="AO590"/>
      <c r="AP590"/>
      <c r="AQ590"/>
      <c r="AR590"/>
      <c r="AS590"/>
      <c r="AT590"/>
      <c r="AU590"/>
      <c r="AV590"/>
      <c r="AW590" s="27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 s="27"/>
      <c r="BM590"/>
      <c r="BN590"/>
      <c r="BO590"/>
      <c r="BP590" s="27"/>
      <c r="BQ590"/>
      <c r="BR590"/>
      <c r="BS590"/>
      <c r="BT590"/>
      <c r="BU590" s="27"/>
      <c r="BV590"/>
      <c r="BW590"/>
      <c r="BX590" s="27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 s="27"/>
      <c r="CP590"/>
      <c r="CQ590"/>
      <c r="CR590"/>
      <c r="CS590"/>
      <c r="CT590"/>
      <c r="CU590"/>
      <c r="CV590" s="27"/>
      <c r="CW590"/>
      <c r="CX590"/>
      <c r="CY590"/>
      <c r="CZ590"/>
      <c r="DA590"/>
      <c r="DB590"/>
      <c r="DC590"/>
      <c r="DD590" s="27"/>
      <c r="DE590"/>
      <c r="DF590" s="27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 s="27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 s="27"/>
      <c r="EO590"/>
      <c r="EP590"/>
      <c r="EQ590"/>
      <c r="ER590"/>
      <c r="ES590"/>
      <c r="ET590"/>
      <c r="EU590"/>
      <c r="EV590"/>
      <c r="EW590" s="27"/>
      <c r="EX590"/>
      <c r="EY590"/>
      <c r="EZ590"/>
      <c r="FA590" s="27"/>
      <c r="FB590"/>
      <c r="FC590"/>
      <c r="FD590"/>
      <c r="FE590"/>
      <c r="FF590"/>
      <c r="FG590"/>
      <c r="FH590"/>
      <c r="FI590"/>
      <c r="FJ590"/>
      <c r="FK590"/>
      <c r="FL590"/>
      <c r="FM590"/>
      <c r="FN590"/>
      <c r="FO590"/>
      <c r="FP590"/>
      <c r="FQ590"/>
      <c r="FR590"/>
      <c r="FS590"/>
      <c r="FT590"/>
      <c r="FU590"/>
      <c r="FV590"/>
      <c r="FW590"/>
      <c r="FX590"/>
      <c r="FY590"/>
      <c r="FZ590"/>
      <c r="GA590"/>
      <c r="GB590"/>
      <c r="GC590"/>
      <c r="GD590"/>
      <c r="GE590"/>
      <c r="GF590"/>
      <c r="GG590"/>
      <c r="GH590"/>
      <c r="GI590"/>
      <c r="GJ590"/>
      <c r="GK590"/>
      <c r="GL590"/>
      <c r="GM590"/>
      <c r="GN590"/>
      <c r="GO590"/>
      <c r="GP590"/>
      <c r="GQ590"/>
      <c r="GR590"/>
      <c r="GS590"/>
      <c r="GT590"/>
      <c r="GU590"/>
      <c r="GV590"/>
      <c r="GW590"/>
      <c r="GX590"/>
      <c r="GY590"/>
      <c r="GZ590"/>
      <c r="HA590"/>
      <c r="HB590"/>
      <c r="HC590"/>
      <c r="HD590"/>
      <c r="HE590"/>
      <c r="HF590"/>
      <c r="HG590"/>
      <c r="HH590"/>
      <c r="HI590"/>
      <c r="HJ590"/>
      <c r="HK590"/>
      <c r="HL590"/>
      <c r="HM590"/>
      <c r="HN590"/>
      <c r="HO590"/>
      <c r="HP590"/>
      <c r="HQ590"/>
      <c r="HR590"/>
      <c r="HS590"/>
      <c r="HT590"/>
      <c r="HU590"/>
      <c r="HV590"/>
      <c r="HW590"/>
      <c r="HX590"/>
      <c r="HY590"/>
      <c r="HZ590"/>
      <c r="IA590"/>
      <c r="IB590"/>
      <c r="IC590"/>
      <c r="ID590"/>
      <c r="IE590"/>
      <c r="IF590"/>
      <c r="IG590"/>
      <c r="IH590"/>
      <c r="II590"/>
      <c r="IJ590"/>
      <c r="IK590"/>
      <c r="IL590"/>
      <c r="IM590"/>
      <c r="IN590"/>
      <c r="IO590"/>
      <c r="IP590"/>
      <c r="IQ590"/>
      <c r="IR590"/>
      <c r="IS590"/>
      <c r="IT590"/>
      <c r="IU590"/>
      <c r="IV590"/>
      <c r="IW590"/>
      <c r="IX590"/>
      <c r="IY590"/>
      <c r="IZ590"/>
      <c r="JA590"/>
      <c r="JB590"/>
      <c r="JC590"/>
      <c r="JD590"/>
      <c r="JE590"/>
      <c r="JF590"/>
      <c r="JG590"/>
      <c r="JH590"/>
      <c r="JI590"/>
      <c r="JJ590"/>
      <c r="JK590"/>
      <c r="JL590"/>
      <c r="JM590"/>
      <c r="JN590"/>
      <c r="JO590"/>
      <c r="JP590"/>
      <c r="JQ590"/>
      <c r="JR590"/>
      <c r="JS590"/>
      <c r="JT590"/>
      <c r="JU590"/>
      <c r="JV590"/>
      <c r="JW590"/>
      <c r="JX590"/>
      <c r="JY590"/>
      <c r="JZ590"/>
      <c r="KA590"/>
      <c r="KB590"/>
      <c r="KC590"/>
      <c r="KD590"/>
      <c r="KE590"/>
      <c r="KF590"/>
      <c r="KG590"/>
      <c r="KH590"/>
      <c r="KI590"/>
      <c r="KJ590"/>
      <c r="KK590"/>
      <c r="KL590"/>
      <c r="KM590"/>
      <c r="KN590"/>
      <c r="KO590"/>
      <c r="KP590"/>
      <c r="KQ590"/>
      <c r="KR590"/>
      <c r="KS590"/>
      <c r="KT590"/>
      <c r="KU590"/>
      <c r="KV590"/>
      <c r="KW590"/>
      <c r="KX590"/>
      <c r="KY590"/>
      <c r="KZ590"/>
      <c r="LA590"/>
      <c r="LB590"/>
      <c r="LC590"/>
      <c r="LD590"/>
      <c r="LE590"/>
      <c r="LF590"/>
      <c r="LG590"/>
      <c r="LH590"/>
      <c r="LI590"/>
      <c r="LJ590"/>
      <c r="LK590"/>
      <c r="LL590"/>
      <c r="LM590" s="27"/>
      <c r="LN590" s="27"/>
      <c r="LO590" s="27"/>
      <c r="LP590" s="27"/>
      <c r="LQ590" s="27"/>
      <c r="LR590"/>
      <c r="LS590" s="27"/>
      <c r="LT590" s="27"/>
      <c r="LU590" s="27"/>
      <c r="LV590"/>
      <c r="LW590" s="27"/>
      <c r="LX590" s="27"/>
      <c r="LY590" s="27"/>
      <c r="LZ590" s="27"/>
      <c r="MA590" s="27"/>
      <c r="MB590" s="27"/>
      <c r="MC590" s="27"/>
      <c r="MD590" s="27"/>
      <c r="ME590" s="27"/>
      <c r="MF590" s="27"/>
      <c r="MG590"/>
      <c r="MH590"/>
      <c r="MI590"/>
      <c r="MJ590"/>
      <c r="MK590"/>
      <c r="ML590"/>
      <c r="MM590"/>
      <c r="MN590"/>
      <c r="MO590"/>
      <c r="MP590"/>
      <c r="MQ590"/>
      <c r="NH590" s="46"/>
    </row>
    <row r="591" spans="2:372" x14ac:dyDescent="0.3">
      <c r="B591"/>
      <c r="C591"/>
      <c r="D591"/>
      <c r="E591"/>
      <c r="F591"/>
      <c r="G591"/>
      <c r="H591"/>
      <c r="I591"/>
      <c r="J591"/>
      <c r="K591"/>
      <c r="L591"/>
      <c r="M591" s="27"/>
      <c r="N591"/>
      <c r="O591"/>
      <c r="P591"/>
      <c r="Q591" s="27"/>
      <c r="R591" s="27"/>
      <c r="S591" s="27"/>
      <c r="T591"/>
      <c r="U591" s="27"/>
      <c r="V591" s="27"/>
      <c r="W591"/>
      <c r="X591"/>
      <c r="Y591"/>
      <c r="Z591"/>
      <c r="AA591"/>
      <c r="AB591"/>
      <c r="AC591" s="27"/>
      <c r="AD591"/>
      <c r="AE591"/>
      <c r="AF591"/>
      <c r="AG591"/>
      <c r="AH591"/>
      <c r="AI591" s="27"/>
      <c r="AJ591"/>
      <c r="AK591" s="27"/>
      <c r="AL591"/>
      <c r="AM591"/>
      <c r="AN591"/>
      <c r="AO591"/>
      <c r="AP591"/>
      <c r="AQ591"/>
      <c r="AR591"/>
      <c r="AS591"/>
      <c r="AT591"/>
      <c r="AU591"/>
      <c r="AV591"/>
      <c r="AW591" s="27"/>
      <c r="AX591"/>
      <c r="AY591"/>
      <c r="AZ591"/>
      <c r="BA591"/>
      <c r="BB591"/>
      <c r="BC591" s="27"/>
      <c r="BD591"/>
      <c r="BE591" s="27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 s="27"/>
      <c r="BV591"/>
      <c r="BW591" s="27"/>
      <c r="BX591" s="27"/>
      <c r="BY591"/>
      <c r="BZ591" s="27"/>
      <c r="CA591" s="27"/>
      <c r="CB591"/>
      <c r="CC591" s="27"/>
      <c r="CD591"/>
      <c r="CE591"/>
      <c r="CF591"/>
      <c r="CG591" s="27"/>
      <c r="CH591"/>
      <c r="CI591"/>
      <c r="CJ591"/>
      <c r="CK591"/>
      <c r="CL591"/>
      <c r="CM591"/>
      <c r="CN591"/>
      <c r="CO591" s="27"/>
      <c r="CP591"/>
      <c r="CQ591" s="27"/>
      <c r="CR591"/>
      <c r="CS591" s="27"/>
      <c r="CT591" s="27"/>
      <c r="CU591"/>
      <c r="CV591" s="27"/>
      <c r="CW591" s="27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 s="27"/>
      <c r="DM591"/>
      <c r="DN591"/>
      <c r="DO591"/>
      <c r="DP591"/>
      <c r="DQ591"/>
      <c r="DR591" s="27"/>
      <c r="DS591"/>
      <c r="DT591"/>
      <c r="DU591"/>
      <c r="DV591"/>
      <c r="DW591"/>
      <c r="DX591" s="27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 s="27"/>
      <c r="EO591"/>
      <c r="EP591"/>
      <c r="EQ591"/>
      <c r="ER591"/>
      <c r="ES591"/>
      <c r="ET591"/>
      <c r="EU591"/>
      <c r="EV591"/>
      <c r="EW591"/>
      <c r="EX591"/>
      <c r="EY591"/>
      <c r="EZ591" s="27"/>
      <c r="FA591"/>
      <c r="FB591"/>
      <c r="FC591"/>
      <c r="FD591"/>
      <c r="FE591"/>
      <c r="FF591"/>
      <c r="FG591"/>
      <c r="FH591"/>
      <c r="FI591"/>
      <c r="FJ591"/>
      <c r="FK591"/>
      <c r="FL591"/>
      <c r="FM591"/>
      <c r="FN591"/>
      <c r="FO591"/>
      <c r="FP591"/>
      <c r="FQ591"/>
      <c r="FR591"/>
      <c r="FS591"/>
      <c r="FT591"/>
      <c r="FU591"/>
      <c r="FV591"/>
      <c r="FW591"/>
      <c r="FX591"/>
      <c r="FY591"/>
      <c r="FZ591"/>
      <c r="GA591"/>
      <c r="GB591"/>
      <c r="GC591"/>
      <c r="GD591"/>
      <c r="GE591"/>
      <c r="GF591"/>
      <c r="GG591"/>
      <c r="GH591"/>
      <c r="GI591"/>
      <c r="GJ591"/>
      <c r="GK591"/>
      <c r="GL591"/>
      <c r="GM591"/>
      <c r="GN591"/>
      <c r="GO591"/>
      <c r="GP591"/>
      <c r="GQ591"/>
      <c r="GR591"/>
      <c r="GS591"/>
      <c r="GT591"/>
      <c r="GU591"/>
      <c r="GV591"/>
      <c r="GW591"/>
      <c r="GX591"/>
      <c r="GY591"/>
      <c r="GZ591"/>
      <c r="HA591"/>
      <c r="HB591"/>
      <c r="HC591"/>
      <c r="HD591"/>
      <c r="HE591"/>
      <c r="HF591"/>
      <c r="HG591"/>
      <c r="HH591"/>
      <c r="HI591"/>
      <c r="HJ591"/>
      <c r="HK591"/>
      <c r="HL591"/>
      <c r="HM591"/>
      <c r="HN591"/>
      <c r="HO591"/>
      <c r="HP591"/>
      <c r="HQ591"/>
      <c r="HR591"/>
      <c r="HS591"/>
      <c r="HT591"/>
      <c r="HU591"/>
      <c r="HV591"/>
      <c r="HW591"/>
      <c r="HX591"/>
      <c r="HY591"/>
      <c r="HZ591"/>
      <c r="IA591"/>
      <c r="IB591"/>
      <c r="IC591"/>
      <c r="ID591"/>
      <c r="IE591"/>
      <c r="IF591"/>
      <c r="IG591"/>
      <c r="IH591"/>
      <c r="II591"/>
      <c r="IJ591"/>
      <c r="IK591"/>
      <c r="IL591"/>
      <c r="IM591"/>
      <c r="IN591"/>
      <c r="IO591"/>
      <c r="IP591"/>
      <c r="IQ591"/>
      <c r="IR591"/>
      <c r="IS591"/>
      <c r="IT591"/>
      <c r="IU591"/>
      <c r="IV591"/>
      <c r="IW591"/>
      <c r="IX591"/>
      <c r="IY591"/>
      <c r="IZ591"/>
      <c r="JA591"/>
      <c r="JB591"/>
      <c r="JC591"/>
      <c r="JD591"/>
      <c r="JE591"/>
      <c r="JF591"/>
      <c r="JG591"/>
      <c r="JH591"/>
      <c r="JI591"/>
      <c r="JJ591"/>
      <c r="JK591"/>
      <c r="JL591"/>
      <c r="JM591"/>
      <c r="JN591"/>
      <c r="JO591"/>
      <c r="JP591"/>
      <c r="JQ591"/>
      <c r="JR591"/>
      <c r="JS591"/>
      <c r="JT591"/>
      <c r="JU591"/>
      <c r="JV591"/>
      <c r="JW591"/>
      <c r="JX591"/>
      <c r="JY591"/>
      <c r="JZ591"/>
      <c r="KA591"/>
      <c r="KB591"/>
      <c r="KC591"/>
      <c r="KD591"/>
      <c r="KE591"/>
      <c r="KF591"/>
      <c r="KG591"/>
      <c r="KH591"/>
      <c r="KI591"/>
      <c r="KJ591"/>
      <c r="KK591"/>
      <c r="KL591"/>
      <c r="KM591"/>
      <c r="KN591"/>
      <c r="KO591"/>
      <c r="KP591"/>
      <c r="KQ591"/>
      <c r="KR591"/>
      <c r="KS591"/>
      <c r="KT591"/>
      <c r="KU591"/>
      <c r="KV591"/>
      <c r="KW591"/>
      <c r="KX591"/>
      <c r="KY591"/>
      <c r="KZ591"/>
      <c r="LA591"/>
      <c r="LB591"/>
      <c r="LC591"/>
      <c r="LD591"/>
      <c r="LE591"/>
      <c r="LF591"/>
      <c r="LG591"/>
      <c r="LH591"/>
      <c r="LI591"/>
      <c r="LJ591"/>
      <c r="LK591"/>
      <c r="LL591"/>
      <c r="LM591"/>
      <c r="LN591"/>
      <c r="LO591"/>
      <c r="LP591"/>
      <c r="LQ591" s="27"/>
      <c r="LR591" s="27"/>
      <c r="LS591" s="27"/>
      <c r="LT591" s="27"/>
      <c r="LU591" s="27"/>
      <c r="LV591" s="27"/>
      <c r="LW591"/>
      <c r="LX591"/>
      <c r="LY591"/>
      <c r="LZ591"/>
      <c r="MA591"/>
      <c r="MB591"/>
      <c r="MC591"/>
      <c r="MD591"/>
      <c r="ME591"/>
      <c r="MF591" s="27"/>
      <c r="MG591"/>
      <c r="MH591"/>
      <c r="MI591"/>
      <c r="MJ591"/>
      <c r="MK591"/>
      <c r="ML591"/>
      <c r="MM591"/>
      <c r="MN591"/>
      <c r="MO591"/>
      <c r="MP591"/>
      <c r="MQ591"/>
      <c r="NH591" s="46"/>
    </row>
    <row r="592" spans="2:372" x14ac:dyDescent="0.3">
      <c r="B592"/>
      <c r="C592" s="27"/>
      <c r="D592" s="27"/>
      <c r="E592" s="27"/>
      <c r="F592" s="27"/>
      <c r="G592" s="27"/>
      <c r="H592"/>
      <c r="I592" s="27"/>
      <c r="J592"/>
      <c r="K592" s="27"/>
      <c r="L592" s="27"/>
      <c r="M592" s="27"/>
      <c r="N592"/>
      <c r="O592"/>
      <c r="P592"/>
      <c r="Q592" s="27"/>
      <c r="R592"/>
      <c r="S592"/>
      <c r="T592" s="27"/>
      <c r="U592" s="27"/>
      <c r="V592"/>
      <c r="W592"/>
      <c r="X592" s="27"/>
      <c r="Y592"/>
      <c r="Z592"/>
      <c r="AA592" s="27"/>
      <c r="AB592" s="27"/>
      <c r="AC592" s="27"/>
      <c r="AD592"/>
      <c r="AE592"/>
      <c r="AF592"/>
      <c r="AG592" s="27"/>
      <c r="AH592"/>
      <c r="AI592"/>
      <c r="AJ592"/>
      <c r="AK592"/>
      <c r="AL592"/>
      <c r="AM592" s="27"/>
      <c r="AN592"/>
      <c r="AO592"/>
      <c r="AP592" s="27"/>
      <c r="AQ592" s="27"/>
      <c r="AR592" s="27"/>
      <c r="AS592"/>
      <c r="AT592" s="27"/>
      <c r="AU592"/>
      <c r="AV592"/>
      <c r="AW592" s="27"/>
      <c r="AX592"/>
      <c r="AY592"/>
      <c r="AZ592"/>
      <c r="BA592" s="27"/>
      <c r="BB592" s="27"/>
      <c r="BC592" s="27"/>
      <c r="BD592" s="27"/>
      <c r="BE592"/>
      <c r="BF592"/>
      <c r="BG592"/>
      <c r="BH592"/>
      <c r="BI592"/>
      <c r="BJ592"/>
      <c r="BK592" s="27"/>
      <c r="BL592"/>
      <c r="BM592" s="27"/>
      <c r="BN592"/>
      <c r="BO592"/>
      <c r="BP592" s="27"/>
      <c r="BQ592" s="27"/>
      <c r="BR592"/>
      <c r="BS592" s="27"/>
      <c r="BT592"/>
      <c r="BU592"/>
      <c r="BV592" s="27"/>
      <c r="BW592" s="27"/>
      <c r="BX592"/>
      <c r="BY592" s="27"/>
      <c r="BZ592" s="27"/>
      <c r="CA592"/>
      <c r="CB592"/>
      <c r="CC592" s="27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 s="27"/>
      <c r="CR592"/>
      <c r="CS592"/>
      <c r="CT592"/>
      <c r="CU592"/>
      <c r="CV592"/>
      <c r="CW592"/>
      <c r="CX592"/>
      <c r="CY592"/>
      <c r="CZ592"/>
      <c r="DA592"/>
      <c r="DB592"/>
      <c r="DC592" s="27"/>
      <c r="DD592" s="27"/>
      <c r="DE592" s="27"/>
      <c r="DF592"/>
      <c r="DG592" s="27"/>
      <c r="DH592"/>
      <c r="DI592"/>
      <c r="DJ592"/>
      <c r="DK592"/>
      <c r="DL592" s="27"/>
      <c r="DM592"/>
      <c r="DN592"/>
      <c r="DO592"/>
      <c r="DP592"/>
      <c r="DQ592"/>
      <c r="DR592"/>
      <c r="DS592"/>
      <c r="DT592"/>
      <c r="DU592"/>
      <c r="DV592"/>
      <c r="DW592" s="27"/>
      <c r="DX592" s="27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  <c r="EN592"/>
      <c r="EO592"/>
      <c r="EP592"/>
      <c r="EQ592"/>
      <c r="ER592"/>
      <c r="ES592"/>
      <c r="ET592"/>
      <c r="EU592"/>
      <c r="EV592"/>
      <c r="EW592"/>
      <c r="EX592"/>
      <c r="EY592"/>
      <c r="EZ592" s="27"/>
      <c r="FA592"/>
      <c r="FB592"/>
      <c r="FC592"/>
      <c r="FD592"/>
      <c r="FE592"/>
      <c r="FF592"/>
      <c r="FG592"/>
      <c r="FH592"/>
      <c r="FI592"/>
      <c r="FJ592"/>
      <c r="FK592"/>
      <c r="FL592"/>
      <c r="FM592"/>
      <c r="FN592"/>
      <c r="FO592"/>
      <c r="FP592"/>
      <c r="FQ592"/>
      <c r="FR592"/>
      <c r="FS592"/>
      <c r="FT592"/>
      <c r="FU592"/>
      <c r="FV592"/>
      <c r="FW592"/>
      <c r="FX592"/>
      <c r="FY592"/>
      <c r="FZ592"/>
      <c r="GA592"/>
      <c r="GB592"/>
      <c r="GC592"/>
      <c r="GD592"/>
      <c r="GE592"/>
      <c r="GF592"/>
      <c r="GG592"/>
      <c r="GH592"/>
      <c r="GI592"/>
      <c r="GJ592"/>
      <c r="GK592"/>
      <c r="GL592"/>
      <c r="GM592"/>
      <c r="GN592"/>
      <c r="GO592"/>
      <c r="GP592"/>
      <c r="GQ592"/>
      <c r="GR592"/>
      <c r="GS592"/>
      <c r="GT592"/>
      <c r="GU592"/>
      <c r="GV592"/>
      <c r="GW592"/>
      <c r="GX592"/>
      <c r="GY592"/>
      <c r="GZ592"/>
      <c r="HA592"/>
      <c r="HB592"/>
      <c r="HC592"/>
      <c r="HD592"/>
      <c r="HE592"/>
      <c r="HF592"/>
      <c r="HG592"/>
      <c r="HH592"/>
      <c r="HI592"/>
      <c r="HJ592"/>
      <c r="HK592"/>
      <c r="HL592"/>
      <c r="HM592"/>
      <c r="HN592"/>
      <c r="HO592"/>
      <c r="HP592"/>
      <c r="HQ592"/>
      <c r="HR592"/>
      <c r="HS592"/>
      <c r="HT592"/>
      <c r="HU592"/>
      <c r="HV592"/>
      <c r="HW592"/>
      <c r="HX592"/>
      <c r="HY592"/>
      <c r="HZ592"/>
      <c r="IA592"/>
      <c r="IB592"/>
      <c r="IC592"/>
      <c r="ID592"/>
      <c r="IE592"/>
      <c r="IF592"/>
      <c r="IG592"/>
      <c r="IH592"/>
      <c r="II592"/>
      <c r="IJ592"/>
      <c r="IK592"/>
      <c r="IL592"/>
      <c r="IM592"/>
      <c r="IN592"/>
      <c r="IO592"/>
      <c r="IP592"/>
      <c r="IQ592"/>
      <c r="IR592"/>
      <c r="IS592"/>
      <c r="IT592"/>
      <c r="IU592"/>
      <c r="IV592"/>
      <c r="IW592"/>
      <c r="IX592"/>
      <c r="IY592"/>
      <c r="IZ592"/>
      <c r="JA592"/>
      <c r="JB592"/>
      <c r="JC592"/>
      <c r="JD592"/>
      <c r="JE592"/>
      <c r="JF592"/>
      <c r="JG592"/>
      <c r="JH592"/>
      <c r="JI592"/>
      <c r="JJ592"/>
      <c r="JK592"/>
      <c r="JL592"/>
      <c r="JM592"/>
      <c r="JN592"/>
      <c r="JO592"/>
      <c r="JP592"/>
      <c r="JQ592"/>
      <c r="JR592"/>
      <c r="JS592"/>
      <c r="JT592"/>
      <c r="JU592"/>
      <c r="JV592"/>
      <c r="JW592"/>
      <c r="JX592"/>
      <c r="JY592"/>
      <c r="JZ592"/>
      <c r="KA592"/>
      <c r="KB592"/>
      <c r="KC592"/>
      <c r="KD592"/>
      <c r="KE592"/>
      <c r="KF592"/>
      <c r="KG592"/>
      <c r="KH592"/>
      <c r="KI592"/>
      <c r="KJ592"/>
      <c r="KK592"/>
      <c r="KL592"/>
      <c r="KM592"/>
      <c r="KN592"/>
      <c r="KO592"/>
      <c r="KP592"/>
      <c r="KQ592"/>
      <c r="KR592"/>
      <c r="KS592"/>
      <c r="KT592"/>
      <c r="KU592"/>
      <c r="KV592"/>
      <c r="KW592"/>
      <c r="KX592"/>
      <c r="KY592"/>
      <c r="KZ592"/>
      <c r="LA592"/>
      <c r="LB592"/>
      <c r="LC592"/>
      <c r="LD592"/>
      <c r="LE592"/>
      <c r="LF592"/>
      <c r="LG592"/>
      <c r="LH592"/>
      <c r="LI592"/>
      <c r="LJ592"/>
      <c r="LK592"/>
      <c r="LL592"/>
      <c r="LM592" s="27"/>
      <c r="LN592" s="27"/>
      <c r="LO592" s="27"/>
      <c r="LP592" s="27"/>
      <c r="LQ592" s="27"/>
      <c r="LR592" s="27"/>
      <c r="LS592" s="27"/>
      <c r="LT592" s="27"/>
      <c r="LU592" s="27"/>
      <c r="LV592" s="27"/>
      <c r="LW592"/>
      <c r="LX592"/>
      <c r="LY592"/>
      <c r="LZ592"/>
      <c r="MA592"/>
      <c r="MB592" s="27"/>
      <c r="MC592" s="27"/>
      <c r="MD592" s="27"/>
      <c r="ME592" s="27"/>
      <c r="MF592" s="27"/>
      <c r="MG592"/>
      <c r="MH592"/>
      <c r="MI592"/>
      <c r="MJ592"/>
      <c r="MK592"/>
      <c r="ML592"/>
      <c r="MM592"/>
      <c r="MN592"/>
      <c r="MO592"/>
      <c r="MP592"/>
      <c r="MQ592"/>
      <c r="NH592" s="46"/>
    </row>
    <row r="593" spans="2:372" x14ac:dyDescent="0.3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 s="27"/>
      <c r="S593"/>
      <c r="T593"/>
      <c r="U593"/>
      <c r="V593"/>
      <c r="W593"/>
      <c r="X593"/>
      <c r="Y593"/>
      <c r="Z593"/>
      <c r="AA593" s="27"/>
      <c r="AB593" s="27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 s="27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 s="27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 s="27"/>
      <c r="EO593"/>
      <c r="EP593"/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/>
      <c r="FF593"/>
      <c r="FG593"/>
      <c r="FH593"/>
      <c r="FI593"/>
      <c r="FJ593"/>
      <c r="FK593"/>
      <c r="FL593"/>
      <c r="FM593"/>
      <c r="FN593"/>
      <c r="FO593"/>
      <c r="FP593"/>
      <c r="FQ593"/>
      <c r="FR593"/>
      <c r="FS593"/>
      <c r="FT593"/>
      <c r="FU593"/>
      <c r="FV593"/>
      <c r="FW593"/>
      <c r="FX593"/>
      <c r="FY593"/>
      <c r="FZ593"/>
      <c r="GA593"/>
      <c r="GB593"/>
      <c r="GC593"/>
      <c r="GD593"/>
      <c r="GE593"/>
      <c r="GF593"/>
      <c r="GG593"/>
      <c r="GH593"/>
      <c r="GI593"/>
      <c r="GJ593"/>
      <c r="GK593"/>
      <c r="GL593"/>
      <c r="GM593"/>
      <c r="GN593"/>
      <c r="GO593"/>
      <c r="GP593"/>
      <c r="GQ593"/>
      <c r="GR593"/>
      <c r="GS593"/>
      <c r="GT593"/>
      <c r="GU593"/>
      <c r="GV593"/>
      <c r="GW593"/>
      <c r="GX593"/>
      <c r="GY593"/>
      <c r="GZ593"/>
      <c r="HA593"/>
      <c r="HB593"/>
      <c r="HC593"/>
      <c r="HD593"/>
      <c r="HE593"/>
      <c r="HF593"/>
      <c r="HG593"/>
      <c r="HH593"/>
      <c r="HI593"/>
      <c r="HJ593"/>
      <c r="HK593"/>
      <c r="HL593"/>
      <c r="HM593"/>
      <c r="HN593"/>
      <c r="HO593"/>
      <c r="HP593"/>
      <c r="HQ593"/>
      <c r="HR593"/>
      <c r="HS593"/>
      <c r="HT593"/>
      <c r="HU593"/>
      <c r="HV593"/>
      <c r="HW593"/>
      <c r="HX593"/>
      <c r="HY593"/>
      <c r="HZ593"/>
      <c r="IA593"/>
      <c r="IB593"/>
      <c r="IC593"/>
      <c r="ID593"/>
      <c r="IE593"/>
      <c r="IF593"/>
      <c r="IG593"/>
      <c r="IH593"/>
      <c r="II593"/>
      <c r="IJ593"/>
      <c r="IK593"/>
      <c r="IL593"/>
      <c r="IM593"/>
      <c r="IN593"/>
      <c r="IO593"/>
      <c r="IP593"/>
      <c r="IQ593"/>
      <c r="IR593"/>
      <c r="IS593"/>
      <c r="IT593"/>
      <c r="IU593"/>
      <c r="IV593"/>
      <c r="IW593"/>
      <c r="IX593"/>
      <c r="IY593"/>
      <c r="IZ593"/>
      <c r="JA593"/>
      <c r="JB593"/>
      <c r="JC593"/>
      <c r="JD593"/>
      <c r="JE593"/>
      <c r="JF593"/>
      <c r="JG593"/>
      <c r="JH593"/>
      <c r="JI593"/>
      <c r="JJ593"/>
      <c r="JK593"/>
      <c r="JL593"/>
      <c r="JM593"/>
      <c r="JN593"/>
      <c r="JO593"/>
      <c r="JP593"/>
      <c r="JQ593"/>
      <c r="JR593"/>
      <c r="JS593"/>
      <c r="JT593"/>
      <c r="JU593"/>
      <c r="JV593"/>
      <c r="JW593"/>
      <c r="JX593"/>
      <c r="JY593"/>
      <c r="JZ593"/>
      <c r="KA593"/>
      <c r="KB593"/>
      <c r="KC593"/>
      <c r="KD593"/>
      <c r="KE593"/>
      <c r="KF593"/>
      <c r="KG593"/>
      <c r="KH593"/>
      <c r="KI593"/>
      <c r="KJ593"/>
      <c r="KK593"/>
      <c r="KL593"/>
      <c r="KM593"/>
      <c r="KN593"/>
      <c r="KO593"/>
      <c r="KP593"/>
      <c r="KQ593"/>
      <c r="KR593"/>
      <c r="KS593"/>
      <c r="KT593"/>
      <c r="KU593"/>
      <c r="KV593"/>
      <c r="KW593"/>
      <c r="KX593"/>
      <c r="KY593"/>
      <c r="KZ593"/>
      <c r="LA593"/>
      <c r="LB593"/>
      <c r="LC593"/>
      <c r="LD593"/>
      <c r="LE593"/>
      <c r="LF593"/>
      <c r="LG593"/>
      <c r="LH593"/>
      <c r="LI593"/>
      <c r="LJ593"/>
      <c r="LK593"/>
      <c r="LL593"/>
      <c r="LM593"/>
      <c r="LN593"/>
      <c r="LO593"/>
      <c r="LP593"/>
      <c r="LQ593"/>
      <c r="LR593"/>
      <c r="LS593"/>
      <c r="LT593"/>
      <c r="LU593"/>
      <c r="LV593"/>
      <c r="LW593"/>
      <c r="LX593"/>
      <c r="LY593"/>
      <c r="LZ593"/>
      <c r="MA593"/>
      <c r="MB593"/>
      <c r="MC593"/>
      <c r="MD593"/>
      <c r="ME593"/>
      <c r="MF593"/>
      <c r="MG593"/>
      <c r="MH593"/>
      <c r="MI593"/>
      <c r="MJ593"/>
      <c r="MK593"/>
      <c r="ML593"/>
      <c r="MM593"/>
      <c r="MN593"/>
      <c r="MO593"/>
      <c r="MP593" s="27"/>
      <c r="MQ593"/>
      <c r="NH593" s="46"/>
    </row>
    <row r="594" spans="2:372" x14ac:dyDescent="0.3">
      <c r="B594"/>
      <c r="C594" s="27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 s="27"/>
      <c r="U594" s="27"/>
      <c r="V594"/>
      <c r="W594"/>
      <c r="X594"/>
      <c r="Y594"/>
      <c r="Z594"/>
      <c r="AA594"/>
      <c r="AB594" s="27"/>
      <c r="AC594"/>
      <c r="AD594"/>
      <c r="AE594"/>
      <c r="AF594"/>
      <c r="AG594"/>
      <c r="AH594"/>
      <c r="AI594"/>
      <c r="AJ594"/>
      <c r="AK594"/>
      <c r="AL594"/>
      <c r="AM594" s="27"/>
      <c r="AN594"/>
      <c r="AO594"/>
      <c r="AP594"/>
      <c r="AQ594"/>
      <c r="AR594"/>
      <c r="AS594"/>
      <c r="AT594"/>
      <c r="AU594" s="27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 s="27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 s="27"/>
      <c r="EJ594" s="27"/>
      <c r="EK594"/>
      <c r="EL594"/>
      <c r="EM594"/>
      <c r="EN594"/>
      <c r="EO594" s="27"/>
      <c r="EP594"/>
      <c r="EQ594"/>
      <c r="ER594"/>
      <c r="ES594"/>
      <c r="ET594"/>
      <c r="EU594"/>
      <c r="EV594"/>
      <c r="EW594"/>
      <c r="EX594"/>
      <c r="EY594"/>
      <c r="EZ594" s="27"/>
      <c r="FA594" s="27"/>
      <c r="FB594"/>
      <c r="FC594"/>
      <c r="FD594"/>
      <c r="FE594"/>
      <c r="FF594"/>
      <c r="FG594"/>
      <c r="FH594"/>
      <c r="FI594"/>
      <c r="FJ594"/>
      <c r="FK594"/>
      <c r="FL594"/>
      <c r="FM594"/>
      <c r="FN594"/>
      <c r="FO594"/>
      <c r="FP594"/>
      <c r="FQ594"/>
      <c r="FR594"/>
      <c r="FS594"/>
      <c r="FT594"/>
      <c r="FU594"/>
      <c r="FV594"/>
      <c r="FW594"/>
      <c r="FX594"/>
      <c r="FY594"/>
      <c r="FZ594"/>
      <c r="GA594"/>
      <c r="GB594"/>
      <c r="GC594"/>
      <c r="GD594"/>
      <c r="GE594"/>
      <c r="GF594"/>
      <c r="GG594"/>
      <c r="GH594"/>
      <c r="GI594"/>
      <c r="GJ594"/>
      <c r="GK594"/>
      <c r="GL594"/>
      <c r="GM594"/>
      <c r="GN594"/>
      <c r="GO594"/>
      <c r="GP594"/>
      <c r="GQ594"/>
      <c r="GR594"/>
      <c r="GS594"/>
      <c r="GT594"/>
      <c r="GU594"/>
      <c r="GV594"/>
      <c r="GW594"/>
      <c r="GX594"/>
      <c r="GY594"/>
      <c r="GZ594"/>
      <c r="HA594"/>
      <c r="HB594"/>
      <c r="HC594"/>
      <c r="HD594"/>
      <c r="HE594"/>
      <c r="HF594"/>
      <c r="HG594"/>
      <c r="HH594"/>
      <c r="HI594"/>
      <c r="HJ594"/>
      <c r="HK594"/>
      <c r="HL594"/>
      <c r="HM594"/>
      <c r="HN594"/>
      <c r="HO594"/>
      <c r="HP594"/>
      <c r="HQ594"/>
      <c r="HR594"/>
      <c r="HS594"/>
      <c r="HT594"/>
      <c r="HU594"/>
      <c r="HV594"/>
      <c r="HW594"/>
      <c r="HX594"/>
      <c r="HY594"/>
      <c r="HZ594"/>
      <c r="IA594"/>
      <c r="IB594"/>
      <c r="IC594"/>
      <c r="ID594"/>
      <c r="IE594"/>
      <c r="IF594"/>
      <c r="IG594"/>
      <c r="IH594"/>
      <c r="II594"/>
      <c r="IJ594"/>
      <c r="IK594"/>
      <c r="IL594"/>
      <c r="IM594"/>
      <c r="IN594"/>
      <c r="IO594"/>
      <c r="IP594"/>
      <c r="IQ594"/>
      <c r="IR594"/>
      <c r="IS594"/>
      <c r="IT594"/>
      <c r="IU594"/>
      <c r="IV594"/>
      <c r="IW594"/>
      <c r="IX594"/>
      <c r="IY594"/>
      <c r="IZ594"/>
      <c r="JA594"/>
      <c r="JB594"/>
      <c r="JC594"/>
      <c r="JD594"/>
      <c r="JE594"/>
      <c r="JF594"/>
      <c r="JG594"/>
      <c r="JH594"/>
      <c r="JI594"/>
      <c r="JJ594"/>
      <c r="JK594"/>
      <c r="JL594"/>
      <c r="JM594"/>
      <c r="JN594"/>
      <c r="JO594"/>
      <c r="JP594"/>
      <c r="JQ594"/>
      <c r="JR594"/>
      <c r="JS594"/>
      <c r="JT594"/>
      <c r="JU594"/>
      <c r="JV594"/>
      <c r="JW594"/>
      <c r="JX594"/>
      <c r="JY594"/>
      <c r="JZ594"/>
      <c r="KA594"/>
      <c r="KB594"/>
      <c r="KC594"/>
      <c r="KD594"/>
      <c r="KE594"/>
      <c r="KF594"/>
      <c r="KG594"/>
      <c r="KH594"/>
      <c r="KI594"/>
      <c r="KJ594"/>
      <c r="KK594"/>
      <c r="KL594"/>
      <c r="KM594"/>
      <c r="KN594"/>
      <c r="KO594"/>
      <c r="KP594"/>
      <c r="KQ594"/>
      <c r="KR594"/>
      <c r="KS594"/>
      <c r="KT594"/>
      <c r="KU594"/>
      <c r="KV594"/>
      <c r="KW594"/>
      <c r="KX594"/>
      <c r="KY594"/>
      <c r="KZ594"/>
      <c r="LA594"/>
      <c r="LB594"/>
      <c r="LC594"/>
      <c r="LD594"/>
      <c r="LE594"/>
      <c r="LF594"/>
      <c r="LG594"/>
      <c r="LH594"/>
      <c r="LI594"/>
      <c r="LJ594"/>
      <c r="LK594"/>
      <c r="LL594"/>
      <c r="LM594"/>
      <c r="LN594"/>
      <c r="LO594"/>
      <c r="LP594"/>
      <c r="LQ594"/>
      <c r="LR594" s="27"/>
      <c r="LS594"/>
      <c r="LT594"/>
      <c r="LU594"/>
      <c r="LV594"/>
      <c r="LW594"/>
      <c r="LX594"/>
      <c r="LY594"/>
      <c r="LZ594"/>
      <c r="MA594"/>
      <c r="MB594"/>
      <c r="MC594"/>
      <c r="MD594"/>
      <c r="ME594"/>
      <c r="MF594"/>
      <c r="MG594"/>
      <c r="MH594"/>
      <c r="MI594"/>
      <c r="MJ594"/>
      <c r="MK594"/>
      <c r="ML594"/>
      <c r="MM594"/>
      <c r="MN594"/>
      <c r="MO594"/>
      <c r="MP594"/>
      <c r="MQ594"/>
      <c r="NH594" s="46"/>
    </row>
    <row r="595" spans="2:372" x14ac:dyDescent="0.3">
      <c r="B595"/>
      <c r="C595" s="27"/>
      <c r="D595"/>
      <c r="E595"/>
      <c r="F595"/>
      <c r="G595"/>
      <c r="H595"/>
      <c r="I595" s="27"/>
      <c r="J595"/>
      <c r="K595"/>
      <c r="L595"/>
      <c r="M595"/>
      <c r="N595"/>
      <c r="O595"/>
      <c r="P595"/>
      <c r="Q595"/>
      <c r="R595"/>
      <c r="S595"/>
      <c r="T595" s="27"/>
      <c r="U595" s="27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 s="27"/>
      <c r="AR595"/>
      <c r="AS595"/>
      <c r="AT595"/>
      <c r="AU595" s="27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 s="27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  <c r="EN595"/>
      <c r="EO595" s="27"/>
      <c r="EP595"/>
      <c r="EQ595"/>
      <c r="ER595"/>
      <c r="ES595"/>
      <c r="ET595"/>
      <c r="EU595"/>
      <c r="EV595"/>
      <c r="EW595"/>
      <c r="EX595"/>
      <c r="EY595"/>
      <c r="EZ595"/>
      <c r="FA595" s="27"/>
      <c r="FB595"/>
      <c r="FC595"/>
      <c r="FD595"/>
      <c r="FE595"/>
      <c r="FF595"/>
      <c r="FG595"/>
      <c r="FH595"/>
      <c r="FI595"/>
      <c r="FJ595"/>
      <c r="FK595"/>
      <c r="FL595"/>
      <c r="FM595"/>
      <c r="FN595"/>
      <c r="FO595"/>
      <c r="FP595"/>
      <c r="FQ595"/>
      <c r="FR595"/>
      <c r="FS595"/>
      <c r="FT595"/>
      <c r="FU595"/>
      <c r="FV595"/>
      <c r="FW595"/>
      <c r="FX595"/>
      <c r="FY595"/>
      <c r="FZ595"/>
      <c r="GA595"/>
      <c r="GB595"/>
      <c r="GC595"/>
      <c r="GD595"/>
      <c r="GE595"/>
      <c r="GF595"/>
      <c r="GG595"/>
      <c r="GH595"/>
      <c r="GI595"/>
      <c r="GJ595"/>
      <c r="GK595"/>
      <c r="GL595"/>
      <c r="GM595"/>
      <c r="GN595"/>
      <c r="GO595"/>
      <c r="GP595"/>
      <c r="GQ595"/>
      <c r="GR595"/>
      <c r="GS595"/>
      <c r="GT595"/>
      <c r="GU595"/>
      <c r="GV595"/>
      <c r="GW595"/>
      <c r="GX595"/>
      <c r="GY595"/>
      <c r="GZ595"/>
      <c r="HA595"/>
      <c r="HB595"/>
      <c r="HC595"/>
      <c r="HD595"/>
      <c r="HE595"/>
      <c r="HF595"/>
      <c r="HG595"/>
      <c r="HH595"/>
      <c r="HI595"/>
      <c r="HJ595"/>
      <c r="HK595"/>
      <c r="HL595"/>
      <c r="HM595"/>
      <c r="HN595"/>
      <c r="HO595"/>
      <c r="HP595"/>
      <c r="HQ595"/>
      <c r="HR595"/>
      <c r="HS595"/>
      <c r="HT595"/>
      <c r="HU595"/>
      <c r="HV595"/>
      <c r="HW595"/>
      <c r="HX595"/>
      <c r="HY595"/>
      <c r="HZ595"/>
      <c r="IA595"/>
      <c r="IB595"/>
      <c r="IC595"/>
      <c r="ID595"/>
      <c r="IE595"/>
      <c r="IF595"/>
      <c r="IG595"/>
      <c r="IH595"/>
      <c r="II595"/>
      <c r="IJ595"/>
      <c r="IK595"/>
      <c r="IL595"/>
      <c r="IM595"/>
      <c r="IN595"/>
      <c r="IO595"/>
      <c r="IP595"/>
      <c r="IQ595"/>
      <c r="IR595"/>
      <c r="IS595"/>
      <c r="IT595"/>
      <c r="IU595"/>
      <c r="IV595"/>
      <c r="IW595"/>
      <c r="IX595"/>
      <c r="IY595"/>
      <c r="IZ595"/>
      <c r="JA595"/>
      <c r="JB595"/>
      <c r="JC595"/>
      <c r="JD595"/>
      <c r="JE595"/>
      <c r="JF595"/>
      <c r="JG595"/>
      <c r="JH595"/>
      <c r="JI595"/>
      <c r="JJ595"/>
      <c r="JK595"/>
      <c r="JL595"/>
      <c r="JM595"/>
      <c r="JN595"/>
      <c r="JO595"/>
      <c r="JP595"/>
      <c r="JQ595"/>
      <c r="JR595"/>
      <c r="JS595"/>
      <c r="JT595"/>
      <c r="JU595"/>
      <c r="JV595"/>
      <c r="JW595"/>
      <c r="JX595"/>
      <c r="JY595"/>
      <c r="JZ595"/>
      <c r="KA595"/>
      <c r="KB595"/>
      <c r="KC595"/>
      <c r="KD595"/>
      <c r="KE595"/>
      <c r="KF595"/>
      <c r="KG595"/>
      <c r="KH595"/>
      <c r="KI595"/>
      <c r="KJ595"/>
      <c r="KK595"/>
      <c r="KL595"/>
      <c r="KM595"/>
      <c r="KN595"/>
      <c r="KO595"/>
      <c r="KP595"/>
      <c r="KQ595"/>
      <c r="KR595"/>
      <c r="KS595"/>
      <c r="KT595"/>
      <c r="KU595"/>
      <c r="KV595"/>
      <c r="KW595"/>
      <c r="KX595"/>
      <c r="KY595"/>
      <c r="KZ595"/>
      <c r="LA595"/>
      <c r="LB595"/>
      <c r="LC595"/>
      <c r="LD595"/>
      <c r="LE595"/>
      <c r="LF595"/>
      <c r="LG595"/>
      <c r="LH595"/>
      <c r="LI595"/>
      <c r="LJ595"/>
      <c r="LK595"/>
      <c r="LL595"/>
      <c r="LM595"/>
      <c r="LN595"/>
      <c r="LO595"/>
      <c r="LP595"/>
      <c r="LQ595"/>
      <c r="LR595"/>
      <c r="LS595"/>
      <c r="LT595"/>
      <c r="LU595"/>
      <c r="LV595"/>
      <c r="LW595"/>
      <c r="LX595"/>
      <c r="LY595"/>
      <c r="LZ595"/>
      <c r="MA595"/>
      <c r="MB595"/>
      <c r="MC595"/>
      <c r="MD595"/>
      <c r="ME595"/>
      <c r="MF595"/>
      <c r="MG595"/>
      <c r="MH595"/>
      <c r="MI595"/>
      <c r="MJ595"/>
      <c r="MK595"/>
      <c r="ML595"/>
      <c r="MM595"/>
      <c r="MN595"/>
      <c r="MO595"/>
      <c r="MP595"/>
      <c r="MQ595"/>
      <c r="NH595" s="46"/>
    </row>
    <row r="596" spans="2:372" x14ac:dyDescent="0.3">
      <c r="B596"/>
      <c r="C596"/>
      <c r="D596"/>
      <c r="E596"/>
      <c r="F596"/>
      <c r="G596"/>
      <c r="H596" s="27"/>
      <c r="I596"/>
      <c r="J596" s="27"/>
      <c r="K596"/>
      <c r="L596"/>
      <c r="M596"/>
      <c r="N596"/>
      <c r="O596"/>
      <c r="P596"/>
      <c r="Q596"/>
      <c r="R596"/>
      <c r="S596"/>
      <c r="T596" s="27"/>
      <c r="U596"/>
      <c r="V596"/>
      <c r="W596"/>
      <c r="X596"/>
      <c r="Y596"/>
      <c r="Z596"/>
      <c r="AA596"/>
      <c r="AB596"/>
      <c r="AC596"/>
      <c r="AD596" s="27"/>
      <c r="AE596"/>
      <c r="AF596"/>
      <c r="AG596"/>
      <c r="AH596" s="27"/>
      <c r="AI596"/>
      <c r="AJ596" s="27"/>
      <c r="AK596"/>
      <c r="AL596"/>
      <c r="AM596" s="27"/>
      <c r="AN596"/>
      <c r="AO596"/>
      <c r="AP596" s="27"/>
      <c r="AQ596" s="27"/>
      <c r="AR596" s="27"/>
      <c r="AS596"/>
      <c r="AT596" s="27"/>
      <c r="AU596"/>
      <c r="AV596"/>
      <c r="AW596" s="27"/>
      <c r="AX596" s="27"/>
      <c r="AY596" s="27"/>
      <c r="AZ596"/>
      <c r="BA596"/>
      <c r="BB596"/>
      <c r="BC596"/>
      <c r="BD596"/>
      <c r="BE596" s="27"/>
      <c r="BF596" s="27"/>
      <c r="BG596"/>
      <c r="BH596"/>
      <c r="BI596" s="27"/>
      <c r="BJ596"/>
      <c r="BK596"/>
      <c r="BL596" s="27"/>
      <c r="BM596"/>
      <c r="BN596"/>
      <c r="BO596"/>
      <c r="BP596" s="27"/>
      <c r="BQ596" s="27"/>
      <c r="BR596"/>
      <c r="BS596"/>
      <c r="BT596" s="27"/>
      <c r="BU596"/>
      <c r="BV596"/>
      <c r="BW596"/>
      <c r="BX596"/>
      <c r="BY596" s="27"/>
      <c r="BZ596" s="27"/>
      <c r="CA596" s="27"/>
      <c r="CB596"/>
      <c r="CC596"/>
      <c r="CD596"/>
      <c r="CE596"/>
      <c r="CF596"/>
      <c r="CG596"/>
      <c r="CH596"/>
      <c r="CI596"/>
      <c r="CJ596"/>
      <c r="CK596"/>
      <c r="CL596" s="27"/>
      <c r="CM596"/>
      <c r="CN596"/>
      <c r="CO596"/>
      <c r="CP596"/>
      <c r="CQ596"/>
      <c r="CR596"/>
      <c r="CS596" s="27"/>
      <c r="CT596"/>
      <c r="CU596"/>
      <c r="CV596"/>
      <c r="CW596"/>
      <c r="CX596"/>
      <c r="CY596"/>
      <c r="CZ596" s="27"/>
      <c r="DA596"/>
      <c r="DB596" s="27"/>
      <c r="DC596" s="27"/>
      <c r="DD596"/>
      <c r="DE596"/>
      <c r="DF596"/>
      <c r="DG596"/>
      <c r="DH596"/>
      <c r="DI596"/>
      <c r="DJ596"/>
      <c r="DK596"/>
      <c r="DL596" s="27"/>
      <c r="DM596"/>
      <c r="DN596"/>
      <c r="DO596"/>
      <c r="DP596"/>
      <c r="DQ596"/>
      <c r="DR596"/>
      <c r="DS596"/>
      <c r="DT596"/>
      <c r="DU596"/>
      <c r="DV596"/>
      <c r="DW596"/>
      <c r="DX596" s="27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  <c r="FK596"/>
      <c r="FL596"/>
      <c r="FM596"/>
      <c r="FN596"/>
      <c r="FO596"/>
      <c r="FP596"/>
      <c r="FQ596"/>
      <c r="FR596"/>
      <c r="FS596"/>
      <c r="FT596"/>
      <c r="FU596"/>
      <c r="FV596"/>
      <c r="FW596"/>
      <c r="FX596"/>
      <c r="FY596"/>
      <c r="FZ596"/>
      <c r="GA596"/>
      <c r="GB596"/>
      <c r="GC596"/>
      <c r="GD596"/>
      <c r="GE596"/>
      <c r="GF596"/>
      <c r="GG596"/>
      <c r="GH596"/>
      <c r="GI596"/>
      <c r="GJ596"/>
      <c r="GK596"/>
      <c r="GL596"/>
      <c r="GM596"/>
      <c r="GN596"/>
      <c r="GO596"/>
      <c r="GP596"/>
      <c r="GQ596"/>
      <c r="GR596"/>
      <c r="GS596"/>
      <c r="GT596"/>
      <c r="GU596"/>
      <c r="GV596"/>
      <c r="GW596"/>
      <c r="GX596"/>
      <c r="GY596"/>
      <c r="GZ596"/>
      <c r="HA596"/>
      <c r="HB596"/>
      <c r="HC596"/>
      <c r="HD596"/>
      <c r="HE596"/>
      <c r="HF596"/>
      <c r="HG596"/>
      <c r="HH596"/>
      <c r="HI596"/>
      <c r="HJ596"/>
      <c r="HK596"/>
      <c r="HL596"/>
      <c r="HM596"/>
      <c r="HN596"/>
      <c r="HO596"/>
      <c r="HP596"/>
      <c r="HQ596"/>
      <c r="HR596"/>
      <c r="HS596"/>
      <c r="HT596"/>
      <c r="HU596"/>
      <c r="HV596"/>
      <c r="HW596"/>
      <c r="HX596"/>
      <c r="HY596"/>
      <c r="HZ596"/>
      <c r="IA596"/>
      <c r="IB596"/>
      <c r="IC596"/>
      <c r="ID596"/>
      <c r="IE596"/>
      <c r="IF596"/>
      <c r="IG596"/>
      <c r="IH596"/>
      <c r="II596"/>
      <c r="IJ596"/>
      <c r="IK596"/>
      <c r="IL596"/>
      <c r="IM596"/>
      <c r="IN596"/>
      <c r="IO596"/>
      <c r="IP596"/>
      <c r="IQ596"/>
      <c r="IR596"/>
      <c r="IS596"/>
      <c r="IT596"/>
      <c r="IU596"/>
      <c r="IV596"/>
      <c r="IW596"/>
      <c r="IX596"/>
      <c r="IY596"/>
      <c r="IZ596"/>
      <c r="JA596"/>
      <c r="JB596"/>
      <c r="JC596"/>
      <c r="JD596"/>
      <c r="JE596"/>
      <c r="JF596"/>
      <c r="JG596"/>
      <c r="JH596"/>
      <c r="JI596"/>
      <c r="JJ596"/>
      <c r="JK596"/>
      <c r="JL596"/>
      <c r="JM596"/>
      <c r="JN596"/>
      <c r="JO596"/>
      <c r="JP596"/>
      <c r="JQ596"/>
      <c r="JR596"/>
      <c r="JS596"/>
      <c r="JT596"/>
      <c r="JU596"/>
      <c r="JV596"/>
      <c r="JW596"/>
      <c r="JX596"/>
      <c r="JY596"/>
      <c r="JZ596"/>
      <c r="KA596"/>
      <c r="KB596"/>
      <c r="KC596"/>
      <c r="KD596"/>
      <c r="KE596"/>
      <c r="KF596"/>
      <c r="KG596"/>
      <c r="KH596"/>
      <c r="KI596"/>
      <c r="KJ596"/>
      <c r="KK596"/>
      <c r="KL596"/>
      <c r="KM596"/>
      <c r="KN596"/>
      <c r="KO596"/>
      <c r="KP596"/>
      <c r="KQ596"/>
      <c r="KR596"/>
      <c r="KS596"/>
      <c r="KT596"/>
      <c r="KU596"/>
      <c r="KV596"/>
      <c r="KW596"/>
      <c r="KX596"/>
      <c r="KY596"/>
      <c r="KZ596"/>
      <c r="LA596"/>
      <c r="LB596"/>
      <c r="LC596"/>
      <c r="LD596"/>
      <c r="LE596"/>
      <c r="LF596"/>
      <c r="LG596"/>
      <c r="LH596"/>
      <c r="LI596"/>
      <c r="LJ596"/>
      <c r="LK596"/>
      <c r="LL596"/>
      <c r="LM596" s="27"/>
      <c r="LN596" s="27"/>
      <c r="LO596" s="27"/>
      <c r="LP596" s="27"/>
      <c r="LQ596" s="27"/>
      <c r="LR596" s="27"/>
      <c r="LS596" s="27"/>
      <c r="LT596"/>
      <c r="LU596"/>
      <c r="LV596"/>
      <c r="LW596"/>
      <c r="LX596"/>
      <c r="LY596"/>
      <c r="LZ596"/>
      <c r="MA596"/>
      <c r="MB596" s="27"/>
      <c r="MC596" s="27"/>
      <c r="MD596" s="27"/>
      <c r="ME596"/>
      <c r="MF596" s="27"/>
      <c r="MG596"/>
      <c r="MH596"/>
      <c r="MI596"/>
      <c r="MJ596"/>
      <c r="MK596"/>
      <c r="ML596"/>
      <c r="MM596"/>
      <c r="MN596"/>
      <c r="MO596"/>
      <c r="MP596"/>
      <c r="MQ596"/>
      <c r="NH596" s="46"/>
    </row>
    <row r="597" spans="2:372" x14ac:dyDescent="0.3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 s="2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 s="27"/>
      <c r="BF597"/>
      <c r="BG597" s="2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 s="2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 s="27"/>
      <c r="CP597"/>
      <c r="CQ597"/>
      <c r="CR597" s="27"/>
      <c r="CS597"/>
      <c r="CT597"/>
      <c r="CU597"/>
      <c r="CV597"/>
      <c r="CW597"/>
      <c r="CX597"/>
      <c r="CY597"/>
      <c r="CZ597" s="27"/>
      <c r="DA597"/>
      <c r="DB597" s="27"/>
      <c r="DC597"/>
      <c r="DD597" s="27"/>
      <c r="DE597"/>
      <c r="DF597"/>
      <c r="DG597"/>
      <c r="DH597" s="2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 s="2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  <c r="EN597"/>
      <c r="EO597"/>
      <c r="EP597"/>
      <c r="EQ597"/>
      <c r="ER597"/>
      <c r="ES597"/>
      <c r="ET597"/>
      <c r="EU597"/>
      <c r="EV597"/>
      <c r="EW597"/>
      <c r="EX597"/>
      <c r="EY597"/>
      <c r="EZ597"/>
      <c r="FA597"/>
      <c r="FB597"/>
      <c r="FC597"/>
      <c r="FD597"/>
      <c r="FE597"/>
      <c r="FF597"/>
      <c r="FG597"/>
      <c r="FH597"/>
      <c r="FI597"/>
      <c r="FJ597"/>
      <c r="FK597"/>
      <c r="FL597"/>
      <c r="FM597"/>
      <c r="FN597"/>
      <c r="FO597"/>
      <c r="FP597"/>
      <c r="FQ597"/>
      <c r="FR597"/>
      <c r="FS597"/>
      <c r="FT597"/>
      <c r="FU597"/>
      <c r="FV597"/>
      <c r="FW597"/>
      <c r="FX597"/>
      <c r="FY597"/>
      <c r="FZ597"/>
      <c r="GA597"/>
      <c r="GB597"/>
      <c r="GC597"/>
      <c r="GD597"/>
      <c r="GE597"/>
      <c r="GF597"/>
      <c r="GG597"/>
      <c r="GH597"/>
      <c r="GI597"/>
      <c r="GJ597"/>
      <c r="GK597"/>
      <c r="GL597"/>
      <c r="GM597"/>
      <c r="GN597"/>
      <c r="GO597"/>
      <c r="GP597"/>
      <c r="GQ597"/>
      <c r="GR597"/>
      <c r="GS597"/>
      <c r="GT597"/>
      <c r="GU597"/>
      <c r="GV597"/>
      <c r="GW597"/>
      <c r="GX597"/>
      <c r="GY597"/>
      <c r="GZ597"/>
      <c r="HA597"/>
      <c r="HB597"/>
      <c r="HC597"/>
      <c r="HD597"/>
      <c r="HE597"/>
      <c r="HF597"/>
      <c r="HG597"/>
      <c r="HH597"/>
      <c r="HI597"/>
      <c r="HJ597"/>
      <c r="HK597"/>
      <c r="HL597"/>
      <c r="HM597"/>
      <c r="HN597"/>
      <c r="HO597"/>
      <c r="HP597"/>
      <c r="HQ597"/>
      <c r="HR597"/>
      <c r="HS597"/>
      <c r="HT597"/>
      <c r="HU597"/>
      <c r="HV597"/>
      <c r="HW597"/>
      <c r="HX597"/>
      <c r="HY597"/>
      <c r="HZ597"/>
      <c r="IA597"/>
      <c r="IB597"/>
      <c r="IC597"/>
      <c r="ID597"/>
      <c r="IE597"/>
      <c r="IF597"/>
      <c r="IG597"/>
      <c r="IH597"/>
      <c r="II597"/>
      <c r="IJ597"/>
      <c r="IK597"/>
      <c r="IL597"/>
      <c r="IM597"/>
      <c r="IN597"/>
      <c r="IO597"/>
      <c r="IP597"/>
      <c r="IQ597"/>
      <c r="IR597"/>
      <c r="IS597"/>
      <c r="IT597"/>
      <c r="IU597"/>
      <c r="IV597"/>
      <c r="IW597"/>
      <c r="IX597"/>
      <c r="IY597"/>
      <c r="IZ597"/>
      <c r="JA597"/>
      <c r="JB597"/>
      <c r="JC597"/>
      <c r="JD597"/>
      <c r="JE597"/>
      <c r="JF597"/>
      <c r="JG597"/>
      <c r="JH597"/>
      <c r="JI597"/>
      <c r="JJ597"/>
      <c r="JK597"/>
      <c r="JL597"/>
      <c r="JM597"/>
      <c r="JN597"/>
      <c r="JO597"/>
      <c r="JP597"/>
      <c r="JQ597"/>
      <c r="JR597"/>
      <c r="JS597"/>
      <c r="JT597"/>
      <c r="JU597"/>
      <c r="JV597"/>
      <c r="JW597"/>
      <c r="JX597"/>
      <c r="JY597"/>
      <c r="JZ597"/>
      <c r="KA597"/>
      <c r="KB597"/>
      <c r="KC597"/>
      <c r="KD597"/>
      <c r="KE597"/>
      <c r="KF597"/>
      <c r="KG597"/>
      <c r="KH597"/>
      <c r="KI597"/>
      <c r="KJ597"/>
      <c r="KK597"/>
      <c r="KL597"/>
      <c r="KM597"/>
      <c r="KN597"/>
      <c r="KO597"/>
      <c r="KP597"/>
      <c r="KQ597"/>
      <c r="KR597"/>
      <c r="KS597"/>
      <c r="KT597"/>
      <c r="KU597"/>
      <c r="KV597"/>
      <c r="KW597"/>
      <c r="KX597"/>
      <c r="KY597"/>
      <c r="KZ597"/>
      <c r="LA597"/>
      <c r="LB597"/>
      <c r="LC597"/>
      <c r="LD597"/>
      <c r="LE597"/>
      <c r="LF597"/>
      <c r="LG597"/>
      <c r="LH597"/>
      <c r="LI597"/>
      <c r="LJ597"/>
      <c r="LK597"/>
      <c r="LL597"/>
      <c r="LM597"/>
      <c r="LN597"/>
      <c r="LO597"/>
      <c r="LP597"/>
      <c r="LQ597"/>
      <c r="LR597"/>
      <c r="LS597"/>
      <c r="LT597"/>
      <c r="LU597"/>
      <c r="LV597"/>
      <c r="LW597"/>
      <c r="LX597"/>
      <c r="LY597"/>
      <c r="LZ597"/>
      <c r="MA597"/>
      <c r="MB597"/>
      <c r="MC597"/>
      <c r="MD597"/>
      <c r="ME597"/>
      <c r="MF597"/>
      <c r="MG597"/>
      <c r="MH597"/>
      <c r="MI597"/>
      <c r="MJ597"/>
      <c r="MK597"/>
      <c r="ML597"/>
      <c r="MM597"/>
      <c r="MN597"/>
      <c r="MO597"/>
      <c r="MP597"/>
      <c r="MQ597"/>
      <c r="NH597" s="46"/>
    </row>
    <row r="598" spans="2:372" x14ac:dyDescent="0.3">
      <c r="B598"/>
      <c r="C598" s="27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 s="27"/>
      <c r="T598"/>
      <c r="U598" s="27"/>
      <c r="V598"/>
      <c r="W598"/>
      <c r="X598"/>
      <c r="Y598"/>
      <c r="Z598"/>
      <c r="AA598"/>
      <c r="AB598" s="27"/>
      <c r="AC598"/>
      <c r="AD598" s="27"/>
      <c r="AE598"/>
      <c r="AF598"/>
      <c r="AG598"/>
      <c r="AH598" s="27"/>
      <c r="AI598"/>
      <c r="AJ598"/>
      <c r="AK598" s="27"/>
      <c r="AL598"/>
      <c r="AM598" s="27"/>
      <c r="AN598"/>
      <c r="AO598" s="27"/>
      <c r="AP598"/>
      <c r="AQ598" s="27"/>
      <c r="AR598"/>
      <c r="AS598" s="27"/>
      <c r="AT598" s="27"/>
      <c r="AU598" s="27"/>
      <c r="AV598" s="27"/>
      <c r="AW598"/>
      <c r="AX598" s="27"/>
      <c r="AY598" s="27"/>
      <c r="AZ598" s="27"/>
      <c r="BA598" s="27"/>
      <c r="BB598"/>
      <c r="BC598"/>
      <c r="BD598" s="27"/>
      <c r="BE598" s="27"/>
      <c r="BF598" s="27"/>
      <c r="BG598"/>
      <c r="BH598" s="27"/>
      <c r="BI598"/>
      <c r="BJ598"/>
      <c r="BK598"/>
      <c r="BL598"/>
      <c r="BM598"/>
      <c r="BN598" s="27"/>
      <c r="BO598" s="27"/>
      <c r="BP598"/>
      <c r="BQ598" s="27"/>
      <c r="BR598"/>
      <c r="BS598" s="27"/>
      <c r="BT598"/>
      <c r="BU598"/>
      <c r="BV598" s="27"/>
      <c r="BW598"/>
      <c r="BX598"/>
      <c r="BY598"/>
      <c r="BZ598"/>
      <c r="CA598" s="27"/>
      <c r="CB598" s="27"/>
      <c r="CC598" s="27"/>
      <c r="CD598" s="27"/>
      <c r="CE598" s="27"/>
      <c r="CF598"/>
      <c r="CG598"/>
      <c r="CH598"/>
      <c r="CI598" s="27"/>
      <c r="CJ598"/>
      <c r="CK598" s="27"/>
      <c r="CL598" s="27"/>
      <c r="CM598" s="27"/>
      <c r="CN598"/>
      <c r="CO598" s="27"/>
      <c r="CP598" s="27"/>
      <c r="CQ598"/>
      <c r="CR598" s="27"/>
      <c r="CS598" s="27"/>
      <c r="CT598" s="27"/>
      <c r="CU598"/>
      <c r="CV598" s="27"/>
      <c r="CW598"/>
      <c r="CX598"/>
      <c r="CY598" s="27"/>
      <c r="CZ598"/>
      <c r="DA598" s="27"/>
      <c r="DB598" s="27"/>
      <c r="DC598" s="27"/>
      <c r="DD598" s="27"/>
      <c r="DE598" s="27"/>
      <c r="DF598"/>
      <c r="DG598"/>
      <c r="DH598" s="27"/>
      <c r="DI598"/>
      <c r="DJ598"/>
      <c r="DK598" s="27"/>
      <c r="DL598"/>
      <c r="DM598"/>
      <c r="DN598"/>
      <c r="DO598" s="27"/>
      <c r="DP598" s="27"/>
      <c r="DQ598"/>
      <c r="DR598" s="27"/>
      <c r="DS598"/>
      <c r="DT598"/>
      <c r="DU598"/>
      <c r="DV598"/>
      <c r="DW598" s="27"/>
      <c r="DX598"/>
      <c r="DY598"/>
      <c r="DZ598"/>
      <c r="EA598"/>
      <c r="EB598"/>
      <c r="EC598"/>
      <c r="ED598" s="27"/>
      <c r="EE598"/>
      <c r="EF598"/>
      <c r="EG598"/>
      <c r="EH598"/>
      <c r="EI598"/>
      <c r="EJ598"/>
      <c r="EK598"/>
      <c r="EL598"/>
      <c r="EM598" s="27"/>
      <c r="EN598"/>
      <c r="EO598"/>
      <c r="EP598" s="27"/>
      <c r="EQ598"/>
      <c r="ER598"/>
      <c r="ES598"/>
      <c r="ET598"/>
      <c r="EU598"/>
      <c r="EV598" s="27"/>
      <c r="EW598"/>
      <c r="EX598"/>
      <c r="EY598" s="27"/>
      <c r="EZ598" s="27"/>
      <c r="FA598"/>
      <c r="FB598" s="27"/>
      <c r="FC598"/>
      <c r="FD598"/>
      <c r="FE598"/>
      <c r="FF598"/>
      <c r="FG598"/>
      <c r="FH598"/>
      <c r="FI598"/>
      <c r="FJ598"/>
      <c r="FK598"/>
      <c r="FL598"/>
      <c r="FM598"/>
      <c r="FN598"/>
      <c r="FO598"/>
      <c r="FP598"/>
      <c r="FQ598"/>
      <c r="FR598"/>
      <c r="FS598"/>
      <c r="FT598"/>
      <c r="FU598"/>
      <c r="FV598"/>
      <c r="FW598"/>
      <c r="FX598"/>
      <c r="FY598"/>
      <c r="FZ598"/>
      <c r="GA598"/>
      <c r="GB598"/>
      <c r="GC598"/>
      <c r="GD598"/>
      <c r="GE598"/>
      <c r="GF598"/>
      <c r="GG598"/>
      <c r="GH598"/>
      <c r="GI598"/>
      <c r="GJ598"/>
      <c r="GK598"/>
      <c r="GL598"/>
      <c r="GM598"/>
      <c r="GN598"/>
      <c r="GO598"/>
      <c r="GP598"/>
      <c r="GQ598"/>
      <c r="GR598"/>
      <c r="GS598"/>
      <c r="GT598"/>
      <c r="GU598"/>
      <c r="GV598"/>
      <c r="GW598"/>
      <c r="GX598"/>
      <c r="GY598"/>
      <c r="GZ598"/>
      <c r="HA598"/>
      <c r="HB598"/>
      <c r="HC598"/>
      <c r="HD598"/>
      <c r="HE598"/>
      <c r="HF598"/>
      <c r="HG598"/>
      <c r="HH598"/>
      <c r="HI598"/>
      <c r="HJ598"/>
      <c r="HK598"/>
      <c r="HL598"/>
      <c r="HM598"/>
      <c r="HN598"/>
      <c r="HO598"/>
      <c r="HP598"/>
      <c r="HQ598"/>
      <c r="HR598"/>
      <c r="HS598"/>
      <c r="HT598"/>
      <c r="HU598"/>
      <c r="HV598"/>
      <c r="HW598"/>
      <c r="HX598"/>
      <c r="HY598"/>
      <c r="HZ598"/>
      <c r="IA598"/>
      <c r="IB598"/>
      <c r="IC598"/>
      <c r="ID598"/>
      <c r="IE598"/>
      <c r="IF598"/>
      <c r="IG598"/>
      <c r="IH598"/>
      <c r="II598"/>
      <c r="IJ598"/>
      <c r="IK598"/>
      <c r="IL598"/>
      <c r="IM598"/>
      <c r="IN598"/>
      <c r="IO598"/>
      <c r="IP598"/>
      <c r="IQ598"/>
      <c r="IR598"/>
      <c r="IS598"/>
      <c r="IT598"/>
      <c r="IU598"/>
      <c r="IV598"/>
      <c r="IW598"/>
      <c r="IX598"/>
      <c r="IY598"/>
      <c r="IZ598"/>
      <c r="JA598"/>
      <c r="JB598"/>
      <c r="JC598"/>
      <c r="JD598"/>
      <c r="JE598"/>
      <c r="JF598"/>
      <c r="JG598"/>
      <c r="JH598"/>
      <c r="JI598"/>
      <c r="JJ598"/>
      <c r="JK598"/>
      <c r="JL598"/>
      <c r="JM598"/>
      <c r="JN598"/>
      <c r="JO598"/>
      <c r="JP598"/>
      <c r="JQ598"/>
      <c r="JR598"/>
      <c r="JS598"/>
      <c r="JT598"/>
      <c r="JU598"/>
      <c r="JV598"/>
      <c r="JW598"/>
      <c r="JX598"/>
      <c r="JY598"/>
      <c r="JZ598"/>
      <c r="KA598"/>
      <c r="KB598"/>
      <c r="KC598"/>
      <c r="KD598"/>
      <c r="KE598"/>
      <c r="KF598"/>
      <c r="KG598"/>
      <c r="KH598"/>
      <c r="KI598"/>
      <c r="KJ598"/>
      <c r="KK598"/>
      <c r="KL598"/>
      <c r="KM598"/>
      <c r="KN598"/>
      <c r="KO598"/>
      <c r="KP598"/>
      <c r="KQ598"/>
      <c r="KR598"/>
      <c r="KS598"/>
      <c r="KT598"/>
      <c r="KU598"/>
      <c r="KV598"/>
      <c r="KW598"/>
      <c r="KX598"/>
      <c r="KY598"/>
      <c r="KZ598"/>
      <c r="LA598"/>
      <c r="LB598"/>
      <c r="LC598"/>
      <c r="LD598"/>
      <c r="LE598"/>
      <c r="LF598"/>
      <c r="LG598"/>
      <c r="LH598"/>
      <c r="LI598"/>
      <c r="LJ598"/>
      <c r="LK598"/>
      <c r="LL598"/>
      <c r="LM598" s="27"/>
      <c r="LN598"/>
      <c r="LO598"/>
      <c r="LP598"/>
      <c r="LQ598"/>
      <c r="LR598"/>
      <c r="LS598"/>
      <c r="LT598"/>
      <c r="LU598"/>
      <c r="LV598"/>
      <c r="LW598"/>
      <c r="LX598"/>
      <c r="LY598"/>
      <c r="LZ598"/>
      <c r="MA598"/>
      <c r="MB598"/>
      <c r="MC598"/>
      <c r="MD598"/>
      <c r="ME598"/>
      <c r="MF598"/>
      <c r="MG598"/>
      <c r="MH598"/>
      <c r="MI598"/>
      <c r="MJ598"/>
      <c r="MK598"/>
      <c r="ML598"/>
      <c r="MM598"/>
      <c r="MN598"/>
      <c r="MO598"/>
      <c r="MP598"/>
      <c r="MQ598"/>
      <c r="NH598" s="46"/>
    </row>
    <row r="599" spans="2:372" x14ac:dyDescent="0.3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 s="27"/>
      <c r="BQ599"/>
      <c r="BR599"/>
      <c r="BS599"/>
      <c r="BT599"/>
      <c r="BU599" s="27"/>
      <c r="BV599"/>
      <c r="BW599"/>
      <c r="BX599"/>
      <c r="BY599"/>
      <c r="BZ599"/>
      <c r="CA599"/>
      <c r="CB599"/>
      <c r="CC599"/>
      <c r="CD599"/>
      <c r="CE599" s="27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 s="27"/>
      <c r="DD599" s="27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  <c r="EN599"/>
      <c r="EO599"/>
      <c r="EP599"/>
      <c r="EQ599"/>
      <c r="ER599"/>
      <c r="ES599"/>
      <c r="ET599"/>
      <c r="EU599"/>
      <c r="EV599"/>
      <c r="EW599"/>
      <c r="EX599"/>
      <c r="EY599"/>
      <c r="EZ599"/>
      <c r="FA599"/>
      <c r="FB599"/>
      <c r="FC599"/>
      <c r="FD599"/>
      <c r="FE599"/>
      <c r="FF599"/>
      <c r="FG599"/>
      <c r="FH599"/>
      <c r="FI599"/>
      <c r="FJ599"/>
      <c r="FK599"/>
      <c r="FL599"/>
      <c r="FM599"/>
      <c r="FN599"/>
      <c r="FO599"/>
      <c r="FP599"/>
      <c r="FQ599"/>
      <c r="FR599"/>
      <c r="FS599"/>
      <c r="FT599"/>
      <c r="FU599"/>
      <c r="FV599"/>
      <c r="FW599"/>
      <c r="FX599"/>
      <c r="FY599"/>
      <c r="FZ599"/>
      <c r="GA599"/>
      <c r="GB599"/>
      <c r="GC599"/>
      <c r="GD599"/>
      <c r="GE599"/>
      <c r="GF599"/>
      <c r="GG599"/>
      <c r="GH599"/>
      <c r="GI599"/>
      <c r="GJ599"/>
      <c r="GK599"/>
      <c r="GL599"/>
      <c r="GM599"/>
      <c r="GN599"/>
      <c r="GO599"/>
      <c r="GP599"/>
      <c r="GQ599"/>
      <c r="GR599"/>
      <c r="GS599"/>
      <c r="GT599"/>
      <c r="GU599"/>
      <c r="GV599"/>
      <c r="GW599"/>
      <c r="GX599"/>
      <c r="GY599"/>
      <c r="GZ599"/>
      <c r="HA599"/>
      <c r="HB599"/>
      <c r="HC599"/>
      <c r="HD599"/>
      <c r="HE599"/>
      <c r="HF599"/>
      <c r="HG599"/>
      <c r="HH599"/>
      <c r="HI599"/>
      <c r="HJ599"/>
      <c r="HK599"/>
      <c r="HL599"/>
      <c r="HM599"/>
      <c r="HN599"/>
      <c r="HO599"/>
      <c r="HP599"/>
      <c r="HQ599"/>
      <c r="HR599"/>
      <c r="HS599"/>
      <c r="HT599"/>
      <c r="HU599"/>
      <c r="HV599"/>
      <c r="HW599"/>
      <c r="HX599"/>
      <c r="HY599"/>
      <c r="HZ599"/>
      <c r="IA599"/>
      <c r="IB599"/>
      <c r="IC599"/>
      <c r="ID599"/>
      <c r="IE599"/>
      <c r="IF599"/>
      <c r="IG599"/>
      <c r="IH599"/>
      <c r="II599"/>
      <c r="IJ599"/>
      <c r="IK599"/>
      <c r="IL599"/>
      <c r="IM599"/>
      <c r="IN599"/>
      <c r="IO599"/>
      <c r="IP599"/>
      <c r="IQ599"/>
      <c r="IR599"/>
      <c r="IS599"/>
      <c r="IT599"/>
      <c r="IU599"/>
      <c r="IV599"/>
      <c r="IW599"/>
      <c r="IX599"/>
      <c r="IY599"/>
      <c r="IZ599"/>
      <c r="JA599"/>
      <c r="JB599"/>
      <c r="JC599"/>
      <c r="JD599"/>
      <c r="JE599"/>
      <c r="JF599"/>
      <c r="JG599"/>
      <c r="JH599"/>
      <c r="JI599"/>
      <c r="JJ599"/>
      <c r="JK599"/>
      <c r="JL599"/>
      <c r="JM599"/>
      <c r="JN599"/>
      <c r="JO599"/>
      <c r="JP599"/>
      <c r="JQ599"/>
      <c r="JR599"/>
      <c r="JS599"/>
      <c r="JT599"/>
      <c r="JU599"/>
      <c r="JV599"/>
      <c r="JW599"/>
      <c r="JX599"/>
      <c r="JY599"/>
      <c r="JZ599"/>
      <c r="KA599"/>
      <c r="KB599"/>
      <c r="KC599"/>
      <c r="KD599"/>
      <c r="KE599"/>
      <c r="KF599"/>
      <c r="KG599"/>
      <c r="KH599"/>
      <c r="KI599"/>
      <c r="KJ599"/>
      <c r="KK599"/>
      <c r="KL599"/>
      <c r="KM599"/>
      <c r="KN599"/>
      <c r="KO599"/>
      <c r="KP599"/>
      <c r="KQ599"/>
      <c r="KR599"/>
      <c r="KS599"/>
      <c r="KT599"/>
      <c r="KU599"/>
      <c r="KV599"/>
      <c r="KW599"/>
      <c r="KX599"/>
      <c r="KY599"/>
      <c r="KZ599"/>
      <c r="LA599"/>
      <c r="LB599"/>
      <c r="LC599"/>
      <c r="LD599"/>
      <c r="LE599"/>
      <c r="LF599"/>
      <c r="LG599"/>
      <c r="LH599"/>
      <c r="LI599"/>
      <c r="LJ599"/>
      <c r="LK599"/>
      <c r="LL599"/>
      <c r="LM599"/>
      <c r="LN599"/>
      <c r="LO599"/>
      <c r="LP599"/>
      <c r="LQ599"/>
      <c r="LR599"/>
      <c r="LS599"/>
      <c r="LT599"/>
      <c r="LU599" s="27"/>
      <c r="LV599" s="27"/>
      <c r="LW599" s="27"/>
      <c r="LX599" s="27"/>
      <c r="LY599" s="27"/>
      <c r="LZ599" s="27"/>
      <c r="MA599" s="27"/>
      <c r="MB599"/>
      <c r="MC599"/>
      <c r="MD599"/>
      <c r="ME599" s="27"/>
      <c r="MF599"/>
      <c r="MG599"/>
      <c r="MH599"/>
      <c r="MI599"/>
      <c r="MJ599"/>
      <c r="MK599"/>
      <c r="ML599"/>
      <c r="MM599"/>
      <c r="MN599"/>
      <c r="MO599"/>
      <c r="MP599"/>
      <c r="MQ599"/>
      <c r="NH599" s="46"/>
    </row>
    <row r="600" spans="2:372" x14ac:dyDescent="0.3">
      <c r="B600"/>
      <c r="C600"/>
      <c r="D600"/>
      <c r="E600"/>
      <c r="F600"/>
      <c r="G600"/>
      <c r="H600"/>
      <c r="I600"/>
      <c r="J600" s="27"/>
      <c r="K600"/>
      <c r="L600"/>
      <c r="M600"/>
      <c r="N600" s="27"/>
      <c r="O600"/>
      <c r="P600"/>
      <c r="Q600"/>
      <c r="R600" s="27"/>
      <c r="S600"/>
      <c r="T600"/>
      <c r="U600"/>
      <c r="V600" s="27"/>
      <c r="W600"/>
      <c r="X600" s="27"/>
      <c r="Y600"/>
      <c r="Z600"/>
      <c r="AA600"/>
      <c r="AB600" s="27"/>
      <c r="AC600" s="27"/>
      <c r="AD600"/>
      <c r="AE600"/>
      <c r="AF600"/>
      <c r="AG600"/>
      <c r="AH600"/>
      <c r="AI600" s="27"/>
      <c r="AJ600" s="27"/>
      <c r="AK600"/>
      <c r="AL600"/>
      <c r="AM600"/>
      <c r="AN600"/>
      <c r="AO600"/>
      <c r="AP600" s="27"/>
      <c r="AQ600"/>
      <c r="AR600"/>
      <c r="AS600"/>
      <c r="AT600"/>
      <c r="AU600"/>
      <c r="AV600" s="27"/>
      <c r="AW600"/>
      <c r="AX600"/>
      <c r="AY600"/>
      <c r="AZ600"/>
      <c r="BA600"/>
      <c r="BB600" s="27"/>
      <c r="BC600"/>
      <c r="BD600" s="27"/>
      <c r="BE600"/>
      <c r="BF600"/>
      <c r="BG600" s="27"/>
      <c r="BH600"/>
      <c r="BI600" s="27"/>
      <c r="BJ600"/>
      <c r="BK600" s="27"/>
      <c r="BL600" s="27"/>
      <c r="BM600" s="27"/>
      <c r="BN600"/>
      <c r="BO600"/>
      <c r="BP600" s="27"/>
      <c r="BQ600"/>
      <c r="BR600"/>
      <c r="BS600" s="27"/>
      <c r="BT600"/>
      <c r="BU600"/>
      <c r="BV600"/>
      <c r="BW600"/>
      <c r="BX600" s="27"/>
      <c r="BY600" s="27"/>
      <c r="BZ600" s="27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 s="27"/>
      <c r="CP600"/>
      <c r="CQ600"/>
      <c r="CR600"/>
      <c r="CS600"/>
      <c r="CT600"/>
      <c r="CU600" s="27"/>
      <c r="CV600" s="27"/>
      <c r="CW600"/>
      <c r="CX600"/>
      <c r="CY600"/>
      <c r="CZ600" s="27"/>
      <c r="DA600"/>
      <c r="DB600" s="27"/>
      <c r="DC600"/>
      <c r="DD600"/>
      <c r="DE600"/>
      <c r="DF600"/>
      <c r="DG600"/>
      <c r="DH600"/>
      <c r="DI600"/>
      <c r="DJ600"/>
      <c r="DK600"/>
      <c r="DL600" s="27"/>
      <c r="DM600"/>
      <c r="DN600"/>
      <c r="DO600"/>
      <c r="DP600"/>
      <c r="DQ600"/>
      <c r="DR600"/>
      <c r="DS600"/>
      <c r="DT600"/>
      <c r="DU600" s="27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  <c r="EN600" s="27"/>
      <c r="EO600"/>
      <c r="EP600" s="27"/>
      <c r="EQ600"/>
      <c r="ER600"/>
      <c r="ES600"/>
      <c r="ET600"/>
      <c r="EU600"/>
      <c r="EV600"/>
      <c r="EW600" s="27"/>
      <c r="EX600"/>
      <c r="EY600" s="27"/>
      <c r="EZ600" s="27"/>
      <c r="FA600"/>
      <c r="FB600"/>
      <c r="FC600"/>
      <c r="FD600"/>
      <c r="FE600"/>
      <c r="FF600"/>
      <c r="FG600"/>
      <c r="FH600"/>
      <c r="FI600"/>
      <c r="FJ600"/>
      <c r="FK600"/>
      <c r="FL600"/>
      <c r="FM600"/>
      <c r="FN600"/>
      <c r="FO600"/>
      <c r="FP600"/>
      <c r="FQ600"/>
      <c r="FR600"/>
      <c r="FS600"/>
      <c r="FT600"/>
      <c r="FU600"/>
      <c r="FV600"/>
      <c r="FW600"/>
      <c r="FX600"/>
      <c r="FY600"/>
      <c r="FZ600"/>
      <c r="GA600"/>
      <c r="GB600"/>
      <c r="GC600"/>
      <c r="GD600"/>
      <c r="GE600"/>
      <c r="GF600"/>
      <c r="GG600"/>
      <c r="GH600"/>
      <c r="GI600"/>
      <c r="GJ600"/>
      <c r="GK600"/>
      <c r="GL600"/>
      <c r="GM600"/>
      <c r="GN600"/>
      <c r="GO600"/>
      <c r="GP600"/>
      <c r="GQ600"/>
      <c r="GR600"/>
      <c r="GS600"/>
      <c r="GT600"/>
      <c r="GU600"/>
      <c r="GV600"/>
      <c r="GW600"/>
      <c r="GX600"/>
      <c r="GY600"/>
      <c r="GZ600"/>
      <c r="HA600"/>
      <c r="HB600"/>
      <c r="HC600"/>
      <c r="HD600"/>
      <c r="HE600"/>
      <c r="HF600"/>
      <c r="HG600"/>
      <c r="HH600"/>
      <c r="HI600"/>
      <c r="HJ600"/>
      <c r="HK600"/>
      <c r="HL600"/>
      <c r="HM600"/>
      <c r="HN600"/>
      <c r="HO600"/>
      <c r="HP600"/>
      <c r="HQ600"/>
      <c r="HR600"/>
      <c r="HS600"/>
      <c r="HT600"/>
      <c r="HU600"/>
      <c r="HV600"/>
      <c r="HW600"/>
      <c r="HX600"/>
      <c r="HY600"/>
      <c r="HZ600"/>
      <c r="IA600"/>
      <c r="IB600"/>
      <c r="IC600"/>
      <c r="ID600"/>
      <c r="IE600"/>
      <c r="IF600"/>
      <c r="IG600"/>
      <c r="IH600"/>
      <c r="II600"/>
      <c r="IJ600"/>
      <c r="IK600"/>
      <c r="IL600"/>
      <c r="IM600"/>
      <c r="IN600"/>
      <c r="IO600"/>
      <c r="IP600"/>
      <c r="IQ600"/>
      <c r="IR600"/>
      <c r="IS600"/>
      <c r="IT600"/>
      <c r="IU600"/>
      <c r="IV600"/>
      <c r="IW600"/>
      <c r="IX600"/>
      <c r="IY600"/>
      <c r="IZ600"/>
      <c r="JA600"/>
      <c r="JB600"/>
      <c r="JC600"/>
      <c r="JD600"/>
      <c r="JE600"/>
      <c r="JF600"/>
      <c r="JG600"/>
      <c r="JH600"/>
      <c r="JI600"/>
      <c r="JJ600"/>
      <c r="JK600"/>
      <c r="JL600"/>
      <c r="JM600"/>
      <c r="JN600"/>
      <c r="JO600"/>
      <c r="JP600"/>
      <c r="JQ600"/>
      <c r="JR600"/>
      <c r="JS600"/>
      <c r="JT600"/>
      <c r="JU600"/>
      <c r="JV600"/>
      <c r="JW600"/>
      <c r="JX600"/>
      <c r="JY600"/>
      <c r="JZ600"/>
      <c r="KA600"/>
      <c r="KB600"/>
      <c r="KC600"/>
      <c r="KD600"/>
      <c r="KE600"/>
      <c r="KF600"/>
      <c r="KG600"/>
      <c r="KH600"/>
      <c r="KI600"/>
      <c r="KJ600"/>
      <c r="KK600"/>
      <c r="KL600"/>
      <c r="KM600"/>
      <c r="KN600"/>
      <c r="KO600"/>
      <c r="KP600"/>
      <c r="KQ600"/>
      <c r="KR600"/>
      <c r="KS600"/>
      <c r="KT600"/>
      <c r="KU600"/>
      <c r="KV600"/>
      <c r="KW600"/>
      <c r="KX600"/>
      <c r="KY600"/>
      <c r="KZ600"/>
      <c r="LA600"/>
      <c r="LB600"/>
      <c r="LC600"/>
      <c r="LD600"/>
      <c r="LE600"/>
      <c r="LF600"/>
      <c r="LG600"/>
      <c r="LH600"/>
      <c r="LI600"/>
      <c r="LJ600"/>
      <c r="LK600"/>
      <c r="LL600"/>
      <c r="LM600" s="27"/>
      <c r="LN600" s="27"/>
      <c r="LO600" s="27"/>
      <c r="LP600" s="27"/>
      <c r="LQ600" s="27"/>
      <c r="LR600"/>
      <c r="LS600" s="27"/>
      <c r="LT600" s="27"/>
      <c r="LU600" s="27"/>
      <c r="LV600" s="27"/>
      <c r="LW600" s="27"/>
      <c r="LX600" s="27"/>
      <c r="LY600" s="27"/>
      <c r="LZ600" s="27"/>
      <c r="MA600" s="27"/>
      <c r="MB600" s="27"/>
      <c r="MC600" s="27"/>
      <c r="MD600" s="27"/>
      <c r="ME600" s="27"/>
      <c r="MF600" s="27"/>
      <c r="MG600"/>
      <c r="MH600"/>
      <c r="MI600"/>
      <c r="MJ600"/>
      <c r="MK600"/>
      <c r="ML600"/>
      <c r="MM600"/>
      <c r="MN600"/>
      <c r="MO600"/>
      <c r="MP600"/>
      <c r="MQ600"/>
      <c r="NH600" s="46"/>
    </row>
    <row r="601" spans="2:372" x14ac:dyDescent="0.3">
      <c r="B601"/>
      <c r="C601" s="27"/>
      <c r="D601"/>
      <c r="E601"/>
      <c r="F601"/>
      <c r="G601"/>
      <c r="H601"/>
      <c r="I601" s="27"/>
      <c r="J601"/>
      <c r="K601" s="27"/>
      <c r="L601"/>
      <c r="M601"/>
      <c r="N601"/>
      <c r="O601"/>
      <c r="P601"/>
      <c r="Q601"/>
      <c r="R601" s="27"/>
      <c r="S601" s="27"/>
      <c r="T601" s="27"/>
      <c r="U601" s="27"/>
      <c r="V601"/>
      <c r="W601"/>
      <c r="X601"/>
      <c r="Y601"/>
      <c r="Z601"/>
      <c r="AA601"/>
      <c r="AB601" s="27"/>
      <c r="AC601" s="27"/>
      <c r="AD601"/>
      <c r="AE601"/>
      <c r="AF601"/>
      <c r="AG601"/>
      <c r="AH601" s="27"/>
      <c r="AI601" s="27"/>
      <c r="AJ601"/>
      <c r="AK601"/>
      <c r="AL601" s="27"/>
      <c r="AM601"/>
      <c r="AN601"/>
      <c r="AO601"/>
      <c r="AP601"/>
      <c r="AQ601"/>
      <c r="AR601" s="27"/>
      <c r="AS601"/>
      <c r="AT601"/>
      <c r="AU601"/>
      <c r="AV601" s="27"/>
      <c r="AW601" s="27"/>
      <c r="AX601"/>
      <c r="AY601" s="27"/>
      <c r="AZ601"/>
      <c r="BA601"/>
      <c r="BB601"/>
      <c r="BC601" s="27"/>
      <c r="BD601"/>
      <c r="BE601" s="27"/>
      <c r="BF601"/>
      <c r="BG601" s="27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 s="27"/>
      <c r="CT601"/>
      <c r="CU601"/>
      <c r="CV601"/>
      <c r="CW601"/>
      <c r="CX601"/>
      <c r="CY601"/>
      <c r="CZ601" s="27"/>
      <c r="DA601"/>
      <c r="DB601"/>
      <c r="DC601"/>
      <c r="DD601"/>
      <c r="DE601"/>
      <c r="DF601"/>
      <c r="DG601"/>
      <c r="DH601"/>
      <c r="DI601"/>
      <c r="DJ601"/>
      <c r="DK601" s="27"/>
      <c r="DL601"/>
      <c r="DM601"/>
      <c r="DN601"/>
      <c r="DO601"/>
      <c r="DP601"/>
      <c r="DQ601"/>
      <c r="DR601"/>
      <c r="DS601"/>
      <c r="DT601"/>
      <c r="DU601"/>
      <c r="DV601"/>
      <c r="DW601"/>
      <c r="DX601" s="27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  <c r="EN601"/>
      <c r="EO601"/>
      <c r="EP601"/>
      <c r="EQ601"/>
      <c r="ER601"/>
      <c r="ES601"/>
      <c r="ET601"/>
      <c r="EU601"/>
      <c r="EV601" s="27"/>
      <c r="EW601"/>
      <c r="EX601"/>
      <c r="EY601"/>
      <c r="EZ601"/>
      <c r="FA601"/>
      <c r="FB601"/>
      <c r="FC601"/>
      <c r="FD601"/>
      <c r="FE601"/>
      <c r="FF601"/>
      <c r="FG601"/>
      <c r="FH601"/>
      <c r="FI601"/>
      <c r="FJ601"/>
      <c r="FK601"/>
      <c r="FL601"/>
      <c r="FM601"/>
      <c r="FN601"/>
      <c r="FO601"/>
      <c r="FP601"/>
      <c r="FQ601"/>
      <c r="FR601"/>
      <c r="FS601"/>
      <c r="FT601"/>
      <c r="FU601"/>
      <c r="FV601"/>
      <c r="FW601"/>
      <c r="FX601"/>
      <c r="FY601"/>
      <c r="FZ601"/>
      <c r="GA601"/>
      <c r="GB601"/>
      <c r="GC601"/>
      <c r="GD601"/>
      <c r="GE601"/>
      <c r="GF601"/>
      <c r="GG601"/>
      <c r="GH601"/>
      <c r="GI601"/>
      <c r="GJ601"/>
      <c r="GK601"/>
      <c r="GL601"/>
      <c r="GM601"/>
      <c r="GN601"/>
      <c r="GO601"/>
      <c r="GP601"/>
      <c r="GQ601"/>
      <c r="GR601"/>
      <c r="GS601"/>
      <c r="GT601"/>
      <c r="GU601"/>
      <c r="GV601"/>
      <c r="GW601"/>
      <c r="GX601"/>
      <c r="GY601"/>
      <c r="GZ601"/>
      <c r="HA601"/>
      <c r="HB601"/>
      <c r="HC601"/>
      <c r="HD601"/>
      <c r="HE601"/>
      <c r="HF601"/>
      <c r="HG601"/>
      <c r="HH601"/>
      <c r="HI601"/>
      <c r="HJ601"/>
      <c r="HK601"/>
      <c r="HL601"/>
      <c r="HM601"/>
      <c r="HN601"/>
      <c r="HO601"/>
      <c r="HP601"/>
      <c r="HQ601"/>
      <c r="HR601"/>
      <c r="HS601"/>
      <c r="HT601"/>
      <c r="HU601"/>
      <c r="HV601"/>
      <c r="HW601"/>
      <c r="HX601"/>
      <c r="HY601"/>
      <c r="HZ601"/>
      <c r="IA601"/>
      <c r="IB601"/>
      <c r="IC601"/>
      <c r="ID601"/>
      <c r="IE601"/>
      <c r="IF601"/>
      <c r="IG601"/>
      <c r="IH601"/>
      <c r="II601"/>
      <c r="IJ601"/>
      <c r="IK601"/>
      <c r="IL601"/>
      <c r="IM601"/>
      <c r="IN601"/>
      <c r="IO601"/>
      <c r="IP601"/>
      <c r="IQ601"/>
      <c r="IR601"/>
      <c r="IS601"/>
      <c r="IT601"/>
      <c r="IU601"/>
      <c r="IV601"/>
      <c r="IW601"/>
      <c r="IX601"/>
      <c r="IY601"/>
      <c r="IZ601"/>
      <c r="JA601"/>
      <c r="JB601"/>
      <c r="JC601"/>
      <c r="JD601"/>
      <c r="JE601"/>
      <c r="JF601"/>
      <c r="JG601"/>
      <c r="JH601"/>
      <c r="JI601"/>
      <c r="JJ601"/>
      <c r="JK601"/>
      <c r="JL601"/>
      <c r="JM601"/>
      <c r="JN601"/>
      <c r="JO601"/>
      <c r="JP601"/>
      <c r="JQ601"/>
      <c r="JR601"/>
      <c r="JS601"/>
      <c r="JT601"/>
      <c r="JU601"/>
      <c r="JV601"/>
      <c r="JW601"/>
      <c r="JX601"/>
      <c r="JY601"/>
      <c r="JZ601"/>
      <c r="KA601"/>
      <c r="KB601"/>
      <c r="KC601"/>
      <c r="KD601"/>
      <c r="KE601"/>
      <c r="KF601"/>
      <c r="KG601"/>
      <c r="KH601"/>
      <c r="KI601"/>
      <c r="KJ601"/>
      <c r="KK601"/>
      <c r="KL601"/>
      <c r="KM601"/>
      <c r="KN601"/>
      <c r="KO601"/>
      <c r="KP601"/>
      <c r="KQ601"/>
      <c r="KR601"/>
      <c r="KS601"/>
      <c r="KT601"/>
      <c r="KU601"/>
      <c r="KV601"/>
      <c r="KW601"/>
      <c r="KX601"/>
      <c r="KY601"/>
      <c r="KZ601"/>
      <c r="LA601"/>
      <c r="LB601"/>
      <c r="LC601"/>
      <c r="LD601"/>
      <c r="LE601"/>
      <c r="LF601"/>
      <c r="LG601"/>
      <c r="LH601"/>
      <c r="LI601"/>
      <c r="LJ601"/>
      <c r="LK601"/>
      <c r="LL601"/>
      <c r="LM601"/>
      <c r="LN601" s="27"/>
      <c r="LO601" s="27"/>
      <c r="LP601" s="27"/>
      <c r="LQ601" s="27"/>
      <c r="LR601"/>
      <c r="LS601" s="27"/>
      <c r="LT601" s="27"/>
      <c r="LU601" s="27"/>
      <c r="LV601" s="27"/>
      <c r="LW601" s="27"/>
      <c r="LX601" s="27"/>
      <c r="LY601" s="27"/>
      <c r="LZ601" s="27"/>
      <c r="MA601" s="27"/>
      <c r="MB601" s="27"/>
      <c r="MC601" s="27"/>
      <c r="MD601" s="27"/>
      <c r="ME601" s="27"/>
      <c r="MF601" s="27"/>
      <c r="MG601"/>
      <c r="MH601"/>
      <c r="MI601"/>
      <c r="MJ601"/>
      <c r="MK601"/>
      <c r="ML601"/>
      <c r="MM601"/>
      <c r="MN601"/>
      <c r="MO601"/>
      <c r="MP601"/>
      <c r="MQ601"/>
      <c r="NH601" s="46"/>
    </row>
    <row r="602" spans="2:372" x14ac:dyDescent="0.3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 s="27"/>
      <c r="AC602"/>
      <c r="AD602"/>
      <c r="AE602"/>
      <c r="AF602"/>
      <c r="AG602"/>
      <c r="AH602" s="27"/>
      <c r="AI602"/>
      <c r="AJ602" s="27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 s="27"/>
      <c r="BV602" s="27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 s="27"/>
      <c r="CR602"/>
      <c r="CS602"/>
      <c r="CT602"/>
      <c r="CU602"/>
      <c r="CV602"/>
      <c r="CW602"/>
      <c r="CX602"/>
      <c r="CY602"/>
      <c r="CZ602"/>
      <c r="DA602"/>
      <c r="DB602"/>
      <c r="DC602" s="27"/>
      <c r="DD602"/>
      <c r="DE602"/>
      <c r="DF602"/>
      <c r="DG602"/>
      <c r="DH602" s="27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 s="27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  <c r="EN602" s="27"/>
      <c r="EO602"/>
      <c r="EP602"/>
      <c r="EQ602"/>
      <c r="ER602"/>
      <c r="ES602"/>
      <c r="ET602"/>
      <c r="EU602"/>
      <c r="EV602"/>
      <c r="EW602"/>
      <c r="EX602"/>
      <c r="EY602"/>
      <c r="EZ602"/>
      <c r="FA602"/>
      <c r="FB602"/>
      <c r="FC602"/>
      <c r="FD602"/>
      <c r="FE602"/>
      <c r="FF602"/>
      <c r="FG602"/>
      <c r="FH602"/>
      <c r="FI602"/>
      <c r="FJ602"/>
      <c r="FK602"/>
      <c r="FL602"/>
      <c r="FM602"/>
      <c r="FN602"/>
      <c r="FO602"/>
      <c r="FP602"/>
      <c r="FQ602"/>
      <c r="FR602"/>
      <c r="FS602"/>
      <c r="FT602"/>
      <c r="FU602"/>
      <c r="FV602"/>
      <c r="FW602"/>
      <c r="FX602"/>
      <c r="FY602"/>
      <c r="FZ602"/>
      <c r="GA602"/>
      <c r="GB602"/>
      <c r="GC602"/>
      <c r="GD602"/>
      <c r="GE602"/>
      <c r="GF602"/>
      <c r="GG602"/>
      <c r="GH602"/>
      <c r="GI602"/>
      <c r="GJ602"/>
      <c r="GK602"/>
      <c r="GL602"/>
      <c r="GM602"/>
      <c r="GN602"/>
      <c r="GO602"/>
      <c r="GP602"/>
      <c r="GQ602"/>
      <c r="GR602"/>
      <c r="GS602"/>
      <c r="GT602"/>
      <c r="GU602"/>
      <c r="GV602"/>
      <c r="GW602"/>
      <c r="GX602"/>
      <c r="GY602"/>
      <c r="GZ602"/>
      <c r="HA602"/>
      <c r="HB602"/>
      <c r="HC602"/>
      <c r="HD602"/>
      <c r="HE602"/>
      <c r="HF602"/>
      <c r="HG602"/>
      <c r="HH602"/>
      <c r="HI602"/>
      <c r="HJ602"/>
      <c r="HK602"/>
      <c r="HL602"/>
      <c r="HM602"/>
      <c r="HN602"/>
      <c r="HO602"/>
      <c r="HP602"/>
      <c r="HQ602"/>
      <c r="HR602"/>
      <c r="HS602"/>
      <c r="HT602"/>
      <c r="HU602"/>
      <c r="HV602"/>
      <c r="HW602"/>
      <c r="HX602"/>
      <c r="HY602"/>
      <c r="HZ602"/>
      <c r="IA602"/>
      <c r="IB602"/>
      <c r="IC602"/>
      <c r="ID602"/>
      <c r="IE602"/>
      <c r="IF602"/>
      <c r="IG602"/>
      <c r="IH602"/>
      <c r="II602"/>
      <c r="IJ602"/>
      <c r="IK602"/>
      <c r="IL602"/>
      <c r="IM602"/>
      <c r="IN602"/>
      <c r="IO602"/>
      <c r="IP602"/>
      <c r="IQ602"/>
      <c r="IR602"/>
      <c r="IS602"/>
      <c r="IT602"/>
      <c r="IU602"/>
      <c r="IV602"/>
      <c r="IW602"/>
      <c r="IX602"/>
      <c r="IY602"/>
      <c r="IZ602"/>
      <c r="JA602"/>
      <c r="JB602"/>
      <c r="JC602"/>
      <c r="JD602"/>
      <c r="JE602"/>
      <c r="JF602"/>
      <c r="JG602"/>
      <c r="JH602"/>
      <c r="JI602"/>
      <c r="JJ602"/>
      <c r="JK602"/>
      <c r="JL602"/>
      <c r="JM602"/>
      <c r="JN602"/>
      <c r="JO602"/>
      <c r="JP602"/>
      <c r="JQ602"/>
      <c r="JR602"/>
      <c r="JS602"/>
      <c r="JT602"/>
      <c r="JU602"/>
      <c r="JV602"/>
      <c r="JW602"/>
      <c r="JX602"/>
      <c r="JY602"/>
      <c r="JZ602"/>
      <c r="KA602"/>
      <c r="KB602"/>
      <c r="KC602"/>
      <c r="KD602"/>
      <c r="KE602"/>
      <c r="KF602"/>
      <c r="KG602"/>
      <c r="KH602"/>
      <c r="KI602"/>
      <c r="KJ602"/>
      <c r="KK602"/>
      <c r="KL602"/>
      <c r="KM602"/>
      <c r="KN602"/>
      <c r="KO602"/>
      <c r="KP602"/>
      <c r="KQ602"/>
      <c r="KR602"/>
      <c r="KS602"/>
      <c r="KT602"/>
      <c r="KU602"/>
      <c r="KV602"/>
      <c r="KW602"/>
      <c r="KX602"/>
      <c r="KY602"/>
      <c r="KZ602"/>
      <c r="LA602"/>
      <c r="LB602"/>
      <c r="LC602"/>
      <c r="LD602"/>
      <c r="LE602"/>
      <c r="LF602"/>
      <c r="LG602"/>
      <c r="LH602"/>
      <c r="LI602"/>
      <c r="LJ602"/>
      <c r="LK602"/>
      <c r="LL602"/>
      <c r="LM602"/>
      <c r="LN602"/>
      <c r="LO602"/>
      <c r="LP602"/>
      <c r="LQ602"/>
      <c r="LR602"/>
      <c r="LS602"/>
      <c r="LT602"/>
      <c r="LU602"/>
      <c r="LV602"/>
      <c r="LW602"/>
      <c r="LX602"/>
      <c r="LY602"/>
      <c r="LZ602"/>
      <c r="MA602"/>
      <c r="MB602"/>
      <c r="MC602"/>
      <c r="MD602"/>
      <c r="ME602"/>
      <c r="MF602"/>
      <c r="MG602"/>
      <c r="MH602"/>
      <c r="MI602"/>
      <c r="MJ602"/>
      <c r="MK602"/>
      <c r="ML602"/>
      <c r="MM602"/>
      <c r="MN602"/>
      <c r="MO602"/>
      <c r="MP602"/>
      <c r="MQ602"/>
      <c r="NH602" s="46"/>
    </row>
    <row r="603" spans="2:372" x14ac:dyDescent="0.3">
      <c r="B603"/>
      <c r="C603" s="27"/>
      <c r="D603"/>
      <c r="E603"/>
      <c r="F603"/>
      <c r="G603"/>
      <c r="H603"/>
      <c r="I603"/>
      <c r="J603"/>
      <c r="K603"/>
      <c r="L603"/>
      <c r="M603" s="27"/>
      <c r="N603"/>
      <c r="O603"/>
      <c r="P603"/>
      <c r="Q603"/>
      <c r="R603"/>
      <c r="S603"/>
      <c r="T603" s="27"/>
      <c r="U603"/>
      <c r="V603"/>
      <c r="W603"/>
      <c r="X603"/>
      <c r="Y603"/>
      <c r="Z603"/>
      <c r="AA603"/>
      <c r="AB603" s="27"/>
      <c r="AC603" s="27"/>
      <c r="AD603"/>
      <c r="AE603"/>
      <c r="AF603"/>
      <c r="AG603"/>
      <c r="AH603"/>
      <c r="AI603"/>
      <c r="AJ603"/>
      <c r="AK603"/>
      <c r="AL603" s="27"/>
      <c r="AM603"/>
      <c r="AN603" s="27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 s="27"/>
      <c r="ED603"/>
      <c r="EE603"/>
      <c r="EF603"/>
      <c r="EG603"/>
      <c r="EH603"/>
      <c r="EI603" s="27"/>
      <c r="EJ603" s="27"/>
      <c r="EK603"/>
      <c r="EL603"/>
      <c r="EM603"/>
      <c r="EN603"/>
      <c r="EO603" s="27"/>
      <c r="EP603"/>
      <c r="EQ603"/>
      <c r="ER603"/>
      <c r="ES603"/>
      <c r="ET603"/>
      <c r="EU603"/>
      <c r="EV603"/>
      <c r="EW603"/>
      <c r="EX603"/>
      <c r="EY603"/>
      <c r="EZ603"/>
      <c r="FA603"/>
      <c r="FB603" s="27"/>
      <c r="FC603"/>
      <c r="FD603"/>
      <c r="FE603"/>
      <c r="FF603"/>
      <c r="FG603"/>
      <c r="FH603"/>
      <c r="FI603"/>
      <c r="FJ603"/>
      <c r="FK603"/>
      <c r="FL603"/>
      <c r="FM603"/>
      <c r="FN603"/>
      <c r="FO603"/>
      <c r="FP603"/>
      <c r="FQ603"/>
      <c r="FR603"/>
      <c r="FS603"/>
      <c r="FT603"/>
      <c r="FU603"/>
      <c r="FV603"/>
      <c r="FW603"/>
      <c r="FX603"/>
      <c r="FY603"/>
      <c r="FZ603"/>
      <c r="GA603"/>
      <c r="GB603"/>
      <c r="GC603"/>
      <c r="GD603"/>
      <c r="GE603"/>
      <c r="GF603"/>
      <c r="GG603"/>
      <c r="GH603"/>
      <c r="GI603"/>
      <c r="GJ603"/>
      <c r="GK603"/>
      <c r="GL603"/>
      <c r="GM603"/>
      <c r="GN603"/>
      <c r="GO603"/>
      <c r="GP603"/>
      <c r="GQ603"/>
      <c r="GR603"/>
      <c r="GS603"/>
      <c r="GT603"/>
      <c r="GU603"/>
      <c r="GV603"/>
      <c r="GW603"/>
      <c r="GX603"/>
      <c r="GY603"/>
      <c r="GZ603"/>
      <c r="HA603"/>
      <c r="HB603"/>
      <c r="HC603"/>
      <c r="HD603"/>
      <c r="HE603"/>
      <c r="HF603"/>
      <c r="HG603"/>
      <c r="HH603"/>
      <c r="HI603"/>
      <c r="HJ603"/>
      <c r="HK603"/>
      <c r="HL603"/>
      <c r="HM603"/>
      <c r="HN603"/>
      <c r="HO603"/>
      <c r="HP603"/>
      <c r="HQ603"/>
      <c r="HR603"/>
      <c r="HS603"/>
      <c r="HT603"/>
      <c r="HU603"/>
      <c r="HV603"/>
      <c r="HW603"/>
      <c r="HX603"/>
      <c r="HY603"/>
      <c r="HZ603"/>
      <c r="IA603"/>
      <c r="IB603"/>
      <c r="IC603"/>
      <c r="ID603"/>
      <c r="IE603"/>
      <c r="IF603"/>
      <c r="IG603"/>
      <c r="IH603"/>
      <c r="II603"/>
      <c r="IJ603"/>
      <c r="IK603"/>
      <c r="IL603"/>
      <c r="IM603"/>
      <c r="IN603"/>
      <c r="IO603"/>
      <c r="IP603"/>
      <c r="IQ603"/>
      <c r="IR603"/>
      <c r="IS603"/>
      <c r="IT603"/>
      <c r="IU603"/>
      <c r="IV603"/>
      <c r="IW603"/>
      <c r="IX603"/>
      <c r="IY603"/>
      <c r="IZ603"/>
      <c r="JA603"/>
      <c r="JB603"/>
      <c r="JC603"/>
      <c r="JD603"/>
      <c r="JE603"/>
      <c r="JF603"/>
      <c r="JG603"/>
      <c r="JH603"/>
      <c r="JI603"/>
      <c r="JJ603"/>
      <c r="JK603"/>
      <c r="JL603"/>
      <c r="JM603"/>
      <c r="JN603"/>
      <c r="JO603"/>
      <c r="JP603"/>
      <c r="JQ603"/>
      <c r="JR603"/>
      <c r="JS603"/>
      <c r="JT603"/>
      <c r="JU603"/>
      <c r="JV603"/>
      <c r="JW603"/>
      <c r="JX603"/>
      <c r="JY603"/>
      <c r="JZ603"/>
      <c r="KA603"/>
      <c r="KB603"/>
      <c r="KC603"/>
      <c r="KD603"/>
      <c r="KE603"/>
      <c r="KF603"/>
      <c r="KG603"/>
      <c r="KH603"/>
      <c r="KI603"/>
      <c r="KJ603"/>
      <c r="KK603"/>
      <c r="KL603"/>
      <c r="KM603"/>
      <c r="KN603"/>
      <c r="KO603"/>
      <c r="KP603"/>
      <c r="KQ603"/>
      <c r="KR603"/>
      <c r="KS603"/>
      <c r="KT603"/>
      <c r="KU603"/>
      <c r="KV603"/>
      <c r="KW603"/>
      <c r="KX603"/>
      <c r="KY603"/>
      <c r="KZ603"/>
      <c r="LA603"/>
      <c r="LB603"/>
      <c r="LC603"/>
      <c r="LD603"/>
      <c r="LE603"/>
      <c r="LF603"/>
      <c r="LG603"/>
      <c r="LH603"/>
      <c r="LI603"/>
      <c r="LJ603"/>
      <c r="LK603"/>
      <c r="LL603"/>
      <c r="LM603"/>
      <c r="LN603"/>
      <c r="LO603"/>
      <c r="LP603"/>
      <c r="LQ603"/>
      <c r="LR603" s="27"/>
      <c r="LS603"/>
      <c r="LT603"/>
      <c r="LU603"/>
      <c r="LV603"/>
      <c r="LW603"/>
      <c r="LX603"/>
      <c r="LY603"/>
      <c r="LZ603"/>
      <c r="MA603"/>
      <c r="MB603"/>
      <c r="MC603"/>
      <c r="MD603"/>
      <c r="ME603"/>
      <c r="MF603"/>
      <c r="MG603"/>
      <c r="MH603"/>
      <c r="MI603"/>
      <c r="MJ603"/>
      <c r="MK603"/>
      <c r="ML603"/>
      <c r="MM603"/>
      <c r="MN603"/>
      <c r="MO603"/>
      <c r="MP603"/>
      <c r="MQ603"/>
      <c r="NH603" s="46"/>
    </row>
    <row r="604" spans="2:372" x14ac:dyDescent="0.3">
      <c r="B604"/>
      <c r="C604" s="27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 s="27"/>
      <c r="U604"/>
      <c r="V604"/>
      <c r="W604"/>
      <c r="X604"/>
      <c r="Y604"/>
      <c r="Z604"/>
      <c r="AA604"/>
      <c r="AB604" s="27"/>
      <c r="AC604"/>
      <c r="AD604"/>
      <c r="AE604"/>
      <c r="AF604"/>
      <c r="AG604"/>
      <c r="AH604"/>
      <c r="AI604"/>
      <c r="AJ604"/>
      <c r="AK604" s="27"/>
      <c r="AL604"/>
      <c r="AM604" s="27"/>
      <c r="AN604"/>
      <c r="AO604"/>
      <c r="AP604"/>
      <c r="AQ604"/>
      <c r="AR604"/>
      <c r="AS604"/>
      <c r="AT604"/>
      <c r="AU604" s="27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  <c r="EN604"/>
      <c r="EO604" s="27"/>
      <c r="EP604"/>
      <c r="EQ604"/>
      <c r="ER604"/>
      <c r="ES604"/>
      <c r="ET604"/>
      <c r="EU604"/>
      <c r="EV604"/>
      <c r="EW604"/>
      <c r="EX604"/>
      <c r="EY604"/>
      <c r="EZ604"/>
      <c r="FA604" s="27"/>
      <c r="FB604"/>
      <c r="FC604"/>
      <c r="FD604"/>
      <c r="FE604"/>
      <c r="FF604"/>
      <c r="FG604"/>
      <c r="FH604"/>
      <c r="FI604"/>
      <c r="FJ604"/>
      <c r="FK604"/>
      <c r="FL604"/>
      <c r="FM604"/>
      <c r="FN604"/>
      <c r="FO604"/>
      <c r="FP604"/>
      <c r="FQ604"/>
      <c r="FR604"/>
      <c r="FS604"/>
      <c r="FT604"/>
      <c r="FU604"/>
      <c r="FV604"/>
      <c r="FW604"/>
      <c r="FX604"/>
      <c r="FY604"/>
      <c r="FZ604"/>
      <c r="GA604"/>
      <c r="GB604"/>
      <c r="GC604"/>
      <c r="GD604"/>
      <c r="GE604"/>
      <c r="GF604"/>
      <c r="GG604"/>
      <c r="GH604"/>
      <c r="GI604"/>
      <c r="GJ604"/>
      <c r="GK604"/>
      <c r="GL604"/>
      <c r="GM604"/>
      <c r="GN604"/>
      <c r="GO604"/>
      <c r="GP604"/>
      <c r="GQ604"/>
      <c r="GR604"/>
      <c r="GS604"/>
      <c r="GT604"/>
      <c r="GU604"/>
      <c r="GV604"/>
      <c r="GW604"/>
      <c r="GX604"/>
      <c r="GY604"/>
      <c r="GZ604"/>
      <c r="HA604"/>
      <c r="HB604"/>
      <c r="HC604"/>
      <c r="HD604"/>
      <c r="HE604"/>
      <c r="HF604"/>
      <c r="HG604"/>
      <c r="HH604"/>
      <c r="HI604"/>
      <c r="HJ604"/>
      <c r="HK604"/>
      <c r="HL604"/>
      <c r="HM604"/>
      <c r="HN604"/>
      <c r="HO604"/>
      <c r="HP604"/>
      <c r="HQ604"/>
      <c r="HR604"/>
      <c r="HS604"/>
      <c r="HT604"/>
      <c r="HU604"/>
      <c r="HV604"/>
      <c r="HW604"/>
      <c r="HX604"/>
      <c r="HY604"/>
      <c r="HZ604"/>
      <c r="IA604"/>
      <c r="IB604"/>
      <c r="IC604"/>
      <c r="ID604"/>
      <c r="IE604"/>
      <c r="IF604"/>
      <c r="IG604"/>
      <c r="IH604"/>
      <c r="II604"/>
      <c r="IJ604"/>
      <c r="IK604"/>
      <c r="IL604"/>
      <c r="IM604"/>
      <c r="IN604"/>
      <c r="IO604"/>
      <c r="IP604"/>
      <c r="IQ604"/>
      <c r="IR604"/>
      <c r="IS604"/>
      <c r="IT604"/>
      <c r="IU604"/>
      <c r="IV604"/>
      <c r="IW604"/>
      <c r="IX604"/>
      <c r="IY604"/>
      <c r="IZ604"/>
      <c r="JA604"/>
      <c r="JB604"/>
      <c r="JC604"/>
      <c r="JD604"/>
      <c r="JE604"/>
      <c r="JF604"/>
      <c r="JG604"/>
      <c r="JH604"/>
      <c r="JI604"/>
      <c r="JJ604"/>
      <c r="JK604"/>
      <c r="JL604"/>
      <c r="JM604"/>
      <c r="JN604"/>
      <c r="JO604"/>
      <c r="JP604"/>
      <c r="JQ604"/>
      <c r="JR604"/>
      <c r="JS604"/>
      <c r="JT604"/>
      <c r="JU604"/>
      <c r="JV604"/>
      <c r="JW604"/>
      <c r="JX604"/>
      <c r="JY604"/>
      <c r="JZ604"/>
      <c r="KA604"/>
      <c r="KB604"/>
      <c r="KC604"/>
      <c r="KD604"/>
      <c r="KE604"/>
      <c r="KF604"/>
      <c r="KG604"/>
      <c r="KH604"/>
      <c r="KI604"/>
      <c r="KJ604"/>
      <c r="KK604"/>
      <c r="KL604"/>
      <c r="KM604"/>
      <c r="KN604"/>
      <c r="KO604"/>
      <c r="KP604"/>
      <c r="KQ604"/>
      <c r="KR604"/>
      <c r="KS604"/>
      <c r="KT604"/>
      <c r="KU604"/>
      <c r="KV604"/>
      <c r="KW604"/>
      <c r="KX604"/>
      <c r="KY604"/>
      <c r="KZ604"/>
      <c r="LA604"/>
      <c r="LB604"/>
      <c r="LC604"/>
      <c r="LD604"/>
      <c r="LE604"/>
      <c r="LF604"/>
      <c r="LG604"/>
      <c r="LH604"/>
      <c r="LI604"/>
      <c r="LJ604"/>
      <c r="LK604"/>
      <c r="LL604"/>
      <c r="LM604"/>
      <c r="LN604"/>
      <c r="LO604"/>
      <c r="LP604"/>
      <c r="LQ604"/>
      <c r="LR604"/>
      <c r="LS604"/>
      <c r="LT604"/>
      <c r="LU604"/>
      <c r="LV604"/>
      <c r="LW604"/>
      <c r="LX604"/>
      <c r="LY604"/>
      <c r="LZ604"/>
      <c r="MA604"/>
      <c r="MB604"/>
      <c r="MC604"/>
      <c r="MD604"/>
      <c r="ME604"/>
      <c r="MF604"/>
      <c r="MG604"/>
      <c r="MH604"/>
      <c r="MI604"/>
      <c r="MJ604"/>
      <c r="MK604"/>
      <c r="ML604"/>
      <c r="MM604"/>
      <c r="MN604"/>
      <c r="MO604"/>
      <c r="MP604"/>
      <c r="MQ604"/>
      <c r="NH604" s="46"/>
    </row>
    <row r="605" spans="2:372" x14ac:dyDescent="0.3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 s="27"/>
      <c r="AL605" s="27"/>
      <c r="AM605"/>
      <c r="AN605"/>
      <c r="AO605"/>
      <c r="AP605"/>
      <c r="AQ605"/>
      <c r="AR605" s="27"/>
      <c r="AS605" s="27"/>
      <c r="AT605"/>
      <c r="AU605"/>
      <c r="AV605"/>
      <c r="AW605" s="27"/>
      <c r="AX605" s="27"/>
      <c r="AY605"/>
      <c r="AZ605"/>
      <c r="BA605"/>
      <c r="BB605"/>
      <c r="BC605"/>
      <c r="BD605"/>
      <c r="BE605"/>
      <c r="BF605"/>
      <c r="BG605" s="27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 s="27"/>
      <c r="DM605"/>
      <c r="DN605"/>
      <c r="DO605"/>
      <c r="DP605"/>
      <c r="DQ605"/>
      <c r="DR605"/>
      <c r="DS605"/>
      <c r="DT605"/>
      <c r="DU605"/>
      <c r="DV605"/>
      <c r="DW605" s="27"/>
      <c r="DX605"/>
      <c r="DY605"/>
      <c r="DZ605" s="27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  <c r="EZ605" s="27"/>
      <c r="FA605"/>
      <c r="FB605" s="27"/>
      <c r="FC605"/>
      <c r="FD605"/>
      <c r="FE605"/>
      <c r="FF605"/>
      <c r="FG605"/>
      <c r="FH605"/>
      <c r="FI605"/>
      <c r="FJ605"/>
      <c r="FK605"/>
      <c r="FL605"/>
      <c r="FM605"/>
      <c r="FN605"/>
      <c r="FO605"/>
      <c r="FP605"/>
      <c r="FQ605"/>
      <c r="FR605"/>
      <c r="FS605"/>
      <c r="FT605"/>
      <c r="FU605"/>
      <c r="FV605"/>
      <c r="FW605"/>
      <c r="FX605"/>
      <c r="FY605"/>
      <c r="FZ605"/>
      <c r="GA605"/>
      <c r="GB605"/>
      <c r="GC605"/>
      <c r="GD605"/>
      <c r="GE605"/>
      <c r="GF605"/>
      <c r="GG605"/>
      <c r="GH605"/>
      <c r="GI605"/>
      <c r="GJ605"/>
      <c r="GK605"/>
      <c r="GL605"/>
      <c r="GM605"/>
      <c r="GN605"/>
      <c r="GO605"/>
      <c r="GP605"/>
      <c r="GQ605"/>
      <c r="GR605"/>
      <c r="GS605"/>
      <c r="GT605"/>
      <c r="GU605"/>
      <c r="GV605"/>
      <c r="GW605"/>
      <c r="GX605"/>
      <c r="GY605"/>
      <c r="GZ605"/>
      <c r="HA605"/>
      <c r="HB605"/>
      <c r="HC605"/>
      <c r="HD605"/>
      <c r="HE605"/>
      <c r="HF605"/>
      <c r="HG605"/>
      <c r="HH605"/>
      <c r="HI605"/>
      <c r="HJ605"/>
      <c r="HK605"/>
      <c r="HL605"/>
      <c r="HM605"/>
      <c r="HN605"/>
      <c r="HO605"/>
      <c r="HP605"/>
      <c r="HQ605"/>
      <c r="HR605"/>
      <c r="HS605"/>
      <c r="HT605"/>
      <c r="HU605"/>
      <c r="HV605"/>
      <c r="HW605"/>
      <c r="HX605"/>
      <c r="HY605"/>
      <c r="HZ605"/>
      <c r="IA605"/>
      <c r="IB605"/>
      <c r="IC605"/>
      <c r="ID605"/>
      <c r="IE605"/>
      <c r="IF605"/>
      <c r="IG605"/>
      <c r="IH605"/>
      <c r="II605"/>
      <c r="IJ605"/>
      <c r="IK605"/>
      <c r="IL605"/>
      <c r="IM605"/>
      <c r="IN605"/>
      <c r="IO605"/>
      <c r="IP605"/>
      <c r="IQ605"/>
      <c r="IR605"/>
      <c r="IS605"/>
      <c r="IT605"/>
      <c r="IU605"/>
      <c r="IV605"/>
      <c r="IW605"/>
      <c r="IX605"/>
      <c r="IY605"/>
      <c r="IZ605"/>
      <c r="JA605"/>
      <c r="JB605"/>
      <c r="JC605"/>
      <c r="JD605"/>
      <c r="JE605"/>
      <c r="JF605"/>
      <c r="JG605"/>
      <c r="JH605"/>
      <c r="JI605"/>
      <c r="JJ605"/>
      <c r="JK605"/>
      <c r="JL605"/>
      <c r="JM605"/>
      <c r="JN605"/>
      <c r="JO605"/>
      <c r="JP605"/>
      <c r="JQ605"/>
      <c r="JR605"/>
      <c r="JS605"/>
      <c r="JT605"/>
      <c r="JU605"/>
      <c r="JV605"/>
      <c r="JW605"/>
      <c r="JX605"/>
      <c r="JY605"/>
      <c r="JZ605"/>
      <c r="KA605"/>
      <c r="KB605"/>
      <c r="KC605"/>
      <c r="KD605"/>
      <c r="KE605"/>
      <c r="KF605"/>
      <c r="KG605"/>
      <c r="KH605"/>
      <c r="KI605"/>
      <c r="KJ605"/>
      <c r="KK605"/>
      <c r="KL605"/>
      <c r="KM605"/>
      <c r="KN605"/>
      <c r="KO605"/>
      <c r="KP605"/>
      <c r="KQ605"/>
      <c r="KR605"/>
      <c r="KS605"/>
      <c r="KT605"/>
      <c r="KU605"/>
      <c r="KV605"/>
      <c r="KW605"/>
      <c r="KX605"/>
      <c r="KY605"/>
      <c r="KZ605"/>
      <c r="LA605"/>
      <c r="LB605"/>
      <c r="LC605"/>
      <c r="LD605"/>
      <c r="LE605"/>
      <c r="LF605"/>
      <c r="LG605"/>
      <c r="LH605"/>
      <c r="LI605"/>
      <c r="LJ605"/>
      <c r="LK605"/>
      <c r="LL605"/>
      <c r="LM605" s="27"/>
      <c r="LN605"/>
      <c r="LO605"/>
      <c r="LP605"/>
      <c r="LQ605"/>
      <c r="LR605" s="27"/>
      <c r="LS605" s="27"/>
      <c r="LT605"/>
      <c r="LU605"/>
      <c r="LV605"/>
      <c r="LW605"/>
      <c r="LX605"/>
      <c r="LY605"/>
      <c r="LZ605"/>
      <c r="MA605"/>
      <c r="MB605" s="27"/>
      <c r="MC605"/>
      <c r="MD605"/>
      <c r="ME605"/>
      <c r="MF605"/>
      <c r="MG605"/>
      <c r="MH605"/>
      <c r="MI605"/>
      <c r="MJ605"/>
      <c r="MK605"/>
      <c r="ML605"/>
      <c r="MM605"/>
      <c r="MN605"/>
      <c r="MO605"/>
      <c r="MP605"/>
      <c r="MQ605"/>
      <c r="NH605" s="46"/>
    </row>
    <row r="606" spans="2:372" x14ac:dyDescent="0.3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 s="27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 s="27"/>
      <c r="AR606"/>
      <c r="AS606" s="27"/>
      <c r="AT606"/>
      <c r="AU606"/>
      <c r="AV606"/>
      <c r="AW606"/>
      <c r="AX606" s="27"/>
      <c r="AY606"/>
      <c r="AZ606"/>
      <c r="BA606"/>
      <c r="BB606" s="27"/>
      <c r="BC606"/>
      <c r="BD606"/>
      <c r="BE606"/>
      <c r="BF606" s="27"/>
      <c r="BG606"/>
      <c r="BH606"/>
      <c r="BI606"/>
      <c r="BJ606"/>
      <c r="BK606"/>
      <c r="BL606"/>
      <c r="BM606"/>
      <c r="BN606"/>
      <c r="BO606"/>
      <c r="BP606"/>
      <c r="BQ606" s="27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 s="27"/>
      <c r="DM606"/>
      <c r="DN606"/>
      <c r="DO606"/>
      <c r="DP606"/>
      <c r="DQ606"/>
      <c r="DR606"/>
      <c r="DS606"/>
      <c r="DT606"/>
      <c r="DU606"/>
      <c r="DV606"/>
      <c r="DW606" s="27"/>
      <c r="DX606"/>
      <c r="DY606"/>
      <c r="DZ606"/>
      <c r="EA606"/>
      <c r="EB606"/>
      <c r="EC606" s="27"/>
      <c r="ED606"/>
      <c r="EE606"/>
      <c r="EF606"/>
      <c r="EG606"/>
      <c r="EH606"/>
      <c r="EI606"/>
      <c r="EJ606"/>
      <c r="EK606"/>
      <c r="EL606"/>
      <c r="EM606"/>
      <c r="EN606"/>
      <c r="EO606"/>
      <c r="EP606" s="27"/>
      <c r="EQ606"/>
      <c r="ER606"/>
      <c r="ES606"/>
      <c r="ET606"/>
      <c r="EU606"/>
      <c r="EV606"/>
      <c r="EW606"/>
      <c r="EX606"/>
      <c r="EY606"/>
      <c r="EZ606" s="27"/>
      <c r="FA606"/>
      <c r="FB606" s="27"/>
      <c r="FC606"/>
      <c r="FD606"/>
      <c r="FE606"/>
      <c r="FF606"/>
      <c r="FG606"/>
      <c r="FH606"/>
      <c r="FI606"/>
      <c r="FJ606"/>
      <c r="FK606"/>
      <c r="FL606"/>
      <c r="FM606"/>
      <c r="FN606"/>
      <c r="FO606"/>
      <c r="FP606"/>
      <c r="FQ606"/>
      <c r="FR606"/>
      <c r="FS606"/>
      <c r="FT606"/>
      <c r="FU606"/>
      <c r="FV606"/>
      <c r="FW606"/>
      <c r="FX606"/>
      <c r="FY606"/>
      <c r="FZ606"/>
      <c r="GA606"/>
      <c r="GB606"/>
      <c r="GC606"/>
      <c r="GD606"/>
      <c r="GE606"/>
      <c r="GF606"/>
      <c r="GG606"/>
      <c r="GH606"/>
      <c r="GI606"/>
      <c r="GJ606"/>
      <c r="GK606"/>
      <c r="GL606"/>
      <c r="GM606"/>
      <c r="GN606"/>
      <c r="GO606"/>
      <c r="GP606"/>
      <c r="GQ606"/>
      <c r="GR606"/>
      <c r="GS606"/>
      <c r="GT606"/>
      <c r="GU606"/>
      <c r="GV606"/>
      <c r="GW606"/>
      <c r="GX606"/>
      <c r="GY606"/>
      <c r="GZ606"/>
      <c r="HA606"/>
      <c r="HB606"/>
      <c r="HC606"/>
      <c r="HD606"/>
      <c r="HE606"/>
      <c r="HF606"/>
      <c r="HG606"/>
      <c r="HH606"/>
      <c r="HI606"/>
      <c r="HJ606"/>
      <c r="HK606"/>
      <c r="HL606"/>
      <c r="HM606"/>
      <c r="HN606"/>
      <c r="HO606"/>
      <c r="HP606"/>
      <c r="HQ606"/>
      <c r="HR606"/>
      <c r="HS606"/>
      <c r="HT606"/>
      <c r="HU606"/>
      <c r="HV606"/>
      <c r="HW606"/>
      <c r="HX606"/>
      <c r="HY606"/>
      <c r="HZ606"/>
      <c r="IA606"/>
      <c r="IB606"/>
      <c r="IC606"/>
      <c r="ID606"/>
      <c r="IE606"/>
      <c r="IF606"/>
      <c r="IG606"/>
      <c r="IH606"/>
      <c r="II606"/>
      <c r="IJ606"/>
      <c r="IK606"/>
      <c r="IL606"/>
      <c r="IM606"/>
      <c r="IN606"/>
      <c r="IO606"/>
      <c r="IP606"/>
      <c r="IQ606"/>
      <c r="IR606"/>
      <c r="IS606"/>
      <c r="IT606"/>
      <c r="IU606"/>
      <c r="IV606"/>
      <c r="IW606"/>
      <c r="IX606"/>
      <c r="IY606"/>
      <c r="IZ606"/>
      <c r="JA606"/>
      <c r="JB606"/>
      <c r="JC606"/>
      <c r="JD606"/>
      <c r="JE606"/>
      <c r="JF606"/>
      <c r="JG606"/>
      <c r="JH606"/>
      <c r="JI606"/>
      <c r="JJ606"/>
      <c r="JK606"/>
      <c r="JL606"/>
      <c r="JM606"/>
      <c r="JN606"/>
      <c r="JO606"/>
      <c r="JP606"/>
      <c r="JQ606"/>
      <c r="JR606"/>
      <c r="JS606"/>
      <c r="JT606"/>
      <c r="JU606"/>
      <c r="JV606"/>
      <c r="JW606"/>
      <c r="JX606"/>
      <c r="JY606"/>
      <c r="JZ606"/>
      <c r="KA606"/>
      <c r="KB606"/>
      <c r="KC606"/>
      <c r="KD606"/>
      <c r="KE606"/>
      <c r="KF606"/>
      <c r="KG606"/>
      <c r="KH606"/>
      <c r="KI606"/>
      <c r="KJ606"/>
      <c r="KK606"/>
      <c r="KL606"/>
      <c r="KM606"/>
      <c r="KN606"/>
      <c r="KO606"/>
      <c r="KP606"/>
      <c r="KQ606"/>
      <c r="KR606"/>
      <c r="KS606"/>
      <c r="KT606"/>
      <c r="KU606"/>
      <c r="KV606"/>
      <c r="KW606"/>
      <c r="KX606"/>
      <c r="KY606"/>
      <c r="KZ606"/>
      <c r="LA606"/>
      <c r="LB606"/>
      <c r="LC606"/>
      <c r="LD606"/>
      <c r="LE606"/>
      <c r="LF606"/>
      <c r="LG606"/>
      <c r="LH606"/>
      <c r="LI606"/>
      <c r="LJ606"/>
      <c r="LK606"/>
      <c r="LL606"/>
      <c r="LM606"/>
      <c r="LN606"/>
      <c r="LO606"/>
      <c r="LP606"/>
      <c r="LQ606"/>
      <c r="LR606" s="27"/>
      <c r="LS606"/>
      <c r="LT606"/>
      <c r="LU606"/>
      <c r="LV606"/>
      <c r="LW606"/>
      <c r="LX606"/>
      <c r="LY606"/>
      <c r="LZ606"/>
      <c r="MA606"/>
      <c r="MB606"/>
      <c r="MC606"/>
      <c r="MD606"/>
      <c r="ME606"/>
      <c r="MF606"/>
      <c r="MG606"/>
      <c r="MH606"/>
      <c r="MI606"/>
      <c r="MJ606"/>
      <c r="MK606"/>
      <c r="ML606"/>
      <c r="MM606"/>
      <c r="MN606"/>
      <c r="MO606"/>
      <c r="MP606"/>
      <c r="MQ606"/>
      <c r="NH606" s="46"/>
    </row>
    <row r="607" spans="2:372" x14ac:dyDescent="0.3">
      <c r="B607"/>
      <c r="C607"/>
      <c r="D607"/>
      <c r="E607"/>
      <c r="F607"/>
      <c r="G607"/>
      <c r="H607"/>
      <c r="I607"/>
      <c r="J607"/>
      <c r="K607" s="27"/>
      <c r="L607"/>
      <c r="M607"/>
      <c r="N607"/>
      <c r="O607"/>
      <c r="P607"/>
      <c r="Q607"/>
      <c r="R607" s="27"/>
      <c r="S607"/>
      <c r="T607"/>
      <c r="U607" s="2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 s="27"/>
      <c r="AK607" s="27"/>
      <c r="AL607" s="2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 s="2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 s="27"/>
      <c r="BQ607" s="27"/>
      <c r="BR607"/>
      <c r="BS607"/>
      <c r="BT607"/>
      <c r="BU607"/>
      <c r="BV607"/>
      <c r="BW607"/>
      <c r="BX607"/>
      <c r="BY607"/>
      <c r="BZ607" s="2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 s="27"/>
      <c r="DA607"/>
      <c r="DB607" s="27"/>
      <c r="DC607"/>
      <c r="DD607"/>
      <c r="DE607"/>
      <c r="DF607"/>
      <c r="DG607"/>
      <c r="DH607"/>
      <c r="DI607"/>
      <c r="DJ607"/>
      <c r="DK607"/>
      <c r="DL607"/>
      <c r="DM607"/>
      <c r="DN607"/>
      <c r="DO607" s="2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 s="27"/>
      <c r="ED607"/>
      <c r="EE607"/>
      <c r="EF607"/>
      <c r="EG607"/>
      <c r="EH607"/>
      <c r="EI607" s="27"/>
      <c r="EJ607" s="27"/>
      <c r="EK607" s="27"/>
      <c r="EL607" s="27"/>
      <c r="EM607"/>
      <c r="EN607"/>
      <c r="EO607" s="27"/>
      <c r="EP607" s="27"/>
      <c r="EQ607"/>
      <c r="ER607"/>
      <c r="ES607"/>
      <c r="ET607"/>
      <c r="EU607"/>
      <c r="EV607"/>
      <c r="EW607"/>
      <c r="EX607"/>
      <c r="EY607"/>
      <c r="EZ607"/>
      <c r="FA607"/>
      <c r="FB607" s="27"/>
      <c r="FC607"/>
      <c r="FD607"/>
      <c r="FE607"/>
      <c r="FF607"/>
      <c r="FG607"/>
      <c r="FH607"/>
      <c r="FI607"/>
      <c r="FJ607"/>
      <c r="FK607"/>
      <c r="FL607"/>
      <c r="FM607"/>
      <c r="FN607"/>
      <c r="FO607"/>
      <c r="FP607"/>
      <c r="FQ607"/>
      <c r="FR607"/>
      <c r="FS607"/>
      <c r="FT607"/>
      <c r="FU607"/>
      <c r="FV607"/>
      <c r="FW607"/>
      <c r="FX607"/>
      <c r="FY607"/>
      <c r="FZ607"/>
      <c r="GA607"/>
      <c r="GB607"/>
      <c r="GC607"/>
      <c r="GD607"/>
      <c r="GE607"/>
      <c r="GF607"/>
      <c r="GG607"/>
      <c r="GH607"/>
      <c r="GI607"/>
      <c r="GJ607"/>
      <c r="GK607"/>
      <c r="GL607"/>
      <c r="GM607"/>
      <c r="GN607"/>
      <c r="GO607"/>
      <c r="GP607"/>
      <c r="GQ607"/>
      <c r="GR607"/>
      <c r="GS607"/>
      <c r="GT607"/>
      <c r="GU607"/>
      <c r="GV607"/>
      <c r="GW607"/>
      <c r="GX607"/>
      <c r="GY607"/>
      <c r="GZ607"/>
      <c r="HA607"/>
      <c r="HB607"/>
      <c r="HC607"/>
      <c r="HD607"/>
      <c r="HE607"/>
      <c r="HF607"/>
      <c r="HG607"/>
      <c r="HH607"/>
      <c r="HI607"/>
      <c r="HJ607"/>
      <c r="HK607"/>
      <c r="HL607"/>
      <c r="HM607"/>
      <c r="HN607"/>
      <c r="HO607"/>
      <c r="HP607"/>
      <c r="HQ607"/>
      <c r="HR607"/>
      <c r="HS607"/>
      <c r="HT607"/>
      <c r="HU607"/>
      <c r="HV607"/>
      <c r="HW607"/>
      <c r="HX607"/>
      <c r="HY607"/>
      <c r="HZ607"/>
      <c r="IA607"/>
      <c r="IB607"/>
      <c r="IC607"/>
      <c r="ID607"/>
      <c r="IE607"/>
      <c r="IF607"/>
      <c r="IG607"/>
      <c r="IH607"/>
      <c r="II607"/>
      <c r="IJ607"/>
      <c r="IK607"/>
      <c r="IL607"/>
      <c r="IM607"/>
      <c r="IN607"/>
      <c r="IO607"/>
      <c r="IP607"/>
      <c r="IQ607"/>
      <c r="IR607"/>
      <c r="IS607"/>
      <c r="IT607"/>
      <c r="IU607"/>
      <c r="IV607"/>
      <c r="IW607"/>
      <c r="IX607"/>
      <c r="IY607"/>
      <c r="IZ607"/>
      <c r="JA607"/>
      <c r="JB607"/>
      <c r="JC607"/>
      <c r="JD607"/>
      <c r="JE607"/>
      <c r="JF607"/>
      <c r="JG607"/>
      <c r="JH607"/>
      <c r="JI607"/>
      <c r="JJ607"/>
      <c r="JK607"/>
      <c r="JL607"/>
      <c r="JM607"/>
      <c r="JN607"/>
      <c r="JO607"/>
      <c r="JP607"/>
      <c r="JQ607"/>
      <c r="JR607"/>
      <c r="JS607"/>
      <c r="JT607"/>
      <c r="JU607"/>
      <c r="JV607"/>
      <c r="JW607"/>
      <c r="JX607"/>
      <c r="JY607"/>
      <c r="JZ607"/>
      <c r="KA607"/>
      <c r="KB607"/>
      <c r="KC607"/>
      <c r="KD607"/>
      <c r="KE607"/>
      <c r="KF607"/>
      <c r="KG607"/>
      <c r="KH607"/>
      <c r="KI607"/>
      <c r="KJ607"/>
      <c r="KK607"/>
      <c r="KL607"/>
      <c r="KM607"/>
      <c r="KN607"/>
      <c r="KO607"/>
      <c r="KP607"/>
      <c r="KQ607"/>
      <c r="KR607"/>
      <c r="KS607"/>
      <c r="KT607"/>
      <c r="KU607"/>
      <c r="KV607"/>
      <c r="KW607"/>
      <c r="KX607"/>
      <c r="KY607"/>
      <c r="KZ607"/>
      <c r="LA607"/>
      <c r="LB607"/>
      <c r="LC607"/>
      <c r="LD607"/>
      <c r="LE607"/>
      <c r="LF607"/>
      <c r="LG607"/>
      <c r="LH607"/>
      <c r="LI607"/>
      <c r="LJ607"/>
      <c r="LK607"/>
      <c r="LL607"/>
      <c r="LM607"/>
      <c r="LN607"/>
      <c r="LO607"/>
      <c r="LP607"/>
      <c r="LQ607"/>
      <c r="LR607" s="27"/>
      <c r="LS607"/>
      <c r="LT607"/>
      <c r="LU607"/>
      <c r="LV607"/>
      <c r="LW607"/>
      <c r="LX607"/>
      <c r="LY607"/>
      <c r="LZ607"/>
      <c r="MA607"/>
      <c r="MB607"/>
      <c r="MC607"/>
      <c r="MD607"/>
      <c r="ME607"/>
      <c r="MF607"/>
      <c r="MG607"/>
      <c r="MH607"/>
      <c r="MI607"/>
      <c r="MJ607"/>
      <c r="MK607"/>
      <c r="ML607"/>
      <c r="MM607"/>
      <c r="MN607"/>
      <c r="MO607"/>
      <c r="MP607"/>
      <c r="MQ607"/>
      <c r="NH607" s="46"/>
    </row>
    <row r="608" spans="2:372" x14ac:dyDescent="0.3">
      <c r="B608"/>
      <c r="C608"/>
      <c r="D608" s="27"/>
      <c r="E608"/>
      <c r="F608"/>
      <c r="G608"/>
      <c r="H608" s="27"/>
      <c r="I608"/>
      <c r="J608" s="27"/>
      <c r="K608"/>
      <c r="L608"/>
      <c r="M608"/>
      <c r="N608"/>
      <c r="O608"/>
      <c r="P608"/>
      <c r="Q608"/>
      <c r="R608"/>
      <c r="S608"/>
      <c r="T608"/>
      <c r="U608"/>
      <c r="V608" s="27"/>
      <c r="W608"/>
      <c r="X608"/>
      <c r="Y608"/>
      <c r="Z608" s="27"/>
      <c r="AA608"/>
      <c r="AB608" s="27"/>
      <c r="AC608"/>
      <c r="AD608"/>
      <c r="AE608"/>
      <c r="AF608"/>
      <c r="AG608"/>
      <c r="AH608"/>
      <c r="AI608"/>
      <c r="AJ608"/>
      <c r="AK608"/>
      <c r="AL608"/>
      <c r="AM608" s="27"/>
      <c r="AN608" s="27"/>
      <c r="AO608"/>
      <c r="AP608"/>
      <c r="AQ608" s="27"/>
      <c r="AR608"/>
      <c r="AS608" s="27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 s="27"/>
      <c r="BM608" s="27"/>
      <c r="BN608"/>
      <c r="BO608"/>
      <c r="BP608"/>
      <c r="BQ608"/>
      <c r="BR608"/>
      <c r="BS608"/>
      <c r="BT608"/>
      <c r="BU608"/>
      <c r="BV608"/>
      <c r="BW608"/>
      <c r="BX608" s="27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 s="27"/>
      <c r="CS608"/>
      <c r="CT608"/>
      <c r="CU608" s="27"/>
      <c r="CV608"/>
      <c r="CW608"/>
      <c r="CX608"/>
      <c r="CY608"/>
      <c r="CZ608"/>
      <c r="DA608"/>
      <c r="DB608" s="27"/>
      <c r="DC608"/>
      <c r="DD608"/>
      <c r="DE608"/>
      <c r="DF608"/>
      <c r="DG608"/>
      <c r="DH608"/>
      <c r="DI608"/>
      <c r="DJ608"/>
      <c r="DK608"/>
      <c r="DL608" s="27"/>
      <c r="DM608"/>
      <c r="DN608"/>
      <c r="DO608"/>
      <c r="DP608"/>
      <c r="DQ608"/>
      <c r="DR608"/>
      <c r="DS608"/>
      <c r="DT608"/>
      <c r="DU608"/>
      <c r="DV608"/>
      <c r="DW608" s="27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 s="27"/>
      <c r="EP608" s="27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  <c r="FK608"/>
      <c r="FL608"/>
      <c r="FM608"/>
      <c r="FN608"/>
      <c r="FO608"/>
      <c r="FP608"/>
      <c r="FQ608"/>
      <c r="FR608"/>
      <c r="FS608"/>
      <c r="FT608"/>
      <c r="FU608"/>
      <c r="FV608"/>
      <c r="FW608"/>
      <c r="FX608"/>
      <c r="FY608"/>
      <c r="FZ608"/>
      <c r="GA608"/>
      <c r="GB608"/>
      <c r="GC608"/>
      <c r="GD608"/>
      <c r="GE608"/>
      <c r="GF608"/>
      <c r="GG608"/>
      <c r="GH608"/>
      <c r="GI608"/>
      <c r="GJ608"/>
      <c r="GK608"/>
      <c r="GL608"/>
      <c r="GM608"/>
      <c r="GN608"/>
      <c r="GO608"/>
      <c r="GP608"/>
      <c r="GQ608"/>
      <c r="GR608"/>
      <c r="GS608"/>
      <c r="GT608"/>
      <c r="GU608"/>
      <c r="GV608"/>
      <c r="GW608"/>
      <c r="GX608"/>
      <c r="GY608"/>
      <c r="GZ608"/>
      <c r="HA608"/>
      <c r="HB608"/>
      <c r="HC608"/>
      <c r="HD608"/>
      <c r="HE608"/>
      <c r="HF608"/>
      <c r="HG608"/>
      <c r="HH608"/>
      <c r="HI608"/>
      <c r="HJ608"/>
      <c r="HK608"/>
      <c r="HL608"/>
      <c r="HM608"/>
      <c r="HN608"/>
      <c r="HO608"/>
      <c r="HP608"/>
      <c r="HQ608"/>
      <c r="HR608"/>
      <c r="HS608"/>
      <c r="HT608"/>
      <c r="HU608"/>
      <c r="HV608"/>
      <c r="HW608"/>
      <c r="HX608"/>
      <c r="HY608"/>
      <c r="HZ608"/>
      <c r="IA608"/>
      <c r="IB608"/>
      <c r="IC608"/>
      <c r="ID608"/>
      <c r="IE608"/>
      <c r="IF608"/>
      <c r="IG608"/>
      <c r="IH608"/>
      <c r="II608"/>
      <c r="IJ608"/>
      <c r="IK608"/>
      <c r="IL608"/>
      <c r="IM608"/>
      <c r="IN608"/>
      <c r="IO608"/>
      <c r="IP608"/>
      <c r="IQ608"/>
      <c r="IR608"/>
      <c r="IS608"/>
      <c r="IT608"/>
      <c r="IU608"/>
      <c r="IV608"/>
      <c r="IW608"/>
      <c r="IX608"/>
      <c r="IY608"/>
      <c r="IZ608"/>
      <c r="JA608"/>
      <c r="JB608"/>
      <c r="JC608"/>
      <c r="JD608"/>
      <c r="JE608"/>
      <c r="JF608"/>
      <c r="JG608"/>
      <c r="JH608"/>
      <c r="JI608"/>
      <c r="JJ608"/>
      <c r="JK608"/>
      <c r="JL608"/>
      <c r="JM608"/>
      <c r="JN608"/>
      <c r="JO608"/>
      <c r="JP608"/>
      <c r="JQ608"/>
      <c r="JR608"/>
      <c r="JS608"/>
      <c r="JT608"/>
      <c r="JU608"/>
      <c r="JV608"/>
      <c r="JW608"/>
      <c r="JX608"/>
      <c r="JY608"/>
      <c r="JZ608"/>
      <c r="KA608"/>
      <c r="KB608"/>
      <c r="KC608"/>
      <c r="KD608"/>
      <c r="KE608"/>
      <c r="KF608"/>
      <c r="KG608"/>
      <c r="KH608"/>
      <c r="KI608"/>
      <c r="KJ608"/>
      <c r="KK608"/>
      <c r="KL608"/>
      <c r="KM608"/>
      <c r="KN608"/>
      <c r="KO608"/>
      <c r="KP608"/>
      <c r="KQ608"/>
      <c r="KR608"/>
      <c r="KS608"/>
      <c r="KT608"/>
      <c r="KU608"/>
      <c r="KV608"/>
      <c r="KW608"/>
      <c r="KX608"/>
      <c r="KY608"/>
      <c r="KZ608"/>
      <c r="LA608"/>
      <c r="LB608"/>
      <c r="LC608"/>
      <c r="LD608"/>
      <c r="LE608"/>
      <c r="LF608"/>
      <c r="LG608"/>
      <c r="LH608"/>
      <c r="LI608"/>
      <c r="LJ608"/>
      <c r="LK608"/>
      <c r="LL608"/>
      <c r="LM608"/>
      <c r="LN608"/>
      <c r="LO608"/>
      <c r="LP608"/>
      <c r="LQ608"/>
      <c r="LR608"/>
      <c r="LS608"/>
      <c r="LT608"/>
      <c r="LU608"/>
      <c r="LV608"/>
      <c r="LW608"/>
      <c r="LX608"/>
      <c r="LY608"/>
      <c r="LZ608"/>
      <c r="MA608"/>
      <c r="MB608"/>
      <c r="MC608"/>
      <c r="MD608"/>
      <c r="ME608"/>
      <c r="MF608"/>
      <c r="MG608"/>
      <c r="MH608"/>
      <c r="MI608"/>
      <c r="MJ608"/>
      <c r="MK608"/>
      <c r="ML608"/>
      <c r="MM608"/>
      <c r="MN608"/>
      <c r="MO608"/>
      <c r="MP608"/>
      <c r="MQ608"/>
      <c r="NH608" s="46"/>
    </row>
    <row r="609" spans="2:372" x14ac:dyDescent="0.3">
      <c r="B609"/>
      <c r="C609" s="27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 s="27"/>
      <c r="R609" s="27"/>
      <c r="S609"/>
      <c r="T609"/>
      <c r="U609" s="27"/>
      <c r="V609"/>
      <c r="W609" s="27"/>
      <c r="X609"/>
      <c r="Y609"/>
      <c r="Z609"/>
      <c r="AA609"/>
      <c r="AB609"/>
      <c r="AC609"/>
      <c r="AD609"/>
      <c r="AE609"/>
      <c r="AF609"/>
      <c r="AG609" s="27"/>
      <c r="AH609"/>
      <c r="AI609"/>
      <c r="AJ609"/>
      <c r="AK609" s="27"/>
      <c r="AL609"/>
      <c r="AM609"/>
      <c r="AN609"/>
      <c r="AO609"/>
      <c r="AP609"/>
      <c r="AQ609"/>
      <c r="AR609"/>
      <c r="AS609"/>
      <c r="AT609"/>
      <c r="AU609"/>
      <c r="AV609"/>
      <c r="AW609"/>
      <c r="AX609" s="27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 s="27"/>
      <c r="DA609"/>
      <c r="DB609" s="27"/>
      <c r="DC609"/>
      <c r="DD609"/>
      <c r="DE609"/>
      <c r="DF609"/>
      <c r="DG609"/>
      <c r="DH609"/>
      <c r="DI609"/>
      <c r="DJ609"/>
      <c r="DK609"/>
      <c r="DL609" s="27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  <c r="EN609"/>
      <c r="EO609"/>
      <c r="EP609"/>
      <c r="EQ609"/>
      <c r="ER609"/>
      <c r="ES609"/>
      <c r="ET609"/>
      <c r="EU609"/>
      <c r="EV609"/>
      <c r="EW609"/>
      <c r="EX609"/>
      <c r="EY609"/>
      <c r="EZ609" s="27"/>
      <c r="FA609"/>
      <c r="FB609"/>
      <c r="FC609"/>
      <c r="FD609"/>
      <c r="FE609"/>
      <c r="FF609"/>
      <c r="FG609"/>
      <c r="FH609"/>
      <c r="FI609"/>
      <c r="FJ609"/>
      <c r="FK609"/>
      <c r="FL609"/>
      <c r="FM609"/>
      <c r="FN609"/>
      <c r="FO609"/>
      <c r="FP609"/>
      <c r="FQ609"/>
      <c r="FR609"/>
      <c r="FS609"/>
      <c r="FT609"/>
      <c r="FU609"/>
      <c r="FV609"/>
      <c r="FW609"/>
      <c r="FX609"/>
      <c r="FY609"/>
      <c r="FZ609"/>
      <c r="GA609"/>
      <c r="GB609"/>
      <c r="GC609"/>
      <c r="GD609"/>
      <c r="GE609"/>
      <c r="GF609"/>
      <c r="GG609"/>
      <c r="GH609"/>
      <c r="GI609"/>
      <c r="GJ609"/>
      <c r="GK609"/>
      <c r="GL609"/>
      <c r="GM609"/>
      <c r="GN609"/>
      <c r="GO609"/>
      <c r="GP609"/>
      <c r="GQ609"/>
      <c r="GR609"/>
      <c r="GS609"/>
      <c r="GT609"/>
      <c r="GU609"/>
      <c r="GV609"/>
      <c r="GW609"/>
      <c r="GX609"/>
      <c r="GY609"/>
      <c r="GZ609"/>
      <c r="HA609"/>
      <c r="HB609"/>
      <c r="HC609"/>
      <c r="HD609"/>
      <c r="HE609"/>
      <c r="HF609"/>
      <c r="HG609"/>
      <c r="HH609"/>
      <c r="HI609"/>
      <c r="HJ609"/>
      <c r="HK609"/>
      <c r="HL609"/>
      <c r="HM609"/>
      <c r="HN609"/>
      <c r="HO609"/>
      <c r="HP609"/>
      <c r="HQ609"/>
      <c r="HR609"/>
      <c r="HS609"/>
      <c r="HT609"/>
      <c r="HU609"/>
      <c r="HV609"/>
      <c r="HW609"/>
      <c r="HX609"/>
      <c r="HY609"/>
      <c r="HZ609"/>
      <c r="IA609"/>
      <c r="IB609"/>
      <c r="IC609"/>
      <c r="ID609"/>
      <c r="IE609"/>
      <c r="IF609"/>
      <c r="IG609"/>
      <c r="IH609"/>
      <c r="II609"/>
      <c r="IJ609"/>
      <c r="IK609"/>
      <c r="IL609"/>
      <c r="IM609"/>
      <c r="IN609"/>
      <c r="IO609"/>
      <c r="IP609"/>
      <c r="IQ609"/>
      <c r="IR609"/>
      <c r="IS609"/>
      <c r="IT609"/>
      <c r="IU609"/>
      <c r="IV609"/>
      <c r="IW609"/>
      <c r="IX609"/>
      <c r="IY609"/>
      <c r="IZ609"/>
      <c r="JA609"/>
      <c r="JB609"/>
      <c r="JC609"/>
      <c r="JD609"/>
      <c r="JE609"/>
      <c r="JF609"/>
      <c r="JG609"/>
      <c r="JH609"/>
      <c r="JI609"/>
      <c r="JJ609"/>
      <c r="JK609"/>
      <c r="JL609"/>
      <c r="JM609"/>
      <c r="JN609"/>
      <c r="JO609"/>
      <c r="JP609"/>
      <c r="JQ609"/>
      <c r="JR609"/>
      <c r="JS609"/>
      <c r="JT609"/>
      <c r="JU609"/>
      <c r="JV609"/>
      <c r="JW609"/>
      <c r="JX609"/>
      <c r="JY609"/>
      <c r="JZ609"/>
      <c r="KA609"/>
      <c r="KB609"/>
      <c r="KC609"/>
      <c r="KD609"/>
      <c r="KE609"/>
      <c r="KF609"/>
      <c r="KG609"/>
      <c r="KH609"/>
      <c r="KI609"/>
      <c r="KJ609"/>
      <c r="KK609"/>
      <c r="KL609"/>
      <c r="KM609"/>
      <c r="KN609"/>
      <c r="KO609"/>
      <c r="KP609"/>
      <c r="KQ609"/>
      <c r="KR609"/>
      <c r="KS609"/>
      <c r="KT609"/>
      <c r="KU609"/>
      <c r="KV609"/>
      <c r="KW609"/>
      <c r="KX609"/>
      <c r="KY609"/>
      <c r="KZ609"/>
      <c r="LA609"/>
      <c r="LB609"/>
      <c r="LC609"/>
      <c r="LD609"/>
      <c r="LE609"/>
      <c r="LF609"/>
      <c r="LG609"/>
      <c r="LH609"/>
      <c r="LI609"/>
      <c r="LJ609"/>
      <c r="LK609"/>
      <c r="LL609"/>
      <c r="LM609" s="27"/>
      <c r="LN609"/>
      <c r="LO609"/>
      <c r="LP609"/>
      <c r="LQ609"/>
      <c r="LR609" s="27"/>
      <c r="LS609"/>
      <c r="LT609"/>
      <c r="LU609"/>
      <c r="LV609"/>
      <c r="LW609"/>
      <c r="LX609"/>
      <c r="LY609"/>
      <c r="LZ609"/>
      <c r="MA609"/>
      <c r="MB609"/>
      <c r="MC609"/>
      <c r="MD609"/>
      <c r="ME609"/>
      <c r="MF609"/>
      <c r="MG609"/>
      <c r="MH609"/>
      <c r="MI609"/>
      <c r="MJ609"/>
      <c r="MK609"/>
      <c r="ML609"/>
      <c r="MM609"/>
      <c r="MN609"/>
      <c r="MO609"/>
      <c r="MP609"/>
      <c r="MQ609"/>
      <c r="NH609" s="46"/>
    </row>
    <row r="610" spans="2:372" x14ac:dyDescent="0.3">
      <c r="B610"/>
      <c r="C610"/>
      <c r="D610"/>
      <c r="E610" s="27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 s="27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 s="27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 s="27"/>
      <c r="DM610"/>
      <c r="DN610"/>
      <c r="DO610"/>
      <c r="DP610"/>
      <c r="DQ610"/>
      <c r="DR610"/>
      <c r="DS610"/>
      <c r="DT610"/>
      <c r="DU610"/>
      <c r="DV610"/>
      <c r="DW610" s="27"/>
      <c r="DX610"/>
      <c r="DY610"/>
      <c r="DZ610"/>
      <c r="EA610"/>
      <c r="EB610"/>
      <c r="EC610"/>
      <c r="ED610"/>
      <c r="EE610" s="27"/>
      <c r="EF610"/>
      <c r="EG610"/>
      <c r="EH610"/>
      <c r="EI610"/>
      <c r="EJ610"/>
      <c r="EK610"/>
      <c r="EL610"/>
      <c r="EM610"/>
      <c r="EN610"/>
      <c r="EO610"/>
      <c r="EP610"/>
      <c r="EQ610"/>
      <c r="ER610"/>
      <c r="ES610"/>
      <c r="ET610"/>
      <c r="EU610"/>
      <c r="EV610"/>
      <c r="EW610"/>
      <c r="EX610"/>
      <c r="EY610"/>
      <c r="EZ610" s="27"/>
      <c r="FA610"/>
      <c r="FB610"/>
      <c r="FC610"/>
      <c r="FD610"/>
      <c r="FE610"/>
      <c r="FF610"/>
      <c r="FG610"/>
      <c r="FH610"/>
      <c r="FI610"/>
      <c r="FJ610"/>
      <c r="FK610"/>
      <c r="FL610"/>
      <c r="FM610"/>
      <c r="FN610"/>
      <c r="FO610"/>
      <c r="FP610"/>
      <c r="FQ610"/>
      <c r="FR610"/>
      <c r="FS610"/>
      <c r="FT610"/>
      <c r="FU610"/>
      <c r="FV610"/>
      <c r="FW610"/>
      <c r="FX610"/>
      <c r="FY610"/>
      <c r="FZ610"/>
      <c r="GA610"/>
      <c r="GB610"/>
      <c r="GC610"/>
      <c r="GD610"/>
      <c r="GE610"/>
      <c r="GF610"/>
      <c r="GG610"/>
      <c r="GH610"/>
      <c r="GI610"/>
      <c r="GJ610"/>
      <c r="GK610"/>
      <c r="GL610"/>
      <c r="GM610"/>
      <c r="GN610"/>
      <c r="GO610"/>
      <c r="GP610"/>
      <c r="GQ610"/>
      <c r="GR610"/>
      <c r="GS610"/>
      <c r="GT610"/>
      <c r="GU610"/>
      <c r="GV610"/>
      <c r="GW610"/>
      <c r="GX610"/>
      <c r="GY610"/>
      <c r="GZ610"/>
      <c r="HA610"/>
      <c r="HB610"/>
      <c r="HC610"/>
      <c r="HD610"/>
      <c r="HE610"/>
      <c r="HF610"/>
      <c r="HG610"/>
      <c r="HH610"/>
      <c r="HI610"/>
      <c r="HJ610"/>
      <c r="HK610"/>
      <c r="HL610"/>
      <c r="HM610"/>
      <c r="HN610"/>
      <c r="HO610"/>
      <c r="HP610"/>
      <c r="HQ610"/>
      <c r="HR610"/>
      <c r="HS610"/>
      <c r="HT610"/>
      <c r="HU610"/>
      <c r="HV610"/>
      <c r="HW610"/>
      <c r="HX610"/>
      <c r="HY610"/>
      <c r="HZ610"/>
      <c r="IA610"/>
      <c r="IB610"/>
      <c r="IC610"/>
      <c r="ID610"/>
      <c r="IE610"/>
      <c r="IF610"/>
      <c r="IG610"/>
      <c r="IH610"/>
      <c r="II610"/>
      <c r="IJ610"/>
      <c r="IK610"/>
      <c r="IL610"/>
      <c r="IM610"/>
      <c r="IN610"/>
      <c r="IO610"/>
      <c r="IP610"/>
      <c r="IQ610"/>
      <c r="IR610"/>
      <c r="IS610"/>
      <c r="IT610"/>
      <c r="IU610"/>
      <c r="IV610"/>
      <c r="IW610"/>
      <c r="IX610"/>
      <c r="IY610"/>
      <c r="IZ610"/>
      <c r="JA610"/>
      <c r="JB610"/>
      <c r="JC610"/>
      <c r="JD610"/>
      <c r="JE610"/>
      <c r="JF610"/>
      <c r="JG610"/>
      <c r="JH610"/>
      <c r="JI610"/>
      <c r="JJ610"/>
      <c r="JK610"/>
      <c r="JL610"/>
      <c r="JM610"/>
      <c r="JN610"/>
      <c r="JO610"/>
      <c r="JP610"/>
      <c r="JQ610"/>
      <c r="JR610"/>
      <c r="JS610"/>
      <c r="JT610"/>
      <c r="JU610"/>
      <c r="JV610"/>
      <c r="JW610"/>
      <c r="JX610"/>
      <c r="JY610"/>
      <c r="JZ610"/>
      <c r="KA610"/>
      <c r="KB610"/>
      <c r="KC610"/>
      <c r="KD610"/>
      <c r="KE610"/>
      <c r="KF610"/>
      <c r="KG610"/>
      <c r="KH610"/>
      <c r="KI610"/>
      <c r="KJ610"/>
      <c r="KK610"/>
      <c r="KL610"/>
      <c r="KM610"/>
      <c r="KN610"/>
      <c r="KO610"/>
      <c r="KP610"/>
      <c r="KQ610"/>
      <c r="KR610"/>
      <c r="KS610"/>
      <c r="KT610"/>
      <c r="KU610"/>
      <c r="KV610"/>
      <c r="KW610"/>
      <c r="KX610"/>
      <c r="KY610"/>
      <c r="KZ610"/>
      <c r="LA610"/>
      <c r="LB610"/>
      <c r="LC610"/>
      <c r="LD610"/>
      <c r="LE610"/>
      <c r="LF610"/>
      <c r="LG610"/>
      <c r="LH610"/>
      <c r="LI610"/>
      <c r="LJ610"/>
      <c r="LK610"/>
      <c r="LL610"/>
      <c r="LM610" s="27"/>
      <c r="LN610"/>
      <c r="LO610"/>
      <c r="LP610"/>
      <c r="LQ610"/>
      <c r="LR610" s="27"/>
      <c r="LS610" s="27"/>
      <c r="LT610"/>
      <c r="LU610"/>
      <c r="LV610"/>
      <c r="LW610"/>
      <c r="LX610"/>
      <c r="LY610"/>
      <c r="LZ610"/>
      <c r="MA610"/>
      <c r="MB610" s="27"/>
      <c r="MC610"/>
      <c r="MD610"/>
      <c r="ME610"/>
      <c r="MF610"/>
      <c r="MG610"/>
      <c r="MH610"/>
      <c r="MI610"/>
      <c r="MJ610"/>
      <c r="MK610"/>
      <c r="ML610"/>
      <c r="MM610"/>
      <c r="MN610"/>
      <c r="MO610"/>
      <c r="MP610"/>
      <c r="MQ610"/>
      <c r="NH610" s="46"/>
    </row>
    <row r="611" spans="2:372" x14ac:dyDescent="0.3">
      <c r="B611"/>
      <c r="C611" s="27"/>
      <c r="D611"/>
      <c r="E611"/>
      <c r="F611"/>
      <c r="G611"/>
      <c r="H611" s="27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 s="27"/>
      <c r="AT611"/>
      <c r="AU611" s="27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 s="27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  <c r="EN611"/>
      <c r="EO611"/>
      <c r="EP611"/>
      <c r="EQ611"/>
      <c r="ER611"/>
      <c r="ES611"/>
      <c r="ET611"/>
      <c r="EU611" s="27"/>
      <c r="EV611"/>
      <c r="EW611"/>
      <c r="EX611"/>
      <c r="EY611"/>
      <c r="EZ611" s="27"/>
      <c r="FA611"/>
      <c r="FB611"/>
      <c r="FC611"/>
      <c r="FD611"/>
      <c r="FE611"/>
      <c r="FF611"/>
      <c r="FG611"/>
      <c r="FH611"/>
      <c r="FI611"/>
      <c r="FJ611"/>
      <c r="FK611"/>
      <c r="FL611"/>
      <c r="FM611"/>
      <c r="FN611"/>
      <c r="FO611"/>
      <c r="FP611"/>
      <c r="FQ611"/>
      <c r="FR611"/>
      <c r="FS611"/>
      <c r="FT611"/>
      <c r="FU611"/>
      <c r="FV611"/>
      <c r="FW611"/>
      <c r="FX611"/>
      <c r="FY611"/>
      <c r="FZ611"/>
      <c r="GA611"/>
      <c r="GB611"/>
      <c r="GC611"/>
      <c r="GD611"/>
      <c r="GE611"/>
      <c r="GF611"/>
      <c r="GG611"/>
      <c r="GH611"/>
      <c r="GI611"/>
      <c r="GJ611"/>
      <c r="GK611"/>
      <c r="GL611"/>
      <c r="GM611"/>
      <c r="GN611"/>
      <c r="GO611"/>
      <c r="GP611"/>
      <c r="GQ611"/>
      <c r="GR611"/>
      <c r="GS611"/>
      <c r="GT611"/>
      <c r="GU611"/>
      <c r="GV611"/>
      <c r="GW611"/>
      <c r="GX611"/>
      <c r="GY611"/>
      <c r="GZ611"/>
      <c r="HA611"/>
      <c r="HB611"/>
      <c r="HC611"/>
      <c r="HD611"/>
      <c r="HE611"/>
      <c r="HF611"/>
      <c r="HG611"/>
      <c r="HH611"/>
      <c r="HI611"/>
      <c r="HJ611"/>
      <c r="HK611"/>
      <c r="HL611"/>
      <c r="HM611"/>
      <c r="HN611"/>
      <c r="HO611"/>
      <c r="HP611"/>
      <c r="HQ611"/>
      <c r="HR611"/>
      <c r="HS611"/>
      <c r="HT611"/>
      <c r="HU611"/>
      <c r="HV611"/>
      <c r="HW611"/>
      <c r="HX611"/>
      <c r="HY611"/>
      <c r="HZ611"/>
      <c r="IA611"/>
      <c r="IB611"/>
      <c r="IC611"/>
      <c r="ID611"/>
      <c r="IE611"/>
      <c r="IF611"/>
      <c r="IG611"/>
      <c r="IH611"/>
      <c r="II611"/>
      <c r="IJ611"/>
      <c r="IK611"/>
      <c r="IL611"/>
      <c r="IM611"/>
      <c r="IN611"/>
      <c r="IO611"/>
      <c r="IP611"/>
      <c r="IQ611"/>
      <c r="IR611"/>
      <c r="IS611"/>
      <c r="IT611"/>
      <c r="IU611"/>
      <c r="IV611"/>
      <c r="IW611"/>
      <c r="IX611"/>
      <c r="IY611"/>
      <c r="IZ611"/>
      <c r="JA611"/>
      <c r="JB611"/>
      <c r="JC611"/>
      <c r="JD611"/>
      <c r="JE611"/>
      <c r="JF611"/>
      <c r="JG611"/>
      <c r="JH611"/>
      <c r="JI611"/>
      <c r="JJ611"/>
      <c r="JK611"/>
      <c r="JL611"/>
      <c r="JM611"/>
      <c r="JN611"/>
      <c r="JO611"/>
      <c r="JP611"/>
      <c r="JQ611"/>
      <c r="JR611"/>
      <c r="JS611"/>
      <c r="JT611"/>
      <c r="JU611"/>
      <c r="JV611"/>
      <c r="JW611"/>
      <c r="JX611"/>
      <c r="JY611"/>
      <c r="JZ611"/>
      <c r="KA611"/>
      <c r="KB611"/>
      <c r="KC611"/>
      <c r="KD611"/>
      <c r="KE611"/>
      <c r="KF611"/>
      <c r="KG611"/>
      <c r="KH611"/>
      <c r="KI611"/>
      <c r="KJ611"/>
      <c r="KK611"/>
      <c r="KL611"/>
      <c r="KM611"/>
      <c r="KN611"/>
      <c r="KO611"/>
      <c r="KP611"/>
      <c r="KQ611"/>
      <c r="KR611"/>
      <c r="KS611"/>
      <c r="KT611"/>
      <c r="KU611"/>
      <c r="KV611"/>
      <c r="KW611"/>
      <c r="KX611"/>
      <c r="KY611"/>
      <c r="KZ611"/>
      <c r="LA611"/>
      <c r="LB611"/>
      <c r="LC611"/>
      <c r="LD611"/>
      <c r="LE611"/>
      <c r="LF611"/>
      <c r="LG611"/>
      <c r="LH611"/>
      <c r="LI611"/>
      <c r="LJ611"/>
      <c r="LK611"/>
      <c r="LL611"/>
      <c r="LM611" s="27"/>
      <c r="LN611" s="27"/>
      <c r="LO611"/>
      <c r="LP611"/>
      <c r="LQ611"/>
      <c r="LR611" s="27"/>
      <c r="LS611" s="27"/>
      <c r="LT611"/>
      <c r="LU611"/>
      <c r="LV611"/>
      <c r="LW611"/>
      <c r="LX611"/>
      <c r="LY611"/>
      <c r="LZ611"/>
      <c r="MA611"/>
      <c r="MB611" s="27"/>
      <c r="MC611"/>
      <c r="MD611" s="27"/>
      <c r="ME611"/>
      <c r="MF611"/>
      <c r="MG611"/>
      <c r="MH611"/>
      <c r="MI611"/>
      <c r="MJ611"/>
      <c r="MK611"/>
      <c r="ML611"/>
      <c r="MM611"/>
      <c r="MN611"/>
      <c r="MO611"/>
      <c r="MP611"/>
      <c r="MQ611"/>
      <c r="NH611" s="46"/>
    </row>
    <row r="612" spans="2:372" x14ac:dyDescent="0.3">
      <c r="B612"/>
      <c r="C612" s="27"/>
      <c r="D612"/>
      <c r="E612" s="27"/>
      <c r="F612"/>
      <c r="G612"/>
      <c r="H612" s="27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 s="27"/>
      <c r="AA612"/>
      <c r="AB612"/>
      <c r="AC612"/>
      <c r="AD612"/>
      <c r="AE612"/>
      <c r="AF612"/>
      <c r="AG612"/>
      <c r="AH612"/>
      <c r="AI612"/>
      <c r="AJ612"/>
      <c r="AK612"/>
      <c r="AL612"/>
      <c r="AM612" s="27"/>
      <c r="AN612"/>
      <c r="AO612"/>
      <c r="AP612"/>
      <c r="AQ612"/>
      <c r="AR612"/>
      <c r="AS612"/>
      <c r="AT612"/>
      <c r="AU612" s="27"/>
      <c r="AV612"/>
      <c r="AW612"/>
      <c r="AX612"/>
      <c r="AY612" s="27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 s="27"/>
      <c r="BN612"/>
      <c r="BO612"/>
      <c r="BP612"/>
      <c r="BQ612"/>
      <c r="BR612"/>
      <c r="BS612"/>
      <c r="BT612"/>
      <c r="BU612"/>
      <c r="BV612" s="27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 s="27"/>
      <c r="DH612"/>
      <c r="DI612"/>
      <c r="DJ612" s="27"/>
      <c r="DK612"/>
      <c r="DL612" s="27"/>
      <c r="DM612"/>
      <c r="DN612"/>
      <c r="DO612"/>
      <c r="DP612"/>
      <c r="DQ612"/>
      <c r="DR612"/>
      <c r="DS612" s="27"/>
      <c r="DT612"/>
      <c r="DU612"/>
      <c r="DV612"/>
      <c r="DW612" s="27"/>
      <c r="DX612"/>
      <c r="DY612"/>
      <c r="DZ612"/>
      <c r="EA612"/>
      <c r="EB612"/>
      <c r="EC612" s="27"/>
      <c r="ED612"/>
      <c r="EE612"/>
      <c r="EF612"/>
      <c r="EG612"/>
      <c r="EH612"/>
      <c r="EI612" s="27"/>
      <c r="EJ612" s="27"/>
      <c r="EK612"/>
      <c r="EL612"/>
      <c r="EM612"/>
      <c r="EN612" s="27"/>
      <c r="EO612" s="27"/>
      <c r="EP612"/>
      <c r="EQ612"/>
      <c r="ER612"/>
      <c r="ES612"/>
      <c r="ET612"/>
      <c r="EU612"/>
      <c r="EV612"/>
      <c r="EW612"/>
      <c r="EX612" s="27"/>
      <c r="EY612" s="27"/>
      <c r="EZ612" s="27"/>
      <c r="FA612"/>
      <c r="FB612" s="27"/>
      <c r="FC612"/>
      <c r="FD612"/>
      <c r="FE612"/>
      <c r="FF612"/>
      <c r="FG612"/>
      <c r="FH612"/>
      <c r="FI612"/>
      <c r="FJ612"/>
      <c r="FK612"/>
      <c r="FL612"/>
      <c r="FM612"/>
      <c r="FN612"/>
      <c r="FO612"/>
      <c r="FP612"/>
      <c r="FQ612"/>
      <c r="FR612"/>
      <c r="FS612"/>
      <c r="FT612"/>
      <c r="FU612"/>
      <c r="FV612"/>
      <c r="FW612"/>
      <c r="FX612"/>
      <c r="FY612"/>
      <c r="FZ612"/>
      <c r="GA612"/>
      <c r="GB612"/>
      <c r="GC612"/>
      <c r="GD612"/>
      <c r="GE612"/>
      <c r="GF612"/>
      <c r="GG612"/>
      <c r="GH612"/>
      <c r="GI612"/>
      <c r="GJ612"/>
      <c r="GK612"/>
      <c r="GL612"/>
      <c r="GM612"/>
      <c r="GN612"/>
      <c r="GO612"/>
      <c r="GP612"/>
      <c r="GQ612"/>
      <c r="GR612"/>
      <c r="GS612"/>
      <c r="GT612"/>
      <c r="GU612"/>
      <c r="GV612"/>
      <c r="GW612"/>
      <c r="GX612"/>
      <c r="GY612"/>
      <c r="GZ612"/>
      <c r="HA612"/>
      <c r="HB612"/>
      <c r="HC612"/>
      <c r="HD612"/>
      <c r="HE612"/>
      <c r="HF612"/>
      <c r="HG612"/>
      <c r="HH612"/>
      <c r="HI612"/>
      <c r="HJ612"/>
      <c r="HK612"/>
      <c r="HL612"/>
      <c r="HM612"/>
      <c r="HN612"/>
      <c r="HO612"/>
      <c r="HP612"/>
      <c r="HQ612"/>
      <c r="HR612"/>
      <c r="HS612"/>
      <c r="HT612"/>
      <c r="HU612"/>
      <c r="HV612"/>
      <c r="HW612"/>
      <c r="HX612"/>
      <c r="HY612"/>
      <c r="HZ612"/>
      <c r="IA612"/>
      <c r="IB612"/>
      <c r="IC612"/>
      <c r="ID612"/>
      <c r="IE612"/>
      <c r="IF612"/>
      <c r="IG612"/>
      <c r="IH612"/>
      <c r="II612"/>
      <c r="IJ612"/>
      <c r="IK612"/>
      <c r="IL612"/>
      <c r="IM612"/>
      <c r="IN612"/>
      <c r="IO612"/>
      <c r="IP612"/>
      <c r="IQ612"/>
      <c r="IR612"/>
      <c r="IS612"/>
      <c r="IT612"/>
      <c r="IU612"/>
      <c r="IV612"/>
      <c r="IW612"/>
      <c r="IX612"/>
      <c r="IY612"/>
      <c r="IZ612"/>
      <c r="JA612"/>
      <c r="JB612"/>
      <c r="JC612"/>
      <c r="JD612"/>
      <c r="JE612"/>
      <c r="JF612"/>
      <c r="JG612"/>
      <c r="JH612"/>
      <c r="JI612"/>
      <c r="JJ612"/>
      <c r="JK612"/>
      <c r="JL612"/>
      <c r="JM612"/>
      <c r="JN612"/>
      <c r="JO612"/>
      <c r="JP612"/>
      <c r="JQ612"/>
      <c r="JR612"/>
      <c r="JS612"/>
      <c r="JT612"/>
      <c r="JU612"/>
      <c r="JV612"/>
      <c r="JW612"/>
      <c r="JX612"/>
      <c r="JY612"/>
      <c r="JZ612"/>
      <c r="KA612"/>
      <c r="KB612"/>
      <c r="KC612"/>
      <c r="KD612"/>
      <c r="KE612"/>
      <c r="KF612"/>
      <c r="KG612"/>
      <c r="KH612"/>
      <c r="KI612"/>
      <c r="KJ612"/>
      <c r="KK612"/>
      <c r="KL612"/>
      <c r="KM612"/>
      <c r="KN612"/>
      <c r="KO612"/>
      <c r="KP612"/>
      <c r="KQ612"/>
      <c r="KR612"/>
      <c r="KS612"/>
      <c r="KT612"/>
      <c r="KU612"/>
      <c r="KV612"/>
      <c r="KW612"/>
      <c r="KX612"/>
      <c r="KY612"/>
      <c r="KZ612"/>
      <c r="LA612"/>
      <c r="LB612"/>
      <c r="LC612"/>
      <c r="LD612"/>
      <c r="LE612"/>
      <c r="LF612"/>
      <c r="LG612"/>
      <c r="LH612"/>
      <c r="LI612"/>
      <c r="LJ612"/>
      <c r="LK612"/>
      <c r="LL612"/>
      <c r="LM612" s="27"/>
      <c r="LN612" s="27"/>
      <c r="LO612" s="27"/>
      <c r="LP612" s="27"/>
      <c r="LQ612" s="27"/>
      <c r="LR612"/>
      <c r="LS612" s="27"/>
      <c r="LT612" s="27"/>
      <c r="LU612"/>
      <c r="LV612"/>
      <c r="LW612"/>
      <c r="LX612"/>
      <c r="LY612"/>
      <c r="LZ612"/>
      <c r="MA612"/>
      <c r="MB612" s="27"/>
      <c r="MC612" s="27"/>
      <c r="MD612" s="27"/>
      <c r="ME612"/>
      <c r="MF612"/>
      <c r="MG612"/>
      <c r="MH612"/>
      <c r="MI612"/>
      <c r="MJ612"/>
      <c r="MK612"/>
      <c r="ML612"/>
      <c r="MM612"/>
      <c r="MN612"/>
      <c r="MO612"/>
      <c r="MP612"/>
      <c r="MQ612"/>
      <c r="NH612" s="46"/>
    </row>
    <row r="613" spans="2:372" x14ac:dyDescent="0.3">
      <c r="B613"/>
      <c r="C613" s="27"/>
      <c r="D613"/>
      <c r="E613" s="27"/>
      <c r="F613" s="27"/>
      <c r="G613"/>
      <c r="H613" s="27"/>
      <c r="I613"/>
      <c r="J613" s="27"/>
      <c r="K613"/>
      <c r="L613"/>
      <c r="M613" s="27"/>
      <c r="N613"/>
      <c r="O613"/>
      <c r="P613"/>
      <c r="Q613"/>
      <c r="R613" s="27"/>
      <c r="S613"/>
      <c r="T613"/>
      <c r="U613" s="27"/>
      <c r="V613"/>
      <c r="W613"/>
      <c r="X613"/>
      <c r="Y613"/>
      <c r="Z613" s="27"/>
      <c r="AA613"/>
      <c r="AB613" s="27"/>
      <c r="AC613"/>
      <c r="AD613"/>
      <c r="AE613"/>
      <c r="AF613"/>
      <c r="AG613"/>
      <c r="AH613"/>
      <c r="AI613"/>
      <c r="AJ613"/>
      <c r="AK613"/>
      <c r="AL613"/>
      <c r="AM613" s="27"/>
      <c r="AN613" s="27"/>
      <c r="AO613" s="27"/>
      <c r="AP613"/>
      <c r="AQ613" s="27"/>
      <c r="AR613"/>
      <c r="AS613" s="27"/>
      <c r="AT613"/>
      <c r="AU613"/>
      <c r="AV613"/>
      <c r="AW613" s="27"/>
      <c r="AX613"/>
      <c r="AY613" s="27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 s="27"/>
      <c r="BN613"/>
      <c r="BO613" s="27"/>
      <c r="BP613"/>
      <c r="BQ613" s="27"/>
      <c r="BR613"/>
      <c r="BS613"/>
      <c r="BT613"/>
      <c r="BU613"/>
      <c r="BV613"/>
      <c r="BW613"/>
      <c r="BX613" s="27"/>
      <c r="BY613"/>
      <c r="BZ613" s="27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 s="27"/>
      <c r="CT613"/>
      <c r="CU613"/>
      <c r="CV613"/>
      <c r="CW613"/>
      <c r="CX613"/>
      <c r="CY613" s="27"/>
      <c r="CZ613" s="27"/>
      <c r="DA613"/>
      <c r="DB613" s="27"/>
      <c r="DC613"/>
      <c r="DD613"/>
      <c r="DE613" s="27"/>
      <c r="DF613"/>
      <c r="DG613"/>
      <c r="DH613"/>
      <c r="DI613"/>
      <c r="DJ613" s="27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 s="27"/>
      <c r="ED613"/>
      <c r="EE613"/>
      <c r="EF613"/>
      <c r="EG613"/>
      <c r="EH613"/>
      <c r="EI613"/>
      <c r="EJ613"/>
      <c r="EK613" s="27"/>
      <c r="EL613" s="27"/>
      <c r="EM613"/>
      <c r="EN613"/>
      <c r="EO613"/>
      <c r="EP613"/>
      <c r="EQ613"/>
      <c r="ER613"/>
      <c r="ES613"/>
      <c r="ET613"/>
      <c r="EU613" s="27"/>
      <c r="EV613"/>
      <c r="EW613"/>
      <c r="EX613"/>
      <c r="EY613"/>
      <c r="EZ613" s="27"/>
      <c r="FA613"/>
      <c r="FB613"/>
      <c r="FC613"/>
      <c r="FD613"/>
      <c r="FE613"/>
      <c r="FF613"/>
      <c r="FG613"/>
      <c r="FH613"/>
      <c r="FI613"/>
      <c r="FJ613"/>
      <c r="FK613"/>
      <c r="FL613"/>
      <c r="FM613"/>
      <c r="FN613"/>
      <c r="FO613"/>
      <c r="FP613"/>
      <c r="FQ613"/>
      <c r="FR613"/>
      <c r="FS613"/>
      <c r="FT613"/>
      <c r="FU613"/>
      <c r="FV613"/>
      <c r="FW613"/>
      <c r="FX613"/>
      <c r="FY613"/>
      <c r="FZ613"/>
      <c r="GA613"/>
      <c r="GB613"/>
      <c r="GC613"/>
      <c r="GD613"/>
      <c r="GE613"/>
      <c r="GF613"/>
      <c r="GG613"/>
      <c r="GH613"/>
      <c r="GI613"/>
      <c r="GJ613"/>
      <c r="GK613"/>
      <c r="GL613"/>
      <c r="GM613"/>
      <c r="GN613"/>
      <c r="GO613"/>
      <c r="GP613"/>
      <c r="GQ613"/>
      <c r="GR613"/>
      <c r="GS613"/>
      <c r="GT613"/>
      <c r="GU613"/>
      <c r="GV613"/>
      <c r="GW613"/>
      <c r="GX613"/>
      <c r="GY613"/>
      <c r="GZ613"/>
      <c r="HA613"/>
      <c r="HB613"/>
      <c r="HC613"/>
      <c r="HD613"/>
      <c r="HE613"/>
      <c r="HF613"/>
      <c r="HG613"/>
      <c r="HH613"/>
      <c r="HI613"/>
      <c r="HJ613"/>
      <c r="HK613"/>
      <c r="HL613"/>
      <c r="HM613"/>
      <c r="HN613"/>
      <c r="HO613"/>
      <c r="HP613"/>
      <c r="HQ613"/>
      <c r="HR613"/>
      <c r="HS613"/>
      <c r="HT613"/>
      <c r="HU613"/>
      <c r="HV613"/>
      <c r="HW613"/>
      <c r="HX613"/>
      <c r="HY613"/>
      <c r="HZ613"/>
      <c r="IA613"/>
      <c r="IB613"/>
      <c r="IC613"/>
      <c r="ID613"/>
      <c r="IE613"/>
      <c r="IF613"/>
      <c r="IG613"/>
      <c r="IH613"/>
      <c r="II613"/>
      <c r="IJ613"/>
      <c r="IK613"/>
      <c r="IL613"/>
      <c r="IM613"/>
      <c r="IN613"/>
      <c r="IO613"/>
      <c r="IP613"/>
      <c r="IQ613"/>
      <c r="IR613"/>
      <c r="IS613"/>
      <c r="IT613"/>
      <c r="IU613"/>
      <c r="IV613"/>
      <c r="IW613"/>
      <c r="IX613"/>
      <c r="IY613"/>
      <c r="IZ613"/>
      <c r="JA613"/>
      <c r="JB613"/>
      <c r="JC613"/>
      <c r="JD613"/>
      <c r="JE613"/>
      <c r="JF613"/>
      <c r="JG613"/>
      <c r="JH613"/>
      <c r="JI613"/>
      <c r="JJ613"/>
      <c r="JK613"/>
      <c r="JL613"/>
      <c r="JM613"/>
      <c r="JN613"/>
      <c r="JO613"/>
      <c r="JP613"/>
      <c r="JQ613"/>
      <c r="JR613"/>
      <c r="JS613"/>
      <c r="JT613"/>
      <c r="JU613"/>
      <c r="JV613"/>
      <c r="JW613"/>
      <c r="JX613"/>
      <c r="JY613"/>
      <c r="JZ613"/>
      <c r="KA613"/>
      <c r="KB613"/>
      <c r="KC613"/>
      <c r="KD613"/>
      <c r="KE613"/>
      <c r="KF613"/>
      <c r="KG613"/>
      <c r="KH613"/>
      <c r="KI613"/>
      <c r="KJ613"/>
      <c r="KK613"/>
      <c r="KL613"/>
      <c r="KM613"/>
      <c r="KN613"/>
      <c r="KO613"/>
      <c r="KP613"/>
      <c r="KQ613"/>
      <c r="KR613"/>
      <c r="KS613"/>
      <c r="KT613"/>
      <c r="KU613"/>
      <c r="KV613"/>
      <c r="KW613"/>
      <c r="KX613"/>
      <c r="KY613"/>
      <c r="KZ613"/>
      <c r="LA613"/>
      <c r="LB613"/>
      <c r="LC613"/>
      <c r="LD613"/>
      <c r="LE613"/>
      <c r="LF613"/>
      <c r="LG613"/>
      <c r="LH613"/>
      <c r="LI613"/>
      <c r="LJ613"/>
      <c r="LK613"/>
      <c r="LL613"/>
      <c r="LM613"/>
      <c r="LN613"/>
      <c r="LO613"/>
      <c r="LP613"/>
      <c r="LQ613"/>
      <c r="LR613"/>
      <c r="LS613"/>
      <c r="LT613"/>
      <c r="LU613"/>
      <c r="LV613"/>
      <c r="LW613"/>
      <c r="LX613"/>
      <c r="LY613"/>
      <c r="LZ613"/>
      <c r="MA613"/>
      <c r="MB613"/>
      <c r="MC613"/>
      <c r="MD613"/>
      <c r="ME613"/>
      <c r="MF613"/>
      <c r="MG613"/>
      <c r="MH613"/>
      <c r="MI613"/>
      <c r="MJ613"/>
      <c r="MK613"/>
      <c r="ML613"/>
      <c r="MM613"/>
      <c r="MN613"/>
      <c r="MO613"/>
      <c r="MP613"/>
      <c r="MQ613"/>
      <c r="NH613" s="46"/>
    </row>
    <row r="614" spans="2:372" x14ac:dyDescent="0.3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 s="27"/>
      <c r="AA614"/>
      <c r="AB614"/>
      <c r="AC614"/>
      <c r="AD614"/>
      <c r="AE614"/>
      <c r="AF614"/>
      <c r="AG614"/>
      <c r="AH614"/>
      <c r="AI614"/>
      <c r="AJ614"/>
      <c r="AK614" s="27"/>
      <c r="AL614" s="27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 s="27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  <c r="EN614"/>
      <c r="EO614"/>
      <c r="EP614"/>
      <c r="EQ614"/>
      <c r="ER614"/>
      <c r="ES614"/>
      <c r="ET614"/>
      <c r="EU614"/>
      <c r="EV614"/>
      <c r="EW614"/>
      <c r="EX614"/>
      <c r="EY614" s="27"/>
      <c r="EZ614" s="27"/>
      <c r="FA614" s="27"/>
      <c r="FB614"/>
      <c r="FC614"/>
      <c r="FD614"/>
      <c r="FE614"/>
      <c r="FF614"/>
      <c r="FG614"/>
      <c r="FH614"/>
      <c r="FI614"/>
      <c r="FJ614"/>
      <c r="FK614"/>
      <c r="FL614"/>
      <c r="FM614"/>
      <c r="FN614"/>
      <c r="FO614"/>
      <c r="FP614"/>
      <c r="FQ614"/>
      <c r="FR614"/>
      <c r="FS614"/>
      <c r="FT614"/>
      <c r="FU614"/>
      <c r="FV614"/>
      <c r="FW614"/>
      <c r="FX614"/>
      <c r="FY614"/>
      <c r="FZ614"/>
      <c r="GA614"/>
      <c r="GB614"/>
      <c r="GC614"/>
      <c r="GD614"/>
      <c r="GE614"/>
      <c r="GF614"/>
      <c r="GG614"/>
      <c r="GH614"/>
      <c r="GI614"/>
      <c r="GJ614"/>
      <c r="GK614"/>
      <c r="GL614"/>
      <c r="GM614"/>
      <c r="GN614"/>
      <c r="GO614"/>
      <c r="GP614"/>
      <c r="GQ614"/>
      <c r="GR614"/>
      <c r="GS614"/>
      <c r="GT614"/>
      <c r="GU614"/>
      <c r="GV614"/>
      <c r="GW614"/>
      <c r="GX614"/>
      <c r="GY614"/>
      <c r="GZ614"/>
      <c r="HA614"/>
      <c r="HB614"/>
      <c r="HC614"/>
      <c r="HD614"/>
      <c r="HE614"/>
      <c r="HF614"/>
      <c r="HG614"/>
      <c r="HH614"/>
      <c r="HI614"/>
      <c r="HJ614"/>
      <c r="HK614"/>
      <c r="HL614"/>
      <c r="HM614"/>
      <c r="HN614"/>
      <c r="HO614"/>
      <c r="HP614"/>
      <c r="HQ614"/>
      <c r="HR614"/>
      <c r="HS614"/>
      <c r="HT614"/>
      <c r="HU614"/>
      <c r="HV614"/>
      <c r="HW614"/>
      <c r="HX614"/>
      <c r="HY614"/>
      <c r="HZ614"/>
      <c r="IA614"/>
      <c r="IB614"/>
      <c r="IC614"/>
      <c r="ID614"/>
      <c r="IE614"/>
      <c r="IF614"/>
      <c r="IG614"/>
      <c r="IH614"/>
      <c r="II614"/>
      <c r="IJ614"/>
      <c r="IK614"/>
      <c r="IL614"/>
      <c r="IM614"/>
      <c r="IN614"/>
      <c r="IO614"/>
      <c r="IP614"/>
      <c r="IQ614"/>
      <c r="IR614"/>
      <c r="IS614"/>
      <c r="IT614"/>
      <c r="IU614"/>
      <c r="IV614"/>
      <c r="IW614"/>
      <c r="IX614"/>
      <c r="IY614"/>
      <c r="IZ614"/>
      <c r="JA614"/>
      <c r="JB614"/>
      <c r="JC614"/>
      <c r="JD614"/>
      <c r="JE614"/>
      <c r="JF614"/>
      <c r="JG614"/>
      <c r="JH614"/>
      <c r="JI614"/>
      <c r="JJ614"/>
      <c r="JK614"/>
      <c r="JL614"/>
      <c r="JM614"/>
      <c r="JN614"/>
      <c r="JO614"/>
      <c r="JP614"/>
      <c r="JQ614"/>
      <c r="JR614"/>
      <c r="JS614"/>
      <c r="JT614"/>
      <c r="JU614"/>
      <c r="JV614"/>
      <c r="JW614"/>
      <c r="JX614"/>
      <c r="JY614"/>
      <c r="JZ614"/>
      <c r="KA614"/>
      <c r="KB614"/>
      <c r="KC614"/>
      <c r="KD614"/>
      <c r="KE614"/>
      <c r="KF614"/>
      <c r="KG614"/>
      <c r="KH614"/>
      <c r="KI614"/>
      <c r="KJ614"/>
      <c r="KK614"/>
      <c r="KL614"/>
      <c r="KM614"/>
      <c r="KN614"/>
      <c r="KO614"/>
      <c r="KP614"/>
      <c r="KQ614"/>
      <c r="KR614"/>
      <c r="KS614"/>
      <c r="KT614"/>
      <c r="KU614"/>
      <c r="KV614"/>
      <c r="KW614"/>
      <c r="KX614"/>
      <c r="KY614"/>
      <c r="KZ614"/>
      <c r="LA614"/>
      <c r="LB614"/>
      <c r="LC614"/>
      <c r="LD614"/>
      <c r="LE614"/>
      <c r="LF614"/>
      <c r="LG614"/>
      <c r="LH614"/>
      <c r="LI614"/>
      <c r="LJ614"/>
      <c r="LK614"/>
      <c r="LL614"/>
      <c r="LM614"/>
      <c r="LN614"/>
      <c r="LO614"/>
      <c r="LP614"/>
      <c r="LQ614"/>
      <c r="LR614"/>
      <c r="LS614"/>
      <c r="LT614"/>
      <c r="LU614"/>
      <c r="LV614"/>
      <c r="LW614"/>
      <c r="LX614"/>
      <c r="LY614"/>
      <c r="LZ614"/>
      <c r="MA614"/>
      <c r="MB614"/>
      <c r="MC614"/>
      <c r="MD614"/>
      <c r="ME614"/>
      <c r="MF614"/>
      <c r="MG614"/>
      <c r="MH614"/>
      <c r="MI614"/>
      <c r="MJ614"/>
      <c r="MK614"/>
      <c r="ML614"/>
      <c r="MM614"/>
      <c r="MN614"/>
      <c r="MO614"/>
      <c r="MP614"/>
      <c r="MQ614"/>
      <c r="NH614" s="46"/>
    </row>
    <row r="615" spans="2:372" x14ac:dyDescent="0.3">
      <c r="B615"/>
      <c r="C615" s="27"/>
      <c r="D615"/>
      <c r="E615"/>
      <c r="F615" s="27"/>
      <c r="G615"/>
      <c r="H615" s="27"/>
      <c r="I615"/>
      <c r="J615"/>
      <c r="K615"/>
      <c r="L615"/>
      <c r="M615" s="27"/>
      <c r="N615"/>
      <c r="O615"/>
      <c r="P615"/>
      <c r="Q615"/>
      <c r="R615"/>
      <c r="S615"/>
      <c r="T615" s="27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 s="27"/>
      <c r="AL615"/>
      <c r="AM615"/>
      <c r="AN615"/>
      <c r="AO615" s="27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 s="27"/>
      <c r="DM615"/>
      <c r="DN615"/>
      <c r="DO615"/>
      <c r="DP615"/>
      <c r="DQ615"/>
      <c r="DR615"/>
      <c r="DS615"/>
      <c r="DT615"/>
      <c r="DU615"/>
      <c r="DV615"/>
      <c r="DW615" s="27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  <c r="EM615"/>
      <c r="EN615"/>
      <c r="EO615"/>
      <c r="EP615"/>
      <c r="EQ615"/>
      <c r="ER615"/>
      <c r="ES615"/>
      <c r="ET615"/>
      <c r="EU615"/>
      <c r="EV615"/>
      <c r="EW615"/>
      <c r="EX615" s="27"/>
      <c r="EY615"/>
      <c r="EZ615" s="27"/>
      <c r="FA615"/>
      <c r="FB615"/>
      <c r="FC615"/>
      <c r="FD615"/>
      <c r="FE615"/>
      <c r="FF615"/>
      <c r="FG615"/>
      <c r="FH615"/>
      <c r="FI615"/>
      <c r="FJ615"/>
      <c r="FK615"/>
      <c r="FL615"/>
      <c r="FM615"/>
      <c r="FN615"/>
      <c r="FO615"/>
      <c r="FP615"/>
      <c r="FQ615"/>
      <c r="FR615"/>
      <c r="FS615"/>
      <c r="FT615"/>
      <c r="FU615"/>
      <c r="FV615"/>
      <c r="FW615"/>
      <c r="FX615"/>
      <c r="FY615"/>
      <c r="FZ615"/>
      <c r="GA615"/>
      <c r="GB615"/>
      <c r="GC615"/>
      <c r="GD615"/>
      <c r="GE615"/>
      <c r="GF615"/>
      <c r="GG615"/>
      <c r="GH615"/>
      <c r="GI615"/>
      <c r="GJ615"/>
      <c r="GK615"/>
      <c r="GL615"/>
      <c r="GM615"/>
      <c r="GN615"/>
      <c r="GO615"/>
      <c r="GP615"/>
      <c r="GQ615"/>
      <c r="GR615"/>
      <c r="GS615"/>
      <c r="GT615"/>
      <c r="GU615"/>
      <c r="GV615"/>
      <c r="GW615"/>
      <c r="GX615"/>
      <c r="GY615"/>
      <c r="GZ615"/>
      <c r="HA615"/>
      <c r="HB615"/>
      <c r="HC615"/>
      <c r="HD615"/>
      <c r="HE615"/>
      <c r="HF615"/>
      <c r="HG615"/>
      <c r="HH615"/>
      <c r="HI615"/>
      <c r="HJ615"/>
      <c r="HK615"/>
      <c r="HL615"/>
      <c r="HM615"/>
      <c r="HN615"/>
      <c r="HO615"/>
      <c r="HP615"/>
      <c r="HQ615"/>
      <c r="HR615"/>
      <c r="HS615"/>
      <c r="HT615"/>
      <c r="HU615"/>
      <c r="HV615"/>
      <c r="HW615"/>
      <c r="HX615"/>
      <c r="HY615"/>
      <c r="HZ615"/>
      <c r="IA615"/>
      <c r="IB615"/>
      <c r="IC615"/>
      <c r="ID615"/>
      <c r="IE615"/>
      <c r="IF615"/>
      <c r="IG615"/>
      <c r="IH615"/>
      <c r="II615"/>
      <c r="IJ615"/>
      <c r="IK615"/>
      <c r="IL615"/>
      <c r="IM615"/>
      <c r="IN615"/>
      <c r="IO615"/>
      <c r="IP615"/>
      <c r="IQ615"/>
      <c r="IR615"/>
      <c r="IS615"/>
      <c r="IT615"/>
      <c r="IU615"/>
      <c r="IV615"/>
      <c r="IW615"/>
      <c r="IX615"/>
      <c r="IY615"/>
      <c r="IZ615"/>
      <c r="JA615"/>
      <c r="JB615"/>
      <c r="JC615"/>
      <c r="JD615"/>
      <c r="JE615"/>
      <c r="JF615"/>
      <c r="JG615"/>
      <c r="JH615"/>
      <c r="JI615"/>
      <c r="JJ615"/>
      <c r="JK615"/>
      <c r="JL615"/>
      <c r="JM615"/>
      <c r="JN615"/>
      <c r="JO615"/>
      <c r="JP615"/>
      <c r="JQ615"/>
      <c r="JR615"/>
      <c r="JS615"/>
      <c r="JT615"/>
      <c r="JU615"/>
      <c r="JV615"/>
      <c r="JW615"/>
      <c r="JX615"/>
      <c r="JY615"/>
      <c r="JZ615"/>
      <c r="KA615"/>
      <c r="KB615"/>
      <c r="KC615"/>
      <c r="KD615"/>
      <c r="KE615"/>
      <c r="KF615"/>
      <c r="KG615"/>
      <c r="KH615"/>
      <c r="KI615"/>
      <c r="KJ615"/>
      <c r="KK615"/>
      <c r="KL615"/>
      <c r="KM615"/>
      <c r="KN615"/>
      <c r="KO615"/>
      <c r="KP615"/>
      <c r="KQ615"/>
      <c r="KR615"/>
      <c r="KS615"/>
      <c r="KT615"/>
      <c r="KU615"/>
      <c r="KV615"/>
      <c r="KW615"/>
      <c r="KX615"/>
      <c r="KY615"/>
      <c r="KZ615"/>
      <c r="LA615"/>
      <c r="LB615"/>
      <c r="LC615"/>
      <c r="LD615"/>
      <c r="LE615"/>
      <c r="LF615"/>
      <c r="LG615"/>
      <c r="LH615"/>
      <c r="LI615"/>
      <c r="LJ615"/>
      <c r="LK615"/>
      <c r="LL615"/>
      <c r="LM615" s="27"/>
      <c r="LN615"/>
      <c r="LO615"/>
      <c r="LP615"/>
      <c r="LQ615"/>
      <c r="LR615" s="27"/>
      <c r="LS615" s="27"/>
      <c r="LT615" s="27"/>
      <c r="LU615"/>
      <c r="LV615"/>
      <c r="LW615"/>
      <c r="LX615"/>
      <c r="LY615"/>
      <c r="LZ615"/>
      <c r="MA615"/>
      <c r="MB615" s="27"/>
      <c r="MC615" s="27"/>
      <c r="MD615"/>
      <c r="ME615"/>
      <c r="MF615"/>
      <c r="MG615"/>
      <c r="MH615"/>
      <c r="MI615"/>
      <c r="MJ615"/>
      <c r="MK615"/>
      <c r="ML615"/>
      <c r="MM615"/>
      <c r="MN615"/>
      <c r="MO615"/>
      <c r="MP615"/>
      <c r="MQ615"/>
      <c r="NH615" s="46"/>
    </row>
    <row r="616" spans="2:372" x14ac:dyDescent="0.3">
      <c r="B616"/>
      <c r="C616"/>
      <c r="D616"/>
      <c r="E616"/>
      <c r="F616"/>
      <c r="G616"/>
      <c r="H616" s="27"/>
      <c r="I616"/>
      <c r="J616"/>
      <c r="K616"/>
      <c r="L616"/>
      <c r="M616" s="27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 s="27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 s="27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 s="27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  <c r="EN616"/>
      <c r="EO616"/>
      <c r="EP616"/>
      <c r="EQ616"/>
      <c r="ER616"/>
      <c r="ES616"/>
      <c r="ET616"/>
      <c r="EU616"/>
      <c r="EV616"/>
      <c r="EW616"/>
      <c r="EX616" s="27"/>
      <c r="EY616"/>
      <c r="EZ616"/>
      <c r="FA616"/>
      <c r="FB616"/>
      <c r="FC616"/>
      <c r="FD616"/>
      <c r="FE616"/>
      <c r="FF616"/>
      <c r="FG616"/>
      <c r="FH616"/>
      <c r="FI616"/>
      <c r="FJ616"/>
      <c r="FK616"/>
      <c r="FL616"/>
      <c r="FM616"/>
      <c r="FN616"/>
      <c r="FO616"/>
      <c r="FP616"/>
      <c r="FQ616"/>
      <c r="FR616"/>
      <c r="FS616"/>
      <c r="FT616"/>
      <c r="FU616"/>
      <c r="FV616"/>
      <c r="FW616"/>
      <c r="FX616"/>
      <c r="FY616"/>
      <c r="FZ616"/>
      <c r="GA616"/>
      <c r="GB616"/>
      <c r="GC616"/>
      <c r="GD616"/>
      <c r="GE616"/>
      <c r="GF616"/>
      <c r="GG616"/>
      <c r="GH616"/>
      <c r="GI616"/>
      <c r="GJ616"/>
      <c r="GK616"/>
      <c r="GL616"/>
      <c r="GM616"/>
      <c r="GN616"/>
      <c r="GO616"/>
      <c r="GP616"/>
      <c r="GQ616"/>
      <c r="GR616"/>
      <c r="GS616"/>
      <c r="GT616"/>
      <c r="GU616"/>
      <c r="GV616"/>
      <c r="GW616"/>
      <c r="GX616"/>
      <c r="GY616"/>
      <c r="GZ616"/>
      <c r="HA616"/>
      <c r="HB616"/>
      <c r="HC616"/>
      <c r="HD616"/>
      <c r="HE616"/>
      <c r="HF616"/>
      <c r="HG616"/>
      <c r="HH616"/>
      <c r="HI616"/>
      <c r="HJ616"/>
      <c r="HK616"/>
      <c r="HL616"/>
      <c r="HM616"/>
      <c r="HN616"/>
      <c r="HO616"/>
      <c r="HP616"/>
      <c r="HQ616"/>
      <c r="HR616"/>
      <c r="HS616"/>
      <c r="HT616"/>
      <c r="HU616"/>
      <c r="HV616"/>
      <c r="HW616"/>
      <c r="HX616"/>
      <c r="HY616"/>
      <c r="HZ616"/>
      <c r="IA616"/>
      <c r="IB616"/>
      <c r="IC616"/>
      <c r="ID616"/>
      <c r="IE616"/>
      <c r="IF616"/>
      <c r="IG616"/>
      <c r="IH616"/>
      <c r="II616"/>
      <c r="IJ616"/>
      <c r="IK616"/>
      <c r="IL616"/>
      <c r="IM616"/>
      <c r="IN616"/>
      <c r="IO616"/>
      <c r="IP616"/>
      <c r="IQ616"/>
      <c r="IR616"/>
      <c r="IS616"/>
      <c r="IT616"/>
      <c r="IU616"/>
      <c r="IV616"/>
      <c r="IW616"/>
      <c r="IX616"/>
      <c r="IY616"/>
      <c r="IZ616"/>
      <c r="JA616"/>
      <c r="JB616"/>
      <c r="JC616"/>
      <c r="JD616"/>
      <c r="JE616"/>
      <c r="JF616"/>
      <c r="JG616"/>
      <c r="JH616"/>
      <c r="JI616"/>
      <c r="JJ616"/>
      <c r="JK616"/>
      <c r="JL616"/>
      <c r="JM616"/>
      <c r="JN616"/>
      <c r="JO616"/>
      <c r="JP616"/>
      <c r="JQ616"/>
      <c r="JR616"/>
      <c r="JS616"/>
      <c r="JT616"/>
      <c r="JU616"/>
      <c r="JV616"/>
      <c r="JW616"/>
      <c r="JX616"/>
      <c r="JY616"/>
      <c r="JZ616"/>
      <c r="KA616"/>
      <c r="KB616"/>
      <c r="KC616"/>
      <c r="KD616"/>
      <c r="KE616"/>
      <c r="KF616"/>
      <c r="KG616"/>
      <c r="KH616"/>
      <c r="KI616"/>
      <c r="KJ616"/>
      <c r="KK616"/>
      <c r="KL616"/>
      <c r="KM616"/>
      <c r="KN616"/>
      <c r="KO616"/>
      <c r="KP616"/>
      <c r="KQ616"/>
      <c r="KR616"/>
      <c r="KS616"/>
      <c r="KT616"/>
      <c r="KU616"/>
      <c r="KV616"/>
      <c r="KW616"/>
      <c r="KX616"/>
      <c r="KY616"/>
      <c r="KZ616"/>
      <c r="LA616"/>
      <c r="LB616"/>
      <c r="LC616"/>
      <c r="LD616"/>
      <c r="LE616"/>
      <c r="LF616"/>
      <c r="LG616"/>
      <c r="LH616"/>
      <c r="LI616"/>
      <c r="LJ616"/>
      <c r="LK616"/>
      <c r="LL616"/>
      <c r="LM616" s="27"/>
      <c r="LN616"/>
      <c r="LO616"/>
      <c r="LP616"/>
      <c r="LQ616"/>
      <c r="LR616" s="27"/>
      <c r="LS616"/>
      <c r="LT616"/>
      <c r="LU616"/>
      <c r="LV616"/>
      <c r="LW616"/>
      <c r="LX616"/>
      <c r="LY616"/>
      <c r="LZ616"/>
      <c r="MA616"/>
      <c r="MB616" s="27"/>
      <c r="MC616"/>
      <c r="MD616"/>
      <c r="ME616"/>
      <c r="MF616"/>
      <c r="MG616"/>
      <c r="MH616"/>
      <c r="MI616"/>
      <c r="MJ616"/>
      <c r="MK616"/>
      <c r="ML616"/>
      <c r="MM616"/>
      <c r="MN616"/>
      <c r="MO616"/>
      <c r="MP616"/>
      <c r="MQ616"/>
      <c r="NH616" s="46"/>
    </row>
    <row r="617" spans="2:372" x14ac:dyDescent="0.3">
      <c r="B617"/>
      <c r="C617"/>
      <c r="D617" s="27"/>
      <c r="E617" s="27"/>
      <c r="F617" s="27"/>
      <c r="G617" s="27"/>
      <c r="H617" s="27"/>
      <c r="I617"/>
      <c r="J617" s="27"/>
      <c r="K617" s="27"/>
      <c r="L617"/>
      <c r="M617" s="27"/>
      <c r="N617"/>
      <c r="O617" s="27"/>
      <c r="P617"/>
      <c r="Q617"/>
      <c r="R617" s="27"/>
      <c r="S617"/>
      <c r="T617" s="27"/>
      <c r="U617"/>
      <c r="V617" s="27"/>
      <c r="W617"/>
      <c r="X617" s="27"/>
      <c r="Y617"/>
      <c r="Z617" s="27"/>
      <c r="AA617" s="27"/>
      <c r="AB617" s="27"/>
      <c r="AC617" s="27"/>
      <c r="AD617"/>
      <c r="AE617"/>
      <c r="AF617"/>
      <c r="AG617"/>
      <c r="AH617"/>
      <c r="AI617"/>
      <c r="AJ617" s="27"/>
      <c r="AK617" s="27"/>
      <c r="AL617"/>
      <c r="AM617"/>
      <c r="AN617"/>
      <c r="AO617"/>
      <c r="AP617"/>
      <c r="AQ617"/>
      <c r="AR617" s="27"/>
      <c r="AS617"/>
      <c r="AT617"/>
      <c r="AU617" s="27"/>
      <c r="AV617"/>
      <c r="AW617"/>
      <c r="AX617"/>
      <c r="AY617"/>
      <c r="AZ617"/>
      <c r="BA617"/>
      <c r="BB617"/>
      <c r="BC617" s="27"/>
      <c r="BD617"/>
      <c r="BE617"/>
      <c r="BF617"/>
      <c r="BG617"/>
      <c r="BH617"/>
      <c r="BI617"/>
      <c r="BJ617"/>
      <c r="BK617"/>
      <c r="BL617"/>
      <c r="BM617" s="27"/>
      <c r="BN617"/>
      <c r="BO617"/>
      <c r="BP617"/>
      <c r="BQ617" s="27"/>
      <c r="BR617"/>
      <c r="BS617" s="27"/>
      <c r="BT617"/>
      <c r="BU617"/>
      <c r="BV617" s="27"/>
      <c r="BW617"/>
      <c r="BX617"/>
      <c r="BY617" s="2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 s="27"/>
      <c r="CS617"/>
      <c r="CT617"/>
      <c r="CU617"/>
      <c r="CV617"/>
      <c r="CW617" s="27"/>
      <c r="CX617"/>
      <c r="CY617"/>
      <c r="CZ617" s="27"/>
      <c r="DA617"/>
      <c r="DB617" s="27"/>
      <c r="DC617"/>
      <c r="DD617"/>
      <c r="DE617" s="27"/>
      <c r="DF617"/>
      <c r="DG617" s="27"/>
      <c r="DH617" s="27"/>
      <c r="DI617"/>
      <c r="DJ617" s="27"/>
      <c r="DK617" s="27"/>
      <c r="DL617"/>
      <c r="DM617"/>
      <c r="DN617"/>
      <c r="DO617"/>
      <c r="DP617" s="27"/>
      <c r="DQ617" s="27"/>
      <c r="DR617" s="27"/>
      <c r="DS617"/>
      <c r="DT617"/>
      <c r="DU617" s="27"/>
      <c r="DV617"/>
      <c r="DW617" s="27"/>
      <c r="DX617"/>
      <c r="DY617"/>
      <c r="DZ617" s="27"/>
      <c r="EA617"/>
      <c r="EB617"/>
      <c r="EC617" s="27"/>
      <c r="ED617" s="27"/>
      <c r="EE617" s="27"/>
      <c r="EF617"/>
      <c r="EG617"/>
      <c r="EH617"/>
      <c r="EI617" s="27"/>
      <c r="EJ617" s="27"/>
      <c r="EK617" s="27"/>
      <c r="EL617" s="27"/>
      <c r="EM617" s="27"/>
      <c r="EN617" s="27"/>
      <c r="EO617" s="27"/>
      <c r="EP617" s="27"/>
      <c r="EQ617"/>
      <c r="ER617"/>
      <c r="ES617"/>
      <c r="ET617" s="27"/>
      <c r="EU617" s="27"/>
      <c r="EV617"/>
      <c r="EW617" s="27"/>
      <c r="EX617" s="27"/>
      <c r="EY617" s="27"/>
      <c r="EZ617"/>
      <c r="FA617" s="27"/>
      <c r="FB617" s="27"/>
      <c r="FC617"/>
      <c r="FD617"/>
      <c r="FE617"/>
      <c r="FF617"/>
      <c r="FG617"/>
      <c r="FH617"/>
      <c r="FI617"/>
      <c r="FJ617"/>
      <c r="FK617"/>
      <c r="FL617"/>
      <c r="FM617"/>
      <c r="FN617"/>
      <c r="FO617"/>
      <c r="FP617"/>
      <c r="FQ617"/>
      <c r="FR617"/>
      <c r="FS617"/>
      <c r="FT617"/>
      <c r="FU617"/>
      <c r="FV617"/>
      <c r="FW617"/>
      <c r="FX617"/>
      <c r="FY617"/>
      <c r="FZ617"/>
      <c r="GA617"/>
      <c r="GB617"/>
      <c r="GC617"/>
      <c r="GD617"/>
      <c r="GE617"/>
      <c r="GF617"/>
      <c r="GG617"/>
      <c r="GH617"/>
      <c r="GI617"/>
      <c r="GJ617"/>
      <c r="GK617"/>
      <c r="GL617"/>
      <c r="GM617"/>
      <c r="GN617"/>
      <c r="GO617"/>
      <c r="GP617"/>
      <c r="GQ617"/>
      <c r="GR617"/>
      <c r="GS617"/>
      <c r="GT617"/>
      <c r="GU617"/>
      <c r="GV617"/>
      <c r="GW617"/>
      <c r="GX617"/>
      <c r="GY617"/>
      <c r="GZ617"/>
      <c r="HA617"/>
      <c r="HB617"/>
      <c r="HC617"/>
      <c r="HD617"/>
      <c r="HE617"/>
      <c r="HF617"/>
      <c r="HG617"/>
      <c r="HH617"/>
      <c r="HI617"/>
      <c r="HJ617"/>
      <c r="HK617"/>
      <c r="HL617"/>
      <c r="HM617"/>
      <c r="HN617"/>
      <c r="HO617"/>
      <c r="HP617"/>
      <c r="HQ617"/>
      <c r="HR617"/>
      <c r="HS617"/>
      <c r="HT617"/>
      <c r="HU617"/>
      <c r="HV617"/>
      <c r="HW617"/>
      <c r="HX617"/>
      <c r="HY617"/>
      <c r="HZ617"/>
      <c r="IA617"/>
      <c r="IB617"/>
      <c r="IC617"/>
      <c r="ID617"/>
      <c r="IE617"/>
      <c r="IF617"/>
      <c r="IG617"/>
      <c r="IH617"/>
      <c r="II617"/>
      <c r="IJ617"/>
      <c r="IK617"/>
      <c r="IL617"/>
      <c r="IM617"/>
      <c r="IN617"/>
      <c r="IO617"/>
      <c r="IP617"/>
      <c r="IQ617"/>
      <c r="IR617"/>
      <c r="IS617"/>
      <c r="IT617"/>
      <c r="IU617"/>
      <c r="IV617"/>
      <c r="IW617"/>
      <c r="IX617"/>
      <c r="IY617"/>
      <c r="IZ617"/>
      <c r="JA617"/>
      <c r="JB617"/>
      <c r="JC617"/>
      <c r="JD617"/>
      <c r="JE617"/>
      <c r="JF617"/>
      <c r="JG617"/>
      <c r="JH617"/>
      <c r="JI617"/>
      <c r="JJ617"/>
      <c r="JK617"/>
      <c r="JL617"/>
      <c r="JM617"/>
      <c r="JN617"/>
      <c r="JO617"/>
      <c r="JP617"/>
      <c r="JQ617"/>
      <c r="JR617"/>
      <c r="JS617"/>
      <c r="JT617"/>
      <c r="JU617"/>
      <c r="JV617"/>
      <c r="JW617"/>
      <c r="JX617"/>
      <c r="JY617"/>
      <c r="JZ617"/>
      <c r="KA617"/>
      <c r="KB617"/>
      <c r="KC617"/>
      <c r="KD617"/>
      <c r="KE617"/>
      <c r="KF617"/>
      <c r="KG617"/>
      <c r="KH617"/>
      <c r="KI617"/>
      <c r="KJ617"/>
      <c r="KK617"/>
      <c r="KL617"/>
      <c r="KM617"/>
      <c r="KN617"/>
      <c r="KO617"/>
      <c r="KP617"/>
      <c r="KQ617"/>
      <c r="KR617"/>
      <c r="KS617"/>
      <c r="KT617"/>
      <c r="KU617"/>
      <c r="KV617"/>
      <c r="KW617"/>
      <c r="KX617"/>
      <c r="KY617"/>
      <c r="KZ617"/>
      <c r="LA617"/>
      <c r="LB617"/>
      <c r="LC617"/>
      <c r="LD617"/>
      <c r="LE617"/>
      <c r="LF617"/>
      <c r="LG617"/>
      <c r="LH617"/>
      <c r="LI617"/>
      <c r="LJ617"/>
      <c r="LK617"/>
      <c r="LL617"/>
      <c r="LM617" s="27"/>
      <c r="LN617"/>
      <c r="LO617"/>
      <c r="LP617"/>
      <c r="LQ617"/>
      <c r="LR617" s="27"/>
      <c r="LS617" s="27"/>
      <c r="LT617"/>
      <c r="LU617"/>
      <c r="LV617"/>
      <c r="LW617"/>
      <c r="LX617"/>
      <c r="LY617"/>
      <c r="LZ617"/>
      <c r="MA617"/>
      <c r="MB617" s="27"/>
      <c r="MC617"/>
      <c r="MD617"/>
      <c r="ME617"/>
      <c r="MF617"/>
      <c r="MG617"/>
      <c r="MH617"/>
      <c r="MI617"/>
      <c r="MJ617"/>
      <c r="MK617"/>
      <c r="ML617"/>
      <c r="MM617"/>
      <c r="MN617"/>
      <c r="MO617"/>
      <c r="MP617"/>
      <c r="MQ617"/>
      <c r="NH617" s="46"/>
    </row>
    <row r="618" spans="2:372" x14ac:dyDescent="0.3">
      <c r="B618"/>
      <c r="C618" s="27"/>
      <c r="D618"/>
      <c r="E618"/>
      <c r="F618" s="27"/>
      <c r="G618" s="27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 s="27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 s="27"/>
      <c r="DX618" s="27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  <c r="EN618"/>
      <c r="EO618"/>
      <c r="EP618"/>
      <c r="EQ618"/>
      <c r="ER618"/>
      <c r="ES618"/>
      <c r="ET618"/>
      <c r="EU618"/>
      <c r="EV618"/>
      <c r="EW618"/>
      <c r="EX618"/>
      <c r="EY618"/>
      <c r="EZ618"/>
      <c r="FA618"/>
      <c r="FB618"/>
      <c r="FC618"/>
      <c r="FD618"/>
      <c r="FE618"/>
      <c r="FF618"/>
      <c r="FG618"/>
      <c r="FH618"/>
      <c r="FI618"/>
      <c r="FJ618"/>
      <c r="FK618"/>
      <c r="FL618"/>
      <c r="FM618"/>
      <c r="FN618"/>
      <c r="FO618"/>
      <c r="FP618"/>
      <c r="FQ618"/>
      <c r="FR618"/>
      <c r="FS618"/>
      <c r="FT618"/>
      <c r="FU618"/>
      <c r="FV618"/>
      <c r="FW618"/>
      <c r="FX618"/>
      <c r="FY618"/>
      <c r="FZ618"/>
      <c r="GA618"/>
      <c r="GB618"/>
      <c r="GC618"/>
      <c r="GD618"/>
      <c r="GE618"/>
      <c r="GF618"/>
      <c r="GG618"/>
      <c r="GH618"/>
      <c r="GI618"/>
      <c r="GJ618"/>
      <c r="GK618"/>
      <c r="GL618"/>
      <c r="GM618"/>
      <c r="GN618"/>
      <c r="GO618"/>
      <c r="GP618"/>
      <c r="GQ618"/>
      <c r="GR618"/>
      <c r="GS618"/>
      <c r="GT618"/>
      <c r="GU618"/>
      <c r="GV618"/>
      <c r="GW618"/>
      <c r="GX618"/>
      <c r="GY618"/>
      <c r="GZ618"/>
      <c r="HA618"/>
      <c r="HB618"/>
      <c r="HC618"/>
      <c r="HD618"/>
      <c r="HE618"/>
      <c r="HF618"/>
      <c r="HG618"/>
      <c r="HH618"/>
      <c r="HI618"/>
      <c r="HJ618"/>
      <c r="HK618"/>
      <c r="HL618"/>
      <c r="HM618"/>
      <c r="HN618"/>
      <c r="HO618"/>
      <c r="HP618"/>
      <c r="HQ618"/>
      <c r="HR618"/>
      <c r="HS618"/>
      <c r="HT618"/>
      <c r="HU618"/>
      <c r="HV618"/>
      <c r="HW618"/>
      <c r="HX618"/>
      <c r="HY618"/>
      <c r="HZ618"/>
      <c r="IA618"/>
      <c r="IB618"/>
      <c r="IC618"/>
      <c r="ID618"/>
      <c r="IE618"/>
      <c r="IF618"/>
      <c r="IG618"/>
      <c r="IH618"/>
      <c r="II618"/>
      <c r="IJ618"/>
      <c r="IK618"/>
      <c r="IL618"/>
      <c r="IM618"/>
      <c r="IN618"/>
      <c r="IO618"/>
      <c r="IP618"/>
      <c r="IQ618"/>
      <c r="IR618"/>
      <c r="IS618"/>
      <c r="IT618"/>
      <c r="IU618"/>
      <c r="IV618"/>
      <c r="IW618"/>
      <c r="IX618"/>
      <c r="IY618"/>
      <c r="IZ618"/>
      <c r="JA618"/>
      <c r="JB618"/>
      <c r="JC618"/>
      <c r="JD618"/>
      <c r="JE618"/>
      <c r="JF618"/>
      <c r="JG618"/>
      <c r="JH618"/>
      <c r="JI618"/>
      <c r="JJ618"/>
      <c r="JK618"/>
      <c r="JL618"/>
      <c r="JM618"/>
      <c r="JN618"/>
      <c r="JO618"/>
      <c r="JP618"/>
      <c r="JQ618"/>
      <c r="JR618"/>
      <c r="JS618"/>
      <c r="JT618"/>
      <c r="JU618"/>
      <c r="JV618"/>
      <c r="JW618"/>
      <c r="JX618"/>
      <c r="JY618"/>
      <c r="JZ618"/>
      <c r="KA618"/>
      <c r="KB618"/>
      <c r="KC618"/>
      <c r="KD618"/>
      <c r="KE618"/>
      <c r="KF618"/>
      <c r="KG618"/>
      <c r="KH618"/>
      <c r="KI618"/>
      <c r="KJ618"/>
      <c r="KK618"/>
      <c r="KL618"/>
      <c r="KM618"/>
      <c r="KN618"/>
      <c r="KO618"/>
      <c r="KP618"/>
      <c r="KQ618"/>
      <c r="KR618"/>
      <c r="KS618"/>
      <c r="KT618"/>
      <c r="KU618"/>
      <c r="KV618"/>
      <c r="KW618"/>
      <c r="KX618"/>
      <c r="KY618"/>
      <c r="KZ618"/>
      <c r="LA618"/>
      <c r="LB618"/>
      <c r="LC618"/>
      <c r="LD618"/>
      <c r="LE618"/>
      <c r="LF618"/>
      <c r="LG618"/>
      <c r="LH618"/>
      <c r="LI618"/>
      <c r="LJ618"/>
      <c r="LK618"/>
      <c r="LL618"/>
      <c r="LM618"/>
      <c r="LN618"/>
      <c r="LO618"/>
      <c r="LP618"/>
      <c r="LQ618"/>
      <c r="LR618" s="27"/>
      <c r="LS618"/>
      <c r="LT618"/>
      <c r="LU618"/>
      <c r="LV618"/>
      <c r="LW618"/>
      <c r="LX618"/>
      <c r="LY618"/>
      <c r="LZ618"/>
      <c r="MA618"/>
      <c r="MB618"/>
      <c r="MC618"/>
      <c r="MD618"/>
      <c r="ME618"/>
      <c r="MF618"/>
      <c r="MG618"/>
      <c r="MH618"/>
      <c r="MI618"/>
      <c r="MJ618"/>
      <c r="MK618"/>
      <c r="ML618"/>
      <c r="MM618"/>
      <c r="MN618"/>
      <c r="MO618"/>
      <c r="MP618"/>
      <c r="MQ618"/>
      <c r="NH618" s="46"/>
    </row>
    <row r="619" spans="2:372" x14ac:dyDescent="0.3">
      <c r="B619"/>
      <c r="C619" s="27"/>
      <c r="D619" s="27"/>
      <c r="E619" s="27"/>
      <c r="F619"/>
      <c r="G619"/>
      <c r="H619" s="27"/>
      <c r="I619" s="27"/>
      <c r="J619" s="27"/>
      <c r="K619"/>
      <c r="L619"/>
      <c r="M619" s="27"/>
      <c r="N619"/>
      <c r="O619"/>
      <c r="P619"/>
      <c r="Q619"/>
      <c r="R619" s="27"/>
      <c r="S619" s="27"/>
      <c r="T619"/>
      <c r="U619"/>
      <c r="V619" s="27"/>
      <c r="W619"/>
      <c r="X619" s="27"/>
      <c r="Y619"/>
      <c r="Z619"/>
      <c r="AA619"/>
      <c r="AB619" s="27"/>
      <c r="AC619" s="27"/>
      <c r="AD619"/>
      <c r="AE619"/>
      <c r="AF619"/>
      <c r="AG619"/>
      <c r="AH619"/>
      <c r="AI619"/>
      <c r="AJ619"/>
      <c r="AK619"/>
      <c r="AL619"/>
      <c r="AM619"/>
      <c r="AN619"/>
      <c r="AO619"/>
      <c r="AP619" s="27"/>
      <c r="AQ619"/>
      <c r="AR619" s="27"/>
      <c r="AS619"/>
      <c r="AT619" s="27"/>
      <c r="AU619" s="27"/>
      <c r="AV619" s="27"/>
      <c r="AW619" s="27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 s="27"/>
      <c r="BM619"/>
      <c r="BN619"/>
      <c r="BO619"/>
      <c r="BP619"/>
      <c r="BQ619" s="27"/>
      <c r="BR619"/>
      <c r="BS619"/>
      <c r="BT619" s="27"/>
      <c r="BU619"/>
      <c r="BV619" s="27"/>
      <c r="BW619" s="27"/>
      <c r="BX619" s="27"/>
      <c r="BY619" s="27"/>
      <c r="BZ619" s="27"/>
      <c r="CA619"/>
      <c r="CB619"/>
      <c r="CC619"/>
      <c r="CD619" s="27"/>
      <c r="CE619"/>
      <c r="CF619"/>
      <c r="CG619"/>
      <c r="CH619"/>
      <c r="CI619"/>
      <c r="CJ619" s="27"/>
      <c r="CK619" s="27"/>
      <c r="CL619" s="27"/>
      <c r="CM619"/>
      <c r="CN619" s="27"/>
      <c r="CO619" s="27"/>
      <c r="CP619"/>
      <c r="CQ619"/>
      <c r="CR619"/>
      <c r="CS619"/>
      <c r="CT619"/>
      <c r="CU619"/>
      <c r="CV619" s="27"/>
      <c r="CW619"/>
      <c r="CX619"/>
      <c r="CY619"/>
      <c r="CZ619"/>
      <c r="DA619"/>
      <c r="DB619"/>
      <c r="DC619"/>
      <c r="DD619" s="27"/>
      <c r="DE619" s="27"/>
      <c r="DF619"/>
      <c r="DG619" s="27"/>
      <c r="DH619"/>
      <c r="DI619"/>
      <c r="DJ619" s="27"/>
      <c r="DK619" s="27"/>
      <c r="DL619"/>
      <c r="DM619" s="27"/>
      <c r="DN619"/>
      <c r="DO619" s="27"/>
      <c r="DP619"/>
      <c r="DQ619"/>
      <c r="DR619" s="27"/>
      <c r="DS619"/>
      <c r="DT619"/>
      <c r="DU619"/>
      <c r="DV619"/>
      <c r="DW619"/>
      <c r="DX619" s="27"/>
      <c r="DY619"/>
      <c r="DZ619" s="27"/>
      <c r="EA619" s="27"/>
      <c r="EB619"/>
      <c r="EC619"/>
      <c r="ED619"/>
      <c r="EE619"/>
      <c r="EF619"/>
      <c r="EG619"/>
      <c r="EH619"/>
      <c r="EI619" s="27"/>
      <c r="EJ619" s="27"/>
      <c r="EK619"/>
      <c r="EL619"/>
      <c r="EM619"/>
      <c r="EN619" s="27"/>
      <c r="EO619" s="27"/>
      <c r="EP619" s="27"/>
      <c r="EQ619" s="27"/>
      <c r="ER619" s="27"/>
      <c r="ES619"/>
      <c r="ET619"/>
      <c r="EU619"/>
      <c r="EV619"/>
      <c r="EW619"/>
      <c r="EX619" s="27"/>
      <c r="EY619" s="27"/>
      <c r="EZ619" s="27"/>
      <c r="FA619" s="27"/>
      <c r="FB619" s="27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 s="27"/>
      <c r="LN619" s="27"/>
      <c r="LO619"/>
      <c r="LP619"/>
      <c r="LQ619"/>
      <c r="LR619" s="27"/>
      <c r="LS619" s="27"/>
      <c r="LT619"/>
      <c r="LU619"/>
      <c r="LV619"/>
      <c r="LW619"/>
      <c r="LX619"/>
      <c r="LY619"/>
      <c r="LZ619"/>
      <c r="MA619"/>
      <c r="MB619" s="27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NH619" s="46"/>
    </row>
    <row r="620" spans="2:372" x14ac:dyDescent="0.3">
      <c r="B620"/>
      <c r="C620"/>
      <c r="D620" s="27"/>
      <c r="E620" s="27"/>
      <c r="F620" s="27"/>
      <c r="G620"/>
      <c r="H620" s="27"/>
      <c r="I620"/>
      <c r="J620" s="27"/>
      <c r="K620" s="27"/>
      <c r="L620"/>
      <c r="M620" s="27"/>
      <c r="N620" s="27"/>
      <c r="O620" s="27"/>
      <c r="P620"/>
      <c r="Q620"/>
      <c r="R620" s="27"/>
      <c r="S620"/>
      <c r="T620" s="27"/>
      <c r="U620" s="27"/>
      <c r="V620" s="27"/>
      <c r="W620"/>
      <c r="X620" s="27"/>
      <c r="Y620"/>
      <c r="Z620" s="27"/>
      <c r="AA620"/>
      <c r="AB620"/>
      <c r="AC620"/>
      <c r="AD620"/>
      <c r="AE620"/>
      <c r="AF620" s="27"/>
      <c r="AG620" s="27"/>
      <c r="AH620" s="27"/>
      <c r="AI620" s="27"/>
      <c r="AJ620"/>
      <c r="AK620" s="27"/>
      <c r="AL620" s="27"/>
      <c r="AM620" s="27"/>
      <c r="AN620"/>
      <c r="AO620"/>
      <c r="AP620" s="27"/>
      <c r="AQ620" s="27"/>
      <c r="AR620" s="27"/>
      <c r="AS620"/>
      <c r="AT620" s="27"/>
      <c r="AU620" s="27"/>
      <c r="AV620"/>
      <c r="AW620" s="27"/>
      <c r="AX620" s="27"/>
      <c r="AY620"/>
      <c r="AZ620" s="27"/>
      <c r="BA620"/>
      <c r="BB620"/>
      <c r="BC620"/>
      <c r="BD620"/>
      <c r="BE620"/>
      <c r="BF620" s="27"/>
      <c r="BG620"/>
      <c r="BH620"/>
      <c r="BI620" s="27"/>
      <c r="BJ620"/>
      <c r="BK620"/>
      <c r="BL620"/>
      <c r="BM620"/>
      <c r="BN620"/>
      <c r="BO620" s="27"/>
      <c r="BP620" s="27"/>
      <c r="BQ620" s="27"/>
      <c r="BR620"/>
      <c r="BS620"/>
      <c r="BT620" s="27"/>
      <c r="BU620" s="27"/>
      <c r="BV620" s="27"/>
      <c r="BW620" s="27"/>
      <c r="BX620" s="27"/>
      <c r="BY620" s="27"/>
      <c r="BZ620" s="27"/>
      <c r="CA620" s="27"/>
      <c r="CB620"/>
      <c r="CC620"/>
      <c r="CD620" s="27"/>
      <c r="CE620" s="27"/>
      <c r="CF620"/>
      <c r="CG620"/>
      <c r="CH620"/>
      <c r="CI620"/>
      <c r="CJ620" s="27"/>
      <c r="CK620"/>
      <c r="CL620" s="27"/>
      <c r="CM620" s="27"/>
      <c r="CN620"/>
      <c r="CO620" s="27"/>
      <c r="CP620"/>
      <c r="CQ620"/>
      <c r="CR620"/>
      <c r="CS620"/>
      <c r="CT620"/>
      <c r="CU620"/>
      <c r="CV620" s="27"/>
      <c r="CW620"/>
      <c r="CX620"/>
      <c r="CY620"/>
      <c r="CZ620" s="27"/>
      <c r="DA620"/>
      <c r="DB620" s="27"/>
      <c r="DC620"/>
      <c r="DD620" s="27"/>
      <c r="DE620" s="27"/>
      <c r="DF620"/>
      <c r="DG620" s="27"/>
      <c r="DH620" s="27"/>
      <c r="DI620" s="27"/>
      <c r="DJ620" s="27"/>
      <c r="DK620" s="27"/>
      <c r="DL620"/>
      <c r="DM620" s="27"/>
      <c r="DN620" s="27"/>
      <c r="DO620" s="27"/>
      <c r="DP620" s="27"/>
      <c r="DQ620" s="27"/>
      <c r="DR620" s="27"/>
      <c r="DS620"/>
      <c r="DT620"/>
      <c r="DU620" s="27"/>
      <c r="DV620" s="27"/>
      <c r="DW620"/>
      <c r="DX620"/>
      <c r="DY620" s="27"/>
      <c r="DZ620" s="27"/>
      <c r="EA620" s="27"/>
      <c r="EB620" s="27"/>
      <c r="EC620" s="27"/>
      <c r="ED620" s="27"/>
      <c r="EE620" s="27"/>
      <c r="EF620"/>
      <c r="EG620"/>
      <c r="EH620"/>
      <c r="EI620" s="27"/>
      <c r="EJ620" s="27"/>
      <c r="EK620" s="27"/>
      <c r="EL620" s="27"/>
      <c r="EM620"/>
      <c r="EN620" s="27"/>
      <c r="EO620" s="27"/>
      <c r="EP620"/>
      <c r="EQ620" s="27"/>
      <c r="ER620"/>
      <c r="ES620" s="27"/>
      <c r="ET620" s="27"/>
      <c r="EU620" s="27"/>
      <c r="EV620"/>
      <c r="EW620" s="27"/>
      <c r="EX620" s="27"/>
      <c r="EY620"/>
      <c r="EZ620" s="27"/>
      <c r="FA620" s="27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 s="27"/>
      <c r="LN620" s="27"/>
      <c r="LO620" s="27"/>
      <c r="LP620"/>
      <c r="LQ620"/>
      <c r="LR620" s="27"/>
      <c r="LS620" s="27"/>
      <c r="LT620" s="27"/>
      <c r="LU620"/>
      <c r="LV620"/>
      <c r="LW620"/>
      <c r="LX620"/>
      <c r="LY620"/>
      <c r="LZ620"/>
      <c r="MA620"/>
      <c r="MB620" s="27"/>
      <c r="MC620" s="27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NH620" s="46"/>
    </row>
    <row r="621" spans="2:372" x14ac:dyDescent="0.3">
      <c r="B621"/>
      <c r="C621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/>
      <c r="O621" s="27"/>
      <c r="P621" s="27"/>
      <c r="Q621" s="27"/>
      <c r="R621" s="27"/>
      <c r="S621" s="27"/>
      <c r="T621" s="27"/>
      <c r="U621" s="27"/>
      <c r="V621" s="27"/>
      <c r="W621"/>
      <c r="X621"/>
      <c r="Y621" s="27"/>
      <c r="Z621" s="27"/>
      <c r="AA621" s="27"/>
      <c r="AB621" s="27"/>
      <c r="AC621" s="27"/>
      <c r="AD621"/>
      <c r="AE621"/>
      <c r="AF621"/>
      <c r="AG621" s="27"/>
      <c r="AH621" s="27"/>
      <c r="AI621" s="27"/>
      <c r="AJ621" s="27"/>
      <c r="AK621"/>
      <c r="AL621" s="27"/>
      <c r="AM621" s="27"/>
      <c r="AN621"/>
      <c r="AO621" s="27"/>
      <c r="AP621" s="27"/>
      <c r="AQ621" s="27"/>
      <c r="AR621" s="27"/>
      <c r="AS621"/>
      <c r="AT621" s="27"/>
      <c r="AU621" s="27"/>
      <c r="AV621" s="27"/>
      <c r="AW621" s="27"/>
      <c r="AX621" s="27"/>
      <c r="AY621" s="27"/>
      <c r="AZ621"/>
      <c r="BA621" s="27"/>
      <c r="BB621" s="27"/>
      <c r="BC621"/>
      <c r="BD621"/>
      <c r="BE621"/>
      <c r="BF621" s="27"/>
      <c r="BG621" s="27"/>
      <c r="BH621"/>
      <c r="BI621"/>
      <c r="BJ621"/>
      <c r="BK621" s="27"/>
      <c r="BL621" s="27"/>
      <c r="BM621"/>
      <c r="BN621" s="27"/>
      <c r="BO621" s="27"/>
      <c r="BP621" s="27"/>
      <c r="BQ621" s="27"/>
      <c r="BR621"/>
      <c r="BS621"/>
      <c r="BT621" s="27"/>
      <c r="BU621"/>
      <c r="BV621"/>
      <c r="BW621" s="27"/>
      <c r="BX621" s="27"/>
      <c r="BY621" s="27"/>
      <c r="BZ621"/>
      <c r="CA621" s="27"/>
      <c r="CB621" s="27"/>
      <c r="CC621" s="27"/>
      <c r="CD621"/>
      <c r="CE621" s="27"/>
      <c r="CF621"/>
      <c r="CG621" s="27"/>
      <c r="CH621"/>
      <c r="CI621" s="27"/>
      <c r="CJ621"/>
      <c r="CK621" s="27"/>
      <c r="CL621" s="27"/>
      <c r="CM621"/>
      <c r="CN621" s="27"/>
      <c r="CO621" s="27"/>
      <c r="CP621" s="27"/>
      <c r="CQ621" s="27"/>
      <c r="CR621"/>
      <c r="CS621" s="27"/>
      <c r="CT621" s="27"/>
      <c r="CU621" s="27"/>
      <c r="CV621" s="27"/>
      <c r="CW621"/>
      <c r="CX621"/>
      <c r="CY621"/>
      <c r="CZ621"/>
      <c r="DA621" s="27"/>
      <c r="DB621"/>
      <c r="DC621"/>
      <c r="DD621" s="27"/>
      <c r="DE621" s="27"/>
      <c r="DF621" s="27"/>
      <c r="DG621"/>
      <c r="DH621"/>
      <c r="DI621" s="27"/>
      <c r="DJ621" s="27"/>
      <c r="DK621" s="27"/>
      <c r="DL621"/>
      <c r="DM621"/>
      <c r="DN621" s="27"/>
      <c r="DO621"/>
      <c r="DP621" s="27"/>
      <c r="DQ621" s="27"/>
      <c r="DR621" s="27"/>
      <c r="DS621" s="27"/>
      <c r="DT621" s="27"/>
      <c r="DU621"/>
      <c r="DV621"/>
      <c r="DW621"/>
      <c r="DX621"/>
      <c r="DY621" s="27"/>
      <c r="DZ621" s="27"/>
      <c r="EA621" s="27"/>
      <c r="EB621"/>
      <c r="EC621" s="27"/>
      <c r="ED621"/>
      <c r="EE621"/>
      <c r="EF621"/>
      <c r="EG621"/>
      <c r="EH621" s="27"/>
      <c r="EI621"/>
      <c r="EJ621"/>
      <c r="EK621" s="27"/>
      <c r="EL621" s="27"/>
      <c r="EM621" s="27"/>
      <c r="EN621" s="27"/>
      <c r="EO621" s="27"/>
      <c r="EP621"/>
      <c r="EQ621" s="27"/>
      <c r="ER621" s="27"/>
      <c r="ES621" s="27"/>
      <c r="ET621" s="27"/>
      <c r="EU621" s="27"/>
      <c r="EV621" s="27"/>
      <c r="EW621" s="27"/>
      <c r="EX621" s="27"/>
      <c r="EY621"/>
      <c r="EZ621"/>
      <c r="FA621" s="27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NH621" s="46"/>
    </row>
    <row r="622" spans="2:372" x14ac:dyDescent="0.3">
      <c r="B622"/>
      <c r="C622"/>
      <c r="D622"/>
      <c r="E622"/>
      <c r="F622"/>
      <c r="G622"/>
      <c r="H622"/>
      <c r="I622"/>
      <c r="J622" s="27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 s="27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 s="27"/>
      <c r="BN622"/>
      <c r="BO622" s="27"/>
      <c r="BP622" s="27"/>
      <c r="BQ622"/>
      <c r="BR622"/>
      <c r="BS622"/>
      <c r="BT622"/>
      <c r="BU622"/>
      <c r="BV622"/>
      <c r="BW622"/>
      <c r="BX622"/>
      <c r="BY622"/>
      <c r="BZ622" s="27"/>
      <c r="CA622" s="27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 s="27"/>
      <c r="CV622" s="27"/>
      <c r="CW622"/>
      <c r="CX622"/>
      <c r="CY622"/>
      <c r="CZ622"/>
      <c r="DA622"/>
      <c r="DB622"/>
      <c r="DC622" s="27"/>
      <c r="DD622"/>
      <c r="DE622"/>
      <c r="DF622"/>
      <c r="DG622"/>
      <c r="DH622"/>
      <c r="DI622"/>
      <c r="DJ622" s="27"/>
      <c r="DK622" s="27"/>
      <c r="DL622"/>
      <c r="DM622"/>
      <c r="DN622" s="27"/>
      <c r="DO622" s="27"/>
      <c r="DP622" s="27"/>
      <c r="DQ622"/>
      <c r="DR622"/>
      <c r="DS622"/>
      <c r="DT622"/>
      <c r="DU622"/>
      <c r="DV622"/>
      <c r="DW622" s="27"/>
      <c r="DX622"/>
      <c r="DY622"/>
      <c r="DZ622" s="27"/>
      <c r="EA622"/>
      <c r="EB622"/>
      <c r="EC622"/>
      <c r="ED622"/>
      <c r="EE622"/>
      <c r="EF622"/>
      <c r="EG622"/>
      <c r="EH622"/>
      <c r="EI622" s="27"/>
      <c r="EJ622" s="27"/>
      <c r="EK622"/>
      <c r="EL622"/>
      <c r="EM622"/>
      <c r="EN622"/>
      <c r="EO622"/>
      <c r="EP622" s="27"/>
      <c r="EQ622"/>
      <c r="ER622"/>
      <c r="ES622"/>
      <c r="ET622"/>
      <c r="EU622"/>
      <c r="EV622"/>
      <c r="EW622"/>
      <c r="EX622" s="27"/>
      <c r="EY622" s="27"/>
      <c r="EZ622" s="27"/>
      <c r="FA622" s="27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 s="27"/>
      <c r="LN622" s="27"/>
      <c r="LO622" s="27"/>
      <c r="LP622" s="27"/>
      <c r="LQ622" s="27"/>
      <c r="LR622" s="27"/>
      <c r="LS622" s="27"/>
      <c r="LT622" s="27"/>
      <c r="LU622"/>
      <c r="LV622"/>
      <c r="LW622"/>
      <c r="LX622"/>
      <c r="LY622"/>
      <c r="LZ622"/>
      <c r="MA622"/>
      <c r="MB622" s="27"/>
      <c r="MC622" s="27"/>
      <c r="MD622" s="27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NH622" s="46"/>
    </row>
    <row r="623" spans="2:372" x14ac:dyDescent="0.3">
      <c r="B623"/>
      <c r="C623" s="27"/>
      <c r="D623" s="27"/>
      <c r="E623" s="27"/>
      <c r="F623" s="27"/>
      <c r="G623"/>
      <c r="H623" s="27"/>
      <c r="I623"/>
      <c r="J623"/>
      <c r="K623" s="27"/>
      <c r="L623"/>
      <c r="M623" s="27"/>
      <c r="N623" s="27"/>
      <c r="O623" s="27"/>
      <c r="P623"/>
      <c r="Q623"/>
      <c r="R623" s="27"/>
      <c r="S623" s="27"/>
      <c r="T623" s="27"/>
      <c r="U623" s="27"/>
      <c r="V623" s="27"/>
      <c r="W623"/>
      <c r="X623" s="27"/>
      <c r="Y623"/>
      <c r="Z623" s="27"/>
      <c r="AA623" s="27"/>
      <c r="AB623"/>
      <c r="AC623"/>
      <c r="AD623" s="27"/>
      <c r="AE623"/>
      <c r="AF623"/>
      <c r="AG623" s="27"/>
      <c r="AH623" s="27"/>
      <c r="AI623"/>
      <c r="AJ623"/>
      <c r="AK623" s="27"/>
      <c r="AL623" s="27"/>
      <c r="AM623" s="27"/>
      <c r="AN623"/>
      <c r="AO623"/>
      <c r="AP623"/>
      <c r="AQ623" s="27"/>
      <c r="AR623"/>
      <c r="AS623"/>
      <c r="AT623"/>
      <c r="AU623" s="27"/>
      <c r="AV623" s="27"/>
      <c r="AW623" s="27"/>
      <c r="AX623"/>
      <c r="AY623"/>
      <c r="AZ623"/>
      <c r="BA623" s="27"/>
      <c r="BB623" s="27"/>
      <c r="BC623" s="27"/>
      <c r="BD623" s="27"/>
      <c r="BE623"/>
      <c r="BF623" s="27"/>
      <c r="BG623" s="27"/>
      <c r="BH623" s="27"/>
      <c r="BI623"/>
      <c r="BJ623"/>
      <c r="BK623"/>
      <c r="BL623" s="27"/>
      <c r="BM623"/>
      <c r="BN623" s="27"/>
      <c r="BO623" s="27"/>
      <c r="BP623" s="27"/>
      <c r="BQ623" s="27"/>
      <c r="BR623"/>
      <c r="BS623" s="27"/>
      <c r="BT623" s="27"/>
      <c r="BU623" s="27"/>
      <c r="BV623"/>
      <c r="BW623" s="27"/>
      <c r="BX623" s="27"/>
      <c r="BY623" s="27"/>
      <c r="BZ623" s="27"/>
      <c r="CA623" s="27"/>
      <c r="CB623"/>
      <c r="CC623"/>
      <c r="CD623"/>
      <c r="CE623" s="27"/>
      <c r="CF623"/>
      <c r="CG623"/>
      <c r="CH623"/>
      <c r="CI623" s="27"/>
      <c r="CJ623"/>
      <c r="CK623"/>
      <c r="CL623" s="27"/>
      <c r="CM623"/>
      <c r="CN623" s="27"/>
      <c r="CO623" s="27"/>
      <c r="CP623"/>
      <c r="CQ623"/>
      <c r="CR623" s="27"/>
      <c r="CS623" s="27"/>
      <c r="CT623"/>
      <c r="CU623"/>
      <c r="CV623" s="27"/>
      <c r="CW623" s="27"/>
      <c r="CX623"/>
      <c r="CY623"/>
      <c r="CZ623" s="27"/>
      <c r="DA623"/>
      <c r="DB623" s="27"/>
      <c r="DC623" s="27"/>
      <c r="DD623" s="27"/>
      <c r="DE623" s="27"/>
      <c r="DF623"/>
      <c r="DG623" s="27"/>
      <c r="DH623" s="27"/>
      <c r="DI623"/>
      <c r="DJ623" s="27"/>
      <c r="DK623" s="27"/>
      <c r="DL623"/>
      <c r="DM623"/>
      <c r="DN623"/>
      <c r="DO623" s="27"/>
      <c r="DP623" s="27"/>
      <c r="DQ623" s="27"/>
      <c r="DR623" s="27"/>
      <c r="DS623"/>
      <c r="DT623"/>
      <c r="DU623" s="27"/>
      <c r="DV623"/>
      <c r="DW623" s="27"/>
      <c r="DX623" s="27"/>
      <c r="DY623" s="27"/>
      <c r="DZ623" s="27"/>
      <c r="EA623"/>
      <c r="EB623" s="27"/>
      <c r="EC623"/>
      <c r="ED623"/>
      <c r="EE623" s="27"/>
      <c r="EF623"/>
      <c r="EG623"/>
      <c r="EH623"/>
      <c r="EI623"/>
      <c r="EJ623"/>
      <c r="EK623"/>
      <c r="EL623"/>
      <c r="EM623"/>
      <c r="EN623" s="27"/>
      <c r="EO623"/>
      <c r="EP623" s="27"/>
      <c r="EQ623"/>
      <c r="ER623"/>
      <c r="ES623" s="27"/>
      <c r="ET623"/>
      <c r="EU623"/>
      <c r="EV623" s="27"/>
      <c r="EW623" s="27"/>
      <c r="EX623"/>
      <c r="EY623" s="27"/>
      <c r="EZ623" s="27"/>
      <c r="FA623" s="27"/>
      <c r="FB623" s="27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 s="27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NH623" s="46"/>
    </row>
    <row r="624" spans="2:372" x14ac:dyDescent="0.3">
      <c r="B624"/>
      <c r="C624"/>
      <c r="D624" s="27"/>
      <c r="E624"/>
      <c r="F624"/>
      <c r="G624" s="27"/>
      <c r="H624"/>
      <c r="I624" s="27"/>
      <c r="J624" s="27"/>
      <c r="K624" s="27"/>
      <c r="L624" s="27"/>
      <c r="M624" s="27"/>
      <c r="N624"/>
      <c r="O624"/>
      <c r="P624" s="27"/>
      <c r="Q624" s="27"/>
      <c r="R624"/>
      <c r="S624" s="27"/>
      <c r="T624" s="27"/>
      <c r="U624"/>
      <c r="V624" s="27"/>
      <c r="W624" s="27"/>
      <c r="X624" s="27"/>
      <c r="Y624" s="27"/>
      <c r="Z624"/>
      <c r="AA624" s="27"/>
      <c r="AB624"/>
      <c r="AC624"/>
      <c r="AD624"/>
      <c r="AE624"/>
      <c r="AF624" s="27"/>
      <c r="AG624" s="27"/>
      <c r="AH624" s="27"/>
      <c r="AI624" s="27"/>
      <c r="AJ624"/>
      <c r="AK624"/>
      <c r="AL624" s="27"/>
      <c r="AM624" s="27"/>
      <c r="AN624"/>
      <c r="AO624" s="27"/>
      <c r="AP624" s="27"/>
      <c r="AQ624" s="27"/>
      <c r="AR624"/>
      <c r="AS624" s="27"/>
      <c r="AT624" s="27"/>
      <c r="AU624"/>
      <c r="AV624" s="27"/>
      <c r="AW624"/>
      <c r="AX624" s="27"/>
      <c r="AY624" s="27"/>
      <c r="AZ624" s="27"/>
      <c r="BA624"/>
      <c r="BB624"/>
      <c r="BC624"/>
      <c r="BD624"/>
      <c r="BE624"/>
      <c r="BF624"/>
      <c r="BG624"/>
      <c r="BH624" s="27"/>
      <c r="BI624"/>
      <c r="BJ624"/>
      <c r="BK624" s="27"/>
      <c r="BL624"/>
      <c r="BM624"/>
      <c r="BN624"/>
      <c r="BO624" s="27"/>
      <c r="BP624"/>
      <c r="BQ624" s="27"/>
      <c r="BR624" s="27"/>
      <c r="BS624" s="27"/>
      <c r="BT624"/>
      <c r="BU624"/>
      <c r="BV624" s="27"/>
      <c r="BW624"/>
      <c r="BX624"/>
      <c r="BY624" s="27"/>
      <c r="BZ624"/>
      <c r="CA624"/>
      <c r="CB624"/>
      <c r="CC624" s="27"/>
      <c r="CD624" s="27"/>
      <c r="CE624" s="27"/>
      <c r="CF624" s="27"/>
      <c r="CG624"/>
      <c r="CH624"/>
      <c r="CI624"/>
      <c r="CJ624" s="27"/>
      <c r="CK624" s="27"/>
      <c r="CL624"/>
      <c r="CM624"/>
      <c r="CN624" s="27"/>
      <c r="CO624" s="27"/>
      <c r="CP624" s="27"/>
      <c r="CQ624" s="27"/>
      <c r="CR624"/>
      <c r="CS624"/>
      <c r="CT624"/>
      <c r="CU624"/>
      <c r="CV624"/>
      <c r="CW624" s="27"/>
      <c r="CX624"/>
      <c r="CY624" s="27"/>
      <c r="CZ624" s="27"/>
      <c r="DA624"/>
      <c r="DB624" s="27"/>
      <c r="DC624"/>
      <c r="DD624"/>
      <c r="DE624"/>
      <c r="DF624"/>
      <c r="DG624"/>
      <c r="DH624"/>
      <c r="DI624"/>
      <c r="DJ624" s="27"/>
      <c r="DK624" s="27"/>
      <c r="DL624"/>
      <c r="DM624"/>
      <c r="DN624"/>
      <c r="DO624" s="27"/>
      <c r="DP624" s="27"/>
      <c r="DQ624"/>
      <c r="DR624" s="27"/>
      <c r="DS624"/>
      <c r="DT624"/>
      <c r="DU624"/>
      <c r="DV624"/>
      <c r="DW624"/>
      <c r="DX624" s="27"/>
      <c r="DY624" s="27"/>
      <c r="DZ624" s="27"/>
      <c r="EA624"/>
      <c r="EB624"/>
      <c r="EC624"/>
      <c r="ED624"/>
      <c r="EE624" s="27"/>
      <c r="EF624"/>
      <c r="EG624"/>
      <c r="EH624"/>
      <c r="EI624"/>
      <c r="EJ624"/>
      <c r="EK624"/>
      <c r="EL624"/>
      <c r="EM624" s="27"/>
      <c r="EN624"/>
      <c r="EO624" s="27"/>
      <c r="EP624"/>
      <c r="EQ624" s="27"/>
      <c r="ER624"/>
      <c r="ES624" s="27"/>
      <c r="ET624" s="27"/>
      <c r="EU624" s="27"/>
      <c r="EV624" s="27"/>
      <c r="EW624" s="27"/>
      <c r="EX624" s="27"/>
      <c r="EY624"/>
      <c r="EZ624" s="27"/>
      <c r="FA624" s="27"/>
      <c r="FB624" s="27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 s="27"/>
      <c r="LN624" s="27"/>
      <c r="LO624"/>
      <c r="LP624" s="27"/>
      <c r="LQ624" s="27"/>
      <c r="LR624" s="27"/>
      <c r="LS624" s="27"/>
      <c r="LT624" s="27"/>
      <c r="LU624" s="27"/>
      <c r="LV624" s="27"/>
      <c r="LW624"/>
      <c r="LX624"/>
      <c r="LY624"/>
      <c r="LZ624"/>
      <c r="MA624"/>
      <c r="MB624"/>
      <c r="MC624"/>
      <c r="MD624" s="27"/>
      <c r="ME624" s="27"/>
      <c r="MF624" s="27"/>
      <c r="MG624"/>
      <c r="MH624"/>
      <c r="MI624"/>
      <c r="MJ624"/>
      <c r="MK624"/>
      <c r="ML624"/>
      <c r="MM624"/>
      <c r="MN624"/>
      <c r="MO624"/>
      <c r="MP624"/>
      <c r="MQ624"/>
      <c r="NH624" s="46"/>
    </row>
    <row r="625" spans="2:391" x14ac:dyDescent="0.3">
      <c r="B625"/>
      <c r="C625"/>
      <c r="D625" s="27"/>
      <c r="E625" s="27"/>
      <c r="F625" s="27"/>
      <c r="G625" s="27"/>
      <c r="H625"/>
      <c r="I625"/>
      <c r="J625" s="27"/>
      <c r="K625"/>
      <c r="L625"/>
      <c r="M625" s="27"/>
      <c r="N625"/>
      <c r="O625" s="27"/>
      <c r="P625"/>
      <c r="Q625" s="27"/>
      <c r="R625"/>
      <c r="S625" s="27"/>
      <c r="T625" s="27"/>
      <c r="U625" s="27"/>
      <c r="V625"/>
      <c r="W625"/>
      <c r="X625" s="27"/>
      <c r="Y625" s="27"/>
      <c r="Z625" s="27"/>
      <c r="AA625"/>
      <c r="AB625" s="27"/>
      <c r="AC625"/>
      <c r="AD625" s="27"/>
      <c r="AE625"/>
      <c r="AF625" s="27"/>
      <c r="AG625" s="27"/>
      <c r="AH625" s="27"/>
      <c r="AI625" s="27"/>
      <c r="AJ625" s="27"/>
      <c r="AK625"/>
      <c r="AL625"/>
      <c r="AM625"/>
      <c r="AN625"/>
      <c r="AO625"/>
      <c r="AP625" s="27"/>
      <c r="AQ625" s="27"/>
      <c r="AR625"/>
      <c r="AS625"/>
      <c r="AT625" s="27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 s="27"/>
      <c r="BK625" s="27"/>
      <c r="BL625" s="27"/>
      <c r="BM625" s="27"/>
      <c r="BN625"/>
      <c r="BO625" s="27"/>
      <c r="BP625"/>
      <c r="BQ625"/>
      <c r="BR625"/>
      <c r="BS625"/>
      <c r="BT625"/>
      <c r="BU625"/>
      <c r="BV625"/>
      <c r="BW625"/>
      <c r="BX625" s="27"/>
      <c r="BY625" s="27"/>
      <c r="BZ625"/>
      <c r="CA625"/>
      <c r="CB625"/>
      <c r="CC625"/>
      <c r="CD625"/>
      <c r="CE625"/>
      <c r="CF625"/>
      <c r="CG625"/>
      <c r="CH625" s="27"/>
      <c r="CI625" s="27"/>
      <c r="CJ625"/>
      <c r="CK625" s="27"/>
      <c r="CL625"/>
      <c r="CM625" s="27"/>
      <c r="CN625"/>
      <c r="CO625" s="27"/>
      <c r="CP625" s="27"/>
      <c r="CQ625" s="27"/>
      <c r="CR625"/>
      <c r="CS625"/>
      <c r="CT625"/>
      <c r="CU625"/>
      <c r="CV625" s="27"/>
      <c r="CW625"/>
      <c r="CX625" s="27"/>
      <c r="CY625" s="27"/>
      <c r="CZ625" s="27"/>
      <c r="DA625"/>
      <c r="DB625" s="27"/>
      <c r="DC625" s="27"/>
      <c r="DD625" s="27"/>
      <c r="DE625" s="27"/>
      <c r="DF625"/>
      <c r="DG625"/>
      <c r="DH625"/>
      <c r="DI625" s="27"/>
      <c r="DJ625"/>
      <c r="DK625"/>
      <c r="DL625"/>
      <c r="DM625" s="27"/>
      <c r="DN625" s="27"/>
      <c r="DO625" s="27"/>
      <c r="DP625" s="27"/>
      <c r="DQ625" s="27"/>
      <c r="DR625" s="27"/>
      <c r="DS625" s="27"/>
      <c r="DT625" s="27"/>
      <c r="DU625"/>
      <c r="DV625"/>
      <c r="DW625"/>
      <c r="DX625"/>
      <c r="DY625"/>
      <c r="DZ625" s="27"/>
      <c r="EA625" s="27"/>
      <c r="EB625"/>
      <c r="EC625" s="27"/>
      <c r="ED625" s="27"/>
      <c r="EE625"/>
      <c r="EF625"/>
      <c r="EG625"/>
      <c r="EH625" s="27"/>
      <c r="EI625"/>
      <c r="EJ625"/>
      <c r="EK625"/>
      <c r="EL625"/>
      <c r="EM625"/>
      <c r="EN625"/>
      <c r="EO625" s="27"/>
      <c r="EP625"/>
      <c r="EQ625"/>
      <c r="ER625" s="27"/>
      <c r="ES625" s="27"/>
      <c r="ET625" s="27"/>
      <c r="EU625" s="27"/>
      <c r="EV625" s="27"/>
      <c r="EW625" s="27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 s="27"/>
      <c r="LN625" s="27"/>
      <c r="LO625"/>
      <c r="LP625"/>
      <c r="LQ625"/>
      <c r="LR625" s="27"/>
      <c r="LS625" s="27"/>
      <c r="LT625"/>
      <c r="LU625"/>
      <c r="LV625"/>
      <c r="LW625"/>
      <c r="LX625"/>
      <c r="LY625"/>
      <c r="LZ625"/>
      <c r="MA625"/>
      <c r="MB625" s="27"/>
      <c r="MC625" s="27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NH625" s="46"/>
    </row>
    <row r="626" spans="2:391" x14ac:dyDescent="0.3">
      <c r="B626"/>
      <c r="C626" s="27"/>
      <c r="D626" s="27"/>
      <c r="E626"/>
      <c r="F626"/>
      <c r="G626" s="27"/>
      <c r="H626" s="27"/>
      <c r="I626"/>
      <c r="J626" s="27"/>
      <c r="K626" s="27"/>
      <c r="L626"/>
      <c r="M626"/>
      <c r="N626" s="27"/>
      <c r="O626" s="27"/>
      <c r="P626"/>
      <c r="Q626" s="27"/>
      <c r="R626"/>
      <c r="S626" s="27"/>
      <c r="T626" s="27"/>
      <c r="U626"/>
      <c r="V626" s="27"/>
      <c r="W626"/>
      <c r="X626" s="27"/>
      <c r="Y626" s="27"/>
      <c r="Z626" s="27"/>
      <c r="AA626"/>
      <c r="AB626" s="27"/>
      <c r="AC626" s="27"/>
      <c r="AD626" s="27"/>
      <c r="AE626" s="27"/>
      <c r="AF626" s="27"/>
      <c r="AG626" s="27"/>
      <c r="AH626" s="27"/>
      <c r="AI626"/>
      <c r="AJ626" s="27"/>
      <c r="AK626" s="27"/>
      <c r="AL626" s="27"/>
      <c r="AM626"/>
      <c r="AN626"/>
      <c r="AO626"/>
      <c r="AP626" s="27"/>
      <c r="AQ626" s="27"/>
      <c r="AR626" s="27"/>
      <c r="AS626" s="27"/>
      <c r="AT626"/>
      <c r="AU626" s="27"/>
      <c r="AV626" s="27"/>
      <c r="AW626" s="27"/>
      <c r="AX626" s="27"/>
      <c r="AY626" s="27"/>
      <c r="AZ626" s="27"/>
      <c r="BA626" s="27"/>
      <c r="BB626"/>
      <c r="BC626"/>
      <c r="BD626"/>
      <c r="BE626"/>
      <c r="BF626" s="27"/>
      <c r="BG626"/>
      <c r="BH626"/>
      <c r="BI626" s="27"/>
      <c r="BJ626" s="27"/>
      <c r="BK626"/>
      <c r="BL626" s="27"/>
      <c r="BM626" s="27"/>
      <c r="BN626" s="27"/>
      <c r="BO626" s="27"/>
      <c r="BP626"/>
      <c r="BQ626"/>
      <c r="BR626" s="27"/>
      <c r="BS626"/>
      <c r="BT626" s="27"/>
      <c r="BU626" s="27"/>
      <c r="BV626" s="27"/>
      <c r="BW626" s="27"/>
      <c r="BX626" s="27"/>
      <c r="BY626" s="27"/>
      <c r="BZ626" s="27"/>
      <c r="CA626" s="27"/>
      <c r="CB626" s="27"/>
      <c r="CC626" s="27"/>
      <c r="CD626" s="27"/>
      <c r="CE626" s="27"/>
      <c r="CF626" s="27"/>
      <c r="CG626" s="27"/>
      <c r="CH626"/>
      <c r="CI626" s="27"/>
      <c r="CJ626" s="27"/>
      <c r="CK626"/>
      <c r="CL626" s="27"/>
      <c r="CM626" s="27"/>
      <c r="CN626" s="27"/>
      <c r="CO626" s="27"/>
      <c r="CP626" s="27"/>
      <c r="CQ626" s="27"/>
      <c r="CR626" s="27"/>
      <c r="CS626"/>
      <c r="CT626"/>
      <c r="CU626"/>
      <c r="CV626" s="27"/>
      <c r="CW626" s="27"/>
      <c r="CX626" s="27"/>
      <c r="CY626"/>
      <c r="CZ626" s="27"/>
      <c r="DA626" s="27"/>
      <c r="DB626" s="27"/>
      <c r="DC626" s="27"/>
      <c r="DD626" s="27"/>
      <c r="DE626" s="27"/>
      <c r="DF626"/>
      <c r="DG626"/>
      <c r="DH626" s="27"/>
      <c r="DI626" s="27"/>
      <c r="DJ626"/>
      <c r="DK626" s="27"/>
      <c r="DL626"/>
      <c r="DM626" s="27"/>
      <c r="DN626"/>
      <c r="DO626"/>
      <c r="DP626" s="27"/>
      <c r="DQ626" s="27"/>
      <c r="DR626" s="27"/>
      <c r="DS626"/>
      <c r="DT626"/>
      <c r="DU626"/>
      <c r="DV626"/>
      <c r="DW626" s="27"/>
      <c r="DX626"/>
      <c r="DY626"/>
      <c r="DZ626" s="27"/>
      <c r="EA626" s="27"/>
      <c r="EB626"/>
      <c r="EC626"/>
      <c r="ED626" s="27"/>
      <c r="EE626"/>
      <c r="EF626"/>
      <c r="EG626"/>
      <c r="EH626" s="27"/>
      <c r="EI626"/>
      <c r="EJ626"/>
      <c r="EK626" s="27"/>
      <c r="EL626" s="27"/>
      <c r="EM626"/>
      <c r="EN626"/>
      <c r="EO626" s="27"/>
      <c r="EP626"/>
      <c r="EQ626"/>
      <c r="ER626" s="27"/>
      <c r="ES626" s="27"/>
      <c r="ET626" s="27"/>
      <c r="EU626" s="27"/>
      <c r="EV626" s="27"/>
      <c r="EW626" s="27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 s="27"/>
      <c r="LO626" s="27"/>
      <c r="LP626" s="27"/>
      <c r="LQ626" s="27"/>
      <c r="LR626"/>
      <c r="LS626" s="27"/>
      <c r="LT626" s="27"/>
      <c r="LU626"/>
      <c r="LV626"/>
      <c r="LW626" s="27"/>
      <c r="LX626" s="27"/>
      <c r="LY626" s="27"/>
      <c r="LZ626" s="27"/>
      <c r="MA626" s="27"/>
      <c r="MB626"/>
      <c r="MC626" s="27"/>
      <c r="MD626" s="27"/>
      <c r="ME626" s="27"/>
      <c r="MF626"/>
      <c r="MG626"/>
      <c r="MH626"/>
      <c r="MI626"/>
      <c r="MJ626"/>
      <c r="MK626"/>
      <c r="ML626"/>
      <c r="MM626"/>
      <c r="MN626"/>
      <c r="MO626"/>
      <c r="MP626"/>
      <c r="MQ626"/>
      <c r="NH626" s="46"/>
    </row>
    <row r="627" spans="2:391" x14ac:dyDescent="0.3">
      <c r="B627"/>
      <c r="C627"/>
      <c r="D627"/>
      <c r="E627"/>
      <c r="F627"/>
      <c r="G627"/>
      <c r="H627"/>
      <c r="I627"/>
      <c r="J627"/>
      <c r="K627" s="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 s="27"/>
      <c r="AH627" s="27"/>
      <c r="AI627"/>
      <c r="AJ627"/>
      <c r="AK627" s="27"/>
      <c r="AL627" s="27"/>
      <c r="AM627" s="27"/>
      <c r="AN627"/>
      <c r="AO627"/>
      <c r="AP627"/>
      <c r="AQ627"/>
      <c r="AR627" s="27"/>
      <c r="AS627"/>
      <c r="AT627" s="27"/>
      <c r="AU627" s="27"/>
      <c r="AV627" s="27"/>
      <c r="AW627"/>
      <c r="AX627" s="27"/>
      <c r="AY627" s="27"/>
      <c r="AZ627"/>
      <c r="BA627" s="27"/>
      <c r="BB627" s="27"/>
      <c r="BC627"/>
      <c r="BD627" s="27"/>
      <c r="BE627"/>
      <c r="BF627" s="27"/>
      <c r="BG627"/>
      <c r="BH627"/>
      <c r="BI627"/>
      <c r="BJ627"/>
      <c r="BK627" s="27"/>
      <c r="BL627"/>
      <c r="BM627"/>
      <c r="BN627"/>
      <c r="BO627"/>
      <c r="BP627"/>
      <c r="BQ627" s="27"/>
      <c r="BR627"/>
      <c r="BS627" s="27"/>
      <c r="BT627"/>
      <c r="BU627"/>
      <c r="BV627"/>
      <c r="BW627"/>
      <c r="BX627"/>
      <c r="BY627" s="27"/>
      <c r="BZ627" s="27"/>
      <c r="CA627" s="27"/>
      <c r="CB627"/>
      <c r="CC627"/>
      <c r="CD627"/>
      <c r="CE627"/>
      <c r="CF627"/>
      <c r="CG627"/>
      <c r="CH627"/>
      <c r="CI627"/>
      <c r="CJ627"/>
      <c r="CK627" s="27"/>
      <c r="CL627" s="27"/>
      <c r="CM627"/>
      <c r="CN627"/>
      <c r="CO627" s="27"/>
      <c r="CP627"/>
      <c r="CQ627" s="27"/>
      <c r="CR627"/>
      <c r="CS627"/>
      <c r="CT627"/>
      <c r="CU627" s="27"/>
      <c r="CV627"/>
      <c r="CW627"/>
      <c r="CX627"/>
      <c r="CY627"/>
      <c r="CZ627" s="27"/>
      <c r="DA627"/>
      <c r="DB627" s="27"/>
      <c r="DC627"/>
      <c r="DD627" s="27"/>
      <c r="DE627" s="27"/>
      <c r="DF627"/>
      <c r="DG627"/>
      <c r="DH627" s="27"/>
      <c r="DI627"/>
      <c r="DJ627"/>
      <c r="DK627" s="27"/>
      <c r="DL627"/>
      <c r="DM627"/>
      <c r="DN627"/>
      <c r="DO627"/>
      <c r="DP627" s="27"/>
      <c r="DQ627"/>
      <c r="DR627"/>
      <c r="DS627"/>
      <c r="DT627"/>
      <c r="DU627"/>
      <c r="DV627"/>
      <c r="DW627" s="27"/>
      <c r="DX627" s="27"/>
      <c r="DY627"/>
      <c r="DZ627"/>
      <c r="EA627" s="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 s="27"/>
      <c r="EZ627" s="27"/>
      <c r="FA627" s="27"/>
      <c r="FB627" s="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NH627" s="46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</row>
    <row r="628" spans="2:391" x14ac:dyDescent="0.3">
      <c r="B628"/>
      <c r="C628"/>
      <c r="D628"/>
      <c r="E628"/>
      <c r="F628"/>
      <c r="G628"/>
      <c r="H628"/>
      <c r="I628"/>
      <c r="J628"/>
      <c r="K628"/>
      <c r="L628" s="27"/>
      <c r="M628"/>
      <c r="N628"/>
      <c r="O628"/>
      <c r="P628"/>
      <c r="Q628" s="27"/>
      <c r="R628"/>
      <c r="S628"/>
      <c r="T628"/>
      <c r="U628" s="27"/>
      <c r="V628"/>
      <c r="W628" s="27"/>
      <c r="X628"/>
      <c r="Y628"/>
      <c r="Z628"/>
      <c r="AA628" s="27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 s="27"/>
      <c r="AT628" s="27"/>
      <c r="AU628"/>
      <c r="AV628"/>
      <c r="AW628"/>
      <c r="AX628"/>
      <c r="AY628"/>
      <c r="AZ628" s="27"/>
      <c r="BA628"/>
      <c r="BB628"/>
      <c r="BC628"/>
      <c r="BD628"/>
      <c r="BE628"/>
      <c r="BF628"/>
      <c r="BG628"/>
      <c r="BH628"/>
      <c r="BI628"/>
      <c r="BJ628"/>
      <c r="BK628" s="27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 s="27"/>
      <c r="CC628"/>
      <c r="CD628"/>
      <c r="CE628" s="27"/>
      <c r="CF628"/>
      <c r="CG628"/>
      <c r="CH628" s="27"/>
      <c r="CI628"/>
      <c r="CJ628"/>
      <c r="CK628" s="27"/>
      <c r="CL628"/>
      <c r="CM628" s="27"/>
      <c r="CN628" s="27"/>
      <c r="CO628"/>
      <c r="CP628"/>
      <c r="CQ628"/>
      <c r="CR628"/>
      <c r="CS628" s="27"/>
      <c r="CT628" s="27"/>
      <c r="CU628"/>
      <c r="CV628"/>
      <c r="CW628"/>
      <c r="CX628" s="27"/>
      <c r="CY628"/>
      <c r="CZ628"/>
      <c r="DA628"/>
      <c r="DB628"/>
      <c r="DC628"/>
      <c r="DD628"/>
      <c r="DE628"/>
      <c r="DF628" s="27"/>
      <c r="DG628"/>
      <c r="DH628"/>
      <c r="DI628" s="27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 s="27"/>
      <c r="DZ628"/>
      <c r="EA628"/>
      <c r="EB628"/>
      <c r="EC628"/>
      <c r="ED628" s="27"/>
      <c r="EE628"/>
      <c r="EF628" s="27"/>
      <c r="EG628"/>
      <c r="EH628" s="27"/>
      <c r="EI628"/>
      <c r="EJ628"/>
      <c r="EK628"/>
      <c r="EL628"/>
      <c r="EM628" s="27"/>
      <c r="EN628"/>
      <c r="EO628"/>
      <c r="EP628"/>
      <c r="EQ628" s="27"/>
      <c r="ER628" s="27"/>
      <c r="ES628"/>
      <c r="ET628"/>
      <c r="EU628"/>
      <c r="EV628"/>
      <c r="EW628"/>
      <c r="EX628"/>
      <c r="EY628"/>
      <c r="EZ628"/>
      <c r="FA628"/>
      <c r="FB628"/>
      <c r="FC628"/>
      <c r="FD628"/>
      <c r="FE628"/>
      <c r="FF628"/>
      <c r="FG628"/>
      <c r="FH628"/>
      <c r="FI628"/>
      <c r="FJ628"/>
      <c r="FK628"/>
      <c r="FL628"/>
      <c r="FM628"/>
      <c r="FN628"/>
      <c r="FO628"/>
      <c r="FP628"/>
      <c r="FQ628"/>
      <c r="FR628"/>
      <c r="FS628"/>
      <c r="FT628"/>
      <c r="FU628"/>
      <c r="FV628"/>
      <c r="FW628"/>
      <c r="FX628"/>
      <c r="FY628"/>
      <c r="FZ628"/>
      <c r="GA628"/>
      <c r="GB628"/>
      <c r="GC628"/>
      <c r="GD628"/>
      <c r="GE628"/>
      <c r="GF628"/>
      <c r="GG628"/>
      <c r="GH628"/>
      <c r="GI628"/>
      <c r="GJ628"/>
      <c r="GK628"/>
      <c r="GL628"/>
      <c r="GM628"/>
      <c r="GN628"/>
      <c r="GO628"/>
      <c r="GP628"/>
      <c r="GQ628"/>
      <c r="GR628"/>
      <c r="GS628"/>
      <c r="GT628"/>
      <c r="GU628"/>
      <c r="GV628"/>
      <c r="GW628"/>
      <c r="GX628"/>
      <c r="GY628"/>
      <c r="GZ628"/>
      <c r="HA628"/>
      <c r="HB628"/>
      <c r="HC628"/>
      <c r="HD628"/>
      <c r="HE628"/>
      <c r="HF628"/>
      <c r="HG628"/>
      <c r="HH628"/>
      <c r="HI628"/>
      <c r="HJ628"/>
      <c r="HK628"/>
      <c r="HL628"/>
      <c r="HM628"/>
      <c r="HN628"/>
      <c r="HO628"/>
      <c r="HP628"/>
      <c r="HQ628"/>
      <c r="HR628"/>
      <c r="HS628"/>
      <c r="HT628"/>
      <c r="HU628"/>
      <c r="HV628"/>
      <c r="HW628"/>
      <c r="HX628"/>
      <c r="HY628"/>
      <c r="HZ628"/>
      <c r="IA628"/>
      <c r="IB628"/>
      <c r="IC628"/>
      <c r="ID628"/>
      <c r="IE628"/>
      <c r="IF628"/>
      <c r="IG628"/>
      <c r="IH628"/>
      <c r="II628"/>
      <c r="IJ628"/>
      <c r="IK628"/>
      <c r="IL628"/>
      <c r="IM628"/>
      <c r="IN628"/>
      <c r="IO628"/>
      <c r="IP628"/>
      <c r="IQ628"/>
      <c r="IR628"/>
      <c r="IS628"/>
      <c r="IT628"/>
      <c r="IU628"/>
      <c r="IV628"/>
      <c r="IW628"/>
      <c r="IX628"/>
      <c r="IY628"/>
      <c r="IZ628"/>
      <c r="JA628"/>
      <c r="JB628"/>
      <c r="JC628"/>
      <c r="JD628"/>
      <c r="JE628"/>
      <c r="JF628"/>
      <c r="JG628"/>
      <c r="JH628"/>
      <c r="JI628"/>
      <c r="JJ628"/>
      <c r="JK628"/>
      <c r="JL628"/>
      <c r="JM628"/>
      <c r="JN628"/>
      <c r="JO628"/>
      <c r="JP628"/>
      <c r="JQ628"/>
      <c r="JR628"/>
      <c r="JS628"/>
      <c r="JT628"/>
      <c r="JU628"/>
      <c r="JV628"/>
      <c r="JW628"/>
      <c r="JX628"/>
      <c r="JY628"/>
      <c r="JZ628"/>
      <c r="KA628"/>
      <c r="KB628"/>
      <c r="KC628"/>
      <c r="KD628"/>
      <c r="KE628"/>
      <c r="KF628"/>
      <c r="KG628"/>
      <c r="KH628"/>
      <c r="KI628"/>
      <c r="KJ628"/>
      <c r="KK628"/>
      <c r="KL628"/>
      <c r="KM628"/>
      <c r="KN628"/>
      <c r="KO628"/>
      <c r="KP628"/>
      <c r="KQ628"/>
      <c r="KR628"/>
      <c r="KS628"/>
      <c r="KT628"/>
      <c r="KU628"/>
      <c r="KV628"/>
      <c r="KW628"/>
      <c r="KX628"/>
      <c r="KY628"/>
      <c r="KZ628"/>
      <c r="LA628"/>
      <c r="LB628"/>
      <c r="LC628"/>
      <c r="LD628"/>
      <c r="LE628"/>
      <c r="LF628"/>
      <c r="LG628"/>
      <c r="LH628"/>
      <c r="LI628"/>
      <c r="LJ628"/>
      <c r="LK628"/>
      <c r="LL628"/>
      <c r="LM628"/>
      <c r="LN628"/>
      <c r="LO628"/>
      <c r="LP628"/>
      <c r="LQ628"/>
      <c r="LR628" s="27"/>
      <c r="LS628"/>
      <c r="LT628"/>
      <c r="LU628"/>
      <c r="LV628"/>
      <c r="LW628"/>
      <c r="LX628"/>
      <c r="LY628"/>
      <c r="LZ628"/>
      <c r="MA628"/>
      <c r="MB628"/>
      <c r="MC628"/>
      <c r="MD628"/>
      <c r="ME628"/>
      <c r="MF628"/>
      <c r="MG628"/>
      <c r="MH628"/>
      <c r="MI628"/>
      <c r="MJ628"/>
      <c r="MK628"/>
      <c r="ML628"/>
      <c r="MM628"/>
      <c r="MN628"/>
      <c r="MO628"/>
      <c r="MP628"/>
      <c r="MQ628"/>
      <c r="NH628" s="46"/>
    </row>
    <row r="629" spans="2:391" x14ac:dyDescent="0.3">
      <c r="B629"/>
      <c r="C629"/>
      <c r="D629"/>
      <c r="E629"/>
      <c r="F629"/>
      <c r="G629"/>
      <c r="H629"/>
      <c r="I629"/>
      <c r="J629"/>
      <c r="K629"/>
      <c r="L629"/>
      <c r="M629" s="27"/>
      <c r="N629"/>
      <c r="O629"/>
      <c r="P629"/>
      <c r="Q629"/>
      <c r="R629" s="27"/>
      <c r="S629"/>
      <c r="T629" s="27"/>
      <c r="U629"/>
      <c r="V629"/>
      <c r="W629"/>
      <c r="X629"/>
      <c r="Y629"/>
      <c r="Z629"/>
      <c r="AA629"/>
      <c r="AB629" s="27"/>
      <c r="AC629"/>
      <c r="AD629"/>
      <c r="AE629"/>
      <c r="AF629"/>
      <c r="AG629"/>
      <c r="AH629"/>
      <c r="AI629"/>
      <c r="AJ629"/>
      <c r="AK629" s="27"/>
      <c r="AL629" s="27"/>
      <c r="AM629"/>
      <c r="AN629"/>
      <c r="AO629"/>
      <c r="AP629" s="27"/>
      <c r="AQ629"/>
      <c r="AR629" s="27"/>
      <c r="AS629"/>
      <c r="AT629" s="27"/>
      <c r="AU629"/>
      <c r="AV629" s="27"/>
      <c r="AW629" s="27"/>
      <c r="AX629"/>
      <c r="AY629"/>
      <c r="AZ629"/>
      <c r="BA629" s="27"/>
      <c r="BB629" s="27"/>
      <c r="BC629"/>
      <c r="BD629"/>
      <c r="BE629" s="27"/>
      <c r="BF629" s="27"/>
      <c r="BG629"/>
      <c r="BH629"/>
      <c r="BI629"/>
      <c r="BJ629"/>
      <c r="BK629" s="27"/>
      <c r="BL629"/>
      <c r="BM629"/>
      <c r="BN629"/>
      <c r="BO629"/>
      <c r="BP629" s="27"/>
      <c r="BQ629" s="27"/>
      <c r="BR629"/>
      <c r="BS629"/>
      <c r="BT629"/>
      <c r="BU629" s="27"/>
      <c r="BV629" s="27"/>
      <c r="BW629" s="27"/>
      <c r="BX629"/>
      <c r="BY629" s="27"/>
      <c r="BZ629"/>
      <c r="CA629"/>
      <c r="CB629"/>
      <c r="CC629"/>
      <c r="CD629"/>
      <c r="CE629"/>
      <c r="CF629"/>
      <c r="CG629" s="27"/>
      <c r="CH629"/>
      <c r="CI629"/>
      <c r="CJ629"/>
      <c r="CK629"/>
      <c r="CL629" s="27"/>
      <c r="CM629"/>
      <c r="CN629"/>
      <c r="CO629" s="27"/>
      <c r="CP629"/>
      <c r="CQ629" s="27"/>
      <c r="CR629"/>
      <c r="CS629" s="27"/>
      <c r="CT629"/>
      <c r="CU629"/>
      <c r="CV629" s="27"/>
      <c r="CW629"/>
      <c r="CX629"/>
      <c r="CY629"/>
      <c r="CZ629" s="27"/>
      <c r="DA629"/>
      <c r="DB629"/>
      <c r="DC629"/>
      <c r="DD629"/>
      <c r="DE629" s="27"/>
      <c r="DF629"/>
      <c r="DG629"/>
      <c r="DH629" s="27"/>
      <c r="DI629"/>
      <c r="DJ629"/>
      <c r="DK629"/>
      <c r="DL629" s="27"/>
      <c r="DM629"/>
      <c r="DN629"/>
      <c r="DO629" s="27"/>
      <c r="DP629"/>
      <c r="DQ629" s="27"/>
      <c r="DR629"/>
      <c r="DS629"/>
      <c r="DT629"/>
      <c r="DU629"/>
      <c r="DV629"/>
      <c r="DW629" s="27"/>
      <c r="DX629" s="27"/>
      <c r="DY629" s="27"/>
      <c r="DZ629"/>
      <c r="EA629"/>
      <c r="EB629" s="27"/>
      <c r="EC629"/>
      <c r="ED629"/>
      <c r="EE629"/>
      <c r="EF629"/>
      <c r="EG629"/>
      <c r="EH629"/>
      <c r="EI629"/>
      <c r="EJ629"/>
      <c r="EK629"/>
      <c r="EL629"/>
      <c r="EM629"/>
      <c r="EN629"/>
      <c r="EO629"/>
      <c r="EP629"/>
      <c r="EQ629"/>
      <c r="ER629"/>
      <c r="ES629"/>
      <c r="ET629"/>
      <c r="EU629" s="27"/>
      <c r="EV629"/>
      <c r="EW629"/>
      <c r="EX629"/>
      <c r="EY629"/>
      <c r="EZ629" s="27"/>
      <c r="FA629" s="27"/>
      <c r="FB629" s="27"/>
      <c r="FC629"/>
      <c r="FD629"/>
      <c r="FE629"/>
      <c r="FF629"/>
      <c r="FG629"/>
      <c r="FH629"/>
      <c r="FI629"/>
      <c r="FJ629"/>
      <c r="FK629"/>
      <c r="FL629"/>
      <c r="FM629"/>
      <c r="FN629"/>
      <c r="FO629"/>
      <c r="FP629"/>
      <c r="FQ629"/>
      <c r="FR629"/>
      <c r="FS629"/>
      <c r="FT629"/>
      <c r="FU629"/>
      <c r="FV629"/>
      <c r="FW629"/>
      <c r="FX629"/>
      <c r="FY629"/>
      <c r="FZ629"/>
      <c r="GA629"/>
      <c r="GB629"/>
      <c r="GC629"/>
      <c r="GD629"/>
      <c r="GE629"/>
      <c r="GF629"/>
      <c r="GG629"/>
      <c r="GH629"/>
      <c r="GI629"/>
      <c r="GJ629"/>
      <c r="GK629"/>
      <c r="GL629"/>
      <c r="GM629"/>
      <c r="GN629"/>
      <c r="GO629"/>
      <c r="GP629"/>
      <c r="GQ629"/>
      <c r="GR629"/>
      <c r="GS629"/>
      <c r="GT629"/>
      <c r="GU629"/>
      <c r="GV629"/>
      <c r="GW629"/>
      <c r="GX629"/>
      <c r="GY629"/>
      <c r="GZ629"/>
      <c r="HA629"/>
      <c r="HB629"/>
      <c r="HC629"/>
      <c r="HD629"/>
      <c r="HE629"/>
      <c r="HF629"/>
      <c r="HG629"/>
      <c r="HH629"/>
      <c r="HI629"/>
      <c r="HJ629"/>
      <c r="HK629"/>
      <c r="HL629"/>
      <c r="HM629"/>
      <c r="HN629"/>
      <c r="HO629"/>
      <c r="HP629"/>
      <c r="HQ629"/>
      <c r="HR629"/>
      <c r="HS629"/>
      <c r="HT629"/>
      <c r="HU629"/>
      <c r="HV629"/>
      <c r="HW629"/>
      <c r="HX629"/>
      <c r="HY629"/>
      <c r="HZ629"/>
      <c r="IA629"/>
      <c r="IB629"/>
      <c r="IC629"/>
      <c r="ID629"/>
      <c r="IE629"/>
      <c r="IF629"/>
      <c r="IG629"/>
      <c r="IH629"/>
      <c r="II629"/>
      <c r="IJ629"/>
      <c r="IK629"/>
      <c r="IL629"/>
      <c r="IM629"/>
      <c r="IN629"/>
      <c r="IO629"/>
      <c r="IP629"/>
      <c r="IQ629"/>
      <c r="IR629"/>
      <c r="IS629"/>
      <c r="IT629"/>
      <c r="IU629"/>
      <c r="IV629"/>
      <c r="IW629"/>
      <c r="IX629"/>
      <c r="IY629"/>
      <c r="IZ629"/>
      <c r="JA629"/>
      <c r="JB629"/>
      <c r="JC629"/>
      <c r="JD629"/>
      <c r="JE629"/>
      <c r="JF629"/>
      <c r="JG629"/>
      <c r="JH629"/>
      <c r="JI629"/>
      <c r="JJ629"/>
      <c r="JK629"/>
      <c r="JL629"/>
      <c r="JM629"/>
      <c r="JN629"/>
      <c r="JO629"/>
      <c r="JP629"/>
      <c r="JQ629"/>
      <c r="JR629"/>
      <c r="JS629"/>
      <c r="JT629"/>
      <c r="JU629"/>
      <c r="JV629"/>
      <c r="JW629"/>
      <c r="JX629"/>
      <c r="JY629"/>
      <c r="JZ629"/>
      <c r="KA629"/>
      <c r="KB629"/>
      <c r="KC629"/>
      <c r="KD629"/>
      <c r="KE629"/>
      <c r="KF629"/>
      <c r="KG629"/>
      <c r="KH629"/>
      <c r="KI629"/>
      <c r="KJ629"/>
      <c r="KK629"/>
      <c r="KL629"/>
      <c r="KM629"/>
      <c r="KN629"/>
      <c r="KO629"/>
      <c r="KP629"/>
      <c r="KQ629"/>
      <c r="KR629"/>
      <c r="KS629"/>
      <c r="KT629"/>
      <c r="KU629"/>
      <c r="KV629"/>
      <c r="KW629"/>
      <c r="KX629"/>
      <c r="KY629"/>
      <c r="KZ629"/>
      <c r="LA629"/>
      <c r="LB629"/>
      <c r="LC629"/>
      <c r="LD629"/>
      <c r="LE629"/>
      <c r="LF629"/>
      <c r="LG629"/>
      <c r="LH629"/>
      <c r="LI629"/>
      <c r="LJ629"/>
      <c r="LK629"/>
      <c r="LL629"/>
      <c r="LM629"/>
      <c r="LN629"/>
      <c r="LO629"/>
      <c r="LP629"/>
      <c r="LQ629"/>
      <c r="LR629"/>
      <c r="LS629"/>
      <c r="LT629"/>
      <c r="LU629"/>
      <c r="LV629"/>
      <c r="LW629"/>
      <c r="LX629" s="27"/>
      <c r="LY629" s="27"/>
      <c r="LZ629" s="27"/>
      <c r="MA629" s="27"/>
      <c r="MB629"/>
      <c r="MC629"/>
      <c r="MD629"/>
      <c r="ME629"/>
      <c r="MF629"/>
      <c r="MG629"/>
      <c r="MH629"/>
      <c r="MI629"/>
      <c r="MJ629"/>
      <c r="MK629"/>
      <c r="ML629"/>
      <c r="MM629"/>
      <c r="MN629"/>
      <c r="MO629"/>
      <c r="MP629"/>
      <c r="MQ629"/>
      <c r="NH629" s="46"/>
    </row>
    <row r="630" spans="2:391" x14ac:dyDescent="0.3">
      <c r="B630"/>
      <c r="C630" s="27"/>
      <c r="D630" s="27"/>
      <c r="E630" s="27"/>
      <c r="F630" s="27"/>
      <c r="G630" s="27"/>
      <c r="H630"/>
      <c r="I630" s="27"/>
      <c r="J630"/>
      <c r="K630"/>
      <c r="L630"/>
      <c r="M630"/>
      <c r="N630"/>
      <c r="O630" s="27"/>
      <c r="P630"/>
      <c r="Q630" s="27"/>
      <c r="R630"/>
      <c r="S630"/>
      <c r="T630"/>
      <c r="U630" s="27"/>
      <c r="V630"/>
      <c r="W630"/>
      <c r="X630"/>
      <c r="Y630"/>
      <c r="Z630"/>
      <c r="AA630"/>
      <c r="AB630" s="27"/>
      <c r="AC630"/>
      <c r="AD630" s="27"/>
      <c r="AE630"/>
      <c r="AF630"/>
      <c r="AG630"/>
      <c r="AH630" s="27"/>
      <c r="AI630"/>
      <c r="AJ630"/>
      <c r="AK630" s="27"/>
      <c r="AL630"/>
      <c r="AM630" s="27"/>
      <c r="AN630"/>
      <c r="AO630" s="27"/>
      <c r="AP630"/>
      <c r="AQ630"/>
      <c r="AR630"/>
      <c r="AS630"/>
      <c r="AT630"/>
      <c r="AU630"/>
      <c r="AV630"/>
      <c r="AW630" s="27"/>
      <c r="AX630"/>
      <c r="AY630"/>
      <c r="AZ630"/>
      <c r="BA630"/>
      <c r="BB630"/>
      <c r="BC630"/>
      <c r="BD630"/>
      <c r="BE630"/>
      <c r="BF630"/>
      <c r="BG630"/>
      <c r="BH630"/>
      <c r="BI630" s="27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 s="27"/>
      <c r="CD630"/>
      <c r="CE630" s="27"/>
      <c r="CF630"/>
      <c r="CG630" s="27"/>
      <c r="CH630" s="27"/>
      <c r="CI630" s="27"/>
      <c r="CJ630"/>
      <c r="CK630" s="27"/>
      <c r="CL630" s="27"/>
      <c r="CM630"/>
      <c r="CN630" s="27"/>
      <c r="CO630"/>
      <c r="CP630" s="27"/>
      <c r="CQ630" s="27"/>
      <c r="CR630"/>
      <c r="CS630"/>
      <c r="CT630"/>
      <c r="CU630"/>
      <c r="CV630"/>
      <c r="CW630" s="27"/>
      <c r="CX630"/>
      <c r="CY630" s="27"/>
      <c r="CZ630"/>
      <c r="DA630" s="27"/>
      <c r="DB630"/>
      <c r="DC630"/>
      <c r="DD630" s="27"/>
      <c r="DE630"/>
      <c r="DF630"/>
      <c r="DG630"/>
      <c r="DH630" s="27"/>
      <c r="DI630"/>
      <c r="DJ630" s="27"/>
      <c r="DK630" s="27"/>
      <c r="DL630"/>
      <c r="DM630"/>
      <c r="DN630"/>
      <c r="DO630" s="27"/>
      <c r="DP630" s="27"/>
      <c r="DQ630"/>
      <c r="DR630"/>
      <c r="DS630"/>
      <c r="DT630"/>
      <c r="DU630" s="27"/>
      <c r="DV630"/>
      <c r="DW630" s="27"/>
      <c r="DX630" s="27"/>
      <c r="DY630"/>
      <c r="DZ630"/>
      <c r="EA630"/>
      <c r="EB630"/>
      <c r="EC630"/>
      <c r="ED630"/>
      <c r="EE630" s="27"/>
      <c r="EF630"/>
      <c r="EG630"/>
      <c r="EH630"/>
      <c r="EI630"/>
      <c r="EJ630"/>
      <c r="EK630"/>
      <c r="EL630"/>
      <c r="EM630"/>
      <c r="EN630"/>
      <c r="EO630"/>
      <c r="EP630" s="27"/>
      <c r="EQ630" s="27"/>
      <c r="ER630"/>
      <c r="ES630" s="27"/>
      <c r="ET630"/>
      <c r="EU630"/>
      <c r="EV630" s="27"/>
      <c r="EW630" s="27"/>
      <c r="EX630"/>
      <c r="EY630" s="27"/>
      <c r="EZ630" s="27"/>
      <c r="FA630" s="27"/>
      <c r="FB630"/>
      <c r="FC630"/>
      <c r="FD630"/>
      <c r="FE630"/>
      <c r="FF630"/>
      <c r="FG630"/>
      <c r="FH630"/>
      <c r="FI630"/>
      <c r="FJ630"/>
      <c r="FK630"/>
      <c r="FL630"/>
      <c r="FM630"/>
      <c r="FN630"/>
      <c r="FO630"/>
      <c r="FP630"/>
      <c r="FQ630"/>
      <c r="FR630"/>
      <c r="FS630"/>
      <c r="FT630"/>
      <c r="FU630"/>
      <c r="FV630"/>
      <c r="FW630"/>
      <c r="FX630"/>
      <c r="FY630"/>
      <c r="FZ630"/>
      <c r="GA630"/>
      <c r="GB630"/>
      <c r="GC630"/>
      <c r="GD630"/>
      <c r="GE630"/>
      <c r="GF630"/>
      <c r="GG630"/>
      <c r="GH630"/>
      <c r="GI630"/>
      <c r="GJ630"/>
      <c r="GK630"/>
      <c r="GL630"/>
      <c r="GM630"/>
      <c r="GN630"/>
      <c r="GO630"/>
      <c r="GP630"/>
      <c r="GQ630"/>
      <c r="GR630"/>
      <c r="GS630"/>
      <c r="GT630"/>
      <c r="GU630"/>
      <c r="GV630"/>
      <c r="GW630"/>
      <c r="GX630"/>
      <c r="GY630"/>
      <c r="GZ630"/>
      <c r="HA630"/>
      <c r="HB630"/>
      <c r="HC630"/>
      <c r="HD630"/>
      <c r="HE630"/>
      <c r="HF630"/>
      <c r="HG630"/>
      <c r="HH630"/>
      <c r="HI630"/>
      <c r="HJ630"/>
      <c r="HK630"/>
      <c r="HL630"/>
      <c r="HM630"/>
      <c r="HN630"/>
      <c r="HO630"/>
      <c r="HP630"/>
      <c r="HQ630"/>
      <c r="HR630"/>
      <c r="HS630"/>
      <c r="HT630"/>
      <c r="HU630"/>
      <c r="HV630"/>
      <c r="HW630"/>
      <c r="HX630"/>
      <c r="HY630"/>
      <c r="HZ630"/>
      <c r="IA630"/>
      <c r="IB630"/>
      <c r="IC630"/>
      <c r="ID630"/>
      <c r="IE630"/>
      <c r="IF630"/>
      <c r="IG630"/>
      <c r="IH630"/>
      <c r="II630"/>
      <c r="IJ630"/>
      <c r="IK630"/>
      <c r="IL630"/>
      <c r="IM630"/>
      <c r="IN630"/>
      <c r="IO630"/>
      <c r="IP630"/>
      <c r="IQ630"/>
      <c r="IR630"/>
      <c r="IS630"/>
      <c r="IT630"/>
      <c r="IU630"/>
      <c r="IV630"/>
      <c r="IW630"/>
      <c r="IX630"/>
      <c r="IY630"/>
      <c r="IZ630"/>
      <c r="JA630"/>
      <c r="JB630"/>
      <c r="JC630"/>
      <c r="JD630"/>
      <c r="JE630"/>
      <c r="JF630"/>
      <c r="JG630"/>
      <c r="JH630"/>
      <c r="JI630"/>
      <c r="JJ630"/>
      <c r="JK630"/>
      <c r="JL630"/>
      <c r="JM630"/>
      <c r="JN630"/>
      <c r="JO630"/>
      <c r="JP630"/>
      <c r="JQ630"/>
      <c r="JR630"/>
      <c r="JS630"/>
      <c r="JT630"/>
      <c r="JU630"/>
      <c r="JV630"/>
      <c r="JW630"/>
      <c r="JX630"/>
      <c r="JY630"/>
      <c r="JZ630"/>
      <c r="KA630"/>
      <c r="KB630"/>
      <c r="KC630"/>
      <c r="KD630"/>
      <c r="KE630"/>
      <c r="KF630"/>
      <c r="KG630"/>
      <c r="KH630"/>
      <c r="KI630"/>
      <c r="KJ630"/>
      <c r="KK630"/>
      <c r="KL630"/>
      <c r="KM630"/>
      <c r="KN630"/>
      <c r="KO630"/>
      <c r="KP630"/>
      <c r="KQ630"/>
      <c r="KR630"/>
      <c r="KS630"/>
      <c r="KT630"/>
      <c r="KU630"/>
      <c r="KV630"/>
      <c r="KW630"/>
      <c r="KX630"/>
      <c r="KY630"/>
      <c r="KZ630"/>
      <c r="LA630"/>
      <c r="LB630"/>
      <c r="LC630"/>
      <c r="LD630"/>
      <c r="LE630"/>
      <c r="LF630"/>
      <c r="LG630"/>
      <c r="LH630"/>
      <c r="LI630"/>
      <c r="LJ630"/>
      <c r="LK630"/>
      <c r="LL630"/>
      <c r="LM630" s="27"/>
      <c r="LN630" s="27"/>
      <c r="LO630" s="27"/>
      <c r="LP630" s="27"/>
      <c r="LQ630" s="27"/>
      <c r="LR630" s="27"/>
      <c r="LS630" s="27"/>
      <c r="LT630" s="27"/>
      <c r="LU630"/>
      <c r="LV630"/>
      <c r="LW630"/>
      <c r="LX630"/>
      <c r="LY630"/>
      <c r="LZ630"/>
      <c r="MA630" s="27"/>
      <c r="MB630" s="27"/>
      <c r="MC630" s="27"/>
      <c r="MD630" s="27"/>
      <c r="ME630" s="27"/>
      <c r="MF630" s="27"/>
      <c r="MG630"/>
      <c r="MH630"/>
      <c r="MI630"/>
      <c r="MJ630"/>
      <c r="MK630"/>
      <c r="ML630"/>
      <c r="MM630"/>
      <c r="MN630"/>
      <c r="MO630"/>
      <c r="MP630"/>
      <c r="MQ630"/>
      <c r="NH630" s="46"/>
    </row>
    <row r="631" spans="2:391" x14ac:dyDescent="0.3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 s="27"/>
      <c r="R631" s="27"/>
      <c r="S631"/>
      <c r="T631"/>
      <c r="U631"/>
      <c r="V631"/>
      <c r="W631"/>
      <c r="X631"/>
      <c r="Y631"/>
      <c r="Z631" s="27"/>
      <c r="AA631" s="27"/>
      <c r="AB631"/>
      <c r="AC631" s="27"/>
      <c r="AD631"/>
      <c r="AE631"/>
      <c r="AF631"/>
      <c r="AG631"/>
      <c r="AH631" s="27"/>
      <c r="AI631"/>
      <c r="AJ631"/>
      <c r="AK631"/>
      <c r="AL631"/>
      <c r="AM631" s="27"/>
      <c r="AN631" s="27"/>
      <c r="AO631"/>
      <c r="AP631"/>
      <c r="AQ631"/>
      <c r="AR631"/>
      <c r="AS631"/>
      <c r="AT631" s="27"/>
      <c r="AU631" s="27"/>
      <c r="AV631"/>
      <c r="AW631" s="27"/>
      <c r="AX631"/>
      <c r="AY631"/>
      <c r="AZ631"/>
      <c r="BA631" s="27"/>
      <c r="BB631"/>
      <c r="BC631"/>
      <c r="BD631" s="27"/>
      <c r="BE631"/>
      <c r="BF631"/>
      <c r="BG631"/>
      <c r="BH631"/>
      <c r="BI631"/>
      <c r="BJ631"/>
      <c r="BK631"/>
      <c r="BL631" s="27"/>
      <c r="BM631"/>
      <c r="BN631"/>
      <c r="BO631"/>
      <c r="BP631" s="27"/>
      <c r="BQ631"/>
      <c r="BR631" s="27"/>
      <c r="BS631"/>
      <c r="BT631"/>
      <c r="BU631" s="27"/>
      <c r="BV631" s="27"/>
      <c r="BW631"/>
      <c r="BX631"/>
      <c r="BY631"/>
      <c r="BZ631" s="27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 s="27"/>
      <c r="CS631"/>
      <c r="CT631"/>
      <c r="CU631"/>
      <c r="CV631"/>
      <c r="CW631"/>
      <c r="CX631"/>
      <c r="CY631"/>
      <c r="CZ631" s="27"/>
      <c r="DA631"/>
      <c r="DB631" s="27"/>
      <c r="DC631"/>
      <c r="DD631" s="27"/>
      <c r="DE631"/>
      <c r="DF631"/>
      <c r="DG631" s="27"/>
      <c r="DH631"/>
      <c r="DI631"/>
      <c r="DJ631"/>
      <c r="DK631"/>
      <c r="DL631" s="27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 s="27"/>
      <c r="EJ631" s="27"/>
      <c r="EK631"/>
      <c r="EL631"/>
      <c r="EM631"/>
      <c r="EN631"/>
      <c r="EO631"/>
      <c r="EP631"/>
      <c r="EQ631"/>
      <c r="ER631"/>
      <c r="ES631"/>
      <c r="ET631"/>
      <c r="EU631"/>
      <c r="EV631"/>
      <c r="EW631" s="27"/>
      <c r="EX631"/>
      <c r="EY631"/>
      <c r="EZ631"/>
      <c r="FA631" s="27"/>
      <c r="FB631" s="27"/>
      <c r="FC631"/>
      <c r="FD631"/>
      <c r="FE631"/>
      <c r="FF631"/>
      <c r="FG631"/>
      <c r="FH631"/>
      <c r="FI631"/>
      <c r="FJ631"/>
      <c r="FK631"/>
      <c r="FL631"/>
      <c r="FM631"/>
      <c r="FN631"/>
      <c r="FO631"/>
      <c r="FP631"/>
      <c r="FQ631"/>
      <c r="FR631"/>
      <c r="FS631"/>
      <c r="FT631"/>
      <c r="FU631"/>
      <c r="FV631"/>
      <c r="FW631"/>
      <c r="FX631"/>
      <c r="FY631"/>
      <c r="FZ631"/>
      <c r="GA631"/>
      <c r="GB631"/>
      <c r="GC631"/>
      <c r="GD631"/>
      <c r="GE631"/>
      <c r="GF631"/>
      <c r="GG631"/>
      <c r="GH631"/>
      <c r="GI631"/>
      <c r="GJ631"/>
      <c r="GK631"/>
      <c r="GL631"/>
      <c r="GM631"/>
      <c r="GN631"/>
      <c r="GO631"/>
      <c r="GP631"/>
      <c r="GQ631"/>
      <c r="GR631"/>
      <c r="GS631"/>
      <c r="GT631"/>
      <c r="GU631"/>
      <c r="GV631"/>
      <c r="GW631"/>
      <c r="GX631"/>
      <c r="GY631"/>
      <c r="GZ631"/>
      <c r="HA631"/>
      <c r="HB631"/>
      <c r="HC631"/>
      <c r="HD631"/>
      <c r="HE631"/>
      <c r="HF631"/>
      <c r="HG631"/>
      <c r="HH631"/>
      <c r="HI631"/>
      <c r="HJ631"/>
      <c r="HK631"/>
      <c r="HL631"/>
      <c r="HM631"/>
      <c r="HN631"/>
      <c r="HO631"/>
      <c r="HP631"/>
      <c r="HQ631"/>
      <c r="HR631"/>
      <c r="HS631"/>
      <c r="HT631"/>
      <c r="HU631"/>
      <c r="HV631"/>
      <c r="HW631"/>
      <c r="HX631"/>
      <c r="HY631"/>
      <c r="HZ631"/>
      <c r="IA631"/>
      <c r="IB631"/>
      <c r="IC631"/>
      <c r="ID631"/>
      <c r="IE631"/>
      <c r="IF631"/>
      <c r="IG631"/>
      <c r="IH631"/>
      <c r="II631"/>
      <c r="IJ631"/>
      <c r="IK631"/>
      <c r="IL631"/>
      <c r="IM631"/>
      <c r="IN631"/>
      <c r="IO631"/>
      <c r="IP631"/>
      <c r="IQ631"/>
      <c r="IR631"/>
      <c r="IS631"/>
      <c r="IT631"/>
      <c r="IU631"/>
      <c r="IV631"/>
      <c r="IW631"/>
      <c r="IX631"/>
      <c r="IY631"/>
      <c r="IZ631"/>
      <c r="JA631"/>
      <c r="JB631"/>
      <c r="JC631"/>
      <c r="JD631"/>
      <c r="JE631"/>
      <c r="JF631"/>
      <c r="JG631"/>
      <c r="JH631"/>
      <c r="JI631"/>
      <c r="JJ631"/>
      <c r="JK631"/>
      <c r="JL631"/>
      <c r="JM631"/>
      <c r="JN631"/>
      <c r="JO631"/>
      <c r="JP631"/>
      <c r="JQ631"/>
      <c r="JR631"/>
      <c r="JS631"/>
      <c r="JT631"/>
      <c r="JU631"/>
      <c r="JV631"/>
      <c r="JW631"/>
      <c r="JX631"/>
      <c r="JY631"/>
      <c r="JZ631"/>
      <c r="KA631"/>
      <c r="KB631"/>
      <c r="KC631"/>
      <c r="KD631"/>
      <c r="KE631"/>
      <c r="KF631"/>
      <c r="KG631"/>
      <c r="KH631"/>
      <c r="KI631"/>
      <c r="KJ631"/>
      <c r="KK631"/>
      <c r="KL631"/>
      <c r="KM631"/>
      <c r="KN631"/>
      <c r="KO631"/>
      <c r="KP631"/>
      <c r="KQ631"/>
      <c r="KR631"/>
      <c r="KS631"/>
      <c r="KT631"/>
      <c r="KU631"/>
      <c r="KV631"/>
      <c r="KW631"/>
      <c r="KX631"/>
      <c r="KY631"/>
      <c r="KZ631"/>
      <c r="LA631"/>
      <c r="LB631"/>
      <c r="LC631"/>
      <c r="LD631"/>
      <c r="LE631"/>
      <c r="LF631"/>
      <c r="LG631"/>
      <c r="LH631"/>
      <c r="LI631"/>
      <c r="LJ631"/>
      <c r="LK631"/>
      <c r="LL631"/>
      <c r="LM631" s="27"/>
      <c r="LN631" s="27"/>
      <c r="LO631" s="27"/>
      <c r="LP631" s="27"/>
      <c r="LQ631" s="27"/>
      <c r="LR631" s="27"/>
      <c r="LS631" s="27"/>
      <c r="LT631" s="27"/>
      <c r="LU631" s="27"/>
      <c r="LV631"/>
      <c r="LW631" s="27"/>
      <c r="LX631" s="27"/>
      <c r="LY631" s="27"/>
      <c r="LZ631" s="27"/>
      <c r="MA631" s="27"/>
      <c r="MB631" s="27"/>
      <c r="MC631" s="27"/>
      <c r="MD631" s="27"/>
      <c r="ME631" s="27"/>
      <c r="MF631" s="27"/>
      <c r="MG631"/>
      <c r="MH631"/>
      <c r="MI631"/>
      <c r="MJ631"/>
      <c r="MK631"/>
      <c r="ML631"/>
      <c r="MM631"/>
      <c r="MN631"/>
      <c r="MO631"/>
      <c r="MP631"/>
      <c r="MQ631"/>
      <c r="NH631" s="46"/>
    </row>
    <row r="632" spans="2:391" x14ac:dyDescent="0.3">
      <c r="B632"/>
      <c r="C632"/>
      <c r="D632" s="27"/>
      <c r="E632" s="27"/>
      <c r="F632" s="27"/>
      <c r="G632" s="27"/>
      <c r="H632" s="27"/>
      <c r="I632" s="27"/>
      <c r="J632" s="27"/>
      <c r="K632"/>
      <c r="L632"/>
      <c r="M632"/>
      <c r="N632"/>
      <c r="O632"/>
      <c r="P632"/>
      <c r="Q632" s="27"/>
      <c r="R632"/>
      <c r="S632"/>
      <c r="T632"/>
      <c r="U632" s="27"/>
      <c r="V632" s="27"/>
      <c r="W632"/>
      <c r="X632" s="27"/>
      <c r="Y632"/>
      <c r="Z632"/>
      <c r="AA632"/>
      <c r="AB632"/>
      <c r="AC632" s="27"/>
      <c r="AD632"/>
      <c r="AE632"/>
      <c r="AF632"/>
      <c r="AG632" s="27"/>
      <c r="AH632"/>
      <c r="AI632"/>
      <c r="AJ632"/>
      <c r="AK632" s="27"/>
      <c r="AL632"/>
      <c r="AM632" s="27"/>
      <c r="AN632"/>
      <c r="AO632"/>
      <c r="AP632"/>
      <c r="AQ632"/>
      <c r="AR632"/>
      <c r="AS632"/>
      <c r="AT632"/>
      <c r="AU632" s="27"/>
      <c r="AV632" s="27"/>
      <c r="AW632"/>
      <c r="AX632" s="27"/>
      <c r="AY632"/>
      <c r="AZ632"/>
      <c r="BA632"/>
      <c r="BB632"/>
      <c r="BC632" s="27"/>
      <c r="BD632"/>
      <c r="BE632"/>
      <c r="BF632" s="27"/>
      <c r="BG632"/>
      <c r="BH632"/>
      <c r="BI632"/>
      <c r="BJ632"/>
      <c r="BK632" s="27"/>
      <c r="BL632" s="27"/>
      <c r="BM632" s="27"/>
      <c r="BN632"/>
      <c r="BO632"/>
      <c r="BP632"/>
      <c r="BQ632" s="27"/>
      <c r="BR632"/>
      <c r="BS632"/>
      <c r="BT632" s="27"/>
      <c r="BU632" s="27"/>
      <c r="BV632" s="27"/>
      <c r="BW632" s="27"/>
      <c r="BX632" s="27"/>
      <c r="BY632"/>
      <c r="BZ632"/>
      <c r="CA632"/>
      <c r="CB632"/>
      <c r="CC632" s="27"/>
      <c r="CD632"/>
      <c r="CE632" s="27"/>
      <c r="CF632" s="27"/>
      <c r="CG632"/>
      <c r="CH632" s="27"/>
      <c r="CI632"/>
      <c r="CJ632"/>
      <c r="CK632"/>
      <c r="CL632"/>
      <c r="CM632"/>
      <c r="CN632"/>
      <c r="CO632" s="27"/>
      <c r="CP632"/>
      <c r="CQ632"/>
      <c r="CR632" s="27"/>
      <c r="CS632"/>
      <c r="CT632" s="27"/>
      <c r="CU632"/>
      <c r="CV632" s="27"/>
      <c r="CW632"/>
      <c r="CX632"/>
      <c r="CY632"/>
      <c r="CZ632"/>
      <c r="DA632" s="27"/>
      <c r="DB632"/>
      <c r="DC632"/>
      <c r="DD632" s="27"/>
      <c r="DE632" s="27"/>
      <c r="DF632"/>
      <c r="DG632" s="27"/>
      <c r="DH632" s="27"/>
      <c r="DI632"/>
      <c r="DJ632" s="27"/>
      <c r="DK632" s="27"/>
      <c r="DL632"/>
      <c r="DM632"/>
      <c r="DN632"/>
      <c r="DO632"/>
      <c r="DP632" s="27"/>
      <c r="DQ632"/>
      <c r="DR632"/>
      <c r="DS632"/>
      <c r="DT632"/>
      <c r="DU632" s="27"/>
      <c r="DV632"/>
      <c r="DW632" s="27"/>
      <c r="DX632" s="27"/>
      <c r="DY632" s="27"/>
      <c r="DZ632"/>
      <c r="EA632"/>
      <c r="EB632" s="27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 s="27"/>
      <c r="EQ632"/>
      <c r="ER632"/>
      <c r="ES632"/>
      <c r="ET632"/>
      <c r="EU632"/>
      <c r="EV632"/>
      <c r="EW632"/>
      <c r="EX632"/>
      <c r="EY632" s="27"/>
      <c r="EZ632" s="27"/>
      <c r="FA632" s="27"/>
      <c r="FB632" s="27"/>
      <c r="FC632"/>
      <c r="FD632"/>
      <c r="FE632"/>
      <c r="FF632"/>
      <c r="FG632"/>
      <c r="FH632"/>
      <c r="FI632"/>
      <c r="FJ632"/>
      <c r="FK632"/>
      <c r="FL632"/>
      <c r="FM632"/>
      <c r="FN632"/>
      <c r="FO632"/>
      <c r="FP632"/>
      <c r="FQ632"/>
      <c r="FR632"/>
      <c r="FS632"/>
      <c r="FT632"/>
      <c r="FU632"/>
      <c r="FV632"/>
      <c r="FW632"/>
      <c r="FX632"/>
      <c r="FY632"/>
      <c r="FZ632"/>
      <c r="GA632"/>
      <c r="GB632"/>
      <c r="GC632"/>
      <c r="GD632"/>
      <c r="GE632"/>
      <c r="GF632"/>
      <c r="GG632"/>
      <c r="GH632"/>
      <c r="GI632"/>
      <c r="GJ632"/>
      <c r="GK632"/>
      <c r="GL632"/>
      <c r="GM632"/>
      <c r="GN632"/>
      <c r="GO632"/>
      <c r="GP632"/>
      <c r="GQ632"/>
      <c r="GR632"/>
      <c r="GS632"/>
      <c r="GT632"/>
      <c r="GU632"/>
      <c r="GV632"/>
      <c r="GW632"/>
      <c r="GX632"/>
      <c r="GY632"/>
      <c r="GZ632"/>
      <c r="HA632"/>
      <c r="HB632"/>
      <c r="HC632"/>
      <c r="HD632"/>
      <c r="HE632"/>
      <c r="HF632"/>
      <c r="HG632"/>
      <c r="HH632"/>
      <c r="HI632"/>
      <c r="HJ632"/>
      <c r="HK632"/>
      <c r="HL632"/>
      <c r="HM632"/>
      <c r="HN632"/>
      <c r="HO632"/>
      <c r="HP632"/>
      <c r="HQ632"/>
      <c r="HR632"/>
      <c r="HS632"/>
      <c r="HT632"/>
      <c r="HU632"/>
      <c r="HV632"/>
      <c r="HW632"/>
      <c r="HX632"/>
      <c r="HY632"/>
      <c r="HZ632"/>
      <c r="IA632"/>
      <c r="IB632"/>
      <c r="IC632"/>
      <c r="ID632"/>
      <c r="IE632"/>
      <c r="IF632"/>
      <c r="IG632"/>
      <c r="IH632"/>
      <c r="II632"/>
      <c r="IJ632"/>
      <c r="IK632"/>
      <c r="IL632"/>
      <c r="IM632"/>
      <c r="IN632"/>
      <c r="IO632"/>
      <c r="IP632"/>
      <c r="IQ632"/>
      <c r="IR632"/>
      <c r="IS632"/>
      <c r="IT632"/>
      <c r="IU632"/>
      <c r="IV632"/>
      <c r="IW632"/>
      <c r="IX632"/>
      <c r="IY632"/>
      <c r="IZ632"/>
      <c r="JA632"/>
      <c r="JB632"/>
      <c r="JC632"/>
      <c r="JD632"/>
      <c r="JE632"/>
      <c r="JF632"/>
      <c r="JG632"/>
      <c r="JH632"/>
      <c r="JI632"/>
      <c r="JJ632"/>
      <c r="JK632"/>
      <c r="JL632"/>
      <c r="JM632"/>
      <c r="JN632"/>
      <c r="JO632"/>
      <c r="JP632"/>
      <c r="JQ632"/>
      <c r="JR632"/>
      <c r="JS632"/>
      <c r="JT632"/>
      <c r="JU632"/>
      <c r="JV632"/>
      <c r="JW632"/>
      <c r="JX632"/>
      <c r="JY632"/>
      <c r="JZ632"/>
      <c r="KA632"/>
      <c r="KB632"/>
      <c r="KC632"/>
      <c r="KD632"/>
      <c r="KE632"/>
      <c r="KF632"/>
      <c r="KG632"/>
      <c r="KH632"/>
      <c r="KI632"/>
      <c r="KJ632"/>
      <c r="KK632"/>
      <c r="KL632"/>
      <c r="KM632"/>
      <c r="KN632"/>
      <c r="KO632"/>
      <c r="KP632"/>
      <c r="KQ632"/>
      <c r="KR632"/>
      <c r="KS632"/>
      <c r="KT632"/>
      <c r="KU632"/>
      <c r="KV632"/>
      <c r="KW632"/>
      <c r="KX632"/>
      <c r="KY632"/>
      <c r="KZ632"/>
      <c r="LA632"/>
      <c r="LB632"/>
      <c r="LC632"/>
      <c r="LD632"/>
      <c r="LE632"/>
      <c r="LF632"/>
      <c r="LG632"/>
      <c r="LH632"/>
      <c r="LI632"/>
      <c r="LJ632"/>
      <c r="LK632"/>
      <c r="LL632"/>
      <c r="LM632" s="27"/>
      <c r="LN632" s="27"/>
      <c r="LO632" s="27"/>
      <c r="LP632" s="27"/>
      <c r="LQ632" s="27"/>
      <c r="LR632"/>
      <c r="LS632" s="27"/>
      <c r="LT632" s="27"/>
      <c r="LU632" s="27"/>
      <c r="LV632" s="27"/>
      <c r="LW632" s="27"/>
      <c r="LX632" s="27"/>
      <c r="LY632" s="27"/>
      <c r="LZ632" s="27"/>
      <c r="MA632" s="27"/>
      <c r="MB632" s="27"/>
      <c r="MC632" s="27"/>
      <c r="MD632" s="27"/>
      <c r="ME632" s="27"/>
      <c r="MF632" s="27"/>
      <c r="MG632"/>
      <c r="MH632"/>
      <c r="MI632"/>
      <c r="MJ632"/>
      <c r="MK632"/>
      <c r="ML632"/>
      <c r="MM632"/>
      <c r="MN632"/>
      <c r="MO632"/>
      <c r="MP632"/>
      <c r="MQ632"/>
      <c r="NH632" s="46"/>
    </row>
    <row r="633" spans="2:391" x14ac:dyDescent="0.3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 s="27"/>
      <c r="Q633" s="27"/>
      <c r="R633" s="27"/>
      <c r="S633"/>
      <c r="T633" s="27"/>
      <c r="U633" s="27"/>
      <c r="V633"/>
      <c r="W633"/>
      <c r="X633"/>
      <c r="Y633"/>
      <c r="Z633" s="27"/>
      <c r="AA633" s="27"/>
      <c r="AB633"/>
      <c r="AC633" s="27"/>
      <c r="AD633"/>
      <c r="AE633"/>
      <c r="AF633"/>
      <c r="AG633"/>
      <c r="AH633"/>
      <c r="AI633"/>
      <c r="AJ633"/>
      <c r="AK633" s="27"/>
      <c r="AL633" s="27"/>
      <c r="AM633" s="27"/>
      <c r="AN633" s="27"/>
      <c r="AO633"/>
      <c r="AP633" s="27"/>
      <c r="AQ633"/>
      <c r="AR633"/>
      <c r="AS633"/>
      <c r="AT633" s="27"/>
      <c r="AU633"/>
      <c r="AV633"/>
      <c r="AW633"/>
      <c r="AX633" s="27"/>
      <c r="AY633"/>
      <c r="AZ633"/>
      <c r="BA633"/>
      <c r="BB633"/>
      <c r="BC633"/>
      <c r="BD633"/>
      <c r="BE633" s="27"/>
      <c r="BF633" s="27"/>
      <c r="BG633"/>
      <c r="BH633"/>
      <c r="BI633"/>
      <c r="BJ633"/>
      <c r="BK633"/>
      <c r="BL633"/>
      <c r="BM633" s="27"/>
      <c r="BN633"/>
      <c r="BO633"/>
      <c r="BP633"/>
      <c r="BQ633"/>
      <c r="BR633" s="27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 s="27"/>
      <c r="CN633"/>
      <c r="CO633"/>
      <c r="CP633"/>
      <c r="CQ633"/>
      <c r="CR633" s="27"/>
      <c r="CS633"/>
      <c r="CT633"/>
      <c r="CU633"/>
      <c r="CV633"/>
      <c r="CW633"/>
      <c r="CX633"/>
      <c r="CY633"/>
      <c r="CZ633"/>
      <c r="DA633" s="27"/>
      <c r="DB633"/>
      <c r="DC633"/>
      <c r="DD633"/>
      <c r="DE633"/>
      <c r="DF633"/>
      <c r="DG633"/>
      <c r="DH633"/>
      <c r="DI633"/>
      <c r="DJ633"/>
      <c r="DK633"/>
      <c r="DL633" s="27"/>
      <c r="DM633"/>
      <c r="DN633"/>
      <c r="DO633"/>
      <c r="DP633"/>
      <c r="DQ633"/>
      <c r="DR633"/>
      <c r="DS633"/>
      <c r="DT633"/>
      <c r="DU633" s="27"/>
      <c r="DV633"/>
      <c r="DW633" s="27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 s="27"/>
      <c r="EX633"/>
      <c r="EY633" s="27"/>
      <c r="EZ633" s="27"/>
      <c r="FA633" s="27"/>
      <c r="FB633" s="27"/>
      <c r="FC633"/>
      <c r="FD633"/>
      <c r="FE633"/>
      <c r="FF633"/>
      <c r="FG633"/>
      <c r="FH633"/>
      <c r="FI633"/>
      <c r="FJ633"/>
      <c r="FK633"/>
      <c r="FL633"/>
      <c r="FM633"/>
      <c r="FN633"/>
      <c r="FO633"/>
      <c r="FP633"/>
      <c r="FQ633"/>
      <c r="FR633"/>
      <c r="FS633"/>
      <c r="FT633"/>
      <c r="FU633"/>
      <c r="FV633"/>
      <c r="FW633"/>
      <c r="FX633"/>
      <c r="FY633"/>
      <c r="FZ633"/>
      <c r="GA633"/>
      <c r="GB633"/>
      <c r="GC633"/>
      <c r="GD633"/>
      <c r="GE633"/>
      <c r="GF633"/>
      <c r="GG633"/>
      <c r="GH633"/>
      <c r="GI633"/>
      <c r="GJ633"/>
      <c r="GK633"/>
      <c r="GL633"/>
      <c r="GM633"/>
      <c r="GN633"/>
      <c r="GO633"/>
      <c r="GP633"/>
      <c r="GQ633"/>
      <c r="GR633"/>
      <c r="GS633"/>
      <c r="GT633"/>
      <c r="GU633"/>
      <c r="GV633"/>
      <c r="GW633"/>
      <c r="GX633"/>
      <c r="GY633"/>
      <c r="GZ633"/>
      <c r="HA633"/>
      <c r="HB633"/>
      <c r="HC633"/>
      <c r="HD633"/>
      <c r="HE633"/>
      <c r="HF633"/>
      <c r="HG633"/>
      <c r="HH633"/>
      <c r="HI633"/>
      <c r="HJ633"/>
      <c r="HK633"/>
      <c r="HL633"/>
      <c r="HM633"/>
      <c r="HN633"/>
      <c r="HO633"/>
      <c r="HP633"/>
      <c r="HQ633"/>
      <c r="HR633"/>
      <c r="HS633"/>
      <c r="HT633"/>
      <c r="HU633"/>
      <c r="HV633"/>
      <c r="HW633"/>
      <c r="HX633"/>
      <c r="HY633"/>
      <c r="HZ633"/>
      <c r="IA633"/>
      <c r="IB633"/>
      <c r="IC633"/>
      <c r="ID633"/>
      <c r="IE633"/>
      <c r="IF633"/>
      <c r="IG633"/>
      <c r="IH633"/>
      <c r="II633"/>
      <c r="IJ633"/>
      <c r="IK633"/>
      <c r="IL633"/>
      <c r="IM633"/>
      <c r="IN633"/>
      <c r="IO633"/>
      <c r="IP633"/>
      <c r="IQ633"/>
      <c r="IR633"/>
      <c r="IS633"/>
      <c r="IT633"/>
      <c r="IU633"/>
      <c r="IV633"/>
      <c r="IW633"/>
      <c r="IX633"/>
      <c r="IY633"/>
      <c r="IZ633"/>
      <c r="JA633"/>
      <c r="JB633"/>
      <c r="JC633"/>
      <c r="JD633"/>
      <c r="JE633"/>
      <c r="JF633"/>
      <c r="JG633"/>
      <c r="JH633"/>
      <c r="JI633"/>
      <c r="JJ633"/>
      <c r="JK633"/>
      <c r="JL633"/>
      <c r="JM633"/>
      <c r="JN633"/>
      <c r="JO633"/>
      <c r="JP633"/>
      <c r="JQ633"/>
      <c r="JR633"/>
      <c r="JS633"/>
      <c r="JT633"/>
      <c r="JU633"/>
      <c r="JV633"/>
      <c r="JW633"/>
      <c r="JX633"/>
      <c r="JY633"/>
      <c r="JZ633"/>
      <c r="KA633"/>
      <c r="KB633"/>
      <c r="KC633"/>
      <c r="KD633"/>
      <c r="KE633"/>
      <c r="KF633"/>
      <c r="KG633"/>
      <c r="KH633"/>
      <c r="KI633"/>
      <c r="KJ633"/>
      <c r="KK633"/>
      <c r="KL633"/>
      <c r="KM633"/>
      <c r="KN633"/>
      <c r="KO633"/>
      <c r="KP633"/>
      <c r="KQ633"/>
      <c r="KR633"/>
      <c r="KS633"/>
      <c r="KT633"/>
      <c r="KU633"/>
      <c r="KV633"/>
      <c r="KW633"/>
      <c r="KX633"/>
      <c r="KY633"/>
      <c r="KZ633"/>
      <c r="LA633"/>
      <c r="LB633"/>
      <c r="LC633"/>
      <c r="LD633"/>
      <c r="LE633"/>
      <c r="LF633"/>
      <c r="LG633"/>
      <c r="LH633"/>
      <c r="LI633"/>
      <c r="LJ633"/>
      <c r="LK633"/>
      <c r="LL633"/>
      <c r="LM633" s="27"/>
      <c r="LN633" s="27"/>
      <c r="LO633" s="27"/>
      <c r="LP633" s="27"/>
      <c r="LQ633" s="27"/>
      <c r="LR633" s="27"/>
      <c r="LS633" s="27"/>
      <c r="LT633" s="27"/>
      <c r="LU633" s="27"/>
      <c r="LV633"/>
      <c r="LW633" s="27"/>
      <c r="LX633" s="27"/>
      <c r="LY633" s="27"/>
      <c r="LZ633" s="27"/>
      <c r="MA633" s="27"/>
      <c r="MB633" s="27"/>
      <c r="MC633" s="27"/>
      <c r="MD633" s="27"/>
      <c r="ME633" s="27"/>
      <c r="MF633" s="27"/>
      <c r="MG633"/>
      <c r="MH633"/>
      <c r="MI633"/>
      <c r="MJ633"/>
      <c r="MK633"/>
      <c r="ML633"/>
      <c r="MM633"/>
      <c r="MN633"/>
      <c r="MO633"/>
      <c r="MP633"/>
      <c r="MQ633"/>
      <c r="NH633" s="46"/>
    </row>
    <row r="634" spans="2:391" x14ac:dyDescent="0.3">
      <c r="B634"/>
      <c r="C634"/>
      <c r="D634" s="27"/>
      <c r="E634" s="27"/>
      <c r="F634" s="27"/>
      <c r="G634" s="27"/>
      <c r="H634" s="27"/>
      <c r="I634" s="27"/>
      <c r="J634"/>
      <c r="K634" s="27"/>
      <c r="L634" s="27"/>
      <c r="M634" s="27"/>
      <c r="N634" s="27"/>
      <c r="O634" s="27"/>
      <c r="P634"/>
      <c r="Q634"/>
      <c r="R634" s="27"/>
      <c r="S634" s="27"/>
      <c r="T634" s="27"/>
      <c r="U634" s="27"/>
      <c r="V634"/>
      <c r="W634"/>
      <c r="X634" s="27"/>
      <c r="Y634" s="27"/>
      <c r="Z634"/>
      <c r="AA634"/>
      <c r="AB634"/>
      <c r="AC634"/>
      <c r="AD634" s="27"/>
      <c r="AE634" s="27"/>
      <c r="AF634" s="27"/>
      <c r="AG634"/>
      <c r="AH634"/>
      <c r="AI634"/>
      <c r="AJ634"/>
      <c r="AK634" s="27"/>
      <c r="AL634"/>
      <c r="AM634"/>
      <c r="AN634"/>
      <c r="AO634"/>
      <c r="AP634"/>
      <c r="AQ634"/>
      <c r="AR634"/>
      <c r="AS634" s="27"/>
      <c r="AT634" s="27"/>
      <c r="AU634" s="27"/>
      <c r="AV634"/>
      <c r="AW634" s="27"/>
      <c r="AX634" s="27"/>
      <c r="AY634"/>
      <c r="AZ634"/>
      <c r="BA634"/>
      <c r="BB634"/>
      <c r="BC634"/>
      <c r="BD634"/>
      <c r="BE634"/>
      <c r="BF634"/>
      <c r="BG634"/>
      <c r="BH634"/>
      <c r="BI634" s="27"/>
      <c r="BJ634" s="27"/>
      <c r="BK634"/>
      <c r="BL634"/>
      <c r="BM634"/>
      <c r="BN634"/>
      <c r="BO634" s="27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 s="27"/>
      <c r="CD634"/>
      <c r="CE634"/>
      <c r="CF634"/>
      <c r="CG634" s="27"/>
      <c r="CH634" s="27"/>
      <c r="CI634" s="27"/>
      <c r="CJ634"/>
      <c r="CK634" s="27"/>
      <c r="CL634"/>
      <c r="CM634"/>
      <c r="CN634"/>
      <c r="CO634"/>
      <c r="CP634"/>
      <c r="CQ634"/>
      <c r="CR634"/>
      <c r="CS634"/>
      <c r="CT634" s="27"/>
      <c r="CU634"/>
      <c r="CV634"/>
      <c r="CW634" s="27"/>
      <c r="CX634"/>
      <c r="CY634" s="27"/>
      <c r="CZ634"/>
      <c r="DA634"/>
      <c r="DB634"/>
      <c r="DC634"/>
      <c r="DD634"/>
      <c r="DE634"/>
      <c r="DF634"/>
      <c r="DG634"/>
      <c r="DH634"/>
      <c r="DI634" s="27"/>
      <c r="DJ634" s="27"/>
      <c r="DK634"/>
      <c r="DL634"/>
      <c r="DM634" s="27"/>
      <c r="DN634" s="27"/>
      <c r="DO634"/>
      <c r="DP634"/>
      <c r="DQ634" s="27"/>
      <c r="DR634"/>
      <c r="DS634"/>
      <c r="DT634"/>
      <c r="DU634" s="27"/>
      <c r="DV634" s="27"/>
      <c r="DW634"/>
      <c r="DX634"/>
      <c r="DY634"/>
      <c r="DZ634" s="27"/>
      <c r="EA634" s="27"/>
      <c r="EB634"/>
      <c r="EC634" s="27"/>
      <c r="ED634" s="27"/>
      <c r="EE634"/>
      <c r="EF634" s="27"/>
      <c r="EG634"/>
      <c r="EH634" s="27"/>
      <c r="EI634"/>
      <c r="EJ634"/>
      <c r="EK634" s="27"/>
      <c r="EL634" s="27"/>
      <c r="EM634" s="27"/>
      <c r="EN634"/>
      <c r="EO634"/>
      <c r="EP634"/>
      <c r="EQ634"/>
      <c r="ER634" s="27"/>
      <c r="ES634" s="27"/>
      <c r="ET634" s="27"/>
      <c r="EU634" s="27"/>
      <c r="EV634"/>
      <c r="EW634"/>
      <c r="EX634" s="27"/>
      <c r="EY634"/>
      <c r="EZ634"/>
      <c r="FA634"/>
      <c r="FB634"/>
      <c r="FC634"/>
      <c r="FD634"/>
      <c r="FE634"/>
      <c r="FF634"/>
      <c r="FG634"/>
      <c r="FH634"/>
      <c r="FI634"/>
      <c r="FJ634"/>
      <c r="FK634"/>
      <c r="FL634"/>
      <c r="FM634"/>
      <c r="FN634"/>
      <c r="FO634"/>
      <c r="FP634"/>
      <c r="FQ634"/>
      <c r="FR634"/>
      <c r="FS634"/>
      <c r="FT634"/>
      <c r="FU634"/>
      <c r="FV634"/>
      <c r="FW634"/>
      <c r="FX634"/>
      <c r="FY634"/>
      <c r="FZ634"/>
      <c r="GA634"/>
      <c r="GB634"/>
      <c r="GC634"/>
      <c r="GD634"/>
      <c r="GE634"/>
      <c r="GF634"/>
      <c r="GG634"/>
      <c r="GH634"/>
      <c r="GI634"/>
      <c r="GJ634"/>
      <c r="GK634"/>
      <c r="GL634"/>
      <c r="GM634"/>
      <c r="GN634"/>
      <c r="GO634"/>
      <c r="GP634"/>
      <c r="GQ634"/>
      <c r="GR634"/>
      <c r="GS634"/>
      <c r="GT634"/>
      <c r="GU634"/>
      <c r="GV634"/>
      <c r="GW634"/>
      <c r="GX634"/>
      <c r="GY634"/>
      <c r="GZ634"/>
      <c r="HA634"/>
      <c r="HB634"/>
      <c r="HC634"/>
      <c r="HD634"/>
      <c r="HE634"/>
      <c r="HF634"/>
      <c r="HG634"/>
      <c r="HH634"/>
      <c r="HI634"/>
      <c r="HJ634"/>
      <c r="HK634"/>
      <c r="HL634"/>
      <c r="HM634"/>
      <c r="HN634"/>
      <c r="HO634"/>
      <c r="HP634"/>
      <c r="HQ634"/>
      <c r="HR634"/>
      <c r="HS634"/>
      <c r="HT634"/>
      <c r="HU634"/>
      <c r="HV634"/>
      <c r="HW634"/>
      <c r="HX634"/>
      <c r="HY634"/>
      <c r="HZ634"/>
      <c r="IA634"/>
      <c r="IB634"/>
      <c r="IC634"/>
      <c r="ID634"/>
      <c r="IE634"/>
      <c r="IF634"/>
      <c r="IG634"/>
      <c r="IH634"/>
      <c r="II634"/>
      <c r="IJ634"/>
      <c r="IK634"/>
      <c r="IL634"/>
      <c r="IM634"/>
      <c r="IN634"/>
      <c r="IO634"/>
      <c r="IP634"/>
      <c r="IQ634"/>
      <c r="IR634"/>
      <c r="IS634"/>
      <c r="IT634"/>
      <c r="IU634"/>
      <c r="IV634"/>
      <c r="IW634"/>
      <c r="IX634"/>
      <c r="IY634"/>
      <c r="IZ634"/>
      <c r="JA634"/>
      <c r="JB634"/>
      <c r="JC634"/>
      <c r="JD634"/>
      <c r="JE634"/>
      <c r="JF634"/>
      <c r="JG634"/>
      <c r="JH634"/>
      <c r="JI634"/>
      <c r="JJ634"/>
      <c r="JK634"/>
      <c r="JL634"/>
      <c r="JM634"/>
      <c r="JN634"/>
      <c r="JO634"/>
      <c r="JP634"/>
      <c r="JQ634"/>
      <c r="JR634"/>
      <c r="JS634"/>
      <c r="JT634"/>
      <c r="JU634"/>
      <c r="JV634"/>
      <c r="JW634"/>
      <c r="JX634"/>
      <c r="JY634"/>
      <c r="JZ634"/>
      <c r="KA634"/>
      <c r="KB634"/>
      <c r="KC634"/>
      <c r="KD634"/>
      <c r="KE634"/>
      <c r="KF634"/>
      <c r="KG634"/>
      <c r="KH634"/>
      <c r="KI634"/>
      <c r="KJ634"/>
      <c r="KK634"/>
      <c r="KL634"/>
      <c r="KM634"/>
      <c r="KN634"/>
      <c r="KO634"/>
      <c r="KP634"/>
      <c r="KQ634"/>
      <c r="KR634"/>
      <c r="KS634"/>
      <c r="KT634"/>
      <c r="KU634"/>
      <c r="KV634"/>
      <c r="KW634"/>
      <c r="KX634"/>
      <c r="KY634"/>
      <c r="KZ634"/>
      <c r="LA634"/>
      <c r="LB634"/>
      <c r="LC634"/>
      <c r="LD634"/>
      <c r="LE634"/>
      <c r="LF634"/>
      <c r="LG634"/>
      <c r="LH634"/>
      <c r="LI634"/>
      <c r="LJ634"/>
      <c r="LK634"/>
      <c r="LL634"/>
      <c r="LM634" s="27"/>
      <c r="LN634"/>
      <c r="LO634"/>
      <c r="LP634"/>
      <c r="LQ634"/>
      <c r="LR634" s="27"/>
      <c r="LS634"/>
      <c r="LT634"/>
      <c r="LU634"/>
      <c r="LV634"/>
      <c r="LW634"/>
      <c r="LX634"/>
      <c r="LY634"/>
      <c r="LZ634"/>
      <c r="MA634"/>
      <c r="MB634"/>
      <c r="MC634"/>
      <c r="MD634"/>
      <c r="ME634"/>
      <c r="MF634"/>
      <c r="MG634"/>
      <c r="MH634"/>
      <c r="MI634"/>
      <c r="MJ634"/>
      <c r="MK634"/>
      <c r="ML634"/>
      <c r="MM634"/>
      <c r="MN634"/>
      <c r="MO634"/>
      <c r="MP634"/>
      <c r="MQ634"/>
      <c r="NH634" s="46"/>
    </row>
    <row r="635" spans="2:391" x14ac:dyDescent="0.3">
      <c r="B635"/>
      <c r="C635" s="27"/>
      <c r="D635" s="27"/>
      <c r="E635" s="27"/>
      <c r="F635"/>
      <c r="G635"/>
      <c r="H635" s="27"/>
      <c r="I635"/>
      <c r="J635" s="27"/>
      <c r="K635" s="27"/>
      <c r="L635" s="27"/>
      <c r="M635"/>
      <c r="N635" s="27"/>
      <c r="O635" s="27"/>
      <c r="P635"/>
      <c r="Q635"/>
      <c r="R635" s="27"/>
      <c r="S635"/>
      <c r="T635"/>
      <c r="U635" s="27"/>
      <c r="V635"/>
      <c r="W635"/>
      <c r="X635"/>
      <c r="Y635"/>
      <c r="Z635" s="27"/>
      <c r="AA635"/>
      <c r="AB635" s="27"/>
      <c r="AC635"/>
      <c r="AD635"/>
      <c r="AE635"/>
      <c r="AF635"/>
      <c r="AG635" s="27"/>
      <c r="AH635" s="27"/>
      <c r="AI635" s="27"/>
      <c r="AJ635" s="27"/>
      <c r="AK635" s="27"/>
      <c r="AL635" s="27"/>
      <c r="AM635" s="27"/>
      <c r="AN635"/>
      <c r="AO635"/>
      <c r="AP635"/>
      <c r="AQ635" s="27"/>
      <c r="AR635" s="27"/>
      <c r="AS635"/>
      <c r="AT635"/>
      <c r="AU635" s="27"/>
      <c r="AV635"/>
      <c r="AW635" s="27"/>
      <c r="AX635"/>
      <c r="AY635"/>
      <c r="AZ635"/>
      <c r="BA635" s="27"/>
      <c r="BB635"/>
      <c r="BC635" s="27"/>
      <c r="BD635" s="27"/>
      <c r="BE635" s="27"/>
      <c r="BF635" s="27"/>
      <c r="BG635" s="27"/>
      <c r="BH635" s="27"/>
      <c r="BI635"/>
      <c r="BJ635" s="27"/>
      <c r="BK635"/>
      <c r="BL635" s="27"/>
      <c r="BM635" s="27"/>
      <c r="BN635" s="27"/>
      <c r="BO635" s="27"/>
      <c r="BP635"/>
      <c r="BQ635"/>
      <c r="BR635" s="27"/>
      <c r="BS635" s="27"/>
      <c r="BT635" s="27"/>
      <c r="BU635"/>
      <c r="BV635" s="27"/>
      <c r="BW635" s="27"/>
      <c r="BX635" s="27"/>
      <c r="BY635"/>
      <c r="BZ635" s="27"/>
      <c r="CA635"/>
      <c r="CB635"/>
      <c r="CC635"/>
      <c r="CD635"/>
      <c r="CE635"/>
      <c r="CF635"/>
      <c r="CG635"/>
      <c r="CH635"/>
      <c r="CI635" s="27"/>
      <c r="CJ635"/>
      <c r="CK635"/>
      <c r="CL635" s="27"/>
      <c r="CM635"/>
      <c r="CN635"/>
      <c r="CO635"/>
      <c r="CP635"/>
      <c r="CQ635"/>
      <c r="CR635" s="27"/>
      <c r="CS635" s="27"/>
      <c r="CT635"/>
      <c r="CU635" s="27"/>
      <c r="CV635" s="27"/>
      <c r="CW635" s="27"/>
      <c r="CX635" s="27"/>
      <c r="CY635"/>
      <c r="CZ635" s="27"/>
      <c r="DA635"/>
      <c r="DB635" s="27"/>
      <c r="DC635" s="27"/>
      <c r="DD635" s="27"/>
      <c r="DE635" s="27"/>
      <c r="DF635"/>
      <c r="DG635" s="27"/>
      <c r="DH635" s="27"/>
      <c r="DI635"/>
      <c r="DJ635" s="27"/>
      <c r="DK635" s="27"/>
      <c r="DL635"/>
      <c r="DM635"/>
      <c r="DN635"/>
      <c r="DO635" s="27"/>
      <c r="DP635" s="27"/>
      <c r="DQ635"/>
      <c r="DR635" s="27"/>
      <c r="DS635"/>
      <c r="DT635"/>
      <c r="DU635" s="27"/>
      <c r="DV635"/>
      <c r="DW635" s="27"/>
      <c r="DX635" s="27"/>
      <c r="DY635"/>
      <c r="DZ635"/>
      <c r="EA635" s="27"/>
      <c r="EB635"/>
      <c r="EC635"/>
      <c r="ED635"/>
      <c r="EE635" s="27"/>
      <c r="EF635"/>
      <c r="EG635"/>
      <c r="EH635"/>
      <c r="EI635" s="27"/>
      <c r="EJ635" s="27"/>
      <c r="EK635"/>
      <c r="EL635"/>
      <c r="EM635" s="27"/>
      <c r="EN635" s="27"/>
      <c r="EO635" s="27"/>
      <c r="EP635" s="27"/>
      <c r="EQ635"/>
      <c r="ER635" s="27"/>
      <c r="ES635"/>
      <c r="ET635"/>
      <c r="EU635"/>
      <c r="EV635" s="27"/>
      <c r="EW635"/>
      <c r="EX635"/>
      <c r="EY635"/>
      <c r="EZ635"/>
      <c r="FA635" s="27"/>
      <c r="FB635"/>
      <c r="FC635"/>
      <c r="FD635"/>
      <c r="FE635"/>
      <c r="FF635"/>
      <c r="FG635"/>
      <c r="FH635"/>
      <c r="FI635"/>
      <c r="FJ635"/>
      <c r="FK635"/>
      <c r="FL635"/>
      <c r="FM635"/>
      <c r="FN635"/>
      <c r="FO635"/>
      <c r="FP635"/>
      <c r="FQ635"/>
      <c r="FR635"/>
      <c r="FS635"/>
      <c r="FT635"/>
      <c r="FU635"/>
      <c r="FV635"/>
      <c r="FW635"/>
      <c r="FX635"/>
      <c r="FY635"/>
      <c r="FZ635"/>
      <c r="GA635"/>
      <c r="GB635"/>
      <c r="GC635"/>
      <c r="GD635"/>
      <c r="GE635"/>
      <c r="GF635"/>
      <c r="GG635"/>
      <c r="GH635"/>
      <c r="GI635"/>
      <c r="GJ635"/>
      <c r="GK635"/>
      <c r="GL635"/>
      <c r="GM635"/>
      <c r="GN635"/>
      <c r="GO635"/>
      <c r="GP635"/>
      <c r="GQ635"/>
      <c r="GR635"/>
      <c r="GS635"/>
      <c r="GT635"/>
      <c r="GU635"/>
      <c r="GV635"/>
      <c r="GW635"/>
      <c r="GX635"/>
      <c r="GY635"/>
      <c r="GZ635"/>
      <c r="HA635"/>
      <c r="HB635"/>
      <c r="HC635"/>
      <c r="HD635"/>
      <c r="HE635"/>
      <c r="HF635"/>
      <c r="HG635"/>
      <c r="HH635"/>
      <c r="HI635"/>
      <c r="HJ635"/>
      <c r="HK635"/>
      <c r="HL635"/>
      <c r="HM635"/>
      <c r="HN635"/>
      <c r="HO635"/>
      <c r="HP635"/>
      <c r="HQ635"/>
      <c r="HR635"/>
      <c r="HS635"/>
      <c r="HT635"/>
      <c r="HU635"/>
      <c r="HV635"/>
      <c r="HW635"/>
      <c r="HX635"/>
      <c r="HY635"/>
      <c r="HZ635"/>
      <c r="IA635"/>
      <c r="IB635"/>
      <c r="IC635"/>
      <c r="ID635"/>
      <c r="IE635"/>
      <c r="IF635"/>
      <c r="IG635"/>
      <c r="IH635"/>
      <c r="II635"/>
      <c r="IJ635"/>
      <c r="IK635"/>
      <c r="IL635"/>
      <c r="IM635"/>
      <c r="IN635"/>
      <c r="IO635"/>
      <c r="IP635"/>
      <c r="IQ635"/>
      <c r="IR635"/>
      <c r="IS635"/>
      <c r="IT635"/>
      <c r="IU635"/>
      <c r="IV635"/>
      <c r="IW635"/>
      <c r="IX635"/>
      <c r="IY635"/>
      <c r="IZ635"/>
      <c r="JA635"/>
      <c r="JB635"/>
      <c r="JC635"/>
      <c r="JD635"/>
      <c r="JE635"/>
      <c r="JF635"/>
      <c r="JG635"/>
      <c r="JH635"/>
      <c r="JI635"/>
      <c r="JJ635"/>
      <c r="JK635"/>
      <c r="JL635"/>
      <c r="JM635"/>
      <c r="JN635"/>
      <c r="JO635"/>
      <c r="JP635"/>
      <c r="JQ635"/>
      <c r="JR635"/>
      <c r="JS635"/>
      <c r="JT635"/>
      <c r="JU635"/>
      <c r="JV635"/>
      <c r="JW635"/>
      <c r="JX635"/>
      <c r="JY635"/>
      <c r="JZ635"/>
      <c r="KA635"/>
      <c r="KB635"/>
      <c r="KC635"/>
      <c r="KD635"/>
      <c r="KE635"/>
      <c r="KF635"/>
      <c r="KG635"/>
      <c r="KH635"/>
      <c r="KI635"/>
      <c r="KJ635"/>
      <c r="KK635"/>
      <c r="KL635"/>
      <c r="KM635"/>
      <c r="KN635"/>
      <c r="KO635"/>
      <c r="KP635"/>
      <c r="KQ635"/>
      <c r="KR635"/>
      <c r="KS635"/>
      <c r="KT635"/>
      <c r="KU635"/>
      <c r="KV635"/>
      <c r="KW635"/>
      <c r="KX635"/>
      <c r="KY635"/>
      <c r="KZ635"/>
      <c r="LA635"/>
      <c r="LB635"/>
      <c r="LC635"/>
      <c r="LD635"/>
      <c r="LE635"/>
      <c r="LF635"/>
      <c r="LG635"/>
      <c r="LH635"/>
      <c r="LI635"/>
      <c r="LJ635"/>
      <c r="LK635"/>
      <c r="LL635"/>
      <c r="LM635" s="27"/>
      <c r="LN635"/>
      <c r="LO635"/>
      <c r="LP635"/>
      <c r="LQ635"/>
      <c r="LR635" s="27"/>
      <c r="LS635"/>
      <c r="LT635"/>
      <c r="LU635"/>
      <c r="LV635"/>
      <c r="LW635"/>
      <c r="LX635"/>
      <c r="LY635"/>
      <c r="LZ635"/>
      <c r="MA635"/>
      <c r="MB635"/>
      <c r="MC635"/>
      <c r="MD635"/>
      <c r="ME635"/>
      <c r="MF635"/>
      <c r="MG635"/>
      <c r="MH635"/>
      <c r="MI635"/>
      <c r="MJ635"/>
      <c r="MK635"/>
      <c r="ML635"/>
      <c r="MM635"/>
      <c r="MN635"/>
      <c r="MO635"/>
      <c r="MP635"/>
      <c r="MQ635"/>
      <c r="NH635" s="46"/>
    </row>
    <row r="636" spans="2:391" x14ac:dyDescent="0.3">
      <c r="B636"/>
      <c r="C636"/>
      <c r="D636" s="27"/>
      <c r="E636" s="27"/>
      <c r="F636" s="27"/>
      <c r="G636" s="27"/>
      <c r="H636"/>
      <c r="I636" s="27"/>
      <c r="J636" s="27"/>
      <c r="K636"/>
      <c r="L636" s="27"/>
      <c r="M636" s="27"/>
      <c r="N636"/>
      <c r="O636"/>
      <c r="P636" s="27"/>
      <c r="Q636"/>
      <c r="R636" s="27"/>
      <c r="S636" s="27"/>
      <c r="T636" s="27"/>
      <c r="U636" s="27"/>
      <c r="V636"/>
      <c r="W636"/>
      <c r="X636" s="27"/>
      <c r="Y636" s="27"/>
      <c r="Z636" s="27"/>
      <c r="AA636"/>
      <c r="AB636"/>
      <c r="AC636" s="27"/>
      <c r="AD636"/>
      <c r="AE636"/>
      <c r="AF636" s="27"/>
      <c r="AG636"/>
      <c r="AH636"/>
      <c r="AI636" s="27"/>
      <c r="AJ636" s="27"/>
      <c r="AK636" s="27"/>
      <c r="AL636"/>
      <c r="AM636" s="27"/>
      <c r="AN636"/>
      <c r="AO636"/>
      <c r="AP636" s="27"/>
      <c r="AQ636" s="27"/>
      <c r="AR636" s="27"/>
      <c r="AS636" s="27"/>
      <c r="AT636" s="27"/>
      <c r="AU636" s="27"/>
      <c r="AV636"/>
      <c r="AW636" s="27"/>
      <c r="AX636" s="27"/>
      <c r="AY636" s="27"/>
      <c r="AZ636"/>
      <c r="BA636"/>
      <c r="BB636"/>
      <c r="BC636"/>
      <c r="BD636"/>
      <c r="BE636"/>
      <c r="BF636" s="27"/>
      <c r="BG636" s="27"/>
      <c r="BH636" s="27"/>
      <c r="BI636"/>
      <c r="BJ636"/>
      <c r="BK636" s="27"/>
      <c r="BL636" s="27"/>
      <c r="BM636" s="27"/>
      <c r="BN636"/>
      <c r="BO636" s="27"/>
      <c r="BP636"/>
      <c r="BQ636"/>
      <c r="BR636"/>
      <c r="BS636"/>
      <c r="BT636" s="27"/>
      <c r="BU636"/>
      <c r="BV636"/>
      <c r="BW636"/>
      <c r="BX636" s="27"/>
      <c r="BY636"/>
      <c r="BZ636"/>
      <c r="CA636"/>
      <c r="CB636"/>
      <c r="CC636"/>
      <c r="CD636" s="27"/>
      <c r="CE636"/>
      <c r="CF636" s="27"/>
      <c r="CG636"/>
      <c r="CH636"/>
      <c r="CI636" s="27"/>
      <c r="CJ636" s="27"/>
      <c r="CK636" s="27"/>
      <c r="CL636"/>
      <c r="CM636"/>
      <c r="CN636"/>
      <c r="CO636" s="27"/>
      <c r="CP636"/>
      <c r="CQ636"/>
      <c r="CR636"/>
      <c r="CS636" s="27"/>
      <c r="CT636" s="27"/>
      <c r="CU636"/>
      <c r="CV636" s="27"/>
      <c r="CW636"/>
      <c r="CX636"/>
      <c r="CY636" s="27"/>
      <c r="CZ636" s="27"/>
      <c r="DA636" s="27"/>
      <c r="DB636"/>
      <c r="DC636"/>
      <c r="DD636"/>
      <c r="DE636"/>
      <c r="DF636" s="27"/>
      <c r="DG636"/>
      <c r="DH636"/>
      <c r="DI636" s="27"/>
      <c r="DJ636" s="27"/>
      <c r="DK636"/>
      <c r="DL636"/>
      <c r="DM636"/>
      <c r="DN636" s="27"/>
      <c r="DO636"/>
      <c r="DP636"/>
      <c r="DQ636" s="27"/>
      <c r="DR636"/>
      <c r="DS636"/>
      <c r="DT636"/>
      <c r="DU636"/>
      <c r="DV636" s="27"/>
      <c r="DW636"/>
      <c r="DX636"/>
      <c r="DY636" s="27"/>
      <c r="DZ636" s="27"/>
      <c r="EA636" s="27"/>
      <c r="EB636" s="27"/>
      <c r="EC636" s="27"/>
      <c r="ED636" s="27"/>
      <c r="EE636"/>
      <c r="EF636" s="27"/>
      <c r="EG636"/>
      <c r="EH636"/>
      <c r="EI636" s="27"/>
      <c r="EJ636" s="27"/>
      <c r="EK636"/>
      <c r="EL636"/>
      <c r="EM636" s="27"/>
      <c r="EN636" s="27"/>
      <c r="EO636" s="27"/>
      <c r="EP636" s="27"/>
      <c r="EQ636" s="27"/>
      <c r="ER636" s="27"/>
      <c r="ES636" s="27"/>
      <c r="ET636" s="27"/>
      <c r="EU636" s="27"/>
      <c r="EV636" s="27"/>
      <c r="EW636" s="27"/>
      <c r="EX636" s="27"/>
      <c r="EY636"/>
      <c r="EZ636"/>
      <c r="FA636" s="27"/>
      <c r="FB636"/>
      <c r="FC636"/>
      <c r="FD636"/>
      <c r="FE636"/>
      <c r="FF636"/>
      <c r="FG636"/>
      <c r="FH636"/>
      <c r="FI636"/>
      <c r="FJ636"/>
      <c r="FK636"/>
      <c r="FL636"/>
      <c r="FM636"/>
      <c r="FN636"/>
      <c r="FO636"/>
      <c r="FP636"/>
      <c r="FQ636"/>
      <c r="FR636"/>
      <c r="FS636"/>
      <c r="FT636"/>
      <c r="FU636"/>
      <c r="FV636"/>
      <c r="FW636"/>
      <c r="FX636"/>
      <c r="FY636"/>
      <c r="FZ636"/>
      <c r="GA636"/>
      <c r="GB636"/>
      <c r="GC636"/>
      <c r="GD636"/>
      <c r="GE636"/>
      <c r="GF636"/>
      <c r="GG636"/>
      <c r="GH636"/>
      <c r="GI636"/>
      <c r="GJ636"/>
      <c r="GK636"/>
      <c r="GL636"/>
      <c r="GM636"/>
      <c r="GN636"/>
      <c r="GO636"/>
      <c r="GP636"/>
      <c r="GQ636"/>
      <c r="GR636"/>
      <c r="GS636"/>
      <c r="GT636"/>
      <c r="GU636"/>
      <c r="GV636"/>
      <c r="GW636"/>
      <c r="GX636"/>
      <c r="GY636"/>
      <c r="GZ636"/>
      <c r="HA636"/>
      <c r="HB636"/>
      <c r="HC636"/>
      <c r="HD636"/>
      <c r="HE636"/>
      <c r="HF636"/>
      <c r="HG636"/>
      <c r="HH636"/>
      <c r="HI636"/>
      <c r="HJ636"/>
      <c r="HK636"/>
      <c r="HL636"/>
      <c r="HM636"/>
      <c r="HN636"/>
      <c r="HO636"/>
      <c r="HP636"/>
      <c r="HQ636"/>
      <c r="HR636"/>
      <c r="HS636"/>
      <c r="HT636"/>
      <c r="HU636"/>
      <c r="HV636"/>
      <c r="HW636"/>
      <c r="HX636"/>
      <c r="HY636"/>
      <c r="HZ636"/>
      <c r="IA636"/>
      <c r="IB636"/>
      <c r="IC636"/>
      <c r="ID636"/>
      <c r="IE636"/>
      <c r="IF636"/>
      <c r="IG636"/>
      <c r="IH636"/>
      <c r="II636"/>
      <c r="IJ636"/>
      <c r="IK636"/>
      <c r="IL636"/>
      <c r="IM636"/>
      <c r="IN636"/>
      <c r="IO636"/>
      <c r="IP636"/>
      <c r="IQ636"/>
      <c r="IR636"/>
      <c r="IS636"/>
      <c r="IT636"/>
      <c r="IU636"/>
      <c r="IV636"/>
      <c r="IW636"/>
      <c r="IX636"/>
      <c r="IY636"/>
      <c r="IZ636"/>
      <c r="JA636"/>
      <c r="JB636"/>
      <c r="JC636"/>
      <c r="JD636"/>
      <c r="JE636"/>
      <c r="JF636"/>
      <c r="JG636"/>
      <c r="JH636"/>
      <c r="JI636"/>
      <c r="JJ636"/>
      <c r="JK636"/>
      <c r="JL636"/>
      <c r="JM636"/>
      <c r="JN636"/>
      <c r="JO636"/>
      <c r="JP636"/>
      <c r="JQ636"/>
      <c r="JR636"/>
      <c r="JS636"/>
      <c r="JT636"/>
      <c r="JU636"/>
      <c r="JV636"/>
      <c r="JW636"/>
      <c r="JX636"/>
      <c r="JY636"/>
      <c r="JZ636"/>
      <c r="KA636"/>
      <c r="KB636"/>
      <c r="KC636"/>
      <c r="KD636"/>
      <c r="KE636"/>
      <c r="KF636"/>
      <c r="KG636"/>
      <c r="KH636"/>
      <c r="KI636"/>
      <c r="KJ636"/>
      <c r="KK636"/>
      <c r="KL636"/>
      <c r="KM636"/>
      <c r="KN636"/>
      <c r="KO636"/>
      <c r="KP636"/>
      <c r="KQ636"/>
      <c r="KR636"/>
      <c r="KS636"/>
      <c r="KT636"/>
      <c r="KU636"/>
      <c r="KV636"/>
      <c r="KW636"/>
      <c r="KX636"/>
      <c r="KY636"/>
      <c r="KZ636"/>
      <c r="LA636"/>
      <c r="LB636"/>
      <c r="LC636"/>
      <c r="LD636"/>
      <c r="LE636"/>
      <c r="LF636"/>
      <c r="LG636"/>
      <c r="LH636"/>
      <c r="LI636"/>
      <c r="LJ636"/>
      <c r="LK636"/>
      <c r="LL636"/>
      <c r="LM636" s="27"/>
      <c r="LN636" s="27"/>
      <c r="LO636" s="27"/>
      <c r="LP636" s="27"/>
      <c r="LQ636" s="27"/>
      <c r="LR636" s="27"/>
      <c r="LS636" s="27"/>
      <c r="LT636" s="27"/>
      <c r="LU636"/>
      <c r="LV636"/>
      <c r="LW636"/>
      <c r="LX636"/>
      <c r="LY636"/>
      <c r="LZ636"/>
      <c r="MA636"/>
      <c r="MB636" s="27"/>
      <c r="MC636" s="27"/>
      <c r="MD636" s="27"/>
      <c r="ME636"/>
      <c r="MF636"/>
      <c r="MG636"/>
      <c r="MH636"/>
      <c r="MI636"/>
      <c r="MJ636"/>
      <c r="MK636"/>
      <c r="ML636"/>
      <c r="MM636"/>
      <c r="MN636"/>
      <c r="MO636"/>
      <c r="MP636"/>
      <c r="MQ636"/>
      <c r="NH636" s="46"/>
    </row>
    <row r="637" spans="2:391" x14ac:dyDescent="0.3">
      <c r="B637"/>
      <c r="C637"/>
      <c r="D637"/>
      <c r="E637"/>
      <c r="F637" s="27"/>
      <c r="G637" s="27"/>
      <c r="H637"/>
      <c r="I637"/>
      <c r="J637"/>
      <c r="K637"/>
      <c r="L637" s="27"/>
      <c r="M637" s="27"/>
      <c r="N637"/>
      <c r="O637"/>
      <c r="P637" s="27"/>
      <c r="Q637" s="27"/>
      <c r="R637" s="27"/>
      <c r="S637"/>
      <c r="T637" s="27"/>
      <c r="U637" s="27"/>
      <c r="V637" s="27"/>
      <c r="W637" s="27"/>
      <c r="X637"/>
      <c r="Y637" s="27"/>
      <c r="Z637" s="27"/>
      <c r="AA637" s="27"/>
      <c r="AB637"/>
      <c r="AC637"/>
      <c r="AD637" s="27"/>
      <c r="AE637"/>
      <c r="AF637"/>
      <c r="AG637" s="27"/>
      <c r="AH637" s="27"/>
      <c r="AI637" s="27"/>
      <c r="AJ637"/>
      <c r="AK637"/>
      <c r="AL637"/>
      <c r="AM637"/>
      <c r="AN637"/>
      <c r="AO637"/>
      <c r="AP637"/>
      <c r="AQ637"/>
      <c r="AR637"/>
      <c r="AS637"/>
      <c r="AT637" s="27"/>
      <c r="AU637"/>
      <c r="AV637"/>
      <c r="AW637" s="27"/>
      <c r="AX637"/>
      <c r="AY637"/>
      <c r="AZ637" s="27"/>
      <c r="BA637"/>
      <c r="BB637"/>
      <c r="BC637"/>
      <c r="BD637"/>
      <c r="BE637"/>
      <c r="BF637"/>
      <c r="BG637"/>
      <c r="BH637"/>
      <c r="BI637" s="27"/>
      <c r="BJ637"/>
      <c r="BK637" s="27"/>
      <c r="BL637"/>
      <c r="BM637"/>
      <c r="BN637"/>
      <c r="BO637"/>
      <c r="BP637"/>
      <c r="BQ637"/>
      <c r="BR637"/>
      <c r="BS637"/>
      <c r="BT637"/>
      <c r="BU637" s="27"/>
      <c r="BV637"/>
      <c r="BW637"/>
      <c r="BX637"/>
      <c r="BY637" s="27"/>
      <c r="BZ637"/>
      <c r="CA637"/>
      <c r="CB637"/>
      <c r="CC637"/>
      <c r="CD637"/>
      <c r="CE637"/>
      <c r="CF637"/>
      <c r="CG637"/>
      <c r="CH637"/>
      <c r="CI637"/>
      <c r="CJ637"/>
      <c r="CK637" s="27"/>
      <c r="CL637"/>
      <c r="CM637" s="27"/>
      <c r="CN637"/>
      <c r="CO637" s="27"/>
      <c r="CP637"/>
      <c r="CQ637"/>
      <c r="CR637"/>
      <c r="CS637"/>
      <c r="CT637"/>
      <c r="CU637"/>
      <c r="CV637"/>
      <c r="CW637" s="27"/>
      <c r="CX637"/>
      <c r="CY637" s="27"/>
      <c r="CZ637"/>
      <c r="DA637"/>
      <c r="DB637"/>
      <c r="DC637"/>
      <c r="DD637"/>
      <c r="DE637"/>
      <c r="DF637" s="27"/>
      <c r="DG637"/>
      <c r="DH637"/>
      <c r="DI637" s="27"/>
      <c r="DJ637" s="27"/>
      <c r="DK637" s="27"/>
      <c r="DL637"/>
      <c r="DM637" s="27"/>
      <c r="DN637" s="27"/>
      <c r="DO637" s="27"/>
      <c r="DP637"/>
      <c r="DQ637" s="27"/>
      <c r="DR637"/>
      <c r="DS637" s="27"/>
      <c r="DT637" s="27"/>
      <c r="DU637"/>
      <c r="DV637" s="27"/>
      <c r="DW637"/>
      <c r="DX637"/>
      <c r="DY637" s="27"/>
      <c r="DZ637" s="27"/>
      <c r="EA637" s="27"/>
      <c r="EB637"/>
      <c r="EC637"/>
      <c r="ED637" s="27"/>
      <c r="EE637"/>
      <c r="EF637" s="27"/>
      <c r="EG637"/>
      <c r="EH637" s="27"/>
      <c r="EI637" s="27"/>
      <c r="EJ637" s="27"/>
      <c r="EK637" s="27"/>
      <c r="EL637" s="27"/>
      <c r="EM637" s="27"/>
      <c r="EN637" s="27"/>
      <c r="EO637" s="27"/>
      <c r="EP637"/>
      <c r="EQ637" s="27"/>
      <c r="ER637" s="27"/>
      <c r="ES637" s="27"/>
      <c r="ET637" s="27"/>
      <c r="EU637" s="27"/>
      <c r="EV637"/>
      <c r="EW637" s="27"/>
      <c r="EX637"/>
      <c r="EY637"/>
      <c r="EZ637"/>
      <c r="FA637" s="27"/>
      <c r="FB637"/>
      <c r="FC637"/>
      <c r="FD637"/>
      <c r="FE637"/>
      <c r="FF637"/>
      <c r="FG637"/>
      <c r="FH637"/>
      <c r="FI637"/>
      <c r="FJ637"/>
      <c r="FK637"/>
      <c r="FL637"/>
      <c r="FM637"/>
      <c r="FN637"/>
      <c r="FO637"/>
      <c r="FP637"/>
      <c r="FQ637"/>
      <c r="FR637"/>
      <c r="FS637"/>
      <c r="FT637"/>
      <c r="FU637"/>
      <c r="FV637"/>
      <c r="FW637"/>
      <c r="FX637"/>
      <c r="FY637"/>
      <c r="FZ637"/>
      <c r="GA637"/>
      <c r="GB637"/>
      <c r="GC637"/>
      <c r="GD637"/>
      <c r="GE637"/>
      <c r="GF637"/>
      <c r="GG637"/>
      <c r="GH637"/>
      <c r="GI637"/>
      <c r="GJ637"/>
      <c r="GK637"/>
      <c r="GL637"/>
      <c r="GM637"/>
      <c r="GN637"/>
      <c r="GO637"/>
      <c r="GP637"/>
      <c r="GQ637"/>
      <c r="GR637"/>
      <c r="GS637"/>
      <c r="GT637"/>
      <c r="GU637"/>
      <c r="GV637"/>
      <c r="GW637"/>
      <c r="GX637"/>
      <c r="GY637"/>
      <c r="GZ637"/>
      <c r="HA637"/>
      <c r="HB637"/>
      <c r="HC637"/>
      <c r="HD637"/>
      <c r="HE637"/>
      <c r="HF637"/>
      <c r="HG637"/>
      <c r="HH637"/>
      <c r="HI637"/>
      <c r="HJ637"/>
      <c r="HK637"/>
      <c r="HL637"/>
      <c r="HM637"/>
      <c r="HN637"/>
      <c r="HO637"/>
      <c r="HP637"/>
      <c r="HQ637"/>
      <c r="HR637"/>
      <c r="HS637"/>
      <c r="HT637"/>
      <c r="HU637"/>
      <c r="HV637"/>
      <c r="HW637"/>
      <c r="HX637"/>
      <c r="HY637"/>
      <c r="HZ637"/>
      <c r="IA637"/>
      <c r="IB637"/>
      <c r="IC637"/>
      <c r="ID637"/>
      <c r="IE637"/>
      <c r="IF637"/>
      <c r="IG637"/>
      <c r="IH637"/>
      <c r="II637"/>
      <c r="IJ637"/>
      <c r="IK637"/>
      <c r="IL637"/>
      <c r="IM637"/>
      <c r="IN637"/>
      <c r="IO637"/>
      <c r="IP637"/>
      <c r="IQ637"/>
      <c r="IR637"/>
      <c r="IS637"/>
      <c r="IT637"/>
      <c r="IU637"/>
      <c r="IV637"/>
      <c r="IW637"/>
      <c r="IX637"/>
      <c r="IY637"/>
      <c r="IZ637"/>
      <c r="JA637"/>
      <c r="JB637"/>
      <c r="JC637"/>
      <c r="JD637"/>
      <c r="JE637"/>
      <c r="JF637"/>
      <c r="JG637"/>
      <c r="JH637"/>
      <c r="JI637"/>
      <c r="JJ637"/>
      <c r="JK637"/>
      <c r="JL637"/>
      <c r="JM637"/>
      <c r="JN637"/>
      <c r="JO637"/>
      <c r="JP637"/>
      <c r="JQ637"/>
      <c r="JR637"/>
      <c r="JS637"/>
      <c r="JT637"/>
      <c r="JU637"/>
      <c r="JV637"/>
      <c r="JW637"/>
      <c r="JX637"/>
      <c r="JY637"/>
      <c r="JZ637"/>
      <c r="KA637"/>
      <c r="KB637"/>
      <c r="KC637"/>
      <c r="KD637"/>
      <c r="KE637"/>
      <c r="KF637"/>
      <c r="KG637"/>
      <c r="KH637"/>
      <c r="KI637"/>
      <c r="KJ637"/>
      <c r="KK637"/>
      <c r="KL637"/>
      <c r="KM637"/>
      <c r="KN637"/>
      <c r="KO637"/>
      <c r="KP637"/>
      <c r="KQ637"/>
      <c r="KR637"/>
      <c r="KS637"/>
      <c r="KT637"/>
      <c r="KU637"/>
      <c r="KV637"/>
      <c r="KW637"/>
      <c r="KX637"/>
      <c r="KY637"/>
      <c r="KZ637"/>
      <c r="LA637"/>
      <c r="LB637"/>
      <c r="LC637"/>
      <c r="LD637"/>
      <c r="LE637"/>
      <c r="LF637"/>
      <c r="LG637"/>
      <c r="LH637"/>
      <c r="LI637"/>
      <c r="LJ637"/>
      <c r="LK637"/>
      <c r="LL637"/>
      <c r="LM637" s="27"/>
      <c r="LN637" s="27"/>
      <c r="LO637" s="27"/>
      <c r="LP637" s="27"/>
      <c r="LQ637"/>
      <c r="LR637" s="27"/>
      <c r="LS637" s="27"/>
      <c r="LT637" s="27"/>
      <c r="LU637"/>
      <c r="LV637"/>
      <c r="LW637"/>
      <c r="LX637"/>
      <c r="LY637"/>
      <c r="LZ637"/>
      <c r="MA637"/>
      <c r="MB637" s="27"/>
      <c r="MC637" s="27"/>
      <c r="MD637" s="27"/>
      <c r="ME637"/>
      <c r="MF637"/>
      <c r="MG637"/>
      <c r="MH637"/>
      <c r="MI637"/>
      <c r="MJ637"/>
      <c r="MK637"/>
      <c r="ML637"/>
      <c r="MM637"/>
      <c r="MN637"/>
      <c r="MO637"/>
      <c r="MP637"/>
      <c r="MQ637"/>
      <c r="NH637" s="46"/>
    </row>
    <row r="638" spans="2:391" x14ac:dyDescent="0.3">
      <c r="B638"/>
      <c r="C638"/>
      <c r="D638" s="27"/>
      <c r="E638" s="27"/>
      <c r="F638"/>
      <c r="G638" s="27"/>
      <c r="H638" s="27"/>
      <c r="I638" s="27"/>
      <c r="J638" s="27"/>
      <c r="K638" s="27"/>
      <c r="L638"/>
      <c r="M638"/>
      <c r="N638" s="27"/>
      <c r="O638" s="27"/>
      <c r="P638"/>
      <c r="Q638"/>
      <c r="R638"/>
      <c r="S638" s="27"/>
      <c r="T638" s="27"/>
      <c r="U638" s="27"/>
      <c r="V638" s="27"/>
      <c r="W638"/>
      <c r="X638" s="27"/>
      <c r="Y638" s="27"/>
      <c r="Z638" s="27"/>
      <c r="AA638"/>
      <c r="AB638" s="27"/>
      <c r="AC638" s="27"/>
      <c r="AD638" s="27"/>
      <c r="AE638"/>
      <c r="AF638"/>
      <c r="AG638" s="27"/>
      <c r="AH638" s="27"/>
      <c r="AI638" s="27"/>
      <c r="AJ638"/>
      <c r="AK638" s="27"/>
      <c r="AL638"/>
      <c r="AM638" s="27"/>
      <c r="AN638"/>
      <c r="AO638"/>
      <c r="AP638"/>
      <c r="AQ638"/>
      <c r="AR638" s="27"/>
      <c r="AS638" s="27"/>
      <c r="AT638"/>
      <c r="AU638" s="27"/>
      <c r="AV638" s="27"/>
      <c r="AW638"/>
      <c r="AX638"/>
      <c r="AY638"/>
      <c r="AZ638"/>
      <c r="BA638" s="27"/>
      <c r="BB638" s="27"/>
      <c r="BC638" s="27"/>
      <c r="BD638"/>
      <c r="BE638" s="27"/>
      <c r="BF638" s="27"/>
      <c r="BG638" s="27"/>
      <c r="BH638" s="27"/>
      <c r="BI638"/>
      <c r="BJ638"/>
      <c r="BK638"/>
      <c r="BL638"/>
      <c r="BM638" s="27"/>
      <c r="BN638" s="27"/>
      <c r="BO638"/>
      <c r="BP638"/>
      <c r="BQ638"/>
      <c r="BR638" s="27"/>
      <c r="BS638"/>
      <c r="BT638"/>
      <c r="BU638" s="27"/>
      <c r="BV638" s="27"/>
      <c r="BW638"/>
      <c r="BX638" s="27"/>
      <c r="BY638"/>
      <c r="BZ638"/>
      <c r="CA638"/>
      <c r="CB638" s="27"/>
      <c r="CC638" s="27"/>
      <c r="CD638"/>
      <c r="CE638" s="27"/>
      <c r="CF638"/>
      <c r="CG638" s="27"/>
      <c r="CH638" s="27"/>
      <c r="CI638" s="27"/>
      <c r="CJ638" s="27"/>
      <c r="CK638"/>
      <c r="CL638" s="27"/>
      <c r="CM638" s="27"/>
      <c r="CN638" s="27"/>
      <c r="CO638" s="27"/>
      <c r="CP638"/>
      <c r="CQ638" s="27"/>
      <c r="CR638"/>
      <c r="CS638" s="27"/>
      <c r="CT638"/>
      <c r="CU638"/>
      <c r="CV638"/>
      <c r="CW638" s="27"/>
      <c r="CX638"/>
      <c r="CY638"/>
      <c r="CZ638"/>
      <c r="DA638"/>
      <c r="DB638" s="27"/>
      <c r="DC638"/>
      <c r="DD638"/>
      <c r="DE638"/>
      <c r="DF638"/>
      <c r="DG638"/>
      <c r="DH638"/>
      <c r="DI638" s="27"/>
      <c r="DJ638" s="27"/>
      <c r="DK638" s="27"/>
      <c r="DL638"/>
      <c r="DM638" s="27"/>
      <c r="DN638" s="27"/>
      <c r="DO638" s="27"/>
      <c r="DP638"/>
      <c r="DQ638" s="27"/>
      <c r="DR638"/>
      <c r="DS638"/>
      <c r="DT638"/>
      <c r="DU638" s="27"/>
      <c r="DV638" s="27"/>
      <c r="DW638"/>
      <c r="DX638"/>
      <c r="DY638" s="27"/>
      <c r="DZ638" s="27"/>
      <c r="EA638" s="27"/>
      <c r="EB638" s="27"/>
      <c r="EC638" s="27"/>
      <c r="ED638" s="27"/>
      <c r="EE638"/>
      <c r="EF638" s="27"/>
      <c r="EG638"/>
      <c r="EH638" s="27"/>
      <c r="EI638" s="27"/>
      <c r="EJ638" s="27"/>
      <c r="EK638" s="27"/>
      <c r="EL638" s="27"/>
      <c r="EM638" s="27"/>
      <c r="EN638" s="27"/>
      <c r="EO638"/>
      <c r="EP638"/>
      <c r="EQ638" s="27"/>
      <c r="ER638" s="27"/>
      <c r="ES638" s="27"/>
      <c r="ET638" s="27"/>
      <c r="EU638" s="27"/>
      <c r="EV638" s="27"/>
      <c r="EW638" s="27"/>
      <c r="EX638"/>
      <c r="EY638"/>
      <c r="EZ638"/>
      <c r="FA638" s="27"/>
      <c r="FB638" s="27"/>
      <c r="FC638"/>
      <c r="FD638"/>
      <c r="FE638"/>
      <c r="FF638"/>
      <c r="FG638"/>
      <c r="FH638"/>
      <c r="FI638"/>
      <c r="FJ638"/>
      <c r="FK638"/>
      <c r="FL638"/>
      <c r="FM638"/>
      <c r="FN638"/>
      <c r="FO638"/>
      <c r="FP638"/>
      <c r="FQ638"/>
      <c r="FR638"/>
      <c r="FS638"/>
      <c r="FT638"/>
      <c r="FU638"/>
      <c r="FV638"/>
      <c r="FW638"/>
      <c r="FX638"/>
      <c r="FY638"/>
      <c r="FZ638"/>
      <c r="GA638"/>
      <c r="GB638"/>
      <c r="GC638"/>
      <c r="GD638"/>
      <c r="GE638"/>
      <c r="GF638"/>
      <c r="GG638"/>
      <c r="GH638"/>
      <c r="GI638"/>
      <c r="GJ638"/>
      <c r="GK638"/>
      <c r="GL638"/>
      <c r="GM638"/>
      <c r="GN638"/>
      <c r="GO638"/>
      <c r="GP638"/>
      <c r="GQ638"/>
      <c r="GR638"/>
      <c r="GS638"/>
      <c r="GT638"/>
      <c r="GU638"/>
      <c r="GV638"/>
      <c r="GW638"/>
      <c r="GX638"/>
      <c r="GY638"/>
      <c r="GZ638"/>
      <c r="HA638"/>
      <c r="HB638"/>
      <c r="HC638"/>
      <c r="HD638"/>
      <c r="HE638"/>
      <c r="HF638"/>
      <c r="HG638"/>
      <c r="HH638"/>
      <c r="HI638"/>
      <c r="HJ638"/>
      <c r="HK638"/>
      <c r="HL638"/>
      <c r="HM638"/>
      <c r="HN638"/>
      <c r="HO638"/>
      <c r="HP638"/>
      <c r="HQ638"/>
      <c r="HR638"/>
      <c r="HS638"/>
      <c r="HT638"/>
      <c r="HU638"/>
      <c r="HV638"/>
      <c r="HW638"/>
      <c r="HX638"/>
      <c r="HY638"/>
      <c r="HZ638"/>
      <c r="IA638"/>
      <c r="IB638"/>
      <c r="IC638"/>
      <c r="ID638"/>
      <c r="IE638"/>
      <c r="IF638"/>
      <c r="IG638"/>
      <c r="IH638"/>
      <c r="II638"/>
      <c r="IJ638"/>
      <c r="IK638"/>
      <c r="IL638"/>
      <c r="IM638"/>
      <c r="IN638"/>
      <c r="IO638"/>
      <c r="IP638"/>
      <c r="IQ638"/>
      <c r="IR638"/>
      <c r="IS638"/>
      <c r="IT638"/>
      <c r="IU638"/>
      <c r="IV638"/>
      <c r="IW638"/>
      <c r="IX638"/>
      <c r="IY638"/>
      <c r="IZ638"/>
      <c r="JA638"/>
      <c r="JB638"/>
      <c r="JC638"/>
      <c r="JD638"/>
      <c r="JE638"/>
      <c r="JF638"/>
      <c r="JG638"/>
      <c r="JH638"/>
      <c r="JI638"/>
      <c r="JJ638"/>
      <c r="JK638"/>
      <c r="JL638"/>
      <c r="JM638"/>
      <c r="JN638"/>
      <c r="JO638"/>
      <c r="JP638"/>
      <c r="JQ638"/>
      <c r="JR638"/>
      <c r="JS638"/>
      <c r="JT638"/>
      <c r="JU638"/>
      <c r="JV638"/>
      <c r="JW638"/>
      <c r="JX638"/>
      <c r="JY638"/>
      <c r="JZ638"/>
      <c r="KA638"/>
      <c r="KB638"/>
      <c r="KC638"/>
      <c r="KD638"/>
      <c r="KE638"/>
      <c r="KF638"/>
      <c r="KG638"/>
      <c r="KH638"/>
      <c r="KI638"/>
      <c r="KJ638"/>
      <c r="KK638"/>
      <c r="KL638"/>
      <c r="KM638"/>
      <c r="KN638"/>
      <c r="KO638"/>
      <c r="KP638"/>
      <c r="KQ638"/>
      <c r="KR638"/>
      <c r="KS638"/>
      <c r="KT638"/>
      <c r="KU638"/>
      <c r="KV638"/>
      <c r="KW638"/>
      <c r="KX638"/>
      <c r="KY638"/>
      <c r="KZ638"/>
      <c r="LA638"/>
      <c r="LB638"/>
      <c r="LC638"/>
      <c r="LD638"/>
      <c r="LE638"/>
      <c r="LF638"/>
      <c r="LG638"/>
      <c r="LH638"/>
      <c r="LI638"/>
      <c r="LJ638"/>
      <c r="LK638"/>
      <c r="LL638"/>
      <c r="LM638" s="27"/>
      <c r="LN638" s="27"/>
      <c r="LO638" s="27"/>
      <c r="LP638" s="27"/>
      <c r="LQ638"/>
      <c r="LR638" s="27"/>
      <c r="LS638" s="27"/>
      <c r="LT638" s="27"/>
      <c r="LU638"/>
      <c r="LV638"/>
      <c r="LW638"/>
      <c r="LX638"/>
      <c r="LY638"/>
      <c r="LZ638"/>
      <c r="MA638"/>
      <c r="MB638" s="27"/>
      <c r="MC638" s="27"/>
      <c r="MD638" s="27"/>
      <c r="ME638"/>
      <c r="MF638"/>
      <c r="MG638"/>
      <c r="MH638"/>
      <c r="MI638"/>
      <c r="MJ638"/>
      <c r="MK638"/>
      <c r="ML638"/>
      <c r="MM638"/>
      <c r="MN638"/>
      <c r="MO638"/>
      <c r="MP638"/>
      <c r="MQ638"/>
      <c r="NH638" s="46"/>
    </row>
    <row r="639" spans="2:391" x14ac:dyDescent="0.3">
      <c r="B639"/>
      <c r="C639"/>
      <c r="D639" s="27"/>
      <c r="E639"/>
      <c r="F639"/>
      <c r="G639"/>
      <c r="H639"/>
      <c r="I639" s="27"/>
      <c r="J639" s="27"/>
      <c r="K639" s="27"/>
      <c r="L639"/>
      <c r="M639" s="27"/>
      <c r="N639"/>
      <c r="O639" s="27"/>
      <c r="P639"/>
      <c r="Q639"/>
      <c r="R639"/>
      <c r="S639" s="27"/>
      <c r="T639" s="27"/>
      <c r="U639" s="27"/>
      <c r="V639" s="27"/>
      <c r="W639"/>
      <c r="X639"/>
      <c r="Y639"/>
      <c r="Z639"/>
      <c r="AA639"/>
      <c r="AB639"/>
      <c r="AC639" s="27"/>
      <c r="AD639" s="27"/>
      <c r="AE639"/>
      <c r="AF639"/>
      <c r="AG639"/>
      <c r="AH639" s="27"/>
      <c r="AI639"/>
      <c r="AJ639"/>
      <c r="AK639"/>
      <c r="AL639" s="27"/>
      <c r="AM639" s="27"/>
      <c r="AN639"/>
      <c r="AO639"/>
      <c r="AP639" s="27"/>
      <c r="AQ639" s="27"/>
      <c r="AR639"/>
      <c r="AS639"/>
      <c r="AT639"/>
      <c r="AU639"/>
      <c r="AV639"/>
      <c r="AW639"/>
      <c r="AX639"/>
      <c r="AY639"/>
      <c r="AZ639"/>
      <c r="BA639"/>
      <c r="BB639" s="27"/>
      <c r="BC639" s="27"/>
      <c r="BD639" s="27"/>
      <c r="BE639"/>
      <c r="BF639"/>
      <c r="BG639"/>
      <c r="BH639" s="27"/>
      <c r="BI639"/>
      <c r="BJ639"/>
      <c r="BK639"/>
      <c r="BL639" s="27"/>
      <c r="BM639" s="27"/>
      <c r="BN639"/>
      <c r="BO639"/>
      <c r="BP639" s="27"/>
      <c r="BQ639"/>
      <c r="BR639" s="27"/>
      <c r="BS639" s="27"/>
      <c r="BT639" s="27"/>
      <c r="BU639" s="27"/>
      <c r="BV639"/>
      <c r="BW639"/>
      <c r="BX639" s="27"/>
      <c r="BY639" s="27"/>
      <c r="BZ639" s="27"/>
      <c r="CA639" s="27"/>
      <c r="CB639"/>
      <c r="CC639"/>
      <c r="CD639"/>
      <c r="CE639"/>
      <c r="CF639"/>
      <c r="CG639"/>
      <c r="CH639"/>
      <c r="CI639" s="27"/>
      <c r="CJ639"/>
      <c r="CK639"/>
      <c r="CL639" s="27"/>
      <c r="CM639"/>
      <c r="CN639"/>
      <c r="CO639" s="27"/>
      <c r="CP639"/>
      <c r="CQ639" s="27"/>
      <c r="CR639" s="27"/>
      <c r="CS639"/>
      <c r="CT639"/>
      <c r="CU639"/>
      <c r="CV639"/>
      <c r="CW639" s="27"/>
      <c r="CX639"/>
      <c r="CY639" s="27"/>
      <c r="CZ639" s="27"/>
      <c r="DA639"/>
      <c r="DB639" s="27"/>
      <c r="DC639"/>
      <c r="DD639"/>
      <c r="DE639"/>
      <c r="DF639"/>
      <c r="DG639"/>
      <c r="DH639"/>
      <c r="DI639" s="27"/>
      <c r="DJ639" s="27"/>
      <c r="DK639"/>
      <c r="DL639"/>
      <c r="DM639"/>
      <c r="DN639"/>
      <c r="DO639" s="27"/>
      <c r="DP639"/>
      <c r="DQ639"/>
      <c r="DR639"/>
      <c r="DS639"/>
      <c r="DT639"/>
      <c r="DU639" s="27"/>
      <c r="DV639"/>
      <c r="DW639" s="27"/>
      <c r="DX639" s="27"/>
      <c r="DY639"/>
      <c r="DZ639" s="27"/>
      <c r="EA639"/>
      <c r="EB639"/>
      <c r="EC639" s="27"/>
      <c r="ED639"/>
      <c r="EE639" s="27"/>
      <c r="EF639"/>
      <c r="EG639"/>
      <c r="EH639"/>
      <c r="EI639"/>
      <c r="EJ639"/>
      <c r="EK639"/>
      <c r="EL639"/>
      <c r="EM639"/>
      <c r="EN639"/>
      <c r="EO639" s="27"/>
      <c r="EP639"/>
      <c r="EQ639"/>
      <c r="ER639"/>
      <c r="ES639" s="27"/>
      <c r="ET639"/>
      <c r="EU639"/>
      <c r="EV639"/>
      <c r="EW639" s="27"/>
      <c r="EX639"/>
      <c r="EY639" s="27"/>
      <c r="EZ639" s="27"/>
      <c r="FA639" s="27"/>
      <c r="FB639" s="27"/>
      <c r="FC639"/>
      <c r="FD639"/>
      <c r="FE639"/>
      <c r="FF639"/>
      <c r="FG639"/>
      <c r="FH639"/>
      <c r="FI639"/>
      <c r="FJ639"/>
      <c r="FK639"/>
      <c r="FL639"/>
      <c r="FM639"/>
      <c r="FN639"/>
      <c r="FO639"/>
      <c r="FP639"/>
      <c r="FQ639"/>
      <c r="FR639"/>
      <c r="FS639"/>
      <c r="FT639"/>
      <c r="FU639"/>
      <c r="FV639"/>
      <c r="FW639"/>
      <c r="FX639"/>
      <c r="FY639"/>
      <c r="FZ639"/>
      <c r="GA639"/>
      <c r="GB639"/>
      <c r="GC639"/>
      <c r="GD639"/>
      <c r="GE639"/>
      <c r="GF639"/>
      <c r="GG639"/>
      <c r="GH639"/>
      <c r="GI639"/>
      <c r="GJ639"/>
      <c r="GK639"/>
      <c r="GL639"/>
      <c r="GM639"/>
      <c r="GN639"/>
      <c r="GO639"/>
      <c r="GP639"/>
      <c r="GQ639"/>
      <c r="GR639"/>
      <c r="GS639"/>
      <c r="GT639"/>
      <c r="GU639"/>
      <c r="GV639"/>
      <c r="GW639"/>
      <c r="GX639"/>
      <c r="GY639"/>
      <c r="GZ639"/>
      <c r="HA639"/>
      <c r="HB639"/>
      <c r="HC639"/>
      <c r="HD639"/>
      <c r="HE639"/>
      <c r="HF639"/>
      <c r="HG639"/>
      <c r="HH639"/>
      <c r="HI639"/>
      <c r="HJ639"/>
      <c r="HK639"/>
      <c r="HL639"/>
      <c r="HM639"/>
      <c r="HN639"/>
      <c r="HO639"/>
      <c r="HP639"/>
      <c r="HQ639"/>
      <c r="HR639"/>
      <c r="HS639"/>
      <c r="HT639"/>
      <c r="HU639"/>
      <c r="HV639"/>
      <c r="HW639"/>
      <c r="HX639"/>
      <c r="HY639"/>
      <c r="HZ639"/>
      <c r="IA639"/>
      <c r="IB639"/>
      <c r="IC639"/>
      <c r="ID639"/>
      <c r="IE639"/>
      <c r="IF639"/>
      <c r="IG639"/>
      <c r="IH639"/>
      <c r="II639"/>
      <c r="IJ639"/>
      <c r="IK639"/>
      <c r="IL639"/>
      <c r="IM639"/>
      <c r="IN639"/>
      <c r="IO639"/>
      <c r="IP639"/>
      <c r="IQ639"/>
      <c r="IR639"/>
      <c r="IS639"/>
      <c r="IT639"/>
      <c r="IU639"/>
      <c r="IV639"/>
      <c r="IW639"/>
      <c r="IX639"/>
      <c r="IY639"/>
      <c r="IZ639"/>
      <c r="JA639"/>
      <c r="JB639"/>
      <c r="JC639"/>
      <c r="JD639"/>
      <c r="JE639"/>
      <c r="JF639"/>
      <c r="JG639"/>
      <c r="JH639"/>
      <c r="JI639"/>
      <c r="JJ639"/>
      <c r="JK639"/>
      <c r="JL639"/>
      <c r="JM639"/>
      <c r="JN639"/>
      <c r="JO639"/>
      <c r="JP639"/>
      <c r="JQ639"/>
      <c r="JR639"/>
      <c r="JS639"/>
      <c r="JT639"/>
      <c r="JU639"/>
      <c r="JV639"/>
      <c r="JW639"/>
      <c r="JX639"/>
      <c r="JY639"/>
      <c r="JZ639"/>
      <c r="KA639"/>
      <c r="KB639"/>
      <c r="KC639"/>
      <c r="KD639"/>
      <c r="KE639"/>
      <c r="KF639"/>
      <c r="KG639"/>
      <c r="KH639"/>
      <c r="KI639"/>
      <c r="KJ639"/>
      <c r="KK639"/>
      <c r="KL639"/>
      <c r="KM639"/>
      <c r="KN639"/>
      <c r="KO639"/>
      <c r="KP639"/>
      <c r="KQ639"/>
      <c r="KR639"/>
      <c r="KS639"/>
      <c r="KT639"/>
      <c r="KU639"/>
      <c r="KV639"/>
      <c r="KW639"/>
      <c r="KX639"/>
      <c r="KY639"/>
      <c r="KZ639"/>
      <c r="LA639"/>
      <c r="LB639"/>
      <c r="LC639"/>
      <c r="LD639"/>
      <c r="LE639"/>
      <c r="LF639"/>
      <c r="LG639"/>
      <c r="LH639"/>
      <c r="LI639"/>
      <c r="LJ639"/>
      <c r="LK639"/>
      <c r="LL639"/>
      <c r="LM639" s="27"/>
      <c r="LN639" s="27"/>
      <c r="LO639" s="27"/>
      <c r="LP639" s="27"/>
      <c r="LQ639"/>
      <c r="LR639" s="27"/>
      <c r="LS639" s="27"/>
      <c r="LT639"/>
      <c r="LU639"/>
      <c r="LV639"/>
      <c r="LW639"/>
      <c r="LX639"/>
      <c r="LY639"/>
      <c r="LZ639"/>
      <c r="MA639"/>
      <c r="MB639" s="27"/>
      <c r="MC639" s="27"/>
      <c r="MD639" s="27"/>
      <c r="ME639"/>
      <c r="MF639"/>
      <c r="MG639"/>
      <c r="MH639"/>
      <c r="MI639"/>
      <c r="MJ639"/>
      <c r="MK639"/>
      <c r="ML639"/>
      <c r="MM639"/>
      <c r="MN639"/>
      <c r="MO639"/>
      <c r="MP639"/>
      <c r="MQ639"/>
      <c r="NH639" s="46"/>
    </row>
    <row r="640" spans="2:391" x14ac:dyDescent="0.3">
      <c r="B640"/>
      <c r="C640"/>
      <c r="D640" s="27"/>
      <c r="E640" s="27"/>
      <c r="F640"/>
      <c r="G640"/>
      <c r="H640" s="27"/>
      <c r="I640" s="27"/>
      <c r="J640"/>
      <c r="K640"/>
      <c r="L640"/>
      <c r="M640" s="27"/>
      <c r="N640"/>
      <c r="O640" s="27"/>
      <c r="P640"/>
      <c r="Q640"/>
      <c r="R640"/>
      <c r="S640" s="27"/>
      <c r="T640" s="27"/>
      <c r="U640" s="27"/>
      <c r="V640"/>
      <c r="W640"/>
      <c r="X640"/>
      <c r="Y640"/>
      <c r="Z640"/>
      <c r="AA640"/>
      <c r="AB640" s="27"/>
      <c r="AC640" s="27"/>
      <c r="AD640" s="27"/>
      <c r="AE640"/>
      <c r="AF640"/>
      <c r="AG640" s="27"/>
      <c r="AH640" s="27"/>
      <c r="AI640" s="27"/>
      <c r="AJ640"/>
      <c r="AK640"/>
      <c r="AL640" s="27"/>
      <c r="AM640" s="27"/>
      <c r="AN640"/>
      <c r="AO640"/>
      <c r="AP640" s="27"/>
      <c r="AQ640"/>
      <c r="AR640"/>
      <c r="AS640"/>
      <c r="AT640"/>
      <c r="AU640"/>
      <c r="AV640"/>
      <c r="AW640"/>
      <c r="AX640"/>
      <c r="AY640"/>
      <c r="AZ640"/>
      <c r="BA640" s="27"/>
      <c r="BB640" s="27"/>
      <c r="BC640" s="27"/>
      <c r="BD640" s="27"/>
      <c r="BE640"/>
      <c r="BF640"/>
      <c r="BG640" s="27"/>
      <c r="BH640"/>
      <c r="BI640"/>
      <c r="BJ640"/>
      <c r="BK640"/>
      <c r="BL640" s="27"/>
      <c r="BM640" s="27"/>
      <c r="BN640"/>
      <c r="BO640"/>
      <c r="BP640"/>
      <c r="BQ640"/>
      <c r="BR640"/>
      <c r="BS640" s="27"/>
      <c r="BT640"/>
      <c r="BU640"/>
      <c r="BV640"/>
      <c r="BW640"/>
      <c r="BX640" s="27"/>
      <c r="BY640"/>
      <c r="BZ640"/>
      <c r="CA640"/>
      <c r="CB640"/>
      <c r="CC640"/>
      <c r="CD640"/>
      <c r="CE640"/>
      <c r="CF640"/>
      <c r="CG640"/>
      <c r="CH640"/>
      <c r="CI640"/>
      <c r="CJ640"/>
      <c r="CK640" s="27"/>
      <c r="CL640"/>
      <c r="CM640"/>
      <c r="CN640"/>
      <c r="CO640" s="27"/>
      <c r="CP640"/>
      <c r="CQ640" s="27"/>
      <c r="CR640" s="27"/>
      <c r="CS640"/>
      <c r="CT640"/>
      <c r="CU640"/>
      <c r="CV640"/>
      <c r="CW640" s="27"/>
      <c r="CX640"/>
      <c r="CY640"/>
      <c r="CZ640" s="27"/>
      <c r="DA640"/>
      <c r="DB640" s="27"/>
      <c r="DC640"/>
      <c r="DD640"/>
      <c r="DE640"/>
      <c r="DF640"/>
      <c r="DG640"/>
      <c r="DH640"/>
      <c r="DI640"/>
      <c r="DJ640" s="27"/>
      <c r="DK640"/>
      <c r="DL640"/>
      <c r="DM640"/>
      <c r="DN640"/>
      <c r="DO640"/>
      <c r="DP640"/>
      <c r="DQ640"/>
      <c r="DR640" s="27"/>
      <c r="DS640"/>
      <c r="DT640"/>
      <c r="DU640"/>
      <c r="DV640"/>
      <c r="DW640" s="27"/>
      <c r="DX640" s="27"/>
      <c r="DY640"/>
      <c r="DZ640"/>
      <c r="EA640"/>
      <c r="EB640"/>
      <c r="EC640" s="27"/>
      <c r="ED640"/>
      <c r="EE640"/>
      <c r="EF640"/>
      <c r="EG640"/>
      <c r="EH640"/>
      <c r="EI640"/>
      <c r="EJ640"/>
      <c r="EK640"/>
      <c r="EL640"/>
      <c r="EM640"/>
      <c r="EN640"/>
      <c r="EO640" s="27"/>
      <c r="EP640" s="27"/>
      <c r="EQ640"/>
      <c r="ER640"/>
      <c r="ES640" s="27"/>
      <c r="ET640"/>
      <c r="EU640"/>
      <c r="EV640"/>
      <c r="EW640" s="27"/>
      <c r="EX640"/>
      <c r="EY640" s="27"/>
      <c r="EZ640" s="27"/>
      <c r="FA640" s="27"/>
      <c r="FB640" s="27"/>
      <c r="FC640"/>
      <c r="FD640"/>
      <c r="FE640"/>
      <c r="FF640"/>
      <c r="FG640"/>
      <c r="FH640"/>
      <c r="FI640"/>
      <c r="FJ640"/>
      <c r="FK640"/>
      <c r="FL640"/>
      <c r="FM640"/>
      <c r="FN640"/>
      <c r="FO640"/>
      <c r="FP640"/>
      <c r="FQ640"/>
      <c r="FR640"/>
      <c r="FS640"/>
      <c r="FT640"/>
      <c r="FU640"/>
      <c r="FV640"/>
      <c r="FW640"/>
      <c r="FX640"/>
      <c r="FY640"/>
      <c r="FZ640"/>
      <c r="GA640"/>
      <c r="GB640"/>
      <c r="GC640"/>
      <c r="GD640"/>
      <c r="GE640"/>
      <c r="GF640"/>
      <c r="GG640"/>
      <c r="GH640"/>
      <c r="GI640"/>
      <c r="GJ640"/>
      <c r="GK640"/>
      <c r="GL640"/>
      <c r="GM640"/>
      <c r="GN640"/>
      <c r="GO640"/>
      <c r="GP640"/>
      <c r="GQ640"/>
      <c r="GR640"/>
      <c r="GS640"/>
      <c r="GT640"/>
      <c r="GU640"/>
      <c r="GV640"/>
      <c r="GW640"/>
      <c r="GX640"/>
      <c r="GY640"/>
      <c r="GZ640"/>
      <c r="HA640"/>
      <c r="HB640"/>
      <c r="HC640"/>
      <c r="HD640"/>
      <c r="HE640"/>
      <c r="HF640"/>
      <c r="HG640"/>
      <c r="HH640"/>
      <c r="HI640"/>
      <c r="HJ640"/>
      <c r="HK640"/>
      <c r="HL640"/>
      <c r="HM640"/>
      <c r="HN640"/>
      <c r="HO640"/>
      <c r="HP640"/>
      <c r="HQ640"/>
      <c r="HR640"/>
      <c r="HS640"/>
      <c r="HT640"/>
      <c r="HU640"/>
      <c r="HV640"/>
      <c r="HW640"/>
      <c r="HX640"/>
      <c r="HY640"/>
      <c r="HZ640"/>
      <c r="IA640"/>
      <c r="IB640"/>
      <c r="IC640"/>
      <c r="ID640"/>
      <c r="IE640"/>
      <c r="IF640"/>
      <c r="IG640"/>
      <c r="IH640"/>
      <c r="II640"/>
      <c r="IJ640"/>
      <c r="IK640"/>
      <c r="IL640"/>
      <c r="IM640"/>
      <c r="IN640"/>
      <c r="IO640"/>
      <c r="IP640"/>
      <c r="IQ640"/>
      <c r="IR640"/>
      <c r="IS640"/>
      <c r="IT640"/>
      <c r="IU640"/>
      <c r="IV640"/>
      <c r="IW640"/>
      <c r="IX640"/>
      <c r="IY640"/>
      <c r="IZ640"/>
      <c r="JA640"/>
      <c r="JB640"/>
      <c r="JC640"/>
      <c r="JD640"/>
      <c r="JE640"/>
      <c r="JF640"/>
      <c r="JG640"/>
      <c r="JH640"/>
      <c r="JI640"/>
      <c r="JJ640"/>
      <c r="JK640"/>
      <c r="JL640"/>
      <c r="JM640"/>
      <c r="JN640"/>
      <c r="JO640"/>
      <c r="JP640"/>
      <c r="JQ640"/>
      <c r="JR640"/>
      <c r="JS640"/>
      <c r="JT640"/>
      <c r="JU640"/>
      <c r="JV640"/>
      <c r="JW640"/>
      <c r="JX640"/>
      <c r="JY640"/>
      <c r="JZ640"/>
      <c r="KA640"/>
      <c r="KB640"/>
      <c r="KC640"/>
      <c r="KD640"/>
      <c r="KE640"/>
      <c r="KF640"/>
      <c r="KG640"/>
      <c r="KH640"/>
      <c r="KI640"/>
      <c r="KJ640"/>
      <c r="KK640"/>
      <c r="KL640"/>
      <c r="KM640"/>
      <c r="KN640"/>
      <c r="KO640"/>
      <c r="KP640"/>
      <c r="KQ640"/>
      <c r="KR640"/>
      <c r="KS640"/>
      <c r="KT640"/>
      <c r="KU640"/>
      <c r="KV640"/>
      <c r="KW640"/>
      <c r="KX640"/>
      <c r="KY640"/>
      <c r="KZ640"/>
      <c r="LA640"/>
      <c r="LB640"/>
      <c r="LC640"/>
      <c r="LD640"/>
      <c r="LE640"/>
      <c r="LF640"/>
      <c r="LG640"/>
      <c r="LH640"/>
      <c r="LI640"/>
      <c r="LJ640"/>
      <c r="LK640"/>
      <c r="LL640"/>
      <c r="LM640" s="27"/>
      <c r="LN640" s="27"/>
      <c r="LO640" s="27"/>
      <c r="LP640" s="27"/>
      <c r="LQ640" s="27"/>
      <c r="LR640" s="27"/>
      <c r="LS640" s="27"/>
      <c r="LT640"/>
      <c r="LU640"/>
      <c r="LV640"/>
      <c r="LW640" s="27"/>
      <c r="LX640"/>
      <c r="LY640"/>
      <c r="LZ640"/>
      <c r="MA640"/>
      <c r="MB640" s="27"/>
      <c r="MC640" s="27"/>
      <c r="MD640" s="27"/>
      <c r="ME640" s="27"/>
      <c r="MF640"/>
      <c r="MG640"/>
      <c r="MH640"/>
      <c r="MI640"/>
      <c r="MJ640"/>
      <c r="MK640"/>
      <c r="ML640"/>
      <c r="MM640"/>
      <c r="MN640"/>
      <c r="MO640"/>
      <c r="MP640"/>
      <c r="MQ640"/>
      <c r="NH640" s="46"/>
    </row>
    <row r="641" spans="2:372" x14ac:dyDescent="0.3">
      <c r="B641"/>
      <c r="C641" s="27"/>
      <c r="D641"/>
      <c r="E641" s="27"/>
      <c r="F641" s="27"/>
      <c r="G641" s="27"/>
      <c r="H641" s="27"/>
      <c r="I641" s="27"/>
      <c r="J641"/>
      <c r="K641" s="27"/>
      <c r="L641"/>
      <c r="M641"/>
      <c r="N641" s="27"/>
      <c r="O641"/>
      <c r="P641"/>
      <c r="Q641"/>
      <c r="R641" s="27"/>
      <c r="S641"/>
      <c r="T641" s="27"/>
      <c r="U641" s="27"/>
      <c r="V641" s="27"/>
      <c r="W641"/>
      <c r="X641"/>
      <c r="Y641"/>
      <c r="Z641"/>
      <c r="AA641"/>
      <c r="AB641" s="27"/>
      <c r="AC641" s="27"/>
      <c r="AD641"/>
      <c r="AE641"/>
      <c r="AF641"/>
      <c r="AG641" s="27"/>
      <c r="AH641" s="27"/>
      <c r="AI641" s="27"/>
      <c r="AJ641"/>
      <c r="AK641"/>
      <c r="AL641" s="27"/>
      <c r="AM641" s="27"/>
      <c r="AN641" s="27"/>
      <c r="AO641"/>
      <c r="AP641"/>
      <c r="AQ641" s="27"/>
      <c r="AR641"/>
      <c r="AS641"/>
      <c r="AT641"/>
      <c r="AU641" s="27"/>
      <c r="AV641" s="27"/>
      <c r="AW641" s="27"/>
      <c r="AX641" s="27"/>
      <c r="AY641"/>
      <c r="AZ641"/>
      <c r="BA641" s="27"/>
      <c r="BB641" s="27"/>
      <c r="BC641" s="27"/>
      <c r="BD641" s="27"/>
      <c r="BE641"/>
      <c r="BF641" s="27"/>
      <c r="BG641"/>
      <c r="BH641"/>
      <c r="BI641"/>
      <c r="BJ641"/>
      <c r="BK641"/>
      <c r="BL641"/>
      <c r="BM641" s="27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 s="27"/>
      <c r="CB641" s="27"/>
      <c r="CC641"/>
      <c r="CD641"/>
      <c r="CE641"/>
      <c r="CF641"/>
      <c r="CG641"/>
      <c r="CH641"/>
      <c r="CI641"/>
      <c r="CJ641"/>
      <c r="CK641" s="27"/>
      <c r="CL641" s="27"/>
      <c r="CM641"/>
      <c r="CN641" s="27"/>
      <c r="CO641" s="27"/>
      <c r="CP641"/>
      <c r="CQ641" s="27"/>
      <c r="CR641" s="27"/>
      <c r="CS641"/>
      <c r="CT641" s="27"/>
      <c r="CU641"/>
      <c r="CV641"/>
      <c r="CW641" s="27"/>
      <c r="CX641"/>
      <c r="CY641"/>
      <c r="CZ641" s="27"/>
      <c r="DA641"/>
      <c r="DB641" s="27"/>
      <c r="DC641"/>
      <c r="DD641"/>
      <c r="DE641"/>
      <c r="DF641"/>
      <c r="DG641"/>
      <c r="DH641"/>
      <c r="DI641"/>
      <c r="DJ641" s="27"/>
      <c r="DK641" s="27"/>
      <c r="DL641" s="27"/>
      <c r="DM641"/>
      <c r="DN641"/>
      <c r="DO641" s="27"/>
      <c r="DP641"/>
      <c r="DQ641"/>
      <c r="DR641" s="27"/>
      <c r="DS641"/>
      <c r="DT641"/>
      <c r="DU641" s="27"/>
      <c r="DV641" s="27"/>
      <c r="DW641" s="27"/>
      <c r="DX641"/>
      <c r="DY641" s="27"/>
      <c r="DZ641" s="27"/>
      <c r="EA641"/>
      <c r="EB641" s="27"/>
      <c r="EC641" s="27"/>
      <c r="ED641" s="27"/>
      <c r="EE641" s="27"/>
      <c r="EF641" s="27"/>
      <c r="EG641"/>
      <c r="EH641"/>
      <c r="EI641"/>
      <c r="EJ641"/>
      <c r="EK641" s="27"/>
      <c r="EL641" s="27"/>
      <c r="EM641" s="27"/>
      <c r="EN641"/>
      <c r="EO641" s="27"/>
      <c r="EP641" s="27"/>
      <c r="EQ641" s="27"/>
      <c r="ER641"/>
      <c r="ES641" s="27"/>
      <c r="ET641"/>
      <c r="EU641"/>
      <c r="EV641"/>
      <c r="EW641" s="27"/>
      <c r="EX641"/>
      <c r="EY641" s="27"/>
      <c r="EZ641" s="27"/>
      <c r="FA641" s="27"/>
      <c r="FB641" s="27"/>
      <c r="FC641"/>
      <c r="FD641"/>
      <c r="FE641"/>
      <c r="FF641"/>
      <c r="FG641"/>
      <c r="FH641"/>
      <c r="FI641"/>
      <c r="FJ641"/>
      <c r="FK641"/>
      <c r="FL641"/>
      <c r="FM641"/>
      <c r="FN641"/>
      <c r="FO641"/>
      <c r="FP641"/>
      <c r="FQ641"/>
      <c r="FR641"/>
      <c r="FS641"/>
      <c r="FT641"/>
      <c r="FU641"/>
      <c r="FV641"/>
      <c r="FW641"/>
      <c r="FX641"/>
      <c r="FY641"/>
      <c r="FZ641"/>
      <c r="GA641"/>
      <c r="GB641"/>
      <c r="GC641"/>
      <c r="GD641"/>
      <c r="GE641"/>
      <c r="GF641"/>
      <c r="GG641"/>
      <c r="GH641"/>
      <c r="GI641"/>
      <c r="GJ641"/>
      <c r="GK641"/>
      <c r="GL641"/>
      <c r="GM641"/>
      <c r="GN641"/>
      <c r="GO641"/>
      <c r="GP641"/>
      <c r="GQ641"/>
      <c r="GR641"/>
      <c r="GS641"/>
      <c r="GT641"/>
      <c r="GU641"/>
      <c r="GV641"/>
      <c r="GW641"/>
      <c r="GX641"/>
      <c r="GY641"/>
      <c r="GZ641"/>
      <c r="HA641"/>
      <c r="HB641"/>
      <c r="HC641"/>
      <c r="HD641"/>
      <c r="HE641"/>
      <c r="HF641"/>
      <c r="HG641"/>
      <c r="HH641"/>
      <c r="HI641"/>
      <c r="HJ641"/>
      <c r="HK641"/>
      <c r="HL641"/>
      <c r="HM641"/>
      <c r="HN641"/>
      <c r="HO641"/>
      <c r="HP641"/>
      <c r="HQ641"/>
      <c r="HR641"/>
      <c r="HS641"/>
      <c r="HT641"/>
      <c r="HU641"/>
      <c r="HV641"/>
      <c r="HW641"/>
      <c r="HX641"/>
      <c r="HY641"/>
      <c r="HZ641"/>
      <c r="IA641"/>
      <c r="IB641"/>
      <c r="IC641"/>
      <c r="ID641"/>
      <c r="IE641"/>
      <c r="IF641"/>
      <c r="IG641"/>
      <c r="IH641"/>
      <c r="II641"/>
      <c r="IJ641"/>
      <c r="IK641"/>
      <c r="IL641"/>
      <c r="IM641"/>
      <c r="IN641"/>
      <c r="IO641"/>
      <c r="IP641"/>
      <c r="IQ641"/>
      <c r="IR641"/>
      <c r="IS641"/>
      <c r="IT641"/>
      <c r="IU641"/>
      <c r="IV641"/>
      <c r="IW641"/>
      <c r="IX641"/>
      <c r="IY641"/>
      <c r="IZ641"/>
      <c r="JA641"/>
      <c r="JB641"/>
      <c r="JC641"/>
      <c r="JD641"/>
      <c r="JE641"/>
      <c r="JF641"/>
      <c r="JG641"/>
      <c r="JH641"/>
      <c r="JI641"/>
      <c r="JJ641"/>
      <c r="JK641"/>
      <c r="JL641"/>
      <c r="JM641"/>
      <c r="JN641"/>
      <c r="JO641"/>
      <c r="JP641"/>
      <c r="JQ641"/>
      <c r="JR641"/>
      <c r="JS641"/>
      <c r="JT641"/>
      <c r="JU641"/>
      <c r="JV641"/>
      <c r="JW641"/>
      <c r="JX641"/>
      <c r="JY641"/>
      <c r="JZ641"/>
      <c r="KA641"/>
      <c r="KB641"/>
      <c r="KC641"/>
      <c r="KD641"/>
      <c r="KE641"/>
      <c r="KF641"/>
      <c r="KG641"/>
      <c r="KH641"/>
      <c r="KI641"/>
      <c r="KJ641"/>
      <c r="KK641"/>
      <c r="KL641"/>
      <c r="KM641"/>
      <c r="KN641"/>
      <c r="KO641"/>
      <c r="KP641"/>
      <c r="KQ641"/>
      <c r="KR641"/>
      <c r="KS641"/>
      <c r="KT641"/>
      <c r="KU641"/>
      <c r="KV641"/>
      <c r="KW641"/>
      <c r="KX641"/>
      <c r="KY641"/>
      <c r="KZ641"/>
      <c r="LA641"/>
      <c r="LB641"/>
      <c r="LC641"/>
      <c r="LD641"/>
      <c r="LE641"/>
      <c r="LF641"/>
      <c r="LG641"/>
      <c r="LH641"/>
      <c r="LI641"/>
      <c r="LJ641"/>
      <c r="LK641"/>
      <c r="LL641"/>
      <c r="LM641" s="27"/>
      <c r="LN641" s="27"/>
      <c r="LO641" s="27"/>
      <c r="LP641" s="27"/>
      <c r="LQ641" s="27"/>
      <c r="LR641"/>
      <c r="LS641" s="27"/>
      <c r="LT641" s="27"/>
      <c r="LU641" s="27"/>
      <c r="LV641"/>
      <c r="LW641" s="27"/>
      <c r="LX641" s="27"/>
      <c r="LY641" s="27"/>
      <c r="LZ641"/>
      <c r="MA641" s="27"/>
      <c r="MB641" s="27"/>
      <c r="MC641" s="27"/>
      <c r="MD641" s="27"/>
      <c r="ME641" s="27"/>
      <c r="MF641" s="27"/>
      <c r="MG641"/>
      <c r="MH641"/>
      <c r="MI641"/>
      <c r="MJ641"/>
      <c r="MK641"/>
      <c r="ML641"/>
      <c r="MM641"/>
      <c r="MN641"/>
      <c r="MO641"/>
      <c r="MP641"/>
      <c r="MQ641"/>
      <c r="NH641" s="46"/>
    </row>
    <row r="642" spans="2:372" x14ac:dyDescent="0.3">
      <c r="B642"/>
      <c r="C642" s="27"/>
      <c r="D642" s="27"/>
      <c r="E642" s="27"/>
      <c r="F642" s="27"/>
      <c r="G642" s="27"/>
      <c r="H642" s="27"/>
      <c r="I642" s="27"/>
      <c r="J642" s="27"/>
      <c r="K642" s="27"/>
      <c r="L642"/>
      <c r="M642" s="27"/>
      <c r="N642" s="27"/>
      <c r="O642" s="27"/>
      <c r="P642"/>
      <c r="Q642" s="27"/>
      <c r="R642" s="27"/>
      <c r="S642" s="27"/>
      <c r="T642" s="27"/>
      <c r="U642" s="27"/>
      <c r="V642"/>
      <c r="W642"/>
      <c r="X642" s="27"/>
      <c r="Y642"/>
      <c r="Z642" s="27"/>
      <c r="AA642"/>
      <c r="AB642"/>
      <c r="AC642" s="27"/>
      <c r="AD642"/>
      <c r="AE642"/>
      <c r="AF642"/>
      <c r="AG642"/>
      <c r="AH642" s="27"/>
      <c r="AI642"/>
      <c r="AJ642"/>
      <c r="AK642" s="27"/>
      <c r="AL642" s="27"/>
      <c r="AM642" s="27"/>
      <c r="AN642"/>
      <c r="AO642"/>
      <c r="AP642" s="27"/>
      <c r="AQ642" s="27"/>
      <c r="AR642" s="27"/>
      <c r="AS642"/>
      <c r="AT642"/>
      <c r="AU642" s="27"/>
      <c r="AV642" s="27"/>
      <c r="AW642"/>
      <c r="AX642" s="27"/>
      <c r="AY642" s="27"/>
      <c r="AZ642" s="27"/>
      <c r="BA642" s="27"/>
      <c r="BB642" s="27"/>
      <c r="BC642" s="27"/>
      <c r="BD642" s="27"/>
      <c r="BE642" s="27"/>
      <c r="BF642"/>
      <c r="BG642"/>
      <c r="BH642"/>
      <c r="BI642"/>
      <c r="BJ642"/>
      <c r="BK642"/>
      <c r="BL642" s="27"/>
      <c r="BM642"/>
      <c r="BN642" s="27"/>
      <c r="BO642" s="27"/>
      <c r="BP642"/>
      <c r="BQ642" s="27"/>
      <c r="BR642"/>
      <c r="BS642"/>
      <c r="BT642" s="27"/>
      <c r="BU642" s="27"/>
      <c r="BV642"/>
      <c r="BW642"/>
      <c r="BX642"/>
      <c r="BY642"/>
      <c r="BZ642"/>
      <c r="CA642"/>
      <c r="CB642" s="27"/>
      <c r="CC642" s="27"/>
      <c r="CD642"/>
      <c r="CE642"/>
      <c r="CF642"/>
      <c r="CG642"/>
      <c r="CH642" s="27"/>
      <c r="CI642"/>
      <c r="CJ642"/>
      <c r="CK642"/>
      <c r="CL642"/>
      <c r="CM642"/>
      <c r="CN642"/>
      <c r="CO642"/>
      <c r="CP642"/>
      <c r="CQ642"/>
      <c r="CR642"/>
      <c r="CS642"/>
      <c r="CT642" s="27"/>
      <c r="CU642"/>
      <c r="CV642"/>
      <c r="CW642"/>
      <c r="CX642"/>
      <c r="CY642" s="27"/>
      <c r="CZ642" s="27"/>
      <c r="DA642"/>
      <c r="DB642" s="27"/>
      <c r="DC642"/>
      <c r="DD642"/>
      <c r="DE642"/>
      <c r="DF642" s="27"/>
      <c r="DG642"/>
      <c r="DH642"/>
      <c r="DI642"/>
      <c r="DJ642" s="27"/>
      <c r="DK642"/>
      <c r="DL642"/>
      <c r="DM642" s="27"/>
      <c r="DN642"/>
      <c r="DO642" s="27"/>
      <c r="DP642"/>
      <c r="DQ642" s="27"/>
      <c r="DR642" s="27"/>
      <c r="DS642"/>
      <c r="DT642"/>
      <c r="DU642"/>
      <c r="DV642"/>
      <c r="DW642" s="27"/>
      <c r="DX642" s="27"/>
      <c r="DY642" s="27"/>
      <c r="DZ642" s="27"/>
      <c r="EA642"/>
      <c r="EB642" s="27"/>
      <c r="EC642"/>
      <c r="ED642"/>
      <c r="EE642" s="27"/>
      <c r="EF642"/>
      <c r="EG642"/>
      <c r="EH642"/>
      <c r="EI642"/>
      <c r="EJ642"/>
      <c r="EK642"/>
      <c r="EL642"/>
      <c r="EM642" s="27"/>
      <c r="EN642" s="27"/>
      <c r="EO642" s="27"/>
      <c r="EP642"/>
      <c r="EQ642" s="27"/>
      <c r="ER642"/>
      <c r="ES642" s="27"/>
      <c r="ET642"/>
      <c r="EU642"/>
      <c r="EV642" s="27"/>
      <c r="EW642" s="27"/>
      <c r="EX642" s="27"/>
      <c r="EY642" s="27"/>
      <c r="EZ642" s="27"/>
      <c r="FA642" s="27"/>
      <c r="FB642" s="27"/>
      <c r="FC642"/>
      <c r="FD642"/>
      <c r="FE642"/>
      <c r="FF642"/>
      <c r="FG642"/>
      <c r="FH642"/>
      <c r="FI642"/>
      <c r="FJ642"/>
      <c r="FK642"/>
      <c r="FL642"/>
      <c r="FM642"/>
      <c r="FN642"/>
      <c r="FO642"/>
      <c r="FP642"/>
      <c r="FQ642"/>
      <c r="FR642"/>
      <c r="FS642"/>
      <c r="FT642"/>
      <c r="FU642"/>
      <c r="FV642"/>
      <c r="FW642"/>
      <c r="FX642"/>
      <c r="FY642"/>
      <c r="FZ642"/>
      <c r="GA642"/>
      <c r="GB642"/>
      <c r="GC642"/>
      <c r="GD642"/>
      <c r="GE642"/>
      <c r="GF642"/>
      <c r="GG642"/>
      <c r="GH642"/>
      <c r="GI642"/>
      <c r="GJ642"/>
      <c r="GK642"/>
      <c r="GL642"/>
      <c r="GM642"/>
      <c r="GN642"/>
      <c r="GO642"/>
      <c r="GP642"/>
      <c r="GQ642"/>
      <c r="GR642"/>
      <c r="GS642"/>
      <c r="GT642"/>
      <c r="GU642"/>
      <c r="GV642"/>
      <c r="GW642"/>
      <c r="GX642"/>
      <c r="GY642"/>
      <c r="GZ642"/>
      <c r="HA642"/>
      <c r="HB642"/>
      <c r="HC642"/>
      <c r="HD642"/>
      <c r="HE642"/>
      <c r="HF642"/>
      <c r="HG642"/>
      <c r="HH642"/>
      <c r="HI642"/>
      <c r="HJ642"/>
      <c r="HK642"/>
      <c r="HL642"/>
      <c r="HM642"/>
      <c r="HN642"/>
      <c r="HO642"/>
      <c r="HP642"/>
      <c r="HQ642"/>
      <c r="HR642"/>
      <c r="HS642"/>
      <c r="HT642"/>
      <c r="HU642"/>
      <c r="HV642"/>
      <c r="HW642"/>
      <c r="HX642"/>
      <c r="HY642"/>
      <c r="HZ642"/>
      <c r="IA642"/>
      <c r="IB642"/>
      <c r="IC642"/>
      <c r="ID642"/>
      <c r="IE642"/>
      <c r="IF642"/>
      <c r="IG642"/>
      <c r="IH642"/>
      <c r="II642"/>
      <c r="IJ642"/>
      <c r="IK642"/>
      <c r="IL642"/>
      <c r="IM642"/>
      <c r="IN642"/>
      <c r="IO642"/>
      <c r="IP642"/>
      <c r="IQ642"/>
      <c r="IR642"/>
      <c r="IS642"/>
      <c r="IT642"/>
      <c r="IU642"/>
      <c r="IV642"/>
      <c r="IW642"/>
      <c r="IX642"/>
      <c r="IY642"/>
      <c r="IZ642"/>
      <c r="JA642"/>
      <c r="JB642"/>
      <c r="JC642"/>
      <c r="JD642"/>
      <c r="JE642"/>
      <c r="JF642"/>
      <c r="JG642"/>
      <c r="JH642"/>
      <c r="JI642"/>
      <c r="JJ642"/>
      <c r="JK642"/>
      <c r="JL642"/>
      <c r="JM642"/>
      <c r="JN642"/>
      <c r="JO642"/>
      <c r="JP642"/>
      <c r="JQ642"/>
      <c r="JR642"/>
      <c r="JS642"/>
      <c r="JT642"/>
      <c r="JU642"/>
      <c r="JV642"/>
      <c r="JW642"/>
      <c r="JX642"/>
      <c r="JY642"/>
      <c r="JZ642"/>
      <c r="KA642"/>
      <c r="KB642"/>
      <c r="KC642"/>
      <c r="KD642"/>
      <c r="KE642"/>
      <c r="KF642"/>
      <c r="KG642"/>
      <c r="KH642"/>
      <c r="KI642"/>
      <c r="KJ642"/>
      <c r="KK642"/>
      <c r="KL642"/>
      <c r="KM642"/>
      <c r="KN642"/>
      <c r="KO642"/>
      <c r="KP642"/>
      <c r="KQ642"/>
      <c r="KR642"/>
      <c r="KS642"/>
      <c r="KT642"/>
      <c r="KU642"/>
      <c r="KV642"/>
      <c r="KW642"/>
      <c r="KX642"/>
      <c r="KY642"/>
      <c r="KZ642"/>
      <c r="LA642"/>
      <c r="LB642"/>
      <c r="LC642"/>
      <c r="LD642"/>
      <c r="LE642"/>
      <c r="LF642"/>
      <c r="LG642"/>
      <c r="LH642"/>
      <c r="LI642"/>
      <c r="LJ642"/>
      <c r="LK642"/>
      <c r="LL642"/>
      <c r="LM642" s="27"/>
      <c r="LN642" s="27"/>
      <c r="LO642" s="27"/>
      <c r="LP642" s="27"/>
      <c r="LQ642" s="27"/>
      <c r="LR642" s="27"/>
      <c r="LS642" s="27"/>
      <c r="LT642" s="27"/>
      <c r="LU642"/>
      <c r="LV642"/>
      <c r="LW642" s="27"/>
      <c r="LX642"/>
      <c r="LY642"/>
      <c r="LZ642"/>
      <c r="MA642" s="27"/>
      <c r="MB642" s="27"/>
      <c r="MC642" s="27"/>
      <c r="MD642" s="27"/>
      <c r="ME642" s="27"/>
      <c r="MF642" s="27"/>
      <c r="MG642"/>
      <c r="MH642"/>
      <c r="MI642"/>
      <c r="MJ642"/>
      <c r="MK642"/>
      <c r="ML642"/>
      <c r="MM642"/>
      <c r="MN642"/>
      <c r="MO642"/>
      <c r="MP642"/>
      <c r="MQ642"/>
      <c r="NH642" s="46"/>
    </row>
    <row r="643" spans="2:372" x14ac:dyDescent="0.3">
      <c r="B643"/>
      <c r="C643" s="27"/>
      <c r="D643"/>
      <c r="E643"/>
      <c r="F643"/>
      <c r="G643"/>
      <c r="H643" s="27"/>
      <c r="I643" s="27"/>
      <c r="J643"/>
      <c r="K643"/>
      <c r="L643"/>
      <c r="M643" s="27"/>
      <c r="N643"/>
      <c r="O643" s="27"/>
      <c r="P643"/>
      <c r="Q643"/>
      <c r="R643"/>
      <c r="S643" s="27"/>
      <c r="T643" s="27"/>
      <c r="U643"/>
      <c r="V643"/>
      <c r="W643"/>
      <c r="X643"/>
      <c r="Y643"/>
      <c r="Z643" s="27"/>
      <c r="AA643"/>
      <c r="AB643" s="27"/>
      <c r="AC643" s="27"/>
      <c r="AD643"/>
      <c r="AE643"/>
      <c r="AF643"/>
      <c r="AG643" s="27"/>
      <c r="AH643" s="27"/>
      <c r="AI643"/>
      <c r="AJ643"/>
      <c r="AK643" s="27"/>
      <c r="AL643"/>
      <c r="AM643"/>
      <c r="AN643"/>
      <c r="AO643"/>
      <c r="AP643"/>
      <c r="AQ643" s="27"/>
      <c r="AR643"/>
      <c r="AS643"/>
      <c r="AT643"/>
      <c r="AU643"/>
      <c r="AV643"/>
      <c r="AW643"/>
      <c r="AX643"/>
      <c r="AY643"/>
      <c r="AZ643"/>
      <c r="BA643" s="27"/>
      <c r="BB643" s="27"/>
      <c r="BC643" s="27"/>
      <c r="BD643" s="27"/>
      <c r="BE643" s="27"/>
      <c r="BF643" s="27"/>
      <c r="BG643" s="27"/>
      <c r="BH643"/>
      <c r="BI643"/>
      <c r="BJ643"/>
      <c r="BK643"/>
      <c r="BL643"/>
      <c r="BM643" s="27"/>
      <c r="BN643"/>
      <c r="BO643"/>
      <c r="BP643" s="27"/>
      <c r="BQ643" s="27"/>
      <c r="BR643"/>
      <c r="BS643"/>
      <c r="BT643" s="27"/>
      <c r="BU643" s="27"/>
      <c r="BV643" s="27"/>
      <c r="BW643"/>
      <c r="BX643"/>
      <c r="BY643"/>
      <c r="BZ643"/>
      <c r="CA643"/>
      <c r="CB643"/>
      <c r="CC643" s="27"/>
      <c r="CD643"/>
      <c r="CE643"/>
      <c r="CF643"/>
      <c r="CG643"/>
      <c r="CH643" s="27"/>
      <c r="CI643"/>
      <c r="CJ643"/>
      <c r="CK643"/>
      <c r="CL643"/>
      <c r="CM643"/>
      <c r="CN643"/>
      <c r="CO643" s="27"/>
      <c r="CP643"/>
      <c r="CQ643" s="27"/>
      <c r="CR643"/>
      <c r="CS643"/>
      <c r="CT643" s="27"/>
      <c r="CU643"/>
      <c r="CV643"/>
      <c r="CW643"/>
      <c r="CX643"/>
      <c r="CY643" s="27"/>
      <c r="CZ643" s="27"/>
      <c r="DA643"/>
      <c r="DB643" s="27"/>
      <c r="DC643"/>
      <c r="DD643"/>
      <c r="DE643"/>
      <c r="DF643"/>
      <c r="DG643"/>
      <c r="DH643"/>
      <c r="DI643"/>
      <c r="DJ643" s="27"/>
      <c r="DK643" s="27"/>
      <c r="DL643" s="27"/>
      <c r="DM643"/>
      <c r="DN643"/>
      <c r="DO643" s="27"/>
      <c r="DP643" s="27"/>
      <c r="DQ643"/>
      <c r="DR643" s="27"/>
      <c r="DS643"/>
      <c r="DT643"/>
      <c r="DU643"/>
      <c r="DV643"/>
      <c r="DW643"/>
      <c r="DX643" s="27"/>
      <c r="DY643" s="27"/>
      <c r="DZ643"/>
      <c r="EA643"/>
      <c r="EB643"/>
      <c r="EC643" s="27"/>
      <c r="ED643"/>
      <c r="EE643"/>
      <c r="EF643"/>
      <c r="EG643"/>
      <c r="EH643"/>
      <c r="EI643"/>
      <c r="EJ643"/>
      <c r="EK643"/>
      <c r="EL643"/>
      <c r="EM643"/>
      <c r="EN643" s="27"/>
      <c r="EO643"/>
      <c r="EP643"/>
      <c r="EQ643" s="27"/>
      <c r="ER643"/>
      <c r="ES643" s="27"/>
      <c r="ET643"/>
      <c r="EU643"/>
      <c r="EV643" s="27"/>
      <c r="EW643" s="27"/>
      <c r="EX643" s="27"/>
      <c r="EY643" s="27"/>
      <c r="EZ643" s="27"/>
      <c r="FA643"/>
      <c r="FB643" s="27"/>
      <c r="FC643"/>
      <c r="FD643"/>
      <c r="FE643"/>
      <c r="FF643"/>
      <c r="FG643"/>
      <c r="FH643"/>
      <c r="FI643"/>
      <c r="FJ643"/>
      <c r="FK643"/>
      <c r="FL643"/>
      <c r="FM643"/>
      <c r="FN643"/>
      <c r="FO643"/>
      <c r="FP643"/>
      <c r="FQ643"/>
      <c r="FR643"/>
      <c r="FS643"/>
      <c r="FT643"/>
      <c r="FU643"/>
      <c r="FV643"/>
      <c r="FW643"/>
      <c r="FX643"/>
      <c r="FY643"/>
      <c r="FZ643"/>
      <c r="GA643"/>
      <c r="GB643"/>
      <c r="GC643"/>
      <c r="GD643"/>
      <c r="GE643"/>
      <c r="GF643"/>
      <c r="GG643"/>
      <c r="GH643"/>
      <c r="GI643"/>
      <c r="GJ643"/>
      <c r="GK643"/>
      <c r="GL643"/>
      <c r="GM643"/>
      <c r="GN643"/>
      <c r="GO643"/>
      <c r="GP643"/>
      <c r="GQ643"/>
      <c r="GR643"/>
      <c r="GS643"/>
      <c r="GT643"/>
      <c r="GU643"/>
      <c r="GV643"/>
      <c r="GW643"/>
      <c r="GX643"/>
      <c r="GY643"/>
      <c r="GZ643"/>
      <c r="HA643"/>
      <c r="HB643"/>
      <c r="HC643"/>
      <c r="HD643"/>
      <c r="HE643"/>
      <c r="HF643"/>
      <c r="HG643"/>
      <c r="HH643"/>
      <c r="HI643"/>
      <c r="HJ643"/>
      <c r="HK643"/>
      <c r="HL643"/>
      <c r="HM643"/>
      <c r="HN643"/>
      <c r="HO643"/>
      <c r="HP643"/>
      <c r="HQ643"/>
      <c r="HR643"/>
      <c r="HS643"/>
      <c r="HT643"/>
      <c r="HU643"/>
      <c r="HV643"/>
      <c r="HW643"/>
      <c r="HX643"/>
      <c r="HY643"/>
      <c r="HZ643"/>
      <c r="IA643"/>
      <c r="IB643"/>
      <c r="IC643"/>
      <c r="ID643"/>
      <c r="IE643"/>
      <c r="IF643"/>
      <c r="IG643"/>
      <c r="IH643"/>
      <c r="II643"/>
      <c r="IJ643"/>
      <c r="IK643"/>
      <c r="IL643"/>
      <c r="IM643"/>
      <c r="IN643"/>
      <c r="IO643"/>
      <c r="IP643"/>
      <c r="IQ643"/>
      <c r="IR643"/>
      <c r="IS643"/>
      <c r="IT643"/>
      <c r="IU643"/>
      <c r="IV643"/>
      <c r="IW643"/>
      <c r="IX643"/>
      <c r="IY643"/>
      <c r="IZ643"/>
      <c r="JA643"/>
      <c r="JB643"/>
      <c r="JC643"/>
      <c r="JD643"/>
      <c r="JE643"/>
      <c r="JF643"/>
      <c r="JG643"/>
      <c r="JH643"/>
      <c r="JI643"/>
      <c r="JJ643"/>
      <c r="JK643"/>
      <c r="JL643"/>
      <c r="JM643"/>
      <c r="JN643"/>
      <c r="JO643"/>
      <c r="JP643"/>
      <c r="JQ643"/>
      <c r="JR643"/>
      <c r="JS643"/>
      <c r="JT643"/>
      <c r="JU643"/>
      <c r="JV643"/>
      <c r="JW643"/>
      <c r="JX643"/>
      <c r="JY643"/>
      <c r="JZ643"/>
      <c r="KA643"/>
      <c r="KB643"/>
      <c r="KC643"/>
      <c r="KD643"/>
      <c r="KE643"/>
      <c r="KF643"/>
      <c r="KG643"/>
      <c r="KH643"/>
      <c r="KI643"/>
      <c r="KJ643"/>
      <c r="KK643"/>
      <c r="KL643"/>
      <c r="KM643"/>
      <c r="KN643"/>
      <c r="KO643"/>
      <c r="KP643"/>
      <c r="KQ643"/>
      <c r="KR643"/>
      <c r="KS643"/>
      <c r="KT643"/>
      <c r="KU643"/>
      <c r="KV643"/>
      <c r="KW643"/>
      <c r="KX643"/>
      <c r="KY643"/>
      <c r="KZ643"/>
      <c r="LA643"/>
      <c r="LB643"/>
      <c r="LC643"/>
      <c r="LD643"/>
      <c r="LE643"/>
      <c r="LF643"/>
      <c r="LG643"/>
      <c r="LH643"/>
      <c r="LI643"/>
      <c r="LJ643"/>
      <c r="LK643"/>
      <c r="LL643"/>
      <c r="LM643" s="27"/>
      <c r="LN643" s="27"/>
      <c r="LO643" s="27"/>
      <c r="LP643" s="27"/>
      <c r="LQ643"/>
      <c r="LR643"/>
      <c r="LS643" s="27"/>
      <c r="LT643" s="27"/>
      <c r="LU643" s="27"/>
      <c r="LV643"/>
      <c r="LW643" s="27"/>
      <c r="LX643"/>
      <c r="LY643"/>
      <c r="LZ643"/>
      <c r="MA643"/>
      <c r="MB643" s="27"/>
      <c r="MC643" s="27"/>
      <c r="MD643" s="27"/>
      <c r="ME643"/>
      <c r="MF643"/>
      <c r="MG643"/>
      <c r="MH643"/>
      <c r="MI643"/>
      <c r="MJ643"/>
      <c r="MK643"/>
      <c r="ML643"/>
      <c r="MM643"/>
      <c r="MN643"/>
      <c r="MO643"/>
      <c r="MP643"/>
      <c r="MQ643"/>
      <c r="NH643" s="46"/>
    </row>
    <row r="644" spans="2:372" x14ac:dyDescent="0.3">
      <c r="B644"/>
      <c r="C644"/>
      <c r="D644"/>
      <c r="E644"/>
      <c r="F644"/>
      <c r="G644"/>
      <c r="H644"/>
      <c r="I644" s="27"/>
      <c r="J644"/>
      <c r="K644"/>
      <c r="L644" s="27"/>
      <c r="M644"/>
      <c r="N644"/>
      <c r="O644"/>
      <c r="P644" s="27"/>
      <c r="Q644" s="27"/>
      <c r="R644"/>
      <c r="S644" s="27"/>
      <c r="T644"/>
      <c r="U644" s="27"/>
      <c r="V644"/>
      <c r="W644"/>
      <c r="X644"/>
      <c r="Y644"/>
      <c r="Z644"/>
      <c r="AA644" s="27"/>
      <c r="AB644"/>
      <c r="AC644"/>
      <c r="AD644"/>
      <c r="AE644"/>
      <c r="AF644" s="27"/>
      <c r="AG644"/>
      <c r="AH644"/>
      <c r="AI644" s="27"/>
      <c r="AJ644" s="27"/>
      <c r="AK644"/>
      <c r="AL644"/>
      <c r="AM644"/>
      <c r="AN644"/>
      <c r="AO644" s="27"/>
      <c r="AP644" s="27"/>
      <c r="AQ644"/>
      <c r="AR644"/>
      <c r="AS644" s="27"/>
      <c r="AT644" s="27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 s="27"/>
      <c r="BJ644" s="27"/>
      <c r="BK644" s="27"/>
      <c r="BL644"/>
      <c r="BM644"/>
      <c r="BN644" s="27"/>
      <c r="BO644" s="27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 s="27"/>
      <c r="DG644"/>
      <c r="DH644"/>
      <c r="DI644"/>
      <c r="DJ644"/>
      <c r="DK644"/>
      <c r="DL644"/>
      <c r="DM644"/>
      <c r="DN644" s="27"/>
      <c r="DO644"/>
      <c r="DP644"/>
      <c r="DQ644"/>
      <c r="DR644"/>
      <c r="DS644"/>
      <c r="DT644"/>
      <c r="DU644"/>
      <c r="DV644" s="27"/>
      <c r="DW644"/>
      <c r="DX644"/>
      <c r="DY644" s="27"/>
      <c r="DZ644" s="27"/>
      <c r="EA644" s="27"/>
      <c r="EB644"/>
      <c r="EC644" s="27"/>
      <c r="ED644" s="27"/>
      <c r="EE644"/>
      <c r="EF644" s="27"/>
      <c r="EG644"/>
      <c r="EH644" s="27"/>
      <c r="EI644"/>
      <c r="EJ644"/>
      <c r="EK644" s="27"/>
      <c r="EL644" s="27"/>
      <c r="EM644" s="27"/>
      <c r="EN644"/>
      <c r="EO644" s="27"/>
      <c r="EP644"/>
      <c r="EQ644"/>
      <c r="ER644" s="27"/>
      <c r="ES644"/>
      <c r="ET644" s="27"/>
      <c r="EU644" s="27"/>
      <c r="EV644"/>
      <c r="EW644" s="27"/>
      <c r="EX644" s="27"/>
      <c r="EY644"/>
      <c r="EZ644"/>
      <c r="FA644"/>
      <c r="FB644"/>
      <c r="FC644"/>
      <c r="FD644"/>
      <c r="FE644"/>
      <c r="FF644"/>
      <c r="FG644"/>
      <c r="FH644"/>
      <c r="FI644"/>
      <c r="FJ644"/>
      <c r="FK644"/>
      <c r="FL644"/>
      <c r="FM644"/>
      <c r="FN644"/>
      <c r="FO644"/>
      <c r="FP644"/>
      <c r="FQ644"/>
      <c r="FR644"/>
      <c r="FS644"/>
      <c r="FT644"/>
      <c r="FU644"/>
      <c r="FV644"/>
      <c r="FW644"/>
      <c r="FX644"/>
      <c r="FY644"/>
      <c r="FZ644"/>
      <c r="GA644"/>
      <c r="GB644"/>
      <c r="GC644"/>
      <c r="GD644"/>
      <c r="GE644"/>
      <c r="GF644"/>
      <c r="GG644"/>
      <c r="GH644"/>
      <c r="GI644"/>
      <c r="GJ644"/>
      <c r="GK644"/>
      <c r="GL644"/>
      <c r="GM644"/>
      <c r="GN644"/>
      <c r="GO644"/>
      <c r="GP644"/>
      <c r="GQ644"/>
      <c r="GR644"/>
      <c r="GS644"/>
      <c r="GT644"/>
      <c r="GU644"/>
      <c r="GV644"/>
      <c r="GW644"/>
      <c r="GX644"/>
      <c r="GY644"/>
      <c r="GZ644"/>
      <c r="HA644"/>
      <c r="HB644"/>
      <c r="HC644"/>
      <c r="HD644"/>
      <c r="HE644"/>
      <c r="HF644"/>
      <c r="HG644"/>
      <c r="HH644"/>
      <c r="HI644"/>
      <c r="HJ644"/>
      <c r="HK644"/>
      <c r="HL644"/>
      <c r="HM644"/>
      <c r="HN644"/>
      <c r="HO644"/>
      <c r="HP644"/>
      <c r="HQ644"/>
      <c r="HR644"/>
      <c r="HS644"/>
      <c r="HT644"/>
      <c r="HU644"/>
      <c r="HV644"/>
      <c r="HW644"/>
      <c r="HX644"/>
      <c r="HY644"/>
      <c r="HZ644"/>
      <c r="IA644"/>
      <c r="IB644"/>
      <c r="IC644"/>
      <c r="ID644"/>
      <c r="IE644"/>
      <c r="IF644"/>
      <c r="IG644"/>
      <c r="IH644"/>
      <c r="II644"/>
      <c r="IJ644"/>
      <c r="IK644"/>
      <c r="IL644"/>
      <c r="IM644"/>
      <c r="IN644"/>
      <c r="IO644"/>
      <c r="IP644"/>
      <c r="IQ644"/>
      <c r="IR644"/>
      <c r="IS644"/>
      <c r="IT644"/>
      <c r="IU644"/>
      <c r="IV644"/>
      <c r="IW644"/>
      <c r="IX644"/>
      <c r="IY644"/>
      <c r="IZ644"/>
      <c r="JA644"/>
      <c r="JB644"/>
      <c r="JC644"/>
      <c r="JD644"/>
      <c r="JE644"/>
      <c r="JF644"/>
      <c r="JG644"/>
      <c r="JH644"/>
      <c r="JI644"/>
      <c r="JJ644"/>
      <c r="JK644"/>
      <c r="JL644"/>
      <c r="JM644"/>
      <c r="JN644"/>
      <c r="JO644"/>
      <c r="JP644"/>
      <c r="JQ644"/>
      <c r="JR644"/>
      <c r="JS644"/>
      <c r="JT644"/>
      <c r="JU644"/>
      <c r="JV644"/>
      <c r="JW644"/>
      <c r="JX644"/>
      <c r="JY644"/>
      <c r="JZ644"/>
      <c r="KA644"/>
      <c r="KB644"/>
      <c r="KC644"/>
      <c r="KD644"/>
      <c r="KE644"/>
      <c r="KF644"/>
      <c r="KG644"/>
      <c r="KH644"/>
      <c r="KI644"/>
      <c r="KJ644"/>
      <c r="KK644"/>
      <c r="KL644"/>
      <c r="KM644"/>
      <c r="KN644"/>
      <c r="KO644"/>
      <c r="KP644"/>
      <c r="KQ644"/>
      <c r="KR644"/>
      <c r="KS644"/>
      <c r="KT644"/>
      <c r="KU644"/>
      <c r="KV644"/>
      <c r="KW644"/>
      <c r="KX644"/>
      <c r="KY644"/>
      <c r="KZ644"/>
      <c r="LA644"/>
      <c r="LB644"/>
      <c r="LC644"/>
      <c r="LD644"/>
      <c r="LE644"/>
      <c r="LF644"/>
      <c r="LG644"/>
      <c r="LH644"/>
      <c r="LI644"/>
      <c r="LJ644"/>
      <c r="LK644"/>
      <c r="LL644"/>
      <c r="LM644" s="27"/>
      <c r="LN644" s="27"/>
      <c r="LO644" s="27"/>
      <c r="LP644"/>
      <c r="LQ644"/>
      <c r="LR644"/>
      <c r="LS644" s="27"/>
      <c r="LT644" s="27"/>
      <c r="LU644"/>
      <c r="LV644"/>
      <c r="LW644"/>
      <c r="LX644"/>
      <c r="LY644"/>
      <c r="LZ644"/>
      <c r="MA644"/>
      <c r="MB644" s="27"/>
      <c r="MC644" s="27"/>
      <c r="MD644" s="27"/>
      <c r="ME644" s="27"/>
      <c r="MF644"/>
      <c r="MG644"/>
      <c r="MH644"/>
      <c r="MI644"/>
      <c r="MJ644"/>
      <c r="MK644"/>
      <c r="ML644"/>
      <c r="MM644"/>
      <c r="MN644"/>
      <c r="MO644"/>
      <c r="MP644"/>
      <c r="MQ644"/>
      <c r="NH644" s="46"/>
    </row>
    <row r="645" spans="2:372" x14ac:dyDescent="0.3">
      <c r="B645"/>
      <c r="C645"/>
      <c r="D645" s="27"/>
      <c r="E645"/>
      <c r="F645"/>
      <c r="G645"/>
      <c r="H645" s="27"/>
      <c r="I645" s="27"/>
      <c r="J645" s="27"/>
      <c r="K645"/>
      <c r="L645"/>
      <c r="M645"/>
      <c r="N645" s="27"/>
      <c r="O645" s="27"/>
      <c r="P645"/>
      <c r="Q645" s="27"/>
      <c r="R645"/>
      <c r="S645" s="27"/>
      <c r="T645" s="27"/>
      <c r="U645"/>
      <c r="V645" s="27"/>
      <c r="W645"/>
      <c r="X645" s="27"/>
      <c r="Y645" s="27"/>
      <c r="Z645"/>
      <c r="AA645"/>
      <c r="AB645"/>
      <c r="AC645" s="27"/>
      <c r="AD645" s="27"/>
      <c r="AE645" s="27"/>
      <c r="AF645"/>
      <c r="AG645" s="27"/>
      <c r="AH645" s="27"/>
      <c r="AI645" s="27"/>
      <c r="AJ645"/>
      <c r="AK645" s="27"/>
      <c r="AL645" s="27"/>
      <c r="AM645" s="27"/>
      <c r="AN645"/>
      <c r="AO645"/>
      <c r="AP645" s="27"/>
      <c r="AQ645" s="27"/>
      <c r="AR645" s="27"/>
      <c r="AS645"/>
      <c r="AT645"/>
      <c r="AU645" s="27"/>
      <c r="AV645" s="27"/>
      <c r="AW645" s="27"/>
      <c r="AX645" s="27"/>
      <c r="AY645" s="27"/>
      <c r="AZ645" s="27"/>
      <c r="BA645" s="27"/>
      <c r="BB645" s="27"/>
      <c r="BC645"/>
      <c r="BD645"/>
      <c r="BE645" s="27"/>
      <c r="BF645" s="27"/>
      <c r="BG645" s="27"/>
      <c r="BH645" s="27"/>
      <c r="BI645" s="27"/>
      <c r="BJ645"/>
      <c r="BK645" s="27"/>
      <c r="BL645" s="27"/>
      <c r="BM645"/>
      <c r="BN645" s="27"/>
      <c r="BO645" s="27"/>
      <c r="BP645" s="27"/>
      <c r="BQ645" s="27"/>
      <c r="BR645" s="27"/>
      <c r="BS645" s="27"/>
      <c r="BT645"/>
      <c r="BU645" s="27"/>
      <c r="BV645" s="27"/>
      <c r="BW645" s="27"/>
      <c r="BX645" s="27"/>
      <c r="BY645" s="27"/>
      <c r="BZ645"/>
      <c r="CA645"/>
      <c r="CB645"/>
      <c r="CC645"/>
      <c r="CD645"/>
      <c r="CE645"/>
      <c r="CF645" s="27"/>
      <c r="CG645"/>
      <c r="CH645" s="27"/>
      <c r="CI645"/>
      <c r="CJ645" s="27"/>
      <c r="CK645" s="27"/>
      <c r="CL645"/>
      <c r="CM645"/>
      <c r="CN645" s="27"/>
      <c r="CO645" s="27"/>
      <c r="CP645" s="27"/>
      <c r="CQ645"/>
      <c r="CR645" s="27"/>
      <c r="CS645" s="27"/>
      <c r="CT645" s="27"/>
      <c r="CU645" s="27"/>
      <c r="CV645"/>
      <c r="CW645"/>
      <c r="CX645"/>
      <c r="CY645"/>
      <c r="CZ645" s="27"/>
      <c r="DA645" s="27"/>
      <c r="DB645" s="27"/>
      <c r="DC645" s="27"/>
      <c r="DD645"/>
      <c r="DE645"/>
      <c r="DF645" s="27"/>
      <c r="DG645" s="27"/>
      <c r="DH645" s="27"/>
      <c r="DI645" s="27"/>
      <c r="DJ645"/>
      <c r="DK645"/>
      <c r="DL645"/>
      <c r="DM645" s="27"/>
      <c r="DN645" s="27"/>
      <c r="DO645" s="27"/>
      <c r="DP645" s="27"/>
      <c r="DQ645" s="27"/>
      <c r="DR645" s="27"/>
      <c r="DS645"/>
      <c r="DT645"/>
      <c r="DU645"/>
      <c r="DV645" s="27"/>
      <c r="DW645"/>
      <c r="DX645"/>
      <c r="DY645" s="27"/>
      <c r="DZ645" s="27"/>
      <c r="EA645" s="27"/>
      <c r="EB645"/>
      <c r="EC645"/>
      <c r="ED645" s="27"/>
      <c r="EE645"/>
      <c r="EF645" s="27"/>
      <c r="EG645"/>
      <c r="EH645" s="27"/>
      <c r="EI645"/>
      <c r="EJ645"/>
      <c r="EK645"/>
      <c r="EL645"/>
      <c r="EM645"/>
      <c r="EN645"/>
      <c r="EO645" s="27"/>
      <c r="EP645"/>
      <c r="EQ645" s="27"/>
      <c r="ER645" s="27"/>
      <c r="ES645" s="27"/>
      <c r="ET645" s="27"/>
      <c r="EU645" s="27"/>
      <c r="EV645" s="27"/>
      <c r="EW645" s="27"/>
      <c r="EX645" s="27"/>
      <c r="EY645"/>
      <c r="EZ645"/>
      <c r="FA645"/>
      <c r="FB645"/>
      <c r="FC645"/>
      <c r="FD645"/>
      <c r="FE645"/>
      <c r="FF645"/>
      <c r="FG645"/>
      <c r="FH645"/>
      <c r="FI645"/>
      <c r="FJ645"/>
      <c r="FK645"/>
      <c r="FL645"/>
      <c r="FM645"/>
      <c r="FN645"/>
      <c r="FO645"/>
      <c r="FP645"/>
      <c r="FQ645"/>
      <c r="FR645"/>
      <c r="FS645"/>
      <c r="FT645"/>
      <c r="FU645"/>
      <c r="FV645"/>
      <c r="FW645"/>
      <c r="FX645"/>
      <c r="FY645"/>
      <c r="FZ645"/>
      <c r="GA645"/>
      <c r="GB645"/>
      <c r="GC645"/>
      <c r="GD645"/>
      <c r="GE645"/>
      <c r="GF645"/>
      <c r="GG645"/>
      <c r="GH645"/>
      <c r="GI645"/>
      <c r="GJ645"/>
      <c r="GK645"/>
      <c r="GL645"/>
      <c r="GM645"/>
      <c r="GN645"/>
      <c r="GO645"/>
      <c r="GP645"/>
      <c r="GQ645"/>
      <c r="GR645"/>
      <c r="GS645"/>
      <c r="GT645"/>
      <c r="GU645"/>
      <c r="GV645"/>
      <c r="GW645"/>
      <c r="GX645"/>
      <c r="GY645"/>
      <c r="GZ645"/>
      <c r="HA645"/>
      <c r="HB645"/>
      <c r="HC645"/>
      <c r="HD645"/>
      <c r="HE645"/>
      <c r="HF645"/>
      <c r="HG645"/>
      <c r="HH645"/>
      <c r="HI645"/>
      <c r="HJ645"/>
      <c r="HK645"/>
      <c r="HL645"/>
      <c r="HM645"/>
      <c r="HN645"/>
      <c r="HO645"/>
      <c r="HP645"/>
      <c r="HQ645"/>
      <c r="HR645"/>
      <c r="HS645"/>
      <c r="HT645"/>
      <c r="HU645"/>
      <c r="HV645"/>
      <c r="HW645"/>
      <c r="HX645"/>
      <c r="HY645"/>
      <c r="HZ645"/>
      <c r="IA645"/>
      <c r="IB645"/>
      <c r="IC645"/>
      <c r="ID645"/>
      <c r="IE645"/>
      <c r="IF645"/>
      <c r="IG645"/>
      <c r="IH645"/>
      <c r="II645"/>
      <c r="IJ645"/>
      <c r="IK645"/>
      <c r="IL645"/>
      <c r="IM645"/>
      <c r="IN645"/>
      <c r="IO645"/>
      <c r="IP645"/>
      <c r="IQ645"/>
      <c r="IR645"/>
      <c r="IS645"/>
      <c r="IT645"/>
      <c r="IU645"/>
      <c r="IV645"/>
      <c r="IW645"/>
      <c r="IX645"/>
      <c r="IY645"/>
      <c r="IZ645"/>
      <c r="JA645"/>
      <c r="JB645"/>
      <c r="JC645"/>
      <c r="JD645"/>
      <c r="JE645"/>
      <c r="JF645"/>
      <c r="JG645"/>
      <c r="JH645"/>
      <c r="JI645"/>
      <c r="JJ645"/>
      <c r="JK645"/>
      <c r="JL645"/>
      <c r="JM645"/>
      <c r="JN645"/>
      <c r="JO645"/>
      <c r="JP645"/>
      <c r="JQ645"/>
      <c r="JR645"/>
      <c r="JS645"/>
      <c r="JT645"/>
      <c r="JU645"/>
      <c r="JV645"/>
      <c r="JW645"/>
      <c r="JX645"/>
      <c r="JY645"/>
      <c r="JZ645"/>
      <c r="KA645"/>
      <c r="KB645"/>
      <c r="KC645"/>
      <c r="KD645"/>
      <c r="KE645"/>
      <c r="KF645"/>
      <c r="KG645"/>
      <c r="KH645"/>
      <c r="KI645"/>
      <c r="KJ645"/>
      <c r="KK645"/>
      <c r="KL645"/>
      <c r="KM645"/>
      <c r="KN645"/>
      <c r="KO645"/>
      <c r="KP645"/>
      <c r="KQ645"/>
      <c r="KR645"/>
      <c r="KS645"/>
      <c r="KT645"/>
      <c r="KU645"/>
      <c r="KV645"/>
      <c r="KW645"/>
      <c r="KX645"/>
      <c r="KY645"/>
      <c r="KZ645"/>
      <c r="LA645"/>
      <c r="LB645"/>
      <c r="LC645"/>
      <c r="LD645"/>
      <c r="LE645"/>
      <c r="LF645"/>
      <c r="LG645"/>
      <c r="LH645"/>
      <c r="LI645"/>
      <c r="LJ645"/>
      <c r="LK645"/>
      <c r="LL645"/>
      <c r="LM645"/>
      <c r="LN645"/>
      <c r="LO645" s="27"/>
      <c r="LP645"/>
      <c r="LQ645" s="27"/>
      <c r="LR645"/>
      <c r="LS645" s="27"/>
      <c r="LT645" s="27"/>
      <c r="LU645"/>
      <c r="LV645"/>
      <c r="LW645"/>
      <c r="LX645"/>
      <c r="LY645"/>
      <c r="LZ645"/>
      <c r="MA645"/>
      <c r="MB645"/>
      <c r="MC645"/>
      <c r="MD645" s="27"/>
      <c r="ME645" s="27"/>
      <c r="MF645"/>
      <c r="MG645"/>
      <c r="MH645"/>
      <c r="MI645"/>
      <c r="MJ645"/>
      <c r="MK645"/>
      <c r="ML645"/>
      <c r="MM645"/>
      <c r="MN645"/>
      <c r="MO645"/>
      <c r="MP645"/>
      <c r="MQ645"/>
      <c r="NH645" s="46"/>
    </row>
    <row r="646" spans="2:372" x14ac:dyDescent="0.3">
      <c r="B646"/>
      <c r="C646" s="27"/>
      <c r="D646" s="27"/>
      <c r="E646" s="27"/>
      <c r="F646" s="27"/>
      <c r="G646" s="27"/>
      <c r="H646" s="27"/>
      <c r="I646"/>
      <c r="J646" s="27"/>
      <c r="K646" s="27"/>
      <c r="L646"/>
      <c r="M646"/>
      <c r="N646" s="27"/>
      <c r="O646" s="27"/>
      <c r="P646"/>
      <c r="Q646" s="27"/>
      <c r="R646"/>
      <c r="S646" s="27"/>
      <c r="T646" s="27"/>
      <c r="U646" s="27"/>
      <c r="V646" s="27"/>
      <c r="W646"/>
      <c r="X646" s="27"/>
      <c r="Y646" s="27"/>
      <c r="Z646" s="27"/>
      <c r="AA646"/>
      <c r="AB646" s="27"/>
      <c r="AC646" s="27"/>
      <c r="AD646" s="27"/>
      <c r="AE646" s="27"/>
      <c r="AF646"/>
      <c r="AG646" s="27"/>
      <c r="AH646" s="27"/>
      <c r="AI646" s="27"/>
      <c r="AJ646" s="27"/>
      <c r="AK646" s="27"/>
      <c r="AL646" s="27"/>
      <c r="AM646" s="27"/>
      <c r="AN646"/>
      <c r="AO646"/>
      <c r="AP646" s="27"/>
      <c r="AQ646" s="27"/>
      <c r="AR646" s="27"/>
      <c r="AS646" s="27"/>
      <c r="AT646" s="27"/>
      <c r="AU646" s="27"/>
      <c r="AV646" s="27"/>
      <c r="AW646"/>
      <c r="AX646" s="27"/>
      <c r="AY646" s="27"/>
      <c r="AZ646"/>
      <c r="BA646" s="27"/>
      <c r="BB646" s="27"/>
      <c r="BC646"/>
      <c r="BD646" s="27"/>
      <c r="BE646" s="27"/>
      <c r="BF646" s="27"/>
      <c r="BG646" s="27"/>
      <c r="BH646" s="27"/>
      <c r="BI646" s="27"/>
      <c r="BJ646"/>
      <c r="BK646" s="27"/>
      <c r="BL646" s="27"/>
      <c r="BM646" s="27"/>
      <c r="BN646" s="27"/>
      <c r="BO646" s="27"/>
      <c r="BP646" s="27"/>
      <c r="BQ646" s="27"/>
      <c r="BR646" s="27"/>
      <c r="BS646" s="27"/>
      <c r="BT646" s="27"/>
      <c r="BU646" s="27"/>
      <c r="BV646" s="27"/>
      <c r="BW646" s="27"/>
      <c r="BX646" s="27"/>
      <c r="BY646" s="27"/>
      <c r="BZ646" s="27"/>
      <c r="CA646"/>
      <c r="CB646"/>
      <c r="CC646"/>
      <c r="CD646" s="27"/>
      <c r="CE646" s="27"/>
      <c r="CF646"/>
      <c r="CG646" s="27"/>
      <c r="CH646"/>
      <c r="CI646" s="27"/>
      <c r="CJ646" s="27"/>
      <c r="CK646" s="27"/>
      <c r="CL646" s="27"/>
      <c r="CM646" s="27"/>
      <c r="CN646" s="27"/>
      <c r="CO646" s="27"/>
      <c r="CP646" s="27"/>
      <c r="CQ646" s="27"/>
      <c r="CR646" s="27"/>
      <c r="CS646" s="27"/>
      <c r="CT646" s="27"/>
      <c r="CU646" s="27"/>
      <c r="CV646"/>
      <c r="CW646" s="27"/>
      <c r="CX646" s="27"/>
      <c r="CY646" s="27"/>
      <c r="CZ646"/>
      <c r="DA646" s="27"/>
      <c r="DB646" s="27"/>
      <c r="DC646" s="27"/>
      <c r="DD646"/>
      <c r="DE646" s="27"/>
      <c r="DF646"/>
      <c r="DG646" s="27"/>
      <c r="DH646"/>
      <c r="DI646" s="27"/>
      <c r="DJ646" s="27"/>
      <c r="DK646" s="27"/>
      <c r="DL646"/>
      <c r="DM646" s="27"/>
      <c r="DN646" s="27"/>
      <c r="DO646" s="27"/>
      <c r="DP646" s="27"/>
      <c r="DQ646" s="27"/>
      <c r="DR646" s="27"/>
      <c r="DS646"/>
      <c r="DT646"/>
      <c r="DU646"/>
      <c r="DV646" s="27"/>
      <c r="DW646"/>
      <c r="DX646" s="27"/>
      <c r="DY646" s="27"/>
      <c r="DZ646"/>
      <c r="EA646"/>
      <c r="EB646"/>
      <c r="EC646"/>
      <c r="ED646"/>
      <c r="EE646"/>
      <c r="EF646" s="27"/>
      <c r="EG646"/>
      <c r="EH646" s="27"/>
      <c r="EI646"/>
      <c r="EJ646"/>
      <c r="EK646"/>
      <c r="EL646"/>
      <c r="EM646" s="27"/>
      <c r="EN646" s="27"/>
      <c r="EO646" s="27"/>
      <c r="EP646"/>
      <c r="EQ646" s="27"/>
      <c r="ER646" s="27"/>
      <c r="ES646"/>
      <c r="ET646" s="27"/>
      <c r="EU646" s="27"/>
      <c r="EV646"/>
      <c r="EW646" s="27"/>
      <c r="EX646" s="27"/>
      <c r="EY646"/>
      <c r="EZ646"/>
      <c r="FA646" s="27"/>
      <c r="FB646" s="27"/>
      <c r="FC646"/>
      <c r="FD646"/>
      <c r="FE646"/>
      <c r="FF646"/>
      <c r="FG646"/>
      <c r="FH646"/>
      <c r="FI646"/>
      <c r="FJ646"/>
      <c r="FK646"/>
      <c r="FL646"/>
      <c r="FM646"/>
      <c r="FN646"/>
      <c r="FO646"/>
      <c r="FP646"/>
      <c r="FQ646"/>
      <c r="FR646"/>
      <c r="FS646"/>
      <c r="FT646"/>
      <c r="FU646"/>
      <c r="FV646"/>
      <c r="FW646"/>
      <c r="FX646"/>
      <c r="FY646"/>
      <c r="FZ646"/>
      <c r="GA646"/>
      <c r="GB646"/>
      <c r="GC646"/>
      <c r="GD646"/>
      <c r="GE646"/>
      <c r="GF646"/>
      <c r="GG646"/>
      <c r="GH646"/>
      <c r="GI646"/>
      <c r="GJ646"/>
      <c r="GK646"/>
      <c r="GL646"/>
      <c r="GM646"/>
      <c r="GN646"/>
      <c r="GO646"/>
      <c r="GP646"/>
      <c r="GQ646"/>
      <c r="GR646"/>
      <c r="GS646"/>
      <c r="GT646"/>
      <c r="GU646"/>
      <c r="GV646"/>
      <c r="GW646"/>
      <c r="GX646"/>
      <c r="GY646"/>
      <c r="GZ646"/>
      <c r="HA646"/>
      <c r="HB646"/>
      <c r="HC646"/>
      <c r="HD646"/>
      <c r="HE646"/>
      <c r="HF646"/>
      <c r="HG646"/>
      <c r="HH646"/>
      <c r="HI646"/>
      <c r="HJ646"/>
      <c r="HK646"/>
      <c r="HL646"/>
      <c r="HM646"/>
      <c r="HN646"/>
      <c r="HO646"/>
      <c r="HP646"/>
      <c r="HQ646"/>
      <c r="HR646"/>
      <c r="HS646"/>
      <c r="HT646"/>
      <c r="HU646"/>
      <c r="HV646"/>
      <c r="HW646"/>
      <c r="HX646"/>
      <c r="HY646"/>
      <c r="HZ646"/>
      <c r="IA646"/>
      <c r="IB646"/>
      <c r="IC646"/>
      <c r="ID646"/>
      <c r="IE646"/>
      <c r="IF646"/>
      <c r="IG646"/>
      <c r="IH646"/>
      <c r="II646"/>
      <c r="IJ646"/>
      <c r="IK646"/>
      <c r="IL646"/>
      <c r="IM646"/>
      <c r="IN646"/>
      <c r="IO646"/>
      <c r="IP646"/>
      <c r="IQ646"/>
      <c r="IR646"/>
      <c r="IS646"/>
      <c r="IT646"/>
      <c r="IU646"/>
      <c r="IV646"/>
      <c r="IW646"/>
      <c r="IX646"/>
      <c r="IY646"/>
      <c r="IZ646"/>
      <c r="JA646"/>
      <c r="JB646"/>
      <c r="JC646"/>
      <c r="JD646"/>
      <c r="JE646"/>
      <c r="JF646"/>
      <c r="JG646"/>
      <c r="JH646"/>
      <c r="JI646"/>
      <c r="JJ646"/>
      <c r="JK646"/>
      <c r="JL646"/>
      <c r="JM646"/>
      <c r="JN646"/>
      <c r="JO646"/>
      <c r="JP646"/>
      <c r="JQ646"/>
      <c r="JR646"/>
      <c r="JS646"/>
      <c r="JT646"/>
      <c r="JU646"/>
      <c r="JV646"/>
      <c r="JW646"/>
      <c r="JX646"/>
      <c r="JY646"/>
      <c r="JZ646"/>
      <c r="KA646"/>
      <c r="KB646"/>
      <c r="KC646"/>
      <c r="KD646"/>
      <c r="KE646"/>
      <c r="KF646"/>
      <c r="KG646"/>
      <c r="KH646"/>
      <c r="KI646"/>
      <c r="KJ646"/>
      <c r="KK646"/>
      <c r="KL646"/>
      <c r="KM646"/>
      <c r="KN646"/>
      <c r="KO646"/>
      <c r="KP646"/>
      <c r="KQ646"/>
      <c r="KR646"/>
      <c r="KS646"/>
      <c r="KT646"/>
      <c r="KU646"/>
      <c r="KV646"/>
      <c r="KW646"/>
      <c r="KX646"/>
      <c r="KY646"/>
      <c r="KZ646"/>
      <c r="LA646"/>
      <c r="LB646"/>
      <c r="LC646"/>
      <c r="LD646"/>
      <c r="LE646"/>
      <c r="LF646"/>
      <c r="LG646"/>
      <c r="LH646"/>
      <c r="LI646"/>
      <c r="LJ646"/>
      <c r="LK646"/>
      <c r="LL646"/>
      <c r="LM646" s="27"/>
      <c r="LN646" s="27"/>
      <c r="LO646"/>
      <c r="LP646"/>
      <c r="LQ646"/>
      <c r="LR646"/>
      <c r="LS646" s="27"/>
      <c r="LT646"/>
      <c r="LU646"/>
      <c r="LV646"/>
      <c r="LW646"/>
      <c r="LX646"/>
      <c r="LY646"/>
      <c r="LZ646"/>
      <c r="MA646"/>
      <c r="MB646" s="27"/>
      <c r="MC646" s="27"/>
      <c r="MD646"/>
      <c r="ME646"/>
      <c r="MF646"/>
      <c r="MG646"/>
      <c r="MH646"/>
      <c r="MI646"/>
      <c r="MJ646"/>
      <c r="MK646"/>
      <c r="ML646"/>
      <c r="MM646"/>
      <c r="MN646"/>
      <c r="MO646"/>
      <c r="MP646"/>
      <c r="MQ646"/>
      <c r="NH646" s="46"/>
    </row>
    <row r="647" spans="2:372" x14ac:dyDescent="0.3">
      <c r="B647"/>
      <c r="C647" s="27"/>
      <c r="D647" s="27"/>
      <c r="E647"/>
      <c r="F647"/>
      <c r="G647"/>
      <c r="H647"/>
      <c r="I647"/>
      <c r="J647"/>
      <c r="K647" s="27"/>
      <c r="L647"/>
      <c r="M647"/>
      <c r="N647" s="27"/>
      <c r="O647" s="27"/>
      <c r="P647"/>
      <c r="Q647"/>
      <c r="R647"/>
      <c r="S647" s="27"/>
      <c r="T647"/>
      <c r="U647" s="27"/>
      <c r="V647" s="27"/>
      <c r="W647"/>
      <c r="X647"/>
      <c r="Y647"/>
      <c r="Z647"/>
      <c r="AA647"/>
      <c r="AB647" s="27"/>
      <c r="AC647" s="27"/>
      <c r="AD647"/>
      <c r="AE647"/>
      <c r="AF647"/>
      <c r="AG647"/>
      <c r="AH647" s="27"/>
      <c r="AI647" s="27"/>
      <c r="AJ647"/>
      <c r="AK647"/>
      <c r="AL647" s="27"/>
      <c r="AM647" s="27"/>
      <c r="AN647"/>
      <c r="AO647"/>
      <c r="AP647" s="27"/>
      <c r="AQ647" s="27"/>
      <c r="AR647" s="27"/>
      <c r="AS647"/>
      <c r="AT647"/>
      <c r="AU647"/>
      <c r="AV647" s="27"/>
      <c r="AW647"/>
      <c r="AX647" s="27"/>
      <c r="AY647" s="27"/>
      <c r="AZ647"/>
      <c r="BA647" s="27"/>
      <c r="BB647" s="27"/>
      <c r="BC647" s="27"/>
      <c r="BD647" s="27"/>
      <c r="BE647" s="27"/>
      <c r="BF647" s="27"/>
      <c r="BG647" s="27"/>
      <c r="BH647" s="27"/>
      <c r="BI647" s="27"/>
      <c r="BJ647"/>
      <c r="BK647"/>
      <c r="BL647" s="27"/>
      <c r="BM647" s="27"/>
      <c r="BN647" s="27"/>
      <c r="BO647" s="27"/>
      <c r="BP647" s="27"/>
      <c r="BQ647" s="27"/>
      <c r="BR647" s="27"/>
      <c r="BS647" s="27"/>
      <c r="BT647" s="27"/>
      <c r="BU647" s="27"/>
      <c r="BV647" s="27"/>
      <c r="BW647" s="27"/>
      <c r="BX647" s="27"/>
      <c r="BY647" s="27"/>
      <c r="BZ647" s="27"/>
      <c r="CA647"/>
      <c r="CB647"/>
      <c r="CC647"/>
      <c r="CD647" s="27"/>
      <c r="CE647"/>
      <c r="CF647"/>
      <c r="CG647" s="27"/>
      <c r="CH647"/>
      <c r="CI647" s="27"/>
      <c r="CJ647"/>
      <c r="CK647"/>
      <c r="CL647" s="27"/>
      <c r="CM647" s="27"/>
      <c r="CN647"/>
      <c r="CO647" s="27"/>
      <c r="CP647"/>
      <c r="CQ647" s="27"/>
      <c r="CR647" s="27"/>
      <c r="CS647" s="27"/>
      <c r="CT647"/>
      <c r="CU647" s="27"/>
      <c r="CV647"/>
      <c r="CW647" s="27"/>
      <c r="CX647" s="27"/>
      <c r="CY647"/>
      <c r="CZ647" s="27"/>
      <c r="DA647" s="27"/>
      <c r="DB647" s="27"/>
      <c r="DC647" s="27"/>
      <c r="DD647" s="27"/>
      <c r="DE647"/>
      <c r="DF647"/>
      <c r="DG647" s="27"/>
      <c r="DH647" s="27"/>
      <c r="DI647"/>
      <c r="DJ647" s="27"/>
      <c r="DK647" s="27"/>
      <c r="DL647"/>
      <c r="DM647"/>
      <c r="DN647"/>
      <c r="DO647" s="27"/>
      <c r="DP647" s="27"/>
      <c r="DQ647"/>
      <c r="DR647"/>
      <c r="DS647"/>
      <c r="DT647"/>
      <c r="DU647" s="27"/>
      <c r="DV647" s="27"/>
      <c r="DW647"/>
      <c r="DX647" s="27"/>
      <c r="DY647" s="27"/>
      <c r="DZ647" s="27"/>
      <c r="EA647" s="27"/>
      <c r="EB647" s="27"/>
      <c r="EC647" s="27"/>
      <c r="ED647" s="27"/>
      <c r="EE647"/>
      <c r="EF647"/>
      <c r="EG647"/>
      <c r="EH647" s="27"/>
      <c r="EI647" s="27"/>
      <c r="EJ647" s="27"/>
      <c r="EK647" s="27"/>
      <c r="EL647" s="27"/>
      <c r="EM647" s="27"/>
      <c r="EN647"/>
      <c r="EO647" s="27"/>
      <c r="EP647"/>
      <c r="EQ647"/>
      <c r="ER647"/>
      <c r="ES647" s="27"/>
      <c r="ET647" s="27"/>
      <c r="EU647" s="27"/>
      <c r="EV647" s="27"/>
      <c r="EW647" s="27"/>
      <c r="EX647" s="27"/>
      <c r="EY647"/>
      <c r="EZ647"/>
      <c r="FA647" s="27"/>
      <c r="FB647" s="27"/>
      <c r="FC647"/>
      <c r="FD647"/>
      <c r="FE647"/>
      <c r="FF647"/>
      <c r="FG647"/>
      <c r="FH647"/>
      <c r="FI647"/>
      <c r="FJ647"/>
      <c r="FK647"/>
      <c r="FL647"/>
      <c r="FM647"/>
      <c r="FN647"/>
      <c r="FO647"/>
      <c r="FP647"/>
      <c r="FQ647"/>
      <c r="FR647"/>
      <c r="FS647"/>
      <c r="FT647"/>
      <c r="FU647"/>
      <c r="FV647"/>
      <c r="FW647"/>
      <c r="FX647"/>
      <c r="FY647"/>
      <c r="FZ647"/>
      <c r="GA647"/>
      <c r="GB647"/>
      <c r="GC647"/>
      <c r="GD647"/>
      <c r="GE647"/>
      <c r="GF647"/>
      <c r="GG647"/>
      <c r="GH647"/>
      <c r="GI647"/>
      <c r="GJ647"/>
      <c r="GK647"/>
      <c r="GL647"/>
      <c r="GM647"/>
      <c r="GN647"/>
      <c r="GO647"/>
      <c r="GP647"/>
      <c r="GQ647"/>
      <c r="GR647"/>
      <c r="GS647"/>
      <c r="GT647"/>
      <c r="GU647"/>
      <c r="GV647"/>
      <c r="GW647"/>
      <c r="GX647"/>
      <c r="GY647"/>
      <c r="GZ647"/>
      <c r="HA647"/>
      <c r="HB647"/>
      <c r="HC647"/>
      <c r="HD647"/>
      <c r="HE647"/>
      <c r="HF647"/>
      <c r="HG647"/>
      <c r="HH647"/>
      <c r="HI647"/>
      <c r="HJ647"/>
      <c r="HK647"/>
      <c r="HL647"/>
      <c r="HM647"/>
      <c r="HN647"/>
      <c r="HO647"/>
      <c r="HP647"/>
      <c r="HQ647"/>
      <c r="HR647"/>
      <c r="HS647"/>
      <c r="HT647"/>
      <c r="HU647"/>
      <c r="HV647"/>
      <c r="HW647"/>
      <c r="HX647"/>
      <c r="HY647"/>
      <c r="HZ647"/>
      <c r="IA647"/>
      <c r="IB647"/>
      <c r="IC647"/>
      <c r="ID647"/>
      <c r="IE647"/>
      <c r="IF647"/>
      <c r="IG647"/>
      <c r="IH647"/>
      <c r="II647"/>
      <c r="IJ647"/>
      <c r="IK647"/>
      <c r="IL647"/>
      <c r="IM647"/>
      <c r="IN647"/>
      <c r="IO647"/>
      <c r="IP647"/>
      <c r="IQ647"/>
      <c r="IR647"/>
      <c r="IS647"/>
      <c r="IT647"/>
      <c r="IU647"/>
      <c r="IV647"/>
      <c r="IW647"/>
      <c r="IX647"/>
      <c r="IY647"/>
      <c r="IZ647"/>
      <c r="JA647"/>
      <c r="JB647"/>
      <c r="JC647"/>
      <c r="JD647"/>
      <c r="JE647"/>
      <c r="JF647"/>
      <c r="JG647"/>
      <c r="JH647"/>
      <c r="JI647"/>
      <c r="JJ647"/>
      <c r="JK647"/>
      <c r="JL647"/>
      <c r="JM647"/>
      <c r="JN647"/>
      <c r="JO647"/>
      <c r="JP647"/>
      <c r="JQ647"/>
      <c r="JR647"/>
      <c r="JS647"/>
      <c r="JT647"/>
      <c r="JU647"/>
      <c r="JV647"/>
      <c r="JW647"/>
      <c r="JX647"/>
      <c r="JY647"/>
      <c r="JZ647"/>
      <c r="KA647"/>
      <c r="KB647"/>
      <c r="KC647"/>
      <c r="KD647"/>
      <c r="KE647"/>
      <c r="KF647"/>
      <c r="KG647"/>
      <c r="KH647"/>
      <c r="KI647"/>
      <c r="KJ647"/>
      <c r="KK647"/>
      <c r="KL647"/>
      <c r="KM647"/>
      <c r="KN647"/>
      <c r="KO647"/>
      <c r="KP647"/>
      <c r="KQ647"/>
      <c r="KR647"/>
      <c r="KS647"/>
      <c r="KT647"/>
      <c r="KU647"/>
      <c r="KV647"/>
      <c r="KW647"/>
      <c r="KX647"/>
      <c r="KY647"/>
      <c r="KZ647"/>
      <c r="LA647"/>
      <c r="LB647"/>
      <c r="LC647"/>
      <c r="LD647"/>
      <c r="LE647"/>
      <c r="LF647"/>
      <c r="LG647"/>
      <c r="LH647"/>
      <c r="LI647"/>
      <c r="LJ647"/>
      <c r="LK647"/>
      <c r="LL647"/>
      <c r="LM647" s="27"/>
      <c r="LN647" s="27"/>
      <c r="LO647" s="27"/>
      <c r="LP647"/>
      <c r="LQ647"/>
      <c r="LR647"/>
      <c r="LS647" s="27"/>
      <c r="LT647"/>
      <c r="LU647"/>
      <c r="LV647"/>
      <c r="LW647"/>
      <c r="LX647"/>
      <c r="LY647"/>
      <c r="LZ647"/>
      <c r="MA647"/>
      <c r="MB647" s="27"/>
      <c r="MC647" s="27"/>
      <c r="MD647" s="27"/>
      <c r="ME647"/>
      <c r="MF647"/>
      <c r="MG647"/>
      <c r="MH647"/>
      <c r="MI647"/>
      <c r="MJ647"/>
      <c r="MK647"/>
      <c r="ML647"/>
      <c r="MM647"/>
      <c r="MN647"/>
      <c r="MO647"/>
      <c r="MP647"/>
      <c r="MQ647"/>
      <c r="NH647" s="46"/>
    </row>
    <row r="648" spans="2:372" x14ac:dyDescent="0.3">
      <c r="B648"/>
      <c r="C648"/>
      <c r="D648" s="27"/>
      <c r="E648"/>
      <c r="F648" s="27"/>
      <c r="G648" s="27"/>
      <c r="H648" s="27"/>
      <c r="I648" s="27"/>
      <c r="J648" s="27"/>
      <c r="K648" s="27"/>
      <c r="L648"/>
      <c r="M648" s="27"/>
      <c r="N648" s="27"/>
      <c r="O648"/>
      <c r="P648"/>
      <c r="Q648" s="27"/>
      <c r="R648"/>
      <c r="S648"/>
      <c r="T648" s="27"/>
      <c r="U648" s="27"/>
      <c r="V648" s="27"/>
      <c r="W648"/>
      <c r="X648"/>
      <c r="Y648"/>
      <c r="Z648"/>
      <c r="AA648"/>
      <c r="AB648" s="27"/>
      <c r="AC648" s="27"/>
      <c r="AD648" s="27"/>
      <c r="AE648"/>
      <c r="AF648"/>
      <c r="AG648"/>
      <c r="AH648" s="27"/>
      <c r="AI648" s="27"/>
      <c r="AJ648"/>
      <c r="AK648" s="27"/>
      <c r="AL648" s="27"/>
      <c r="AM648" s="27"/>
      <c r="AN648" s="27"/>
      <c r="AO648"/>
      <c r="AP648" s="27"/>
      <c r="AQ648" s="27"/>
      <c r="AR648" s="27"/>
      <c r="AS648"/>
      <c r="AT648"/>
      <c r="AU648"/>
      <c r="AV648" s="27"/>
      <c r="AW648" s="27"/>
      <c r="AX648" s="27"/>
      <c r="AY648" s="27"/>
      <c r="AZ648"/>
      <c r="BA648" s="27"/>
      <c r="BB648" s="27"/>
      <c r="BC648"/>
      <c r="BD648" s="27"/>
      <c r="BE648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  <c r="BR648" s="27"/>
      <c r="BS648"/>
      <c r="BT648" s="27"/>
      <c r="BU648" s="27"/>
      <c r="BV648"/>
      <c r="BW648"/>
      <c r="BX648" s="27"/>
      <c r="BY648" s="27"/>
      <c r="BZ648"/>
      <c r="CA648"/>
      <c r="CB648" s="27"/>
      <c r="CC648" s="27"/>
      <c r="CD648"/>
      <c r="CE648"/>
      <c r="CF648"/>
      <c r="CG648" s="27"/>
      <c r="CH648"/>
      <c r="CI648" s="27"/>
      <c r="CJ648" s="27"/>
      <c r="CK648"/>
      <c r="CL648"/>
      <c r="CM648"/>
      <c r="CN648"/>
      <c r="CO648"/>
      <c r="CP648"/>
      <c r="CQ648" s="27"/>
      <c r="CR648" s="27"/>
      <c r="CS648" s="27"/>
      <c r="CT648"/>
      <c r="CU648"/>
      <c r="CV648"/>
      <c r="CW648"/>
      <c r="CX648"/>
      <c r="CY648" s="27"/>
      <c r="CZ648"/>
      <c r="DA648"/>
      <c r="DB648" s="27"/>
      <c r="DC648"/>
      <c r="DD648"/>
      <c r="DE648"/>
      <c r="DF648"/>
      <c r="DG648"/>
      <c r="DH648"/>
      <c r="DI648" s="27"/>
      <c r="DJ648"/>
      <c r="DK648"/>
      <c r="DL648"/>
      <c r="DM648" s="27"/>
      <c r="DN648"/>
      <c r="DO648"/>
      <c r="DP648"/>
      <c r="DQ648"/>
      <c r="DR648" s="27"/>
      <c r="DS648"/>
      <c r="DT648"/>
      <c r="DU648" s="27"/>
      <c r="DV648"/>
      <c r="DW648" s="27"/>
      <c r="DX648" s="27"/>
      <c r="DY648" s="27"/>
      <c r="DZ648" s="27"/>
      <c r="EA648"/>
      <c r="EB648"/>
      <c r="EC648" s="27"/>
      <c r="ED648"/>
      <c r="EE648"/>
      <c r="EF648" s="27"/>
      <c r="EG648"/>
      <c r="EH648"/>
      <c r="EI648"/>
      <c r="EJ648"/>
      <c r="EK648" s="27"/>
      <c r="EL648" s="27"/>
      <c r="EM648" s="27"/>
      <c r="EN648"/>
      <c r="EO648"/>
      <c r="EP648"/>
      <c r="EQ648" s="27"/>
      <c r="ER648"/>
      <c r="ES648" s="27"/>
      <c r="ET648" s="27"/>
      <c r="EU648" s="27"/>
      <c r="EV648"/>
      <c r="EW648" s="27"/>
      <c r="EX648"/>
      <c r="EY648"/>
      <c r="EZ648"/>
      <c r="FA648"/>
      <c r="FB648"/>
      <c r="FC648"/>
      <c r="FD648"/>
      <c r="FE648"/>
      <c r="FF648"/>
      <c r="FG648"/>
      <c r="FH648"/>
      <c r="FI648"/>
      <c r="FJ648"/>
      <c r="FK648"/>
      <c r="FL648"/>
      <c r="FM648"/>
      <c r="FN648"/>
      <c r="FO648"/>
      <c r="FP648"/>
      <c r="FQ648"/>
      <c r="FR648"/>
      <c r="FS648"/>
      <c r="FT648"/>
      <c r="FU648"/>
      <c r="FV648"/>
      <c r="FW648"/>
      <c r="FX648"/>
      <c r="FY648"/>
      <c r="FZ648"/>
      <c r="GA648"/>
      <c r="GB648"/>
      <c r="GC648"/>
      <c r="GD648"/>
      <c r="GE648"/>
      <c r="GF648"/>
      <c r="GG648"/>
      <c r="GH648"/>
      <c r="GI648"/>
      <c r="GJ648"/>
      <c r="GK648"/>
      <c r="GL648"/>
      <c r="GM648"/>
      <c r="GN648"/>
      <c r="GO648"/>
      <c r="GP648"/>
      <c r="GQ648"/>
      <c r="GR648"/>
      <c r="GS648"/>
      <c r="GT648"/>
      <c r="GU648"/>
      <c r="GV648"/>
      <c r="GW648"/>
      <c r="GX648"/>
      <c r="GY648"/>
      <c r="GZ648"/>
      <c r="HA648"/>
      <c r="HB648"/>
      <c r="HC648"/>
      <c r="HD648"/>
      <c r="HE648"/>
      <c r="HF648"/>
      <c r="HG648"/>
      <c r="HH648"/>
      <c r="HI648"/>
      <c r="HJ648"/>
      <c r="HK648"/>
      <c r="HL648"/>
      <c r="HM648"/>
      <c r="HN648"/>
      <c r="HO648"/>
      <c r="HP648"/>
      <c r="HQ648"/>
      <c r="HR648"/>
      <c r="HS648"/>
      <c r="HT648"/>
      <c r="HU648"/>
      <c r="HV648"/>
      <c r="HW648"/>
      <c r="HX648"/>
      <c r="HY648"/>
      <c r="HZ648"/>
      <c r="IA648"/>
      <c r="IB648"/>
      <c r="IC648"/>
      <c r="ID648"/>
      <c r="IE648"/>
      <c r="IF648"/>
      <c r="IG648"/>
      <c r="IH648"/>
      <c r="II648"/>
      <c r="IJ648"/>
      <c r="IK648"/>
      <c r="IL648"/>
      <c r="IM648"/>
      <c r="IN648"/>
      <c r="IO648"/>
      <c r="IP648"/>
      <c r="IQ648"/>
      <c r="IR648"/>
      <c r="IS648"/>
      <c r="IT648"/>
      <c r="IU648"/>
      <c r="IV648"/>
      <c r="IW648"/>
      <c r="IX648"/>
      <c r="IY648"/>
      <c r="IZ648"/>
      <c r="JA648"/>
      <c r="JB648"/>
      <c r="JC648"/>
      <c r="JD648"/>
      <c r="JE648"/>
      <c r="JF648"/>
      <c r="JG648"/>
      <c r="JH648"/>
      <c r="JI648"/>
      <c r="JJ648"/>
      <c r="JK648"/>
      <c r="JL648"/>
      <c r="JM648"/>
      <c r="JN648"/>
      <c r="JO648"/>
      <c r="JP648"/>
      <c r="JQ648"/>
      <c r="JR648"/>
      <c r="JS648"/>
      <c r="JT648"/>
      <c r="JU648"/>
      <c r="JV648"/>
      <c r="JW648"/>
      <c r="JX648"/>
      <c r="JY648"/>
      <c r="JZ648"/>
      <c r="KA648"/>
      <c r="KB648"/>
      <c r="KC648"/>
      <c r="KD648"/>
      <c r="KE648"/>
      <c r="KF648"/>
      <c r="KG648"/>
      <c r="KH648"/>
      <c r="KI648"/>
      <c r="KJ648"/>
      <c r="KK648"/>
      <c r="KL648"/>
      <c r="KM648"/>
      <c r="KN648"/>
      <c r="KO648"/>
      <c r="KP648"/>
      <c r="KQ648"/>
      <c r="KR648"/>
      <c r="KS648"/>
      <c r="KT648"/>
      <c r="KU648"/>
      <c r="KV648"/>
      <c r="KW648"/>
      <c r="KX648"/>
      <c r="KY648"/>
      <c r="KZ648"/>
      <c r="LA648"/>
      <c r="LB648"/>
      <c r="LC648"/>
      <c r="LD648"/>
      <c r="LE648"/>
      <c r="LF648"/>
      <c r="LG648"/>
      <c r="LH648"/>
      <c r="LI648"/>
      <c r="LJ648"/>
      <c r="LK648"/>
      <c r="LL648"/>
      <c r="LM648"/>
      <c r="LN648" s="27"/>
      <c r="LO648" s="27"/>
      <c r="LP648" s="27"/>
      <c r="LQ648" s="27"/>
      <c r="LR648"/>
      <c r="LS648" s="27"/>
      <c r="LT648" s="27"/>
      <c r="LU648"/>
      <c r="LV648"/>
      <c r="LW648" s="27"/>
      <c r="LX648" s="27"/>
      <c r="LY648" s="27"/>
      <c r="LZ648"/>
      <c r="MA648"/>
      <c r="MB648" s="27"/>
      <c r="MC648" s="27"/>
      <c r="MD648" s="27"/>
      <c r="ME648" s="27"/>
      <c r="MF648" s="27"/>
      <c r="MG648"/>
      <c r="MH648"/>
      <c r="MI648"/>
      <c r="MJ648"/>
      <c r="MK648"/>
      <c r="ML648"/>
      <c r="MM648"/>
      <c r="MN648"/>
      <c r="MO648"/>
      <c r="MP648"/>
      <c r="MQ648"/>
      <c r="NH648" s="46"/>
    </row>
    <row r="649" spans="2:372" x14ac:dyDescent="0.3">
      <c r="B649"/>
      <c r="C649"/>
      <c r="D649" s="27"/>
      <c r="E649" s="27"/>
      <c r="F649" s="27"/>
      <c r="G649" s="27"/>
      <c r="H649" s="27"/>
      <c r="I649" s="27"/>
      <c r="J649" s="27"/>
      <c r="K649" s="27"/>
      <c r="L649"/>
      <c r="M649" s="27"/>
      <c r="N649" s="27"/>
      <c r="O649" s="27"/>
      <c r="P649"/>
      <c r="Q649"/>
      <c r="R649" s="27"/>
      <c r="S649" s="27"/>
      <c r="T649" s="27"/>
      <c r="U649" s="27"/>
      <c r="V649" s="27"/>
      <c r="W649"/>
      <c r="X649" s="27"/>
      <c r="Y649" s="27"/>
      <c r="Z649"/>
      <c r="AA649" s="27"/>
      <c r="AB649" s="27"/>
      <c r="AC649" s="27"/>
      <c r="AD649"/>
      <c r="AE649"/>
      <c r="AF649"/>
      <c r="AG649"/>
      <c r="AH649" s="27"/>
      <c r="AI649"/>
      <c r="AJ649" s="27"/>
      <c r="AK649" s="27"/>
      <c r="AL649" s="27"/>
      <c r="AM649" s="27"/>
      <c r="AN649"/>
      <c r="AO649"/>
      <c r="AP649" s="27"/>
      <c r="AQ649" s="27"/>
      <c r="AR649"/>
      <c r="AS649" s="27"/>
      <c r="AT649" s="27"/>
      <c r="AU649" s="27"/>
      <c r="AV649" s="27"/>
      <c r="AW649" s="27"/>
      <c r="AX649"/>
      <c r="AY649" s="27"/>
      <c r="AZ649"/>
      <c r="BA649" s="27"/>
      <c r="BB649" s="27"/>
      <c r="BC649" s="27"/>
      <c r="BD649" s="27"/>
      <c r="BE649" s="27"/>
      <c r="BF649" s="27"/>
      <c r="BG649" s="27"/>
      <c r="BH649" s="27"/>
      <c r="BI649"/>
      <c r="BJ649"/>
      <c r="BK649"/>
      <c r="BL649" s="27"/>
      <c r="BM649" s="27"/>
      <c r="BN649" s="27"/>
      <c r="BO649" s="27"/>
      <c r="BP649" s="27"/>
      <c r="BQ649" s="27"/>
      <c r="BR649" s="27"/>
      <c r="BS649" s="27"/>
      <c r="BT649"/>
      <c r="BU649" s="27"/>
      <c r="BV649" s="27"/>
      <c r="BW649" s="27"/>
      <c r="BX649" s="27"/>
      <c r="BY649" s="27"/>
      <c r="BZ649"/>
      <c r="CA649"/>
      <c r="CB649"/>
      <c r="CC649"/>
      <c r="CD649"/>
      <c r="CE649"/>
      <c r="CF649"/>
      <c r="CG649"/>
      <c r="CH649"/>
      <c r="CI649"/>
      <c r="CJ649" s="27"/>
      <c r="CK649"/>
      <c r="CL649"/>
      <c r="CM649" s="27"/>
      <c r="CN649" s="27"/>
      <c r="CO649" s="27"/>
      <c r="CP649"/>
      <c r="CQ649"/>
      <c r="CR649" s="27"/>
      <c r="CS649" s="27"/>
      <c r="CT649" s="27"/>
      <c r="CU649" s="27"/>
      <c r="CV649"/>
      <c r="CW649"/>
      <c r="CX649"/>
      <c r="CY649" s="27"/>
      <c r="CZ649" s="27"/>
      <c r="DA649"/>
      <c r="DB649" s="27"/>
      <c r="DC649" s="27"/>
      <c r="DD649"/>
      <c r="DE649"/>
      <c r="DF649"/>
      <c r="DG649"/>
      <c r="DH649"/>
      <c r="DI649"/>
      <c r="DJ649" s="27"/>
      <c r="DK649" s="27"/>
      <c r="DL649"/>
      <c r="DM649"/>
      <c r="DN649"/>
      <c r="DO649" s="27"/>
      <c r="DP649" s="27"/>
      <c r="DQ649" s="27"/>
      <c r="DR649" s="27"/>
      <c r="DS649"/>
      <c r="DT649"/>
      <c r="DU649" s="27"/>
      <c r="DV649" s="27"/>
      <c r="DW649" s="27"/>
      <c r="DX649" s="27"/>
      <c r="DY649" s="27"/>
      <c r="DZ649"/>
      <c r="EA649" s="27"/>
      <c r="EB649" s="27"/>
      <c r="EC649" s="27"/>
      <c r="ED649"/>
      <c r="EE649"/>
      <c r="EF649"/>
      <c r="EG649"/>
      <c r="EH649"/>
      <c r="EI649"/>
      <c r="EJ649"/>
      <c r="EK649"/>
      <c r="EL649"/>
      <c r="EM649" s="27"/>
      <c r="EN649" s="27"/>
      <c r="EO649" s="27"/>
      <c r="EP649" s="27"/>
      <c r="EQ649" s="27"/>
      <c r="ER649"/>
      <c r="ES649" s="27"/>
      <c r="ET649"/>
      <c r="EU649"/>
      <c r="EV649" s="27"/>
      <c r="EW649"/>
      <c r="EX649" s="27"/>
      <c r="EY649" s="27"/>
      <c r="EZ649" s="27"/>
      <c r="FA649" s="27"/>
      <c r="FB649" s="27"/>
      <c r="FC649"/>
      <c r="FD649"/>
      <c r="FE649"/>
      <c r="FF649"/>
      <c r="FG649"/>
      <c r="FH649"/>
      <c r="FI649"/>
      <c r="FJ649"/>
      <c r="FK649"/>
      <c r="FL649"/>
      <c r="FM649"/>
      <c r="FN649"/>
      <c r="FO649"/>
      <c r="FP649"/>
      <c r="FQ649"/>
      <c r="FR649"/>
      <c r="FS649"/>
      <c r="FT649"/>
      <c r="FU649"/>
      <c r="FV649"/>
      <c r="FW649"/>
      <c r="FX649"/>
      <c r="FY649"/>
      <c r="FZ649"/>
      <c r="GA649"/>
      <c r="GB649"/>
      <c r="GC649"/>
      <c r="GD649"/>
      <c r="GE649"/>
      <c r="GF649"/>
      <c r="GG649"/>
      <c r="GH649"/>
      <c r="GI649"/>
      <c r="GJ649"/>
      <c r="GK649"/>
      <c r="GL649"/>
      <c r="GM649"/>
      <c r="GN649"/>
      <c r="GO649"/>
      <c r="GP649"/>
      <c r="GQ649"/>
      <c r="GR649"/>
      <c r="GS649"/>
      <c r="GT649"/>
      <c r="GU649"/>
      <c r="GV649"/>
      <c r="GW649"/>
      <c r="GX649"/>
      <c r="GY649"/>
      <c r="GZ649"/>
      <c r="HA649"/>
      <c r="HB649"/>
      <c r="HC649"/>
      <c r="HD649"/>
      <c r="HE649"/>
      <c r="HF649"/>
      <c r="HG649"/>
      <c r="HH649"/>
      <c r="HI649"/>
      <c r="HJ649"/>
      <c r="HK649"/>
      <c r="HL649"/>
      <c r="HM649"/>
      <c r="HN649"/>
      <c r="HO649"/>
      <c r="HP649"/>
      <c r="HQ649"/>
      <c r="HR649"/>
      <c r="HS649"/>
      <c r="HT649"/>
      <c r="HU649"/>
      <c r="HV649"/>
      <c r="HW649"/>
      <c r="HX649"/>
      <c r="HY649"/>
      <c r="HZ649"/>
      <c r="IA649"/>
      <c r="IB649"/>
      <c r="IC649"/>
      <c r="ID649"/>
      <c r="IE649"/>
      <c r="IF649"/>
      <c r="IG649"/>
      <c r="IH649"/>
      <c r="II649"/>
      <c r="IJ649"/>
      <c r="IK649"/>
      <c r="IL649"/>
      <c r="IM649"/>
      <c r="IN649"/>
      <c r="IO649"/>
      <c r="IP649"/>
      <c r="IQ649"/>
      <c r="IR649"/>
      <c r="IS649"/>
      <c r="IT649"/>
      <c r="IU649"/>
      <c r="IV649"/>
      <c r="IW649"/>
      <c r="IX649"/>
      <c r="IY649"/>
      <c r="IZ649"/>
      <c r="JA649"/>
      <c r="JB649"/>
      <c r="JC649"/>
      <c r="JD649"/>
      <c r="JE649"/>
      <c r="JF649"/>
      <c r="JG649"/>
      <c r="JH649"/>
      <c r="JI649"/>
      <c r="JJ649"/>
      <c r="JK649"/>
      <c r="JL649"/>
      <c r="JM649"/>
      <c r="JN649"/>
      <c r="JO649"/>
      <c r="JP649"/>
      <c r="JQ649"/>
      <c r="JR649"/>
      <c r="JS649"/>
      <c r="JT649"/>
      <c r="JU649"/>
      <c r="JV649"/>
      <c r="JW649"/>
      <c r="JX649"/>
      <c r="JY649"/>
      <c r="JZ649"/>
      <c r="KA649"/>
      <c r="KB649"/>
      <c r="KC649"/>
      <c r="KD649"/>
      <c r="KE649"/>
      <c r="KF649"/>
      <c r="KG649"/>
      <c r="KH649"/>
      <c r="KI649"/>
      <c r="KJ649"/>
      <c r="KK649"/>
      <c r="KL649"/>
      <c r="KM649"/>
      <c r="KN649"/>
      <c r="KO649"/>
      <c r="KP649"/>
      <c r="KQ649"/>
      <c r="KR649"/>
      <c r="KS649"/>
      <c r="KT649"/>
      <c r="KU649"/>
      <c r="KV649"/>
      <c r="KW649"/>
      <c r="KX649"/>
      <c r="KY649"/>
      <c r="KZ649"/>
      <c r="LA649"/>
      <c r="LB649"/>
      <c r="LC649"/>
      <c r="LD649"/>
      <c r="LE649"/>
      <c r="LF649"/>
      <c r="LG649"/>
      <c r="LH649"/>
      <c r="LI649"/>
      <c r="LJ649"/>
      <c r="LK649"/>
      <c r="LL649"/>
      <c r="LM649" s="27"/>
      <c r="LN649"/>
      <c r="LO649" s="27"/>
      <c r="LP649" s="27"/>
      <c r="LQ649" s="27"/>
      <c r="LR649"/>
      <c r="LS649"/>
      <c r="LT649" s="27"/>
      <c r="LU649"/>
      <c r="LV649" s="27"/>
      <c r="LW649" s="27"/>
      <c r="LX649" s="27"/>
      <c r="LY649"/>
      <c r="LZ649"/>
      <c r="MA649" s="27"/>
      <c r="MB649"/>
      <c r="MC649"/>
      <c r="MD649" s="27"/>
      <c r="ME649"/>
      <c r="MF649" s="27"/>
      <c r="MG649"/>
      <c r="MH649"/>
      <c r="MI649"/>
      <c r="MJ649"/>
      <c r="MK649"/>
      <c r="ML649"/>
      <c r="MM649"/>
      <c r="MN649"/>
      <c r="MO649"/>
      <c r="MP649"/>
      <c r="MQ649"/>
      <c r="NH649" s="46"/>
    </row>
    <row r="650" spans="2:372" x14ac:dyDescent="0.3">
      <c r="B650"/>
      <c r="C650"/>
      <c r="D650" s="27"/>
      <c r="E650" s="27"/>
      <c r="F650" s="27"/>
      <c r="G650" s="27"/>
      <c r="H650" s="27"/>
      <c r="I650" s="27"/>
      <c r="J650" s="27"/>
      <c r="K650" s="27"/>
      <c r="L650"/>
      <c r="M650"/>
      <c r="N650" s="27"/>
      <c r="O650"/>
      <c r="P650"/>
      <c r="Q650" s="27"/>
      <c r="R650"/>
      <c r="S650" s="27"/>
      <c r="T650" s="27"/>
      <c r="U650" s="27"/>
      <c r="V650" s="27"/>
      <c r="W650"/>
      <c r="X650"/>
      <c r="Y650" s="27"/>
      <c r="Z650" s="27"/>
      <c r="AA650" s="27"/>
      <c r="AB650"/>
      <c r="AC650"/>
      <c r="AD650"/>
      <c r="AE650"/>
      <c r="AF650" s="27"/>
      <c r="AG650" s="27"/>
      <c r="AH650" s="27"/>
      <c r="AI650" s="27"/>
      <c r="AJ650" s="27"/>
      <c r="AK650" s="27"/>
      <c r="AL650" s="27"/>
      <c r="AM650" s="27"/>
      <c r="AN650"/>
      <c r="AO650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/>
      <c r="BA650" s="27"/>
      <c r="BB650" s="27"/>
      <c r="BC650" s="27"/>
      <c r="BD650" s="27"/>
      <c r="BE650" s="27"/>
      <c r="BF650" s="27"/>
      <c r="BG650" s="27"/>
      <c r="BH650" s="27"/>
      <c r="BI650"/>
      <c r="BJ650"/>
      <c r="BK650"/>
      <c r="BL650" s="27"/>
      <c r="BM650"/>
      <c r="BN650" s="27"/>
      <c r="BO650" s="27"/>
      <c r="BP650" s="27"/>
      <c r="BQ650" s="27"/>
      <c r="BR650" s="27"/>
      <c r="BS650" s="27"/>
      <c r="BT650" s="27"/>
      <c r="BU650" s="27"/>
      <c r="BV650"/>
      <c r="BW650" s="27"/>
      <c r="BX650" s="27"/>
      <c r="BY650"/>
      <c r="BZ650"/>
      <c r="CA650" s="27"/>
      <c r="CB650" s="27"/>
      <c r="CC650" s="27"/>
      <c r="CD650" s="27"/>
      <c r="CE650" s="27"/>
      <c r="CF650"/>
      <c r="CG650" s="27"/>
      <c r="CH650" s="27"/>
      <c r="CI650" s="27"/>
      <c r="CJ650" s="27"/>
      <c r="CK650" s="27"/>
      <c r="CL650"/>
      <c r="CM650"/>
      <c r="CN650" s="27"/>
      <c r="CO650"/>
      <c r="CP650"/>
      <c r="CQ650"/>
      <c r="CR650" s="27"/>
      <c r="CS650" s="27"/>
      <c r="CT650" s="27"/>
      <c r="CU650" s="27"/>
      <c r="CV650"/>
      <c r="CW650"/>
      <c r="CX650"/>
      <c r="CY650" s="27"/>
      <c r="CZ650" s="27"/>
      <c r="DA650"/>
      <c r="DB650"/>
      <c r="DC650"/>
      <c r="DD650"/>
      <c r="DE650"/>
      <c r="DF650"/>
      <c r="DG650"/>
      <c r="DH650"/>
      <c r="DI650" s="27"/>
      <c r="DJ650" s="27"/>
      <c r="DK650"/>
      <c r="DL650"/>
      <c r="DM650" s="27"/>
      <c r="DN650" s="27"/>
      <c r="DO650"/>
      <c r="DP650"/>
      <c r="DQ650" s="27"/>
      <c r="DR650"/>
      <c r="DS650"/>
      <c r="DT650"/>
      <c r="DU650"/>
      <c r="DV650" s="27"/>
      <c r="DW650" s="27"/>
      <c r="DX650" s="27"/>
      <c r="DY650" s="27"/>
      <c r="DZ650" s="27"/>
      <c r="EA650"/>
      <c r="EB650"/>
      <c r="EC650" s="27"/>
      <c r="ED650" s="27"/>
      <c r="EE650" s="27"/>
      <c r="EF650" s="27"/>
      <c r="EG650"/>
      <c r="EH650" s="27"/>
      <c r="EI650"/>
      <c r="EJ650"/>
      <c r="EK650" s="27"/>
      <c r="EL650" s="27"/>
      <c r="EM650" s="27"/>
      <c r="EN650" s="27"/>
      <c r="EO650" s="27"/>
      <c r="EP650"/>
      <c r="EQ650" s="27"/>
      <c r="ER650"/>
      <c r="ES650" s="27"/>
      <c r="ET650"/>
      <c r="EU650" s="27"/>
      <c r="EV650" s="27"/>
      <c r="EW650" s="27"/>
      <c r="EX650" s="27"/>
      <c r="EY650"/>
      <c r="EZ650"/>
      <c r="FA650" s="27"/>
      <c r="FB650" s="27"/>
      <c r="FC650"/>
      <c r="FD650"/>
      <c r="FE650"/>
      <c r="FF650"/>
      <c r="FG650"/>
      <c r="FH650"/>
      <c r="FI650"/>
      <c r="FJ650"/>
      <c r="FK650"/>
      <c r="FL650"/>
      <c r="FM650"/>
      <c r="FN650"/>
      <c r="FO650"/>
      <c r="FP650"/>
      <c r="FQ650"/>
      <c r="FR650"/>
      <c r="FS650"/>
      <c r="FT650"/>
      <c r="FU650"/>
      <c r="FV650"/>
      <c r="FW650"/>
      <c r="FX650"/>
      <c r="FY650"/>
      <c r="FZ650"/>
      <c r="GA650"/>
      <c r="GB650"/>
      <c r="GC650"/>
      <c r="GD650"/>
      <c r="GE650"/>
      <c r="GF650"/>
      <c r="GG650"/>
      <c r="GH650"/>
      <c r="GI650"/>
      <c r="GJ650"/>
      <c r="GK650"/>
      <c r="GL650"/>
      <c r="GM650"/>
      <c r="GN650"/>
      <c r="GO650"/>
      <c r="GP650"/>
      <c r="GQ650"/>
      <c r="GR650"/>
      <c r="GS650"/>
      <c r="GT650"/>
      <c r="GU650"/>
      <c r="GV650"/>
      <c r="GW650"/>
      <c r="GX650"/>
      <c r="GY650"/>
      <c r="GZ650"/>
      <c r="HA650"/>
      <c r="HB650"/>
      <c r="HC650"/>
      <c r="HD650"/>
      <c r="HE650"/>
      <c r="HF650"/>
      <c r="HG650"/>
      <c r="HH650"/>
      <c r="HI650"/>
      <c r="HJ650"/>
      <c r="HK650"/>
      <c r="HL650"/>
      <c r="HM650"/>
      <c r="HN650"/>
      <c r="HO650"/>
      <c r="HP650"/>
      <c r="HQ650"/>
      <c r="HR650"/>
      <c r="HS650"/>
      <c r="HT650"/>
      <c r="HU650"/>
      <c r="HV650"/>
      <c r="HW650"/>
      <c r="HX650"/>
      <c r="HY650"/>
      <c r="HZ650"/>
      <c r="IA650"/>
      <c r="IB650"/>
      <c r="IC650"/>
      <c r="ID650"/>
      <c r="IE650"/>
      <c r="IF650"/>
      <c r="IG650"/>
      <c r="IH650"/>
      <c r="II650"/>
      <c r="IJ650"/>
      <c r="IK650"/>
      <c r="IL650"/>
      <c r="IM650"/>
      <c r="IN650"/>
      <c r="IO650"/>
      <c r="IP650"/>
      <c r="IQ650"/>
      <c r="IR650"/>
      <c r="IS650"/>
      <c r="IT650"/>
      <c r="IU650"/>
      <c r="IV650"/>
      <c r="IW650"/>
      <c r="IX650"/>
      <c r="IY650"/>
      <c r="IZ650"/>
      <c r="JA650"/>
      <c r="JB650"/>
      <c r="JC650"/>
      <c r="JD650"/>
      <c r="JE650"/>
      <c r="JF650"/>
      <c r="JG650"/>
      <c r="JH650"/>
      <c r="JI650"/>
      <c r="JJ650"/>
      <c r="JK650"/>
      <c r="JL650"/>
      <c r="JM650"/>
      <c r="JN650"/>
      <c r="JO650"/>
      <c r="JP650"/>
      <c r="JQ650"/>
      <c r="JR650"/>
      <c r="JS650"/>
      <c r="JT650"/>
      <c r="JU650"/>
      <c r="JV650"/>
      <c r="JW650"/>
      <c r="JX650"/>
      <c r="JY650"/>
      <c r="JZ650"/>
      <c r="KA650"/>
      <c r="KB650"/>
      <c r="KC650"/>
      <c r="KD650"/>
      <c r="KE650"/>
      <c r="KF650"/>
      <c r="KG650"/>
      <c r="KH650"/>
      <c r="KI650"/>
      <c r="KJ650"/>
      <c r="KK650"/>
      <c r="KL650"/>
      <c r="KM650"/>
      <c r="KN650"/>
      <c r="KO650"/>
      <c r="KP650"/>
      <c r="KQ650"/>
      <c r="KR650"/>
      <c r="KS650"/>
      <c r="KT650"/>
      <c r="KU650"/>
      <c r="KV650"/>
      <c r="KW650"/>
      <c r="KX650"/>
      <c r="KY650"/>
      <c r="KZ650"/>
      <c r="LA650"/>
      <c r="LB650"/>
      <c r="LC650"/>
      <c r="LD650"/>
      <c r="LE650"/>
      <c r="LF650"/>
      <c r="LG650"/>
      <c r="LH650"/>
      <c r="LI650"/>
      <c r="LJ650"/>
      <c r="LK650"/>
      <c r="LL650"/>
      <c r="LM650" s="27"/>
      <c r="LN650" s="27"/>
      <c r="LO650" s="27"/>
      <c r="LP650" s="27"/>
      <c r="LQ650" s="27"/>
      <c r="LR650" s="27"/>
      <c r="LS650" s="27"/>
      <c r="LT650" s="27"/>
      <c r="LU650" s="27"/>
      <c r="LV650"/>
      <c r="LW650"/>
      <c r="LX650"/>
      <c r="LY650"/>
      <c r="LZ650"/>
      <c r="MA650"/>
      <c r="MB650" s="27"/>
      <c r="MC650" s="27"/>
      <c r="MD650" s="27"/>
      <c r="ME650" s="27"/>
      <c r="MF650" s="27"/>
      <c r="MG650"/>
      <c r="MH650"/>
      <c r="MI650"/>
      <c r="MJ650"/>
      <c r="MK650"/>
      <c r="ML650"/>
      <c r="MM650"/>
      <c r="MN650"/>
      <c r="MO650"/>
      <c r="MP650"/>
      <c r="MQ650"/>
      <c r="NH650" s="46"/>
    </row>
    <row r="651" spans="2:372" x14ac:dyDescent="0.3">
      <c r="B651"/>
      <c r="C651" s="27"/>
      <c r="D651" s="27"/>
      <c r="E651" s="27"/>
      <c r="F651" s="27"/>
      <c r="G651" s="27"/>
      <c r="H651" s="27"/>
      <c r="I651" s="27"/>
      <c r="J651" s="27"/>
      <c r="K651" s="27"/>
      <c r="L651"/>
      <c r="M651" s="27"/>
      <c r="N651" s="27"/>
      <c r="O651" s="27"/>
      <c r="P651"/>
      <c r="Q651" s="27"/>
      <c r="R651" s="27"/>
      <c r="S651" s="27"/>
      <c r="T651" s="27"/>
      <c r="U651" s="27"/>
      <c r="V651" s="27"/>
      <c r="W651"/>
      <c r="X651" s="27"/>
      <c r="Y651" s="27"/>
      <c r="Z651" s="27"/>
      <c r="AA651"/>
      <c r="AB651" s="27"/>
      <c r="AC651" s="27"/>
      <c r="AD651"/>
      <c r="AE651"/>
      <c r="AF651" s="27"/>
      <c r="AG651" s="27"/>
      <c r="AH651" s="27"/>
      <c r="AI651"/>
      <c r="AJ651" s="27"/>
      <c r="AK651" s="27"/>
      <c r="AL651" s="27"/>
      <c r="AM651" s="27"/>
      <c r="AN651"/>
      <c r="AO651"/>
      <c r="AP651" s="27"/>
      <c r="AQ651" s="27"/>
      <c r="AR651" s="27"/>
      <c r="AS651"/>
      <c r="AT651"/>
      <c r="AU651" s="27"/>
      <c r="AV651" s="27"/>
      <c r="AW651" s="27"/>
      <c r="AX651" s="27"/>
      <c r="AY651" s="27"/>
      <c r="AZ651" s="27"/>
      <c r="BA651" s="27"/>
      <c r="BB651" s="27"/>
      <c r="BC651"/>
      <c r="BD651" s="27"/>
      <c r="BE651" s="27"/>
      <c r="BF651" s="27"/>
      <c r="BG651" s="27"/>
      <c r="BH651" s="27"/>
      <c r="BI651"/>
      <c r="BJ651"/>
      <c r="BK651"/>
      <c r="BL651" s="27"/>
      <c r="BM651" s="27"/>
      <c r="BN651" s="27"/>
      <c r="BO651" s="27"/>
      <c r="BP651" s="27"/>
      <c r="BQ651" s="27"/>
      <c r="BR651" s="27"/>
      <c r="BS651"/>
      <c r="BT651" s="27"/>
      <c r="BU651" s="27"/>
      <c r="BV651" s="27"/>
      <c r="BW651" s="27"/>
      <c r="BX651" s="27"/>
      <c r="BY651"/>
      <c r="BZ651"/>
      <c r="CA651"/>
      <c r="CB651"/>
      <c r="CC651" s="27"/>
      <c r="CD651" s="27"/>
      <c r="CE651"/>
      <c r="CF651" s="27"/>
      <c r="CG651"/>
      <c r="CH651" s="27"/>
      <c r="CI651"/>
      <c r="CJ651"/>
      <c r="CK651" s="27"/>
      <c r="CL651"/>
      <c r="CM651" s="27"/>
      <c r="CN651"/>
      <c r="CO651"/>
      <c r="CP651"/>
      <c r="CQ651" s="27"/>
      <c r="CR651" s="27"/>
      <c r="CS651" s="27"/>
      <c r="CT651"/>
      <c r="CU651" s="27"/>
      <c r="CV651"/>
      <c r="CW651"/>
      <c r="CX651"/>
      <c r="CY651" s="27"/>
      <c r="CZ651" s="27"/>
      <c r="DA651"/>
      <c r="DB651" s="27"/>
      <c r="DC651"/>
      <c r="DD651"/>
      <c r="DE651"/>
      <c r="DF651" s="27"/>
      <c r="DG651"/>
      <c r="DH651"/>
      <c r="DI651" s="27"/>
      <c r="DJ651" s="27"/>
      <c r="DK651"/>
      <c r="DL651"/>
      <c r="DM651" s="27"/>
      <c r="DN651"/>
      <c r="DO651" s="27"/>
      <c r="DP651" s="27"/>
      <c r="DQ651" s="27"/>
      <c r="DR651" s="27"/>
      <c r="DS651"/>
      <c r="DT651"/>
      <c r="DU651"/>
      <c r="DV651" s="27"/>
      <c r="DW651" s="27"/>
      <c r="DX651" s="27"/>
      <c r="DY651" s="27"/>
      <c r="DZ651" s="27"/>
      <c r="EA651" s="27"/>
      <c r="EB651"/>
      <c r="EC651"/>
      <c r="ED651"/>
      <c r="EE651" s="27"/>
      <c r="EF651" s="27"/>
      <c r="EG651"/>
      <c r="EH651" s="27"/>
      <c r="EI651" s="27"/>
      <c r="EJ651" s="27"/>
      <c r="EK651"/>
      <c r="EL651"/>
      <c r="EM651" s="27"/>
      <c r="EN651" s="27"/>
      <c r="EO651" s="27"/>
      <c r="EP651"/>
      <c r="EQ651" s="27"/>
      <c r="ER651"/>
      <c r="ES651" s="27"/>
      <c r="ET651" s="27"/>
      <c r="EU651" s="27"/>
      <c r="EV651" s="27"/>
      <c r="EW651" s="27"/>
      <c r="EX651"/>
      <c r="EY651" s="27"/>
      <c r="EZ651" s="27"/>
      <c r="FA651" s="27"/>
      <c r="FB651" s="27"/>
      <c r="FC651"/>
      <c r="FD651"/>
      <c r="FE651"/>
      <c r="FF651"/>
      <c r="FG651"/>
      <c r="FH651"/>
      <c r="FI651"/>
      <c r="FJ651"/>
      <c r="FK651"/>
      <c r="FL651"/>
      <c r="FM651"/>
      <c r="FN651"/>
      <c r="FO651"/>
      <c r="FP651"/>
      <c r="FQ651"/>
      <c r="FR651"/>
      <c r="FS651"/>
      <c r="FT651"/>
      <c r="FU651"/>
      <c r="FV651"/>
      <c r="FW651"/>
      <c r="FX651"/>
      <c r="FY651"/>
      <c r="FZ651"/>
      <c r="GA651"/>
      <c r="GB651"/>
      <c r="GC651"/>
      <c r="GD651"/>
      <c r="GE651"/>
      <c r="GF651"/>
      <c r="GG651"/>
      <c r="GH651"/>
      <c r="GI651"/>
      <c r="GJ651"/>
      <c r="GK651"/>
      <c r="GL651"/>
      <c r="GM651"/>
      <c r="GN651"/>
      <c r="GO651"/>
      <c r="GP651"/>
      <c r="GQ651"/>
      <c r="GR651"/>
      <c r="GS651"/>
      <c r="GT651"/>
      <c r="GU651"/>
      <c r="GV651"/>
      <c r="GW651"/>
      <c r="GX651"/>
      <c r="GY651"/>
      <c r="GZ651"/>
      <c r="HA651"/>
      <c r="HB651"/>
      <c r="HC651"/>
      <c r="HD651"/>
      <c r="HE651"/>
      <c r="HF651"/>
      <c r="HG651"/>
      <c r="HH651"/>
      <c r="HI651"/>
      <c r="HJ651"/>
      <c r="HK651"/>
      <c r="HL651"/>
      <c r="HM651"/>
      <c r="HN651"/>
      <c r="HO651"/>
      <c r="HP651"/>
      <c r="HQ651"/>
      <c r="HR651"/>
      <c r="HS651"/>
      <c r="HT651"/>
      <c r="HU651"/>
      <c r="HV651"/>
      <c r="HW651"/>
      <c r="HX651"/>
      <c r="HY651"/>
      <c r="HZ651"/>
      <c r="IA651"/>
      <c r="IB651"/>
      <c r="IC651"/>
      <c r="ID651"/>
      <c r="IE651"/>
      <c r="IF651"/>
      <c r="IG651"/>
      <c r="IH651"/>
      <c r="II651"/>
      <c r="IJ651"/>
      <c r="IK651"/>
      <c r="IL651"/>
      <c r="IM651"/>
      <c r="IN651"/>
      <c r="IO651"/>
      <c r="IP651"/>
      <c r="IQ651"/>
      <c r="IR651"/>
      <c r="IS651"/>
      <c r="IT651"/>
      <c r="IU651"/>
      <c r="IV651"/>
      <c r="IW651"/>
      <c r="IX651"/>
      <c r="IY651"/>
      <c r="IZ651"/>
      <c r="JA651"/>
      <c r="JB651"/>
      <c r="JC651"/>
      <c r="JD651"/>
      <c r="JE651"/>
      <c r="JF651"/>
      <c r="JG651"/>
      <c r="JH651"/>
      <c r="JI651"/>
      <c r="JJ651"/>
      <c r="JK651"/>
      <c r="JL651"/>
      <c r="JM651"/>
      <c r="JN651"/>
      <c r="JO651"/>
      <c r="JP651"/>
      <c r="JQ651"/>
      <c r="JR651"/>
      <c r="JS651"/>
      <c r="JT651"/>
      <c r="JU651"/>
      <c r="JV651"/>
      <c r="JW651"/>
      <c r="JX651"/>
      <c r="JY651"/>
      <c r="JZ651"/>
      <c r="KA651"/>
      <c r="KB651"/>
      <c r="KC651"/>
      <c r="KD651"/>
      <c r="KE651"/>
      <c r="KF651"/>
      <c r="KG651"/>
      <c r="KH651"/>
      <c r="KI651"/>
      <c r="KJ651"/>
      <c r="KK651"/>
      <c r="KL651"/>
      <c r="KM651"/>
      <c r="KN651"/>
      <c r="KO651"/>
      <c r="KP651"/>
      <c r="KQ651"/>
      <c r="KR651"/>
      <c r="KS651"/>
      <c r="KT651"/>
      <c r="KU651"/>
      <c r="KV651"/>
      <c r="KW651"/>
      <c r="KX651"/>
      <c r="KY651"/>
      <c r="KZ651"/>
      <c r="LA651"/>
      <c r="LB651"/>
      <c r="LC651"/>
      <c r="LD651"/>
      <c r="LE651"/>
      <c r="LF651"/>
      <c r="LG651"/>
      <c r="LH651"/>
      <c r="LI651"/>
      <c r="LJ651"/>
      <c r="LK651"/>
      <c r="LL651"/>
      <c r="LM651" s="27"/>
      <c r="LN651" s="27"/>
      <c r="LO651" s="27"/>
      <c r="LP651" s="27"/>
      <c r="LQ651"/>
      <c r="LR651" s="27"/>
      <c r="LS651" s="27"/>
      <c r="LT651" s="27"/>
      <c r="LU651"/>
      <c r="LV651"/>
      <c r="LW651"/>
      <c r="LX651"/>
      <c r="LY651"/>
      <c r="LZ651"/>
      <c r="MA651"/>
      <c r="MB651" s="27"/>
      <c r="MC651" s="27"/>
      <c r="MD651" s="27"/>
      <c r="ME651"/>
      <c r="MF651"/>
      <c r="MG651"/>
      <c r="MH651"/>
      <c r="MI651"/>
      <c r="MJ651"/>
      <c r="MK651"/>
      <c r="ML651"/>
      <c r="MM651"/>
      <c r="MN651"/>
      <c r="MO651"/>
      <c r="MP651"/>
      <c r="MQ651"/>
      <c r="NH651" s="46"/>
    </row>
    <row r="652" spans="2:372" x14ac:dyDescent="0.3">
      <c r="B652"/>
      <c r="C652" s="27"/>
      <c r="D652" s="27"/>
      <c r="E652" s="27"/>
      <c r="F652"/>
      <c r="G652" s="27"/>
      <c r="H652" s="27"/>
      <c r="I652" s="27"/>
      <c r="J652" s="27"/>
      <c r="K652" s="27"/>
      <c r="L652"/>
      <c r="M652" s="27"/>
      <c r="N652" s="27"/>
      <c r="O652" s="27"/>
      <c r="P652"/>
      <c r="Q652"/>
      <c r="R652" s="27"/>
      <c r="S652" s="27"/>
      <c r="T652" s="27"/>
      <c r="U652" s="27"/>
      <c r="V652" s="27"/>
      <c r="W652"/>
      <c r="X652" s="27"/>
      <c r="Y652" s="27"/>
      <c r="Z652" s="27"/>
      <c r="AA652"/>
      <c r="AB652" s="27"/>
      <c r="AC652" s="27"/>
      <c r="AD652"/>
      <c r="AE652"/>
      <c r="AF652" s="27"/>
      <c r="AG652" s="27"/>
      <c r="AH652" s="27"/>
      <c r="AI652"/>
      <c r="AJ652" s="27"/>
      <c r="AK652" s="27"/>
      <c r="AL652" s="27"/>
      <c r="AM652" s="27"/>
      <c r="AN652"/>
      <c r="AO652"/>
      <c r="AP652" s="27"/>
      <c r="AQ652" s="27"/>
      <c r="AR652" s="27"/>
      <c r="AS652"/>
      <c r="AT652"/>
      <c r="AU652" s="27"/>
      <c r="AV652" s="27"/>
      <c r="AW652" s="27"/>
      <c r="AX652"/>
      <c r="AY652" s="27"/>
      <c r="AZ652"/>
      <c r="BA652" s="27"/>
      <c r="BB652" s="27"/>
      <c r="BC652" s="27"/>
      <c r="BD652" s="27"/>
      <c r="BE652" s="27"/>
      <c r="BF652" s="27"/>
      <c r="BG652" s="27"/>
      <c r="BH652" s="27"/>
      <c r="BI652"/>
      <c r="BJ652"/>
      <c r="BK652"/>
      <c r="BL652" s="27"/>
      <c r="BM652" s="27"/>
      <c r="BN652" s="27"/>
      <c r="BO652" s="27"/>
      <c r="BP652" s="27"/>
      <c r="BQ652" s="27"/>
      <c r="BR652" s="27"/>
      <c r="BS652" s="27"/>
      <c r="BT652"/>
      <c r="BU652" s="27"/>
      <c r="BV652" s="27"/>
      <c r="BW652" s="27"/>
      <c r="BX652" s="27"/>
      <c r="BY652" s="27"/>
      <c r="BZ652" s="27"/>
      <c r="CA652" s="27"/>
      <c r="CB652"/>
      <c r="CC652"/>
      <c r="CD652"/>
      <c r="CE652"/>
      <c r="CF652"/>
      <c r="CG652" s="27"/>
      <c r="CH652" s="27"/>
      <c r="CI652" s="27"/>
      <c r="CJ652" s="27"/>
      <c r="CK652" s="27"/>
      <c r="CL652" s="27"/>
      <c r="CM652" s="27"/>
      <c r="CN652" s="27"/>
      <c r="CO652"/>
      <c r="CP652"/>
      <c r="CQ652"/>
      <c r="CR652" s="27"/>
      <c r="CS652" s="27"/>
      <c r="CT652"/>
      <c r="CU652" s="27"/>
      <c r="CV652" s="27"/>
      <c r="CW652"/>
      <c r="CX652"/>
      <c r="CY652"/>
      <c r="CZ652" s="27"/>
      <c r="DA652"/>
      <c r="DB652" s="27"/>
      <c r="DC652"/>
      <c r="DD652"/>
      <c r="DE652"/>
      <c r="DF652"/>
      <c r="DG652"/>
      <c r="DH652"/>
      <c r="DI652" s="27"/>
      <c r="DJ652" s="27"/>
      <c r="DK652" s="27"/>
      <c r="DL652"/>
      <c r="DM652"/>
      <c r="DN652"/>
      <c r="DO652" s="27"/>
      <c r="DP652" s="27"/>
      <c r="DQ652"/>
      <c r="DR652" s="27"/>
      <c r="DS652"/>
      <c r="DT652"/>
      <c r="DU652" s="27"/>
      <c r="DV652" s="27"/>
      <c r="DW652" s="27"/>
      <c r="DX652" s="27"/>
      <c r="DY652" s="27"/>
      <c r="DZ652" s="27"/>
      <c r="EA652" s="27"/>
      <c r="EB652" s="27"/>
      <c r="EC652" s="27"/>
      <c r="ED652"/>
      <c r="EE652" s="27"/>
      <c r="EF652" s="27"/>
      <c r="EG652"/>
      <c r="EH652"/>
      <c r="EI652"/>
      <c r="EJ652"/>
      <c r="EK652" s="27"/>
      <c r="EL652" s="27"/>
      <c r="EM652" s="27"/>
      <c r="EN652" s="27"/>
      <c r="EO652" s="27"/>
      <c r="EP652"/>
      <c r="EQ652" s="27"/>
      <c r="ER652"/>
      <c r="ES652" s="27"/>
      <c r="ET652" s="27"/>
      <c r="EU652" s="27"/>
      <c r="EV652" s="27"/>
      <c r="EW652" s="27"/>
      <c r="EX652"/>
      <c r="EY652" s="27"/>
      <c r="EZ652" s="27"/>
      <c r="FA652" s="27"/>
      <c r="FB652" s="27"/>
      <c r="FC652"/>
      <c r="FD652"/>
      <c r="FE652"/>
      <c r="FF652"/>
      <c r="FG652"/>
      <c r="FH652"/>
      <c r="FI652"/>
      <c r="FJ652"/>
      <c r="FK652"/>
      <c r="FL652"/>
      <c r="FM652"/>
      <c r="FN652"/>
      <c r="FO652"/>
      <c r="FP652"/>
      <c r="FQ652"/>
      <c r="FR652"/>
      <c r="FS652"/>
      <c r="FT652"/>
      <c r="FU652"/>
      <c r="FV652"/>
      <c r="FW652"/>
      <c r="FX652"/>
      <c r="FY652"/>
      <c r="FZ652"/>
      <c r="GA652"/>
      <c r="GB652"/>
      <c r="GC652"/>
      <c r="GD652"/>
      <c r="GE652"/>
      <c r="GF652"/>
      <c r="GG652"/>
      <c r="GH652"/>
      <c r="GI652"/>
      <c r="GJ652"/>
      <c r="GK652"/>
      <c r="GL652"/>
      <c r="GM652"/>
      <c r="GN652"/>
      <c r="GO652"/>
      <c r="GP652"/>
      <c r="GQ652"/>
      <c r="GR652"/>
      <c r="GS652"/>
      <c r="GT652"/>
      <c r="GU652"/>
      <c r="GV652"/>
      <c r="GW652"/>
      <c r="GX652"/>
      <c r="GY652"/>
      <c r="GZ652"/>
      <c r="HA652"/>
      <c r="HB652"/>
      <c r="HC652"/>
      <c r="HD652"/>
      <c r="HE652"/>
      <c r="HF652"/>
      <c r="HG652"/>
      <c r="HH652"/>
      <c r="HI652"/>
      <c r="HJ652"/>
      <c r="HK652"/>
      <c r="HL652"/>
      <c r="HM652"/>
      <c r="HN652"/>
      <c r="HO652"/>
      <c r="HP652"/>
      <c r="HQ652"/>
      <c r="HR652"/>
      <c r="HS652"/>
      <c r="HT652"/>
      <c r="HU652"/>
      <c r="HV652"/>
      <c r="HW652"/>
      <c r="HX652"/>
      <c r="HY652"/>
      <c r="HZ652"/>
      <c r="IA652"/>
      <c r="IB652"/>
      <c r="IC652"/>
      <c r="ID652"/>
      <c r="IE652"/>
      <c r="IF652"/>
      <c r="IG652"/>
      <c r="IH652"/>
      <c r="II652"/>
      <c r="IJ652"/>
      <c r="IK652"/>
      <c r="IL652"/>
      <c r="IM652"/>
      <c r="IN652"/>
      <c r="IO652"/>
      <c r="IP652"/>
      <c r="IQ652"/>
      <c r="IR652"/>
      <c r="IS652"/>
      <c r="IT652"/>
      <c r="IU652"/>
      <c r="IV652"/>
      <c r="IW652"/>
      <c r="IX652"/>
      <c r="IY652"/>
      <c r="IZ652"/>
      <c r="JA652"/>
      <c r="JB652"/>
      <c r="JC652"/>
      <c r="JD652"/>
      <c r="JE652"/>
      <c r="JF652"/>
      <c r="JG652"/>
      <c r="JH652"/>
      <c r="JI652"/>
      <c r="JJ652"/>
      <c r="JK652"/>
      <c r="JL652"/>
      <c r="JM652"/>
      <c r="JN652"/>
      <c r="JO652"/>
      <c r="JP652"/>
      <c r="JQ652"/>
      <c r="JR652"/>
      <c r="JS652"/>
      <c r="JT652"/>
      <c r="JU652"/>
      <c r="JV652"/>
      <c r="JW652"/>
      <c r="JX652"/>
      <c r="JY652"/>
      <c r="JZ652"/>
      <c r="KA652"/>
      <c r="KB652"/>
      <c r="KC652"/>
      <c r="KD652"/>
      <c r="KE652"/>
      <c r="KF652"/>
      <c r="KG652"/>
      <c r="KH652"/>
      <c r="KI652"/>
      <c r="KJ652"/>
      <c r="KK652"/>
      <c r="KL652"/>
      <c r="KM652"/>
      <c r="KN652"/>
      <c r="KO652"/>
      <c r="KP652"/>
      <c r="KQ652"/>
      <c r="KR652"/>
      <c r="KS652"/>
      <c r="KT652"/>
      <c r="KU652"/>
      <c r="KV652"/>
      <c r="KW652"/>
      <c r="KX652"/>
      <c r="KY652"/>
      <c r="KZ652"/>
      <c r="LA652"/>
      <c r="LB652"/>
      <c r="LC652"/>
      <c r="LD652"/>
      <c r="LE652"/>
      <c r="LF652"/>
      <c r="LG652"/>
      <c r="LH652"/>
      <c r="LI652"/>
      <c r="LJ652"/>
      <c r="LK652"/>
      <c r="LL652"/>
      <c r="LM652" s="27"/>
      <c r="LN652" s="27"/>
      <c r="LO652" s="27"/>
      <c r="LP652" s="27"/>
      <c r="LQ652"/>
      <c r="LR652" s="27"/>
      <c r="LS652" s="27"/>
      <c r="LT652" s="27"/>
      <c r="LU652"/>
      <c r="LV652"/>
      <c r="LW652"/>
      <c r="LX652"/>
      <c r="LY652"/>
      <c r="LZ652"/>
      <c r="MA652"/>
      <c r="MB652" s="27"/>
      <c r="MC652" s="27"/>
      <c r="MD652"/>
      <c r="ME652"/>
      <c r="MF652"/>
      <c r="MG652"/>
      <c r="MH652"/>
      <c r="MI652"/>
      <c r="MJ652"/>
      <c r="MK652"/>
      <c r="ML652"/>
      <c r="MM652"/>
      <c r="MN652"/>
      <c r="MO652"/>
      <c r="MP652"/>
      <c r="MQ652"/>
      <c r="NH652" s="46"/>
    </row>
    <row r="653" spans="2:372" x14ac:dyDescent="0.3">
      <c r="B653"/>
      <c r="C653"/>
      <c r="D653" s="27"/>
      <c r="E653"/>
      <c r="F653"/>
      <c r="G653"/>
      <c r="H653" s="27"/>
      <c r="I653"/>
      <c r="J653"/>
      <c r="K653" s="27"/>
      <c r="L653"/>
      <c r="M653"/>
      <c r="N653" s="27"/>
      <c r="O653" s="27"/>
      <c r="P653"/>
      <c r="Q653"/>
      <c r="R653"/>
      <c r="S653" s="27"/>
      <c r="T653" s="27"/>
      <c r="U653" s="27"/>
      <c r="V653" s="27"/>
      <c r="W653"/>
      <c r="X653" s="27"/>
      <c r="Y653" s="27"/>
      <c r="Z653"/>
      <c r="AA653"/>
      <c r="AB653"/>
      <c r="AC653" s="27"/>
      <c r="AD653"/>
      <c r="AE653"/>
      <c r="AF653"/>
      <c r="AG653"/>
      <c r="AH653" s="27"/>
      <c r="AI653"/>
      <c r="AJ653"/>
      <c r="AK653" s="27"/>
      <c r="AL653" s="27"/>
      <c r="AM653" s="27"/>
      <c r="AN653"/>
      <c r="AO653"/>
      <c r="AP653" s="27"/>
      <c r="AQ653"/>
      <c r="AR653" s="27"/>
      <c r="AS653"/>
      <c r="AT653"/>
      <c r="AU653" s="27"/>
      <c r="AV653" s="27"/>
      <c r="AW653" s="27"/>
      <c r="AX653"/>
      <c r="AY653" s="27"/>
      <c r="AZ653"/>
      <c r="BA653" s="27"/>
      <c r="BB653" s="27"/>
      <c r="BC653" s="27"/>
      <c r="BD653" s="27"/>
      <c r="BE653" s="27"/>
      <c r="BF653" s="27"/>
      <c r="BG653" s="27"/>
      <c r="BH653" s="27"/>
      <c r="BI653" s="27"/>
      <c r="BJ653"/>
      <c r="BK653"/>
      <c r="BL653" s="27"/>
      <c r="BM653" s="27"/>
      <c r="BN653" s="27"/>
      <c r="BO653"/>
      <c r="BP653" s="27"/>
      <c r="BQ653" s="27"/>
      <c r="BR653"/>
      <c r="BS653" s="27"/>
      <c r="BT653"/>
      <c r="BU653" s="27"/>
      <c r="BV653" s="27"/>
      <c r="BW653" s="27"/>
      <c r="BX653" s="27"/>
      <c r="BY653" s="27"/>
      <c r="BZ653" s="27"/>
      <c r="CA653" s="27"/>
      <c r="CB653"/>
      <c r="CC653"/>
      <c r="CD653"/>
      <c r="CE653"/>
      <c r="CF653"/>
      <c r="CG653"/>
      <c r="CH653"/>
      <c r="CI653" s="27"/>
      <c r="CJ653"/>
      <c r="CK653"/>
      <c r="CL653" s="27"/>
      <c r="CM653"/>
      <c r="CN653"/>
      <c r="CO653"/>
      <c r="CP653"/>
      <c r="CQ653" s="27"/>
      <c r="CR653" s="27"/>
      <c r="CS653" s="27"/>
      <c r="CT653"/>
      <c r="CU653" s="27"/>
      <c r="CV653" s="27"/>
      <c r="CW653" s="27"/>
      <c r="CX653"/>
      <c r="CY653"/>
      <c r="CZ653" s="27"/>
      <c r="DA653" s="27"/>
      <c r="DB653" s="27"/>
      <c r="DC653" s="27"/>
      <c r="DD653"/>
      <c r="DE653" s="27"/>
      <c r="DF653"/>
      <c r="DG653"/>
      <c r="DH653"/>
      <c r="DI653"/>
      <c r="DJ653" s="27"/>
      <c r="DK653" s="27"/>
      <c r="DL653"/>
      <c r="DM653"/>
      <c r="DN653" s="27"/>
      <c r="DO653" s="27"/>
      <c r="DP653" s="27"/>
      <c r="DQ653" s="27"/>
      <c r="DR653" s="27"/>
      <c r="DS653"/>
      <c r="DT653"/>
      <c r="DU653" s="27"/>
      <c r="DV653"/>
      <c r="DW653"/>
      <c r="DX653"/>
      <c r="DY653" s="27"/>
      <c r="DZ653" s="27"/>
      <c r="EA653" s="27"/>
      <c r="EB653" s="27"/>
      <c r="EC653" s="27"/>
      <c r="ED653" s="27"/>
      <c r="EE653" s="27"/>
      <c r="EF653"/>
      <c r="EG653"/>
      <c r="EH653" s="27"/>
      <c r="EI653" s="27"/>
      <c r="EJ653" s="27"/>
      <c r="EK653"/>
      <c r="EL653"/>
      <c r="EM653" s="27"/>
      <c r="EN653" s="27"/>
      <c r="EO653" s="27"/>
      <c r="EP653" s="27"/>
      <c r="EQ653"/>
      <c r="ER653" s="27"/>
      <c r="ES653" s="27"/>
      <c r="ET653" s="27"/>
      <c r="EU653" s="27"/>
      <c r="EV653" s="27"/>
      <c r="EW653" s="27"/>
      <c r="EX653"/>
      <c r="EY653" s="27"/>
      <c r="EZ653" s="27"/>
      <c r="FA653" s="27"/>
      <c r="FB653" s="27"/>
      <c r="FC653"/>
      <c r="FD653"/>
      <c r="FE653"/>
      <c r="FF653"/>
      <c r="FG653"/>
      <c r="FH653"/>
      <c r="FI653"/>
      <c r="FJ653"/>
      <c r="FK653"/>
      <c r="FL653"/>
      <c r="FM653"/>
      <c r="FN653"/>
      <c r="FO653"/>
      <c r="FP653"/>
      <c r="FQ653"/>
      <c r="FR653"/>
      <c r="FS653"/>
      <c r="FT653"/>
      <c r="FU653"/>
      <c r="FV653"/>
      <c r="FW653"/>
      <c r="FX653"/>
      <c r="FY653"/>
      <c r="FZ653"/>
      <c r="GA653"/>
      <c r="GB653"/>
      <c r="GC653"/>
      <c r="GD653"/>
      <c r="GE653"/>
      <c r="GF653"/>
      <c r="GG653"/>
      <c r="GH653"/>
      <c r="GI653"/>
      <c r="GJ653"/>
      <c r="GK653"/>
      <c r="GL653"/>
      <c r="GM653"/>
      <c r="GN653"/>
      <c r="GO653"/>
      <c r="GP653"/>
      <c r="GQ653"/>
      <c r="GR653"/>
      <c r="GS653"/>
      <c r="GT653"/>
      <c r="GU653"/>
      <c r="GV653"/>
      <c r="GW653"/>
      <c r="GX653"/>
      <c r="GY653"/>
      <c r="GZ653"/>
      <c r="HA653"/>
      <c r="HB653"/>
      <c r="HC653"/>
      <c r="HD653"/>
      <c r="HE653"/>
      <c r="HF653"/>
      <c r="HG653"/>
      <c r="HH653"/>
      <c r="HI653"/>
      <c r="HJ653"/>
      <c r="HK653"/>
      <c r="HL653"/>
      <c r="HM653"/>
      <c r="HN653"/>
      <c r="HO653"/>
      <c r="HP653"/>
      <c r="HQ653"/>
      <c r="HR653"/>
      <c r="HS653"/>
      <c r="HT653"/>
      <c r="HU653"/>
      <c r="HV653"/>
      <c r="HW653"/>
      <c r="HX653"/>
      <c r="HY653"/>
      <c r="HZ653"/>
      <c r="IA653"/>
      <c r="IB653"/>
      <c r="IC653"/>
      <c r="ID653"/>
      <c r="IE653"/>
      <c r="IF653"/>
      <c r="IG653"/>
      <c r="IH653"/>
      <c r="II653"/>
      <c r="IJ653"/>
      <c r="IK653"/>
      <c r="IL653"/>
      <c r="IM653"/>
      <c r="IN653"/>
      <c r="IO653"/>
      <c r="IP653"/>
      <c r="IQ653"/>
      <c r="IR653"/>
      <c r="IS653"/>
      <c r="IT653"/>
      <c r="IU653"/>
      <c r="IV653"/>
      <c r="IW653"/>
      <c r="IX653"/>
      <c r="IY653"/>
      <c r="IZ653"/>
      <c r="JA653"/>
      <c r="JB653"/>
      <c r="JC653"/>
      <c r="JD653"/>
      <c r="JE653"/>
      <c r="JF653"/>
      <c r="JG653"/>
      <c r="JH653"/>
      <c r="JI653"/>
      <c r="JJ653"/>
      <c r="JK653"/>
      <c r="JL653"/>
      <c r="JM653"/>
      <c r="JN653"/>
      <c r="JO653"/>
      <c r="JP653"/>
      <c r="JQ653"/>
      <c r="JR653"/>
      <c r="JS653"/>
      <c r="JT653"/>
      <c r="JU653"/>
      <c r="JV653"/>
      <c r="JW653"/>
      <c r="JX653"/>
      <c r="JY653"/>
      <c r="JZ653"/>
      <c r="KA653"/>
      <c r="KB653"/>
      <c r="KC653"/>
      <c r="KD653"/>
      <c r="KE653"/>
      <c r="KF653"/>
      <c r="KG653"/>
      <c r="KH653"/>
      <c r="KI653"/>
      <c r="KJ653"/>
      <c r="KK653"/>
      <c r="KL653"/>
      <c r="KM653"/>
      <c r="KN653"/>
      <c r="KO653"/>
      <c r="KP653"/>
      <c r="KQ653"/>
      <c r="KR653"/>
      <c r="KS653"/>
      <c r="KT653"/>
      <c r="KU653"/>
      <c r="KV653"/>
      <c r="KW653"/>
      <c r="KX653"/>
      <c r="KY653"/>
      <c r="KZ653"/>
      <c r="LA653"/>
      <c r="LB653"/>
      <c r="LC653"/>
      <c r="LD653"/>
      <c r="LE653"/>
      <c r="LF653"/>
      <c r="LG653"/>
      <c r="LH653"/>
      <c r="LI653"/>
      <c r="LJ653"/>
      <c r="LK653"/>
      <c r="LL653"/>
      <c r="LM653" s="27"/>
      <c r="LN653"/>
      <c r="LO653"/>
      <c r="LP653"/>
      <c r="LQ653"/>
      <c r="LR653" s="27"/>
      <c r="LS653" s="27"/>
      <c r="LT653"/>
      <c r="LU653"/>
      <c r="LV653"/>
      <c r="LW653"/>
      <c r="LX653"/>
      <c r="LY653"/>
      <c r="LZ653"/>
      <c r="MA653"/>
      <c r="MB653" s="27"/>
      <c r="MC653"/>
      <c r="MD653"/>
      <c r="ME653"/>
      <c r="MF653"/>
      <c r="MG653"/>
      <c r="MH653"/>
      <c r="MI653"/>
      <c r="MJ653"/>
      <c r="MK653"/>
      <c r="ML653"/>
      <c r="MM653"/>
      <c r="MN653"/>
      <c r="MO653"/>
      <c r="MP653"/>
      <c r="MQ653"/>
      <c r="NH653" s="46"/>
    </row>
    <row r="654" spans="2:372" x14ac:dyDescent="0.3">
      <c r="B654"/>
      <c r="C654"/>
      <c r="D654" s="27"/>
      <c r="E654" s="27"/>
      <c r="F654"/>
      <c r="G654" s="27"/>
      <c r="H654" s="27"/>
      <c r="I654"/>
      <c r="J654"/>
      <c r="K654"/>
      <c r="L654"/>
      <c r="M654" s="27"/>
      <c r="N654"/>
      <c r="O654" s="27"/>
      <c r="P654"/>
      <c r="Q654" s="27"/>
      <c r="R654"/>
      <c r="S654"/>
      <c r="T654" s="27"/>
      <c r="U654" s="27"/>
      <c r="V654"/>
      <c r="W654"/>
      <c r="X654"/>
      <c r="Y654"/>
      <c r="Z654"/>
      <c r="AA654" s="27"/>
      <c r="AB654"/>
      <c r="AC654" s="27"/>
      <c r="AD654"/>
      <c r="AE654"/>
      <c r="AF654"/>
      <c r="AG654" s="27"/>
      <c r="AH654"/>
      <c r="AI654" s="27"/>
      <c r="AJ654"/>
      <c r="AK654"/>
      <c r="AL654"/>
      <c r="AM654" s="27"/>
      <c r="AN654"/>
      <c r="AO654" s="27"/>
      <c r="AP654"/>
      <c r="AQ654"/>
      <c r="AR654" s="27"/>
      <c r="AS654"/>
      <c r="AT654" s="27"/>
      <c r="AU654" s="27"/>
      <c r="AV654" s="27"/>
      <c r="AW654" s="27"/>
      <c r="AX654" s="27"/>
      <c r="AY654" s="27"/>
      <c r="AZ654" s="27"/>
      <c r="BA654"/>
      <c r="BB654"/>
      <c r="BC654"/>
      <c r="BD654"/>
      <c r="BE654"/>
      <c r="BF654" s="27"/>
      <c r="BG654"/>
      <c r="BH654"/>
      <c r="BI654"/>
      <c r="BJ654"/>
      <c r="BK654"/>
      <c r="BL654" s="27"/>
      <c r="BM654"/>
      <c r="BN654"/>
      <c r="BO654"/>
      <c r="BP654"/>
      <c r="BQ654" s="27"/>
      <c r="BR654"/>
      <c r="BS654"/>
      <c r="BT654" s="27"/>
      <c r="BU654"/>
      <c r="BV654"/>
      <c r="BW654"/>
      <c r="BX654"/>
      <c r="BY654" s="27"/>
      <c r="BZ654"/>
      <c r="CA654"/>
      <c r="CB654"/>
      <c r="CC654" s="27"/>
      <c r="CD654"/>
      <c r="CE654"/>
      <c r="CF654"/>
      <c r="CG654"/>
      <c r="CH654"/>
      <c r="CI654"/>
      <c r="CJ654" s="27"/>
      <c r="CK654" s="27"/>
      <c r="CL654"/>
      <c r="CM654" s="27"/>
      <c r="CN654"/>
      <c r="CO654"/>
      <c r="CP654"/>
      <c r="CQ654" s="27"/>
      <c r="CR654"/>
      <c r="CS654"/>
      <c r="CT654" s="27"/>
      <c r="CU654"/>
      <c r="CV654"/>
      <c r="CW654"/>
      <c r="CX654"/>
      <c r="CY654" s="27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 s="27"/>
      <c r="DN654" s="27"/>
      <c r="DO654"/>
      <c r="DP654"/>
      <c r="DQ654"/>
      <c r="DR654" s="27"/>
      <c r="DS654"/>
      <c r="DT654"/>
      <c r="DU654"/>
      <c r="DV654"/>
      <c r="DW654"/>
      <c r="DX654"/>
      <c r="DY654" s="27"/>
      <c r="DZ654"/>
      <c r="EA654"/>
      <c r="EB654"/>
      <c r="EC654"/>
      <c r="ED654" s="27"/>
      <c r="EE654"/>
      <c r="EF654"/>
      <c r="EG654"/>
      <c r="EH654"/>
      <c r="EI654"/>
      <c r="EJ654"/>
      <c r="EK654" s="27"/>
      <c r="EL654" s="27"/>
      <c r="EM654"/>
      <c r="EN654"/>
      <c r="EO654"/>
      <c r="EP654"/>
      <c r="EQ654"/>
      <c r="ER654"/>
      <c r="ES654" s="27"/>
      <c r="ET654" s="27"/>
      <c r="EU654" s="27"/>
      <c r="EV654" s="27"/>
      <c r="EW654"/>
      <c r="EX654"/>
      <c r="EY654"/>
      <c r="EZ654"/>
      <c r="FA654"/>
      <c r="FB654"/>
      <c r="FC654"/>
      <c r="FD654"/>
      <c r="FE654"/>
      <c r="FF654"/>
      <c r="FG654"/>
      <c r="FH654"/>
      <c r="FI654"/>
      <c r="FJ654"/>
      <c r="FK654"/>
      <c r="FL654"/>
      <c r="FM654"/>
      <c r="FN654"/>
      <c r="FO654"/>
      <c r="FP654"/>
      <c r="FQ654"/>
      <c r="FR654"/>
      <c r="FS654"/>
      <c r="FT654"/>
      <c r="FU654"/>
      <c r="FV654"/>
      <c r="FW654"/>
      <c r="FX654"/>
      <c r="FY654"/>
      <c r="FZ654"/>
      <c r="GA654"/>
      <c r="GB654"/>
      <c r="GC654"/>
      <c r="GD654"/>
      <c r="GE654"/>
      <c r="GF654"/>
      <c r="GG654"/>
      <c r="GH654"/>
      <c r="GI654"/>
      <c r="GJ654"/>
      <c r="GK654"/>
      <c r="GL654"/>
      <c r="GM654"/>
      <c r="GN654"/>
      <c r="GO654"/>
      <c r="GP654"/>
      <c r="GQ654"/>
      <c r="GR654"/>
      <c r="GS654"/>
      <c r="GT654"/>
      <c r="GU654"/>
      <c r="GV654"/>
      <c r="GW654"/>
      <c r="GX654"/>
      <c r="GY654"/>
      <c r="GZ654"/>
      <c r="HA654"/>
      <c r="HB654"/>
      <c r="HC654"/>
      <c r="HD654"/>
      <c r="HE654"/>
      <c r="HF654"/>
      <c r="HG654"/>
      <c r="HH654"/>
      <c r="HI654"/>
      <c r="HJ654"/>
      <c r="HK654"/>
      <c r="HL654"/>
      <c r="HM654"/>
      <c r="HN654"/>
      <c r="HO654"/>
      <c r="HP654"/>
      <c r="HQ654"/>
      <c r="HR654"/>
      <c r="HS654"/>
      <c r="HT654"/>
      <c r="HU654"/>
      <c r="HV654"/>
      <c r="HW654"/>
      <c r="HX654"/>
      <c r="HY654"/>
      <c r="HZ654"/>
      <c r="IA654"/>
      <c r="IB654"/>
      <c r="IC654"/>
      <c r="ID654"/>
      <c r="IE654"/>
      <c r="IF654"/>
      <c r="IG654"/>
      <c r="IH654"/>
      <c r="II654"/>
      <c r="IJ654"/>
      <c r="IK654"/>
      <c r="IL654"/>
      <c r="IM654"/>
      <c r="IN654"/>
      <c r="IO654"/>
      <c r="IP654"/>
      <c r="IQ654"/>
      <c r="IR654"/>
      <c r="IS654"/>
      <c r="IT654"/>
      <c r="IU654"/>
      <c r="IV654"/>
      <c r="IW654"/>
      <c r="IX654"/>
      <c r="IY654"/>
      <c r="IZ654"/>
      <c r="JA654"/>
      <c r="JB654"/>
      <c r="JC654"/>
      <c r="JD654"/>
      <c r="JE654"/>
      <c r="JF654"/>
      <c r="JG654"/>
      <c r="JH654"/>
      <c r="JI654"/>
      <c r="JJ654"/>
      <c r="JK654"/>
      <c r="JL654"/>
      <c r="JM654"/>
      <c r="JN654"/>
      <c r="JO654"/>
      <c r="JP654"/>
      <c r="JQ654"/>
      <c r="JR654"/>
      <c r="JS654"/>
      <c r="JT654"/>
      <c r="JU654"/>
      <c r="JV654"/>
      <c r="JW654"/>
      <c r="JX654"/>
      <c r="JY654"/>
      <c r="JZ654"/>
      <c r="KA654"/>
      <c r="KB654"/>
      <c r="KC654"/>
      <c r="KD654"/>
      <c r="KE654"/>
      <c r="KF654"/>
      <c r="KG654"/>
      <c r="KH654"/>
      <c r="KI654"/>
      <c r="KJ654"/>
      <c r="KK654"/>
      <c r="KL654"/>
      <c r="KM654"/>
      <c r="KN654"/>
      <c r="KO654"/>
      <c r="KP654"/>
      <c r="KQ654"/>
      <c r="KR654"/>
      <c r="KS654"/>
      <c r="KT654"/>
      <c r="KU654"/>
      <c r="KV654"/>
      <c r="KW654"/>
      <c r="KX654"/>
      <c r="KY654"/>
      <c r="KZ654"/>
      <c r="LA654"/>
      <c r="LB654"/>
      <c r="LC654"/>
      <c r="LD654"/>
      <c r="LE654"/>
      <c r="LF654"/>
      <c r="LG654"/>
      <c r="LH654"/>
      <c r="LI654"/>
      <c r="LJ654"/>
      <c r="LK654"/>
      <c r="LL654"/>
      <c r="LM654"/>
      <c r="LN654"/>
      <c r="LO654"/>
      <c r="LP654"/>
      <c r="LQ654"/>
      <c r="LR654" s="27"/>
      <c r="LS654" s="27"/>
      <c r="LT654"/>
      <c r="LU654"/>
      <c r="LV654"/>
      <c r="LW654"/>
      <c r="LX654"/>
      <c r="LY654"/>
      <c r="LZ654"/>
      <c r="MA654"/>
      <c r="MB654" s="27"/>
      <c r="MC654"/>
      <c r="MD654"/>
      <c r="ME654"/>
      <c r="MF654"/>
      <c r="MG654"/>
      <c r="MH654"/>
      <c r="MI654"/>
      <c r="MJ654"/>
      <c r="MK654"/>
      <c r="ML654"/>
      <c r="MM654"/>
      <c r="MN654"/>
      <c r="MO654"/>
      <c r="MP654"/>
      <c r="MQ654"/>
      <c r="NH654" s="46"/>
    </row>
    <row r="655" spans="2:372" x14ac:dyDescent="0.3">
      <c r="B655"/>
      <c r="C655" s="27"/>
      <c r="D655" s="27"/>
      <c r="E655" s="27"/>
      <c r="F655" s="27"/>
      <c r="G655" s="27"/>
      <c r="H655" s="27"/>
      <c r="I655" s="27"/>
      <c r="J655" s="27"/>
      <c r="K655" s="27"/>
      <c r="L655"/>
      <c r="M655" s="27"/>
      <c r="N655" s="27"/>
      <c r="O655" s="27"/>
      <c r="P655"/>
      <c r="Q655"/>
      <c r="R655" s="27"/>
      <c r="S655" s="27"/>
      <c r="T655" s="27"/>
      <c r="U655" s="27"/>
      <c r="V655"/>
      <c r="W655"/>
      <c r="X655" s="27"/>
      <c r="Y655"/>
      <c r="Z655" s="27"/>
      <c r="AA655" s="27"/>
      <c r="AB655"/>
      <c r="AC655" s="27"/>
      <c r="AD655"/>
      <c r="AE655" s="27"/>
      <c r="AF655"/>
      <c r="AG655"/>
      <c r="AH655" s="27"/>
      <c r="AI655"/>
      <c r="AJ655"/>
      <c r="AK655" s="27"/>
      <c r="AL655" s="27"/>
      <c r="AM655" s="27"/>
      <c r="AN655"/>
      <c r="AO655"/>
      <c r="AP655" s="27"/>
      <c r="AQ655"/>
      <c r="AR655"/>
      <c r="AS655"/>
      <c r="AT655"/>
      <c r="AU655"/>
      <c r="AV655" s="27"/>
      <c r="AW655" s="27"/>
      <c r="AX655"/>
      <c r="AY655" s="27"/>
      <c r="AZ655"/>
      <c r="BA655" s="27"/>
      <c r="BB655" s="27"/>
      <c r="BC655" s="27"/>
      <c r="BD655" s="27"/>
      <c r="BE655" s="27"/>
      <c r="BF655" s="27"/>
      <c r="BG655" s="27"/>
      <c r="BH655" s="27"/>
      <c r="BI655"/>
      <c r="BJ655"/>
      <c r="BK655" s="27"/>
      <c r="BL655" s="27"/>
      <c r="BM655" s="27"/>
      <c r="BN655" s="27"/>
      <c r="BO655" s="27"/>
      <c r="BP655" s="27"/>
      <c r="BQ655" s="27"/>
      <c r="BR655" s="27"/>
      <c r="BS655" s="27"/>
      <c r="BT655"/>
      <c r="BU655" s="27"/>
      <c r="BV655" s="27"/>
      <c r="BW655" s="27"/>
      <c r="BX655" s="27"/>
      <c r="BY655" s="27"/>
      <c r="BZ655"/>
      <c r="CA655" s="27"/>
      <c r="CB655" s="27"/>
      <c r="CC655" s="27"/>
      <c r="CD655" s="27"/>
      <c r="CE655"/>
      <c r="CF655"/>
      <c r="CG655" s="27"/>
      <c r="CH655"/>
      <c r="CI655"/>
      <c r="CJ655" s="27"/>
      <c r="CK655"/>
      <c r="CL655" s="27"/>
      <c r="CM655" s="27"/>
      <c r="CN655" s="27"/>
      <c r="CO655" s="27"/>
      <c r="CP655" s="27"/>
      <c r="CQ655" s="27"/>
      <c r="CR655" s="27"/>
      <c r="CS655" s="27"/>
      <c r="CT655"/>
      <c r="CU655" s="27"/>
      <c r="CV655" s="27"/>
      <c r="CW655" s="27"/>
      <c r="CX655"/>
      <c r="CY655" s="27"/>
      <c r="CZ655"/>
      <c r="DA655" s="27"/>
      <c r="DB655" s="27"/>
      <c r="DC655" s="27"/>
      <c r="DD655"/>
      <c r="DE655"/>
      <c r="DF655"/>
      <c r="DG655"/>
      <c r="DH655"/>
      <c r="DI655"/>
      <c r="DJ655" s="27"/>
      <c r="DK655" s="27"/>
      <c r="DL655"/>
      <c r="DM655"/>
      <c r="DN655"/>
      <c r="DO655" s="27"/>
      <c r="DP655" s="27"/>
      <c r="DQ655"/>
      <c r="DR655"/>
      <c r="DS655" s="27"/>
      <c r="DT655" s="27"/>
      <c r="DU655" s="27"/>
      <c r="DV655"/>
      <c r="DW655" s="27"/>
      <c r="DX655" s="27"/>
      <c r="DY655"/>
      <c r="DZ655" s="27"/>
      <c r="EA655"/>
      <c r="EB655" s="27"/>
      <c r="EC655"/>
      <c r="ED655" s="27"/>
      <c r="EE655" s="27"/>
      <c r="EF655"/>
      <c r="EG655"/>
      <c r="EH655"/>
      <c r="EI655" s="27"/>
      <c r="EJ655" s="27"/>
      <c r="EK655"/>
      <c r="EL655"/>
      <c r="EM655" s="27"/>
      <c r="EN655" s="27"/>
      <c r="EO655" s="27"/>
      <c r="EP655" s="27"/>
      <c r="EQ655"/>
      <c r="ER655"/>
      <c r="ES655" s="27"/>
      <c r="ET655" s="27"/>
      <c r="EU655"/>
      <c r="EV655"/>
      <c r="EW655" s="27"/>
      <c r="EX655" s="27"/>
      <c r="EY655" s="27"/>
      <c r="EZ655" s="27"/>
      <c r="FA655" s="27"/>
      <c r="FB655" s="27"/>
      <c r="FC655"/>
      <c r="FD655"/>
      <c r="FE655"/>
      <c r="FF655"/>
      <c r="FG655"/>
      <c r="FH655"/>
      <c r="FI655"/>
      <c r="FJ655"/>
      <c r="FK655"/>
      <c r="FL655"/>
      <c r="FM655"/>
      <c r="FN655"/>
      <c r="FO655"/>
      <c r="FP655"/>
      <c r="FQ655"/>
      <c r="FR655"/>
      <c r="FS655"/>
      <c r="FT655"/>
      <c r="FU655"/>
      <c r="FV655"/>
      <c r="FW655"/>
      <c r="FX655"/>
      <c r="FY655"/>
      <c r="FZ655"/>
      <c r="GA655"/>
      <c r="GB655"/>
      <c r="GC655"/>
      <c r="GD655"/>
      <c r="GE655"/>
      <c r="GF655"/>
      <c r="GG655"/>
      <c r="GH655"/>
      <c r="GI655"/>
      <c r="GJ655"/>
      <c r="GK655"/>
      <c r="GL655"/>
      <c r="GM655"/>
      <c r="GN655"/>
      <c r="GO655"/>
      <c r="GP655"/>
      <c r="GQ655"/>
      <c r="GR655"/>
      <c r="GS655"/>
      <c r="GT655"/>
      <c r="GU655"/>
      <c r="GV655"/>
      <c r="GW655"/>
      <c r="GX655"/>
      <c r="GY655"/>
      <c r="GZ655"/>
      <c r="HA655"/>
      <c r="HB655"/>
      <c r="HC655"/>
      <c r="HD655"/>
      <c r="HE655"/>
      <c r="HF655"/>
      <c r="HG655"/>
      <c r="HH655"/>
      <c r="HI655"/>
      <c r="HJ655"/>
      <c r="HK655"/>
      <c r="HL655"/>
      <c r="HM655"/>
      <c r="HN655"/>
      <c r="HO655"/>
      <c r="HP655"/>
      <c r="HQ655"/>
      <c r="HR655"/>
      <c r="HS655"/>
      <c r="HT655"/>
      <c r="HU655"/>
      <c r="HV655"/>
      <c r="HW655"/>
      <c r="HX655"/>
      <c r="HY655"/>
      <c r="HZ655"/>
      <c r="IA655"/>
      <c r="IB655"/>
      <c r="IC655"/>
      <c r="ID655"/>
      <c r="IE655"/>
      <c r="IF655"/>
      <c r="IG655"/>
      <c r="IH655"/>
      <c r="II655"/>
      <c r="IJ655"/>
      <c r="IK655"/>
      <c r="IL655"/>
      <c r="IM655"/>
      <c r="IN655"/>
      <c r="IO655"/>
      <c r="IP655"/>
      <c r="IQ655"/>
      <c r="IR655"/>
      <c r="IS655"/>
      <c r="IT655"/>
      <c r="IU655"/>
      <c r="IV655"/>
      <c r="IW655"/>
      <c r="IX655"/>
      <c r="IY655"/>
      <c r="IZ655"/>
      <c r="JA655"/>
      <c r="JB655"/>
      <c r="JC655"/>
      <c r="JD655"/>
      <c r="JE655"/>
      <c r="JF655"/>
      <c r="JG655"/>
      <c r="JH655"/>
      <c r="JI655"/>
      <c r="JJ655"/>
      <c r="JK655"/>
      <c r="JL655"/>
      <c r="JM655"/>
      <c r="JN655"/>
      <c r="JO655"/>
      <c r="JP655"/>
      <c r="JQ655"/>
      <c r="JR655"/>
      <c r="JS655"/>
      <c r="JT655"/>
      <c r="JU655"/>
      <c r="JV655"/>
      <c r="JW655"/>
      <c r="JX655"/>
      <c r="JY655"/>
      <c r="JZ655"/>
      <c r="KA655"/>
      <c r="KB655"/>
      <c r="KC655"/>
      <c r="KD655"/>
      <c r="KE655"/>
      <c r="KF655"/>
      <c r="KG655"/>
      <c r="KH655"/>
      <c r="KI655"/>
      <c r="KJ655"/>
      <c r="KK655"/>
      <c r="KL655"/>
      <c r="KM655"/>
      <c r="KN655"/>
      <c r="KO655"/>
      <c r="KP655"/>
      <c r="KQ655"/>
      <c r="KR655"/>
      <c r="KS655"/>
      <c r="KT655"/>
      <c r="KU655"/>
      <c r="KV655"/>
      <c r="KW655"/>
      <c r="KX655"/>
      <c r="KY655"/>
      <c r="KZ655"/>
      <c r="LA655"/>
      <c r="LB655"/>
      <c r="LC655"/>
      <c r="LD655"/>
      <c r="LE655"/>
      <c r="LF655"/>
      <c r="LG655"/>
      <c r="LH655"/>
      <c r="LI655"/>
      <c r="LJ655"/>
      <c r="LK655"/>
      <c r="LL655"/>
      <c r="LM655"/>
      <c r="LN655"/>
      <c r="LO655"/>
      <c r="LP655"/>
      <c r="LQ655"/>
      <c r="LR655" s="27"/>
      <c r="LS655" s="27"/>
      <c r="LT655"/>
      <c r="LU655"/>
      <c r="LV655"/>
      <c r="LW655"/>
      <c r="LX655"/>
      <c r="LY655"/>
      <c r="LZ655"/>
      <c r="MA655"/>
      <c r="MB655" s="27"/>
      <c r="MC655"/>
      <c r="MD655"/>
      <c r="ME655"/>
      <c r="MF655"/>
      <c r="MG655"/>
      <c r="MH655"/>
      <c r="MI655"/>
      <c r="MJ655"/>
      <c r="MK655"/>
      <c r="ML655"/>
      <c r="MM655"/>
      <c r="MN655"/>
      <c r="MO655"/>
      <c r="MP655"/>
      <c r="MQ655"/>
      <c r="NH655" s="46"/>
    </row>
    <row r="656" spans="2:372" x14ac:dyDescent="0.3">
      <c r="B656"/>
      <c r="C656"/>
      <c r="D656" s="27"/>
      <c r="E656" s="27"/>
      <c r="F656" s="27"/>
      <c r="G656" s="27"/>
      <c r="H656"/>
      <c r="I656" s="27"/>
      <c r="J656"/>
      <c r="K656" s="27"/>
      <c r="L656" s="27"/>
      <c r="M656"/>
      <c r="N656" s="27"/>
      <c r="O656" s="27"/>
      <c r="P656" s="27"/>
      <c r="Q656" s="27"/>
      <c r="R656" s="27"/>
      <c r="S656" s="27"/>
      <c r="T656" s="27"/>
      <c r="U656" s="27"/>
      <c r="V656" s="27"/>
      <c r="W656"/>
      <c r="X656"/>
      <c r="Y656" s="27"/>
      <c r="Z656"/>
      <c r="AA656" s="27"/>
      <c r="AB656" s="27"/>
      <c r="AC656" s="27"/>
      <c r="AD656"/>
      <c r="AE656"/>
      <c r="AF656"/>
      <c r="AG656"/>
      <c r="AH656"/>
      <c r="AI656"/>
      <c r="AJ656" s="27"/>
      <c r="AK656" s="27"/>
      <c r="AL656" s="27"/>
      <c r="AM656" s="27"/>
      <c r="AN656" s="27"/>
      <c r="AO656"/>
      <c r="AP656" s="27"/>
      <c r="AQ656"/>
      <c r="AR656" s="27"/>
      <c r="AS656"/>
      <c r="AT656" s="27"/>
      <c r="AU656" s="27"/>
      <c r="AV656" s="27"/>
      <c r="AW656" s="27"/>
      <c r="AX656" s="27"/>
      <c r="AY656" s="27"/>
      <c r="AZ656"/>
      <c r="BA656"/>
      <c r="BB656" s="27"/>
      <c r="BC656"/>
      <c r="BD656"/>
      <c r="BE656"/>
      <c r="BF656"/>
      <c r="BG656"/>
      <c r="BH656"/>
      <c r="BI656" s="27"/>
      <c r="BJ656"/>
      <c r="BK656" s="27"/>
      <c r="BL656" s="27"/>
      <c r="BM656" s="27"/>
      <c r="BN656" s="27"/>
      <c r="BO656"/>
      <c r="BP656" s="27"/>
      <c r="BQ656" s="27"/>
      <c r="BR656" s="27"/>
      <c r="BS656"/>
      <c r="BT656"/>
      <c r="BU656"/>
      <c r="BV656" s="27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 s="27"/>
      <c r="CL656"/>
      <c r="CM656"/>
      <c r="CN656"/>
      <c r="CO656"/>
      <c r="CP656"/>
      <c r="CQ656" s="27"/>
      <c r="CR656"/>
      <c r="CS656" s="27"/>
      <c r="CT656"/>
      <c r="CU656"/>
      <c r="CV656"/>
      <c r="CW656" s="27"/>
      <c r="CX656"/>
      <c r="CY656"/>
      <c r="CZ656"/>
      <c r="DA656"/>
      <c r="DB656" s="27"/>
      <c r="DC656"/>
      <c r="DD656"/>
      <c r="DE656"/>
      <c r="DF656"/>
      <c r="DG656"/>
      <c r="DH656"/>
      <c r="DI656"/>
      <c r="DJ656"/>
      <c r="DK656" s="27"/>
      <c r="DL656"/>
      <c r="DM656"/>
      <c r="DN656"/>
      <c r="DO656" s="27"/>
      <c r="DP656"/>
      <c r="DQ656" s="27"/>
      <c r="DR656"/>
      <c r="DS656"/>
      <c r="DT656"/>
      <c r="DU656"/>
      <c r="DV656"/>
      <c r="DW656" s="27"/>
      <c r="DX656" s="27"/>
      <c r="DY656" s="27"/>
      <c r="DZ656" s="27"/>
      <c r="EA656" s="27"/>
      <c r="EB656"/>
      <c r="EC656" s="27"/>
      <c r="ED656"/>
      <c r="EE656"/>
      <c r="EF656"/>
      <c r="EG656"/>
      <c r="EH656"/>
      <c r="EI656" s="27"/>
      <c r="EJ656" s="27"/>
      <c r="EK656"/>
      <c r="EL656"/>
      <c r="EM656" s="27"/>
      <c r="EN656"/>
      <c r="EO656"/>
      <c r="EP656"/>
      <c r="EQ656"/>
      <c r="ER656"/>
      <c r="ES656" s="27"/>
      <c r="ET656" s="27"/>
      <c r="EU656" s="27"/>
      <c r="EV656"/>
      <c r="EW656" s="27"/>
      <c r="EX656"/>
      <c r="EY656"/>
      <c r="EZ656"/>
      <c r="FA656"/>
      <c r="FB656"/>
      <c r="FC656"/>
      <c r="FD656"/>
      <c r="FE656"/>
      <c r="FF656"/>
      <c r="FG656"/>
      <c r="FH656"/>
      <c r="FI656"/>
      <c r="FJ656"/>
      <c r="FK656"/>
      <c r="FL656"/>
      <c r="FM656"/>
      <c r="FN656"/>
      <c r="FO656"/>
      <c r="FP656"/>
      <c r="FQ656"/>
      <c r="FR656"/>
      <c r="FS656"/>
      <c r="FT656"/>
      <c r="FU656"/>
      <c r="FV656"/>
      <c r="FW656"/>
      <c r="FX656"/>
      <c r="FY656"/>
      <c r="FZ656"/>
      <c r="GA656"/>
      <c r="GB656"/>
      <c r="GC656"/>
      <c r="GD656"/>
      <c r="GE656"/>
      <c r="GF656"/>
      <c r="GG656"/>
      <c r="GH656"/>
      <c r="GI656"/>
      <c r="GJ656"/>
      <c r="GK656"/>
      <c r="GL656"/>
      <c r="GM656"/>
      <c r="GN656"/>
      <c r="GO656"/>
      <c r="GP656"/>
      <c r="GQ656"/>
      <c r="GR656"/>
      <c r="GS656"/>
      <c r="GT656"/>
      <c r="GU656"/>
      <c r="GV656"/>
      <c r="GW656"/>
      <c r="GX656"/>
      <c r="GY656"/>
      <c r="GZ656"/>
      <c r="HA656"/>
      <c r="HB656"/>
      <c r="HC656"/>
      <c r="HD656"/>
      <c r="HE656"/>
      <c r="HF656"/>
      <c r="HG656"/>
      <c r="HH656"/>
      <c r="HI656"/>
      <c r="HJ656"/>
      <c r="HK656"/>
      <c r="HL656"/>
      <c r="HM656"/>
      <c r="HN656"/>
      <c r="HO656"/>
      <c r="HP656"/>
      <c r="HQ656"/>
      <c r="HR656"/>
      <c r="HS656"/>
      <c r="HT656"/>
      <c r="HU656"/>
      <c r="HV656"/>
      <c r="HW656"/>
      <c r="HX656"/>
      <c r="HY656"/>
      <c r="HZ656"/>
      <c r="IA656"/>
      <c r="IB656"/>
      <c r="IC656"/>
      <c r="ID656"/>
      <c r="IE656"/>
      <c r="IF656"/>
      <c r="IG656"/>
      <c r="IH656"/>
      <c r="II656"/>
      <c r="IJ656"/>
      <c r="IK656"/>
      <c r="IL656"/>
      <c r="IM656"/>
      <c r="IN656"/>
      <c r="IO656"/>
      <c r="IP656"/>
      <c r="IQ656"/>
      <c r="IR656"/>
      <c r="IS656"/>
      <c r="IT656"/>
      <c r="IU656"/>
      <c r="IV656"/>
      <c r="IW656"/>
      <c r="IX656"/>
      <c r="IY656"/>
      <c r="IZ656"/>
      <c r="JA656"/>
      <c r="JB656"/>
      <c r="JC656"/>
      <c r="JD656"/>
      <c r="JE656"/>
      <c r="JF656"/>
      <c r="JG656"/>
      <c r="JH656"/>
      <c r="JI656"/>
      <c r="JJ656"/>
      <c r="JK656"/>
      <c r="JL656"/>
      <c r="JM656"/>
      <c r="JN656"/>
      <c r="JO656"/>
      <c r="JP656"/>
      <c r="JQ656"/>
      <c r="JR656"/>
      <c r="JS656"/>
      <c r="JT656"/>
      <c r="JU656"/>
      <c r="JV656"/>
      <c r="JW656"/>
      <c r="JX656"/>
      <c r="JY656"/>
      <c r="JZ656"/>
      <c r="KA656"/>
      <c r="KB656"/>
      <c r="KC656"/>
      <c r="KD656"/>
      <c r="KE656"/>
      <c r="KF656"/>
      <c r="KG656"/>
      <c r="KH656"/>
      <c r="KI656"/>
      <c r="KJ656"/>
      <c r="KK656"/>
      <c r="KL656"/>
      <c r="KM656"/>
      <c r="KN656"/>
      <c r="KO656"/>
      <c r="KP656"/>
      <c r="KQ656"/>
      <c r="KR656"/>
      <c r="KS656"/>
      <c r="KT656"/>
      <c r="KU656"/>
      <c r="KV656"/>
      <c r="KW656"/>
      <c r="KX656"/>
      <c r="KY656"/>
      <c r="KZ656"/>
      <c r="LA656"/>
      <c r="LB656"/>
      <c r="LC656"/>
      <c r="LD656"/>
      <c r="LE656"/>
      <c r="LF656"/>
      <c r="LG656"/>
      <c r="LH656"/>
      <c r="LI656"/>
      <c r="LJ656"/>
      <c r="LK656"/>
      <c r="LL656"/>
      <c r="LM656"/>
      <c r="LN656" s="27"/>
      <c r="LO656" s="27"/>
      <c r="LP656" s="27"/>
      <c r="LQ656" s="27"/>
      <c r="LR656"/>
      <c r="LS656"/>
      <c r="LT656" s="27"/>
      <c r="LU656" s="27"/>
      <c r="LV656" s="27"/>
      <c r="LW656" s="27"/>
      <c r="LX656" s="27"/>
      <c r="LY656" s="27"/>
      <c r="LZ656" s="27"/>
      <c r="MA656" s="27"/>
      <c r="MB656"/>
      <c r="MC656" s="27"/>
      <c r="MD656" s="27"/>
      <c r="ME656" s="27"/>
      <c r="MF656" s="27"/>
      <c r="MG656"/>
      <c r="MH656"/>
      <c r="MI656"/>
      <c r="MJ656"/>
      <c r="MK656"/>
      <c r="ML656"/>
      <c r="MM656"/>
      <c r="MN656"/>
      <c r="MO656"/>
      <c r="MP656"/>
      <c r="MQ656"/>
      <c r="NH656" s="46"/>
    </row>
    <row r="657" spans="2:372" x14ac:dyDescent="0.3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 s="2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 s="27"/>
      <c r="AX657"/>
      <c r="AY657"/>
      <c r="AZ657"/>
      <c r="BA657"/>
      <c r="BB657"/>
      <c r="BC657"/>
      <c r="BD657"/>
      <c r="BE657"/>
      <c r="BF657" s="2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 s="27"/>
      <c r="CR657"/>
      <c r="CS657"/>
      <c r="CT657"/>
      <c r="CU657"/>
      <c r="CV657"/>
      <c r="CW657"/>
      <c r="CX657"/>
      <c r="CY657"/>
      <c r="CZ657"/>
      <c r="DA657"/>
      <c r="DB657"/>
      <c r="DC657" s="27"/>
      <c r="DD657"/>
      <c r="DE657"/>
      <c r="DF657"/>
      <c r="DG657"/>
      <c r="DH657"/>
      <c r="DI657"/>
      <c r="DJ657"/>
      <c r="DK657"/>
      <c r="DL657"/>
      <c r="DM657"/>
      <c r="DN657"/>
      <c r="DO657" s="27"/>
      <c r="DP657" s="27"/>
      <c r="DQ657"/>
      <c r="DR657"/>
      <c r="DS657"/>
      <c r="DT657"/>
      <c r="DU657"/>
      <c r="DV657"/>
      <c r="DW657"/>
      <c r="DX657"/>
      <c r="DY657"/>
      <c r="DZ657"/>
      <c r="EA657"/>
      <c r="EB657"/>
      <c r="EC657" s="27"/>
      <c r="ED657"/>
      <c r="EE657"/>
      <c r="EF657"/>
      <c r="EG657"/>
      <c r="EH657"/>
      <c r="EI657"/>
      <c r="EJ657"/>
      <c r="EK657"/>
      <c r="EL657"/>
      <c r="EM657"/>
      <c r="EN657" s="27"/>
      <c r="EO657" s="27"/>
      <c r="EP657"/>
      <c r="EQ657"/>
      <c r="ER657"/>
      <c r="ES657"/>
      <c r="ET657"/>
      <c r="EU657"/>
      <c r="EV657"/>
      <c r="EW657"/>
      <c r="EX657"/>
      <c r="EY657"/>
      <c r="EZ657" s="27"/>
      <c r="FA657" s="27"/>
      <c r="FB657"/>
      <c r="FC657"/>
      <c r="FD657"/>
      <c r="FE657"/>
      <c r="FF657"/>
      <c r="FG657"/>
      <c r="FH657"/>
      <c r="FI657"/>
      <c r="FJ657"/>
      <c r="FK657"/>
      <c r="FL657"/>
      <c r="FM657"/>
      <c r="FN657"/>
      <c r="FO657"/>
      <c r="FP657"/>
      <c r="FQ657"/>
      <c r="FR657"/>
      <c r="FS657"/>
      <c r="FT657"/>
      <c r="FU657"/>
      <c r="FV657"/>
      <c r="FW657"/>
      <c r="FX657"/>
      <c r="FY657"/>
      <c r="FZ657"/>
      <c r="GA657"/>
      <c r="GB657"/>
      <c r="GC657"/>
      <c r="GD657"/>
      <c r="GE657"/>
      <c r="GF657"/>
      <c r="GG657"/>
      <c r="GH657"/>
      <c r="GI657"/>
      <c r="GJ657"/>
      <c r="GK657"/>
      <c r="GL657"/>
      <c r="GM657"/>
      <c r="GN657"/>
      <c r="GO657"/>
      <c r="GP657"/>
      <c r="GQ657"/>
      <c r="GR657"/>
      <c r="GS657"/>
      <c r="GT657"/>
      <c r="GU657"/>
      <c r="GV657"/>
      <c r="GW657"/>
      <c r="GX657"/>
      <c r="GY657"/>
      <c r="GZ657"/>
      <c r="HA657"/>
      <c r="HB657"/>
      <c r="HC657"/>
      <c r="HD657"/>
      <c r="HE657"/>
      <c r="HF657"/>
      <c r="HG657"/>
      <c r="HH657"/>
      <c r="HI657"/>
      <c r="HJ657"/>
      <c r="HK657"/>
      <c r="HL657"/>
      <c r="HM657"/>
      <c r="HN657"/>
      <c r="HO657"/>
      <c r="HP657"/>
      <c r="HQ657"/>
      <c r="HR657"/>
      <c r="HS657"/>
      <c r="HT657"/>
      <c r="HU657"/>
      <c r="HV657"/>
      <c r="HW657"/>
      <c r="HX657"/>
      <c r="HY657"/>
      <c r="HZ657"/>
      <c r="IA657"/>
      <c r="IB657"/>
      <c r="IC657"/>
      <c r="ID657"/>
      <c r="IE657"/>
      <c r="IF657"/>
      <c r="IG657"/>
      <c r="IH657"/>
      <c r="II657"/>
      <c r="IJ657"/>
      <c r="IK657"/>
      <c r="IL657"/>
      <c r="IM657"/>
      <c r="IN657"/>
      <c r="IO657"/>
      <c r="IP657"/>
      <c r="IQ657"/>
      <c r="IR657"/>
      <c r="IS657"/>
      <c r="IT657"/>
      <c r="IU657"/>
      <c r="IV657"/>
      <c r="IW657"/>
      <c r="IX657"/>
      <c r="IY657"/>
      <c r="IZ657"/>
      <c r="JA657"/>
      <c r="JB657"/>
      <c r="JC657"/>
      <c r="JD657"/>
      <c r="JE657"/>
      <c r="JF657"/>
      <c r="JG657"/>
      <c r="JH657"/>
      <c r="JI657"/>
      <c r="JJ657"/>
      <c r="JK657"/>
      <c r="JL657"/>
      <c r="JM657"/>
      <c r="JN657"/>
      <c r="JO657"/>
      <c r="JP657"/>
      <c r="JQ657"/>
      <c r="JR657"/>
      <c r="JS657"/>
      <c r="JT657"/>
      <c r="JU657"/>
      <c r="JV657"/>
      <c r="JW657"/>
      <c r="JX657"/>
      <c r="JY657"/>
      <c r="JZ657"/>
      <c r="KA657"/>
      <c r="KB657"/>
      <c r="KC657"/>
      <c r="KD657"/>
      <c r="KE657"/>
      <c r="KF657"/>
      <c r="KG657"/>
      <c r="KH657"/>
      <c r="KI657"/>
      <c r="KJ657"/>
      <c r="KK657"/>
      <c r="KL657"/>
      <c r="KM657"/>
      <c r="KN657"/>
      <c r="KO657"/>
      <c r="KP657"/>
      <c r="KQ657"/>
      <c r="KR657"/>
      <c r="KS657"/>
      <c r="KT657"/>
      <c r="KU657"/>
      <c r="KV657"/>
      <c r="KW657"/>
      <c r="KX657"/>
      <c r="KY657"/>
      <c r="KZ657"/>
      <c r="LA657"/>
      <c r="LB657"/>
      <c r="LC657"/>
      <c r="LD657"/>
      <c r="LE657"/>
      <c r="LF657"/>
      <c r="LG657"/>
      <c r="LH657"/>
      <c r="LI657"/>
      <c r="LJ657"/>
      <c r="LK657"/>
      <c r="LL657"/>
      <c r="LM657"/>
      <c r="LN657"/>
      <c r="LO657"/>
      <c r="LP657"/>
      <c r="LQ657"/>
      <c r="LR657"/>
      <c r="LS657"/>
      <c r="LT657"/>
      <c r="LU657"/>
      <c r="LV657"/>
      <c r="LW657"/>
      <c r="LX657"/>
      <c r="LY657"/>
      <c r="LZ657"/>
      <c r="MA657"/>
      <c r="MB657"/>
      <c r="MC657"/>
      <c r="MD657"/>
      <c r="ME657"/>
      <c r="MF657"/>
      <c r="MG657"/>
      <c r="MH657"/>
      <c r="MI657"/>
      <c r="MJ657"/>
      <c r="MK657"/>
      <c r="ML657"/>
      <c r="MM657"/>
      <c r="MN657"/>
      <c r="MO657"/>
      <c r="MP657"/>
      <c r="MQ657"/>
      <c r="NH657" s="46"/>
    </row>
    <row r="658" spans="2:372" x14ac:dyDescent="0.3">
      <c r="B658"/>
      <c r="C658"/>
      <c r="D658"/>
      <c r="E658"/>
      <c r="F658"/>
      <c r="G658"/>
      <c r="H658" s="27"/>
      <c r="I658"/>
      <c r="J658"/>
      <c r="K658" s="27"/>
      <c r="L658"/>
      <c r="M658"/>
      <c r="N658"/>
      <c r="O658"/>
      <c r="P658"/>
      <c r="Q658"/>
      <c r="R658"/>
      <c r="S658"/>
      <c r="T658"/>
      <c r="U658" s="27"/>
      <c r="V658"/>
      <c r="W658"/>
      <c r="X658"/>
      <c r="Y658"/>
      <c r="Z658" s="27"/>
      <c r="AA658"/>
      <c r="AB658"/>
      <c r="AC658"/>
      <c r="AD658"/>
      <c r="AE658"/>
      <c r="AF658"/>
      <c r="AG658"/>
      <c r="AH658" s="27"/>
      <c r="AI658"/>
      <c r="AJ658"/>
      <c r="AK658"/>
      <c r="AL658"/>
      <c r="AM658" s="27"/>
      <c r="AN658"/>
      <c r="AO658"/>
      <c r="AP658"/>
      <c r="AQ658"/>
      <c r="AR658"/>
      <c r="AS658"/>
      <c r="AT658"/>
      <c r="AU658"/>
      <c r="AV658"/>
      <c r="AW658" s="27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 s="27"/>
      <c r="BR658"/>
      <c r="BS658" s="27"/>
      <c r="BT658" s="27"/>
      <c r="BU658" s="27"/>
      <c r="BV658"/>
      <c r="BW658" s="27"/>
      <c r="BX658"/>
      <c r="BY658"/>
      <c r="BZ658" s="27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 s="27"/>
      <c r="CO658"/>
      <c r="CP658"/>
      <c r="CQ658" s="27"/>
      <c r="CR658" s="27"/>
      <c r="CS658"/>
      <c r="CT658"/>
      <c r="CU658"/>
      <c r="CV658" s="27"/>
      <c r="CW658" s="27"/>
      <c r="CX658"/>
      <c r="CY658"/>
      <c r="CZ658" s="27"/>
      <c r="DA658"/>
      <c r="DB658" s="27"/>
      <c r="DC658" s="27"/>
      <c r="DD658" s="27"/>
      <c r="DE658" s="27"/>
      <c r="DF658"/>
      <c r="DG658" s="27"/>
      <c r="DH658" s="27"/>
      <c r="DI658"/>
      <c r="DJ658" s="27"/>
      <c r="DK658" s="27"/>
      <c r="DL658" s="27"/>
      <c r="DM658"/>
      <c r="DN658"/>
      <c r="DO658" s="27"/>
      <c r="DP658"/>
      <c r="DQ658" s="27"/>
      <c r="DR658" s="27"/>
      <c r="DS658"/>
      <c r="DT658"/>
      <c r="DU658" s="27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  <c r="EN658" s="27"/>
      <c r="EO658"/>
      <c r="EP658"/>
      <c r="EQ658"/>
      <c r="ER658"/>
      <c r="ES658" s="27"/>
      <c r="ET658"/>
      <c r="EU658" s="27"/>
      <c r="EV658"/>
      <c r="EW658"/>
      <c r="EX658"/>
      <c r="EY658" s="27"/>
      <c r="EZ658"/>
      <c r="FA658" s="27"/>
      <c r="FB658" s="27"/>
      <c r="FC658"/>
      <c r="FD658"/>
      <c r="FE658"/>
      <c r="FF658"/>
      <c r="FG658"/>
      <c r="FH658"/>
      <c r="FI658"/>
      <c r="FJ658"/>
      <c r="FK658"/>
      <c r="FL658"/>
      <c r="FM658"/>
      <c r="FN658"/>
      <c r="FO658"/>
      <c r="FP658"/>
      <c r="FQ658"/>
      <c r="FR658"/>
      <c r="FS658"/>
      <c r="FT658"/>
      <c r="FU658"/>
      <c r="FV658"/>
      <c r="FW658"/>
      <c r="FX658"/>
      <c r="FY658"/>
      <c r="FZ658"/>
      <c r="GA658"/>
      <c r="GB658"/>
      <c r="GC658"/>
      <c r="GD658"/>
      <c r="GE658"/>
      <c r="GF658"/>
      <c r="GG658"/>
      <c r="GH658"/>
      <c r="GI658"/>
      <c r="GJ658"/>
      <c r="GK658"/>
      <c r="GL658"/>
      <c r="GM658"/>
      <c r="GN658"/>
      <c r="GO658"/>
      <c r="GP658"/>
      <c r="GQ658"/>
      <c r="GR658"/>
      <c r="GS658"/>
      <c r="GT658"/>
      <c r="GU658"/>
      <c r="GV658"/>
      <c r="GW658"/>
      <c r="GX658"/>
      <c r="GY658"/>
      <c r="GZ658"/>
      <c r="HA658"/>
      <c r="HB658"/>
      <c r="HC658"/>
      <c r="HD658"/>
      <c r="HE658"/>
      <c r="HF658"/>
      <c r="HG658"/>
      <c r="HH658"/>
      <c r="HI658"/>
      <c r="HJ658"/>
      <c r="HK658"/>
      <c r="HL658"/>
      <c r="HM658"/>
      <c r="HN658"/>
      <c r="HO658"/>
      <c r="HP658"/>
      <c r="HQ658"/>
      <c r="HR658"/>
      <c r="HS658"/>
      <c r="HT658"/>
      <c r="HU658"/>
      <c r="HV658"/>
      <c r="HW658"/>
      <c r="HX658"/>
      <c r="HY658"/>
      <c r="HZ658"/>
      <c r="IA658"/>
      <c r="IB658"/>
      <c r="IC658"/>
      <c r="ID658"/>
      <c r="IE658"/>
      <c r="IF658"/>
      <c r="IG658"/>
      <c r="IH658"/>
      <c r="II658"/>
      <c r="IJ658"/>
      <c r="IK658"/>
      <c r="IL658"/>
      <c r="IM658"/>
      <c r="IN658"/>
      <c r="IO658"/>
      <c r="IP658"/>
      <c r="IQ658"/>
      <c r="IR658"/>
      <c r="IS658"/>
      <c r="IT658"/>
      <c r="IU658"/>
      <c r="IV658"/>
      <c r="IW658"/>
      <c r="IX658"/>
      <c r="IY658"/>
      <c r="IZ658"/>
      <c r="JA658"/>
      <c r="JB658"/>
      <c r="JC658"/>
      <c r="JD658"/>
      <c r="JE658"/>
      <c r="JF658"/>
      <c r="JG658"/>
      <c r="JH658"/>
      <c r="JI658"/>
      <c r="JJ658"/>
      <c r="JK658"/>
      <c r="JL658"/>
      <c r="JM658"/>
      <c r="JN658"/>
      <c r="JO658"/>
      <c r="JP658"/>
      <c r="JQ658"/>
      <c r="JR658"/>
      <c r="JS658"/>
      <c r="JT658"/>
      <c r="JU658"/>
      <c r="JV658"/>
      <c r="JW658"/>
      <c r="JX658"/>
      <c r="JY658"/>
      <c r="JZ658"/>
      <c r="KA658"/>
      <c r="KB658"/>
      <c r="KC658"/>
      <c r="KD658"/>
      <c r="KE658"/>
      <c r="KF658"/>
      <c r="KG658"/>
      <c r="KH658"/>
      <c r="KI658"/>
      <c r="KJ658"/>
      <c r="KK658"/>
      <c r="KL658"/>
      <c r="KM658"/>
      <c r="KN658"/>
      <c r="KO658"/>
      <c r="KP658"/>
      <c r="KQ658"/>
      <c r="KR658"/>
      <c r="KS658"/>
      <c r="KT658"/>
      <c r="KU658"/>
      <c r="KV658"/>
      <c r="KW658"/>
      <c r="KX658"/>
      <c r="KY658"/>
      <c r="KZ658"/>
      <c r="LA658"/>
      <c r="LB658"/>
      <c r="LC658"/>
      <c r="LD658"/>
      <c r="LE658"/>
      <c r="LF658"/>
      <c r="LG658"/>
      <c r="LH658"/>
      <c r="LI658"/>
      <c r="LJ658"/>
      <c r="LK658"/>
      <c r="LL658"/>
      <c r="LM658"/>
      <c r="LN658"/>
      <c r="LO658"/>
      <c r="LP658"/>
      <c r="LQ658"/>
      <c r="LR658"/>
      <c r="LS658"/>
      <c r="LT658"/>
      <c r="LU658"/>
      <c r="LV658"/>
      <c r="LW658"/>
      <c r="LX658"/>
      <c r="LY658"/>
      <c r="LZ658"/>
      <c r="MA658"/>
      <c r="MB658"/>
      <c r="MC658"/>
      <c r="MD658"/>
      <c r="ME658"/>
      <c r="MF658"/>
      <c r="MG658"/>
      <c r="MH658"/>
      <c r="MI658"/>
      <c r="MJ658"/>
      <c r="MK658"/>
      <c r="ML658"/>
      <c r="MM658"/>
      <c r="MN658"/>
      <c r="MO658"/>
      <c r="MP658"/>
      <c r="MQ658"/>
      <c r="NH658" s="46"/>
    </row>
    <row r="659" spans="2:372" x14ac:dyDescent="0.3">
      <c r="B659"/>
      <c r="C659" s="27"/>
      <c r="D659" s="27"/>
      <c r="E659" s="27"/>
      <c r="F659"/>
      <c r="G659"/>
      <c r="H659" s="27"/>
      <c r="I659"/>
      <c r="J659" s="27"/>
      <c r="K659"/>
      <c r="L659"/>
      <c r="M659"/>
      <c r="N659"/>
      <c r="O659"/>
      <c r="P659"/>
      <c r="Q659"/>
      <c r="R659" s="27"/>
      <c r="S659"/>
      <c r="T659"/>
      <c r="U659"/>
      <c r="V659"/>
      <c r="W659"/>
      <c r="X659"/>
      <c r="Y659"/>
      <c r="Z659" s="27"/>
      <c r="AA659"/>
      <c r="AB659" s="27"/>
      <c r="AC659" s="27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 s="27"/>
      <c r="CP659"/>
      <c r="CQ659"/>
      <c r="CR659"/>
      <c r="CS659"/>
      <c r="CT659"/>
      <c r="CU659"/>
      <c r="CV659" s="27"/>
      <c r="CW659"/>
      <c r="CX659"/>
      <c r="CY659"/>
      <c r="CZ659"/>
      <c r="DA659"/>
      <c r="DB659"/>
      <c r="DC659"/>
      <c r="DD659" s="27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 s="27"/>
      <c r="DX659"/>
      <c r="DY659"/>
      <c r="DZ659" s="27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  <c r="EN659"/>
      <c r="EO659"/>
      <c r="EP659"/>
      <c r="EQ659"/>
      <c r="ER659"/>
      <c r="ES659"/>
      <c r="ET659"/>
      <c r="EU659"/>
      <c r="EV659"/>
      <c r="EW659"/>
      <c r="EX659"/>
      <c r="EY659" s="27"/>
      <c r="EZ659"/>
      <c r="FA659"/>
      <c r="FB659"/>
      <c r="FC659"/>
      <c r="FD659"/>
      <c r="FE659"/>
      <c r="FF659"/>
      <c r="FG659"/>
      <c r="FH659"/>
      <c r="FI659"/>
      <c r="FJ659"/>
      <c r="FK659"/>
      <c r="FL659"/>
      <c r="FM659"/>
      <c r="FN659"/>
      <c r="FO659"/>
      <c r="FP659"/>
      <c r="FQ659"/>
      <c r="FR659"/>
      <c r="FS659"/>
      <c r="FT659"/>
      <c r="FU659"/>
      <c r="FV659"/>
      <c r="FW659"/>
      <c r="FX659"/>
      <c r="FY659"/>
      <c r="FZ659"/>
      <c r="GA659"/>
      <c r="GB659"/>
      <c r="GC659"/>
      <c r="GD659"/>
      <c r="GE659"/>
      <c r="GF659"/>
      <c r="GG659"/>
      <c r="GH659"/>
      <c r="GI659"/>
      <c r="GJ659"/>
      <c r="GK659"/>
      <c r="GL659"/>
      <c r="GM659"/>
      <c r="GN659"/>
      <c r="GO659"/>
      <c r="GP659"/>
      <c r="GQ659"/>
      <c r="GR659"/>
      <c r="GS659"/>
      <c r="GT659"/>
      <c r="GU659"/>
      <c r="GV659"/>
      <c r="GW659"/>
      <c r="GX659"/>
      <c r="GY659"/>
      <c r="GZ659"/>
      <c r="HA659"/>
      <c r="HB659"/>
      <c r="HC659"/>
      <c r="HD659"/>
      <c r="HE659"/>
      <c r="HF659"/>
      <c r="HG659"/>
      <c r="HH659"/>
      <c r="HI659"/>
      <c r="HJ659"/>
      <c r="HK659"/>
      <c r="HL659"/>
      <c r="HM659"/>
      <c r="HN659"/>
      <c r="HO659"/>
      <c r="HP659"/>
      <c r="HQ659"/>
      <c r="HR659"/>
      <c r="HS659"/>
      <c r="HT659"/>
      <c r="HU659"/>
      <c r="HV659"/>
      <c r="HW659"/>
      <c r="HX659"/>
      <c r="HY659"/>
      <c r="HZ659"/>
      <c r="IA659"/>
      <c r="IB659"/>
      <c r="IC659"/>
      <c r="ID659"/>
      <c r="IE659"/>
      <c r="IF659"/>
      <c r="IG659"/>
      <c r="IH659"/>
      <c r="II659"/>
      <c r="IJ659"/>
      <c r="IK659"/>
      <c r="IL659"/>
      <c r="IM659"/>
      <c r="IN659"/>
      <c r="IO659"/>
      <c r="IP659"/>
      <c r="IQ659"/>
      <c r="IR659"/>
      <c r="IS659"/>
      <c r="IT659"/>
      <c r="IU659"/>
      <c r="IV659"/>
      <c r="IW659"/>
      <c r="IX659"/>
      <c r="IY659"/>
      <c r="IZ659"/>
      <c r="JA659"/>
      <c r="JB659"/>
      <c r="JC659"/>
      <c r="JD659"/>
      <c r="JE659"/>
      <c r="JF659"/>
      <c r="JG659"/>
      <c r="JH659"/>
      <c r="JI659"/>
      <c r="JJ659"/>
      <c r="JK659"/>
      <c r="JL659"/>
      <c r="JM659"/>
      <c r="JN659"/>
      <c r="JO659"/>
      <c r="JP659"/>
      <c r="JQ659"/>
      <c r="JR659"/>
      <c r="JS659"/>
      <c r="JT659"/>
      <c r="JU659"/>
      <c r="JV659"/>
      <c r="JW659"/>
      <c r="JX659"/>
      <c r="JY659"/>
      <c r="JZ659"/>
      <c r="KA659"/>
      <c r="KB659"/>
      <c r="KC659"/>
      <c r="KD659"/>
      <c r="KE659"/>
      <c r="KF659"/>
      <c r="KG659"/>
      <c r="KH659"/>
      <c r="KI659"/>
      <c r="KJ659"/>
      <c r="KK659"/>
      <c r="KL659"/>
      <c r="KM659"/>
      <c r="KN659"/>
      <c r="KO659"/>
      <c r="KP659"/>
      <c r="KQ659"/>
      <c r="KR659"/>
      <c r="KS659"/>
      <c r="KT659"/>
      <c r="KU659"/>
      <c r="KV659"/>
      <c r="KW659"/>
      <c r="KX659"/>
      <c r="KY659"/>
      <c r="KZ659"/>
      <c r="LA659"/>
      <c r="LB659"/>
      <c r="LC659"/>
      <c r="LD659"/>
      <c r="LE659"/>
      <c r="LF659"/>
      <c r="LG659"/>
      <c r="LH659"/>
      <c r="LI659"/>
      <c r="LJ659"/>
      <c r="LK659"/>
      <c r="LL659"/>
      <c r="LM659"/>
      <c r="LN659"/>
      <c r="LO659" s="27"/>
      <c r="LP659" s="27"/>
      <c r="LQ659"/>
      <c r="LR659"/>
      <c r="LS659"/>
      <c r="LT659"/>
      <c r="LU659"/>
      <c r="LV659"/>
      <c r="LW659" s="27"/>
      <c r="LX659"/>
      <c r="LY659" s="27"/>
      <c r="LZ659" s="27"/>
      <c r="MA659"/>
      <c r="MB659"/>
      <c r="MC659"/>
      <c r="MD659"/>
      <c r="ME659"/>
      <c r="MF659"/>
      <c r="MG659"/>
      <c r="MH659"/>
      <c r="MI659"/>
      <c r="MJ659"/>
      <c r="MK659"/>
      <c r="ML659"/>
      <c r="MM659"/>
      <c r="MN659"/>
      <c r="MO659"/>
      <c r="MP659"/>
      <c r="MQ659"/>
      <c r="NH659" s="46"/>
    </row>
    <row r="660" spans="2:372" x14ac:dyDescent="0.3">
      <c r="B660"/>
      <c r="C660"/>
      <c r="D660" s="27"/>
      <c r="E660" s="27"/>
      <c r="F660" s="27"/>
      <c r="G660"/>
      <c r="H660" s="27"/>
      <c r="I660"/>
      <c r="J660" s="27"/>
      <c r="K660" s="27"/>
      <c r="L660"/>
      <c r="M660"/>
      <c r="N660"/>
      <c r="O660"/>
      <c r="P660"/>
      <c r="Q660"/>
      <c r="R660" s="27"/>
      <c r="S660"/>
      <c r="T660"/>
      <c r="U660" s="27"/>
      <c r="V660"/>
      <c r="W660"/>
      <c r="X660" s="27"/>
      <c r="Y660"/>
      <c r="Z660" s="27"/>
      <c r="AA660"/>
      <c r="AB660"/>
      <c r="AC660" s="27"/>
      <c r="AD660"/>
      <c r="AE660"/>
      <c r="AF660"/>
      <c r="AG660"/>
      <c r="AH660"/>
      <c r="AI660"/>
      <c r="AJ660"/>
      <c r="AK660"/>
      <c r="AL660"/>
      <c r="AM660"/>
      <c r="AN660"/>
      <c r="AO660"/>
      <c r="AP660" s="27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 s="27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 s="27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 s="27"/>
      <c r="CX660"/>
      <c r="CY660"/>
      <c r="CZ660"/>
      <c r="DA660"/>
      <c r="DB660"/>
      <c r="DC660"/>
      <c r="DD660"/>
      <c r="DE660" s="27"/>
      <c r="DF660"/>
      <c r="DG660"/>
      <c r="DH660"/>
      <c r="DI660"/>
      <c r="DJ660" s="27"/>
      <c r="DK660"/>
      <c r="DL660" s="27"/>
      <c r="DM660"/>
      <c r="DN660"/>
      <c r="DO660"/>
      <c r="DP660"/>
      <c r="DQ660"/>
      <c r="DR660"/>
      <c r="DS660"/>
      <c r="DT660"/>
      <c r="DU660"/>
      <c r="DV660"/>
      <c r="DW660"/>
      <c r="DX660" s="27"/>
      <c r="DY660"/>
      <c r="DZ660"/>
      <c r="EA660"/>
      <c r="EB660"/>
      <c r="EC660"/>
      <c r="ED660"/>
      <c r="EE660"/>
      <c r="EF660"/>
      <c r="EG660"/>
      <c r="EH660" s="27"/>
      <c r="EI660" s="27"/>
      <c r="EJ660" s="27"/>
      <c r="EK660"/>
      <c r="EL660"/>
      <c r="EM660"/>
      <c r="EN660" s="27"/>
      <c r="EO660"/>
      <c r="EP660" s="27"/>
      <c r="EQ660"/>
      <c r="ER660"/>
      <c r="ES660"/>
      <c r="ET660"/>
      <c r="EU660"/>
      <c r="EV660" s="27"/>
      <c r="EW660"/>
      <c r="EX660"/>
      <c r="EY660"/>
      <c r="EZ660"/>
      <c r="FA660"/>
      <c r="FB660" s="27"/>
      <c r="FC660"/>
      <c r="FD660"/>
      <c r="FE660"/>
      <c r="FF660"/>
      <c r="FG660"/>
      <c r="FH660"/>
      <c r="FI660"/>
      <c r="FJ660"/>
      <c r="FK660"/>
      <c r="FL660"/>
      <c r="FM660"/>
      <c r="FN660"/>
      <c r="FO660"/>
      <c r="FP660"/>
      <c r="FQ660"/>
      <c r="FR660"/>
      <c r="FS660"/>
      <c r="FT660"/>
      <c r="FU660"/>
      <c r="FV660"/>
      <c r="FW660"/>
      <c r="FX660"/>
      <c r="FY660"/>
      <c r="FZ660"/>
      <c r="GA660"/>
      <c r="GB660"/>
      <c r="GC660"/>
      <c r="GD660"/>
      <c r="GE660"/>
      <c r="GF660"/>
      <c r="GG660"/>
      <c r="GH660"/>
      <c r="GI660"/>
      <c r="GJ660"/>
      <c r="GK660"/>
      <c r="GL660"/>
      <c r="GM660"/>
      <c r="GN660"/>
      <c r="GO660"/>
      <c r="GP660"/>
      <c r="GQ660"/>
      <c r="GR660"/>
      <c r="GS660"/>
      <c r="GT660"/>
      <c r="GU660"/>
      <c r="GV660"/>
      <c r="GW660"/>
      <c r="GX660"/>
      <c r="GY660"/>
      <c r="GZ660"/>
      <c r="HA660"/>
      <c r="HB660"/>
      <c r="HC660"/>
      <c r="HD660"/>
      <c r="HE660"/>
      <c r="HF660"/>
      <c r="HG660"/>
      <c r="HH660"/>
      <c r="HI660"/>
      <c r="HJ660"/>
      <c r="HK660"/>
      <c r="HL660"/>
      <c r="HM660"/>
      <c r="HN660"/>
      <c r="HO660"/>
      <c r="HP660"/>
      <c r="HQ660"/>
      <c r="HR660"/>
      <c r="HS660"/>
      <c r="HT660"/>
      <c r="HU660"/>
      <c r="HV660"/>
      <c r="HW660"/>
      <c r="HX660"/>
      <c r="HY660"/>
      <c r="HZ660"/>
      <c r="IA660"/>
      <c r="IB660"/>
      <c r="IC660"/>
      <c r="ID660"/>
      <c r="IE660"/>
      <c r="IF660"/>
      <c r="IG660"/>
      <c r="IH660"/>
      <c r="II660"/>
      <c r="IJ660"/>
      <c r="IK660"/>
      <c r="IL660"/>
      <c r="IM660"/>
      <c r="IN660"/>
      <c r="IO660"/>
      <c r="IP660"/>
      <c r="IQ660"/>
      <c r="IR660"/>
      <c r="IS660"/>
      <c r="IT660"/>
      <c r="IU660"/>
      <c r="IV660"/>
      <c r="IW660"/>
      <c r="IX660"/>
      <c r="IY660"/>
      <c r="IZ660"/>
      <c r="JA660"/>
      <c r="JB660"/>
      <c r="JC660"/>
      <c r="JD660"/>
      <c r="JE660"/>
      <c r="JF660"/>
      <c r="JG660"/>
      <c r="JH660"/>
      <c r="JI660"/>
      <c r="JJ660"/>
      <c r="JK660"/>
      <c r="JL660"/>
      <c r="JM660"/>
      <c r="JN660"/>
      <c r="JO660"/>
      <c r="JP660"/>
      <c r="JQ660"/>
      <c r="JR660"/>
      <c r="JS660"/>
      <c r="JT660"/>
      <c r="JU660"/>
      <c r="JV660"/>
      <c r="JW660"/>
      <c r="JX660"/>
      <c r="JY660"/>
      <c r="JZ660"/>
      <c r="KA660"/>
      <c r="KB660"/>
      <c r="KC660"/>
      <c r="KD660"/>
      <c r="KE660"/>
      <c r="KF660"/>
      <c r="KG660"/>
      <c r="KH660"/>
      <c r="KI660"/>
      <c r="KJ660"/>
      <c r="KK660"/>
      <c r="KL660"/>
      <c r="KM660"/>
      <c r="KN660"/>
      <c r="KO660"/>
      <c r="KP660"/>
      <c r="KQ660"/>
      <c r="KR660"/>
      <c r="KS660"/>
      <c r="KT660"/>
      <c r="KU660"/>
      <c r="KV660"/>
      <c r="KW660"/>
      <c r="KX660"/>
      <c r="KY660"/>
      <c r="KZ660"/>
      <c r="LA660"/>
      <c r="LB660"/>
      <c r="LC660"/>
      <c r="LD660"/>
      <c r="LE660"/>
      <c r="LF660"/>
      <c r="LG660"/>
      <c r="LH660"/>
      <c r="LI660"/>
      <c r="LJ660"/>
      <c r="LK660"/>
      <c r="LL660"/>
      <c r="LM660" s="27"/>
      <c r="LN660" s="27"/>
      <c r="LO660"/>
      <c r="LP660"/>
      <c r="LQ660"/>
      <c r="LR660"/>
      <c r="LS660"/>
      <c r="LT660"/>
      <c r="LU660"/>
      <c r="LV660"/>
      <c r="LW660"/>
      <c r="LX660"/>
      <c r="LY660"/>
      <c r="LZ660"/>
      <c r="MA660"/>
      <c r="MB660" s="27"/>
      <c r="MC660"/>
      <c r="MD660"/>
      <c r="ME660"/>
      <c r="MF660"/>
      <c r="MG660"/>
      <c r="MH660"/>
      <c r="MI660"/>
      <c r="MJ660"/>
      <c r="MK660"/>
      <c r="ML660"/>
      <c r="MM660"/>
      <c r="MN660"/>
      <c r="MO660"/>
      <c r="MP660"/>
      <c r="MQ660"/>
      <c r="NH660" s="46"/>
    </row>
    <row r="661" spans="2:372" x14ac:dyDescent="0.3">
      <c r="B661"/>
      <c r="C661" s="27"/>
      <c r="D661" s="27"/>
      <c r="E661" s="27"/>
      <c r="F661"/>
      <c r="G661" s="27"/>
      <c r="H661" s="27"/>
      <c r="I661"/>
      <c r="J661" s="27"/>
      <c r="K661" s="27"/>
      <c r="L661"/>
      <c r="M661"/>
      <c r="N661"/>
      <c r="O661" s="27"/>
      <c r="P661"/>
      <c r="Q661"/>
      <c r="R661" s="27"/>
      <c r="S661"/>
      <c r="T661" s="27"/>
      <c r="U661"/>
      <c r="V661" s="27"/>
      <c r="W661"/>
      <c r="X661"/>
      <c r="Y661"/>
      <c r="Z661" s="27"/>
      <c r="AA661"/>
      <c r="AB661"/>
      <c r="AC661" s="27"/>
      <c r="AD661"/>
      <c r="AE661"/>
      <c r="AF661"/>
      <c r="AG661"/>
      <c r="AH661" s="27"/>
      <c r="AI661"/>
      <c r="AJ661"/>
      <c r="AK661"/>
      <c r="AL661"/>
      <c r="AM661" s="27"/>
      <c r="AN661"/>
      <c r="AO661"/>
      <c r="AP661"/>
      <c r="AQ661"/>
      <c r="AR661"/>
      <c r="AS661"/>
      <c r="AT661"/>
      <c r="AU661"/>
      <c r="AV661"/>
      <c r="AW661" s="27"/>
      <c r="AX661"/>
      <c r="AY661"/>
      <c r="AZ661"/>
      <c r="BA661"/>
      <c r="BB661"/>
      <c r="BC661" s="27"/>
      <c r="BD661" s="27"/>
      <c r="BE661" s="27"/>
      <c r="BF661" s="27"/>
      <c r="BG661" s="27"/>
      <c r="BH661"/>
      <c r="BI661"/>
      <c r="BJ661"/>
      <c r="BK661"/>
      <c r="BL661"/>
      <c r="BM661" s="27"/>
      <c r="BN661" s="27"/>
      <c r="BO661"/>
      <c r="BP661" s="27"/>
      <c r="BQ661"/>
      <c r="BR661"/>
      <c r="BS661" s="27"/>
      <c r="BT661"/>
      <c r="BU661" s="27"/>
      <c r="BV661" s="27"/>
      <c r="BW661" s="27"/>
      <c r="BX661" s="27"/>
      <c r="BY661"/>
      <c r="BZ661" s="27"/>
      <c r="CA661"/>
      <c r="CB661"/>
      <c r="CC661" s="27"/>
      <c r="CD661"/>
      <c r="CE661"/>
      <c r="CF661" s="27"/>
      <c r="CG661"/>
      <c r="CH661"/>
      <c r="CI661"/>
      <c r="CJ661" s="27"/>
      <c r="CK661" s="27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 s="27"/>
      <c r="DA661"/>
      <c r="DB661" s="27"/>
      <c r="DC661" s="27"/>
      <c r="DD661" s="27"/>
      <c r="DE661" s="27"/>
      <c r="DF661"/>
      <c r="DG661" s="27"/>
      <c r="DH661" s="27"/>
      <c r="DI661"/>
      <c r="DJ661"/>
      <c r="DK661"/>
      <c r="DL661"/>
      <c r="DM661"/>
      <c r="DN661"/>
      <c r="DO661" s="27"/>
      <c r="DP661" s="27"/>
      <c r="DQ661"/>
      <c r="DR661"/>
      <c r="DS661"/>
      <c r="DT661"/>
      <c r="DU661" s="27"/>
      <c r="DV661"/>
      <c r="DW661" s="27"/>
      <c r="DX661" s="27"/>
      <c r="DY661"/>
      <c r="DZ661"/>
      <c r="EA661"/>
      <c r="EB661"/>
      <c r="EC661"/>
      <c r="ED661"/>
      <c r="EE661"/>
      <c r="EF661"/>
      <c r="EG661"/>
      <c r="EH661"/>
      <c r="EI661" s="27"/>
      <c r="EJ661" s="27"/>
      <c r="EK661"/>
      <c r="EL661"/>
      <c r="EM661" s="27"/>
      <c r="EN661"/>
      <c r="EO661"/>
      <c r="EP661"/>
      <c r="EQ661"/>
      <c r="ER661"/>
      <c r="ES661"/>
      <c r="ET661"/>
      <c r="EU661"/>
      <c r="EV661"/>
      <c r="EW661"/>
      <c r="EX661"/>
      <c r="EY661" s="27"/>
      <c r="EZ661"/>
      <c r="FA661" s="27"/>
      <c r="FB661"/>
      <c r="FC661"/>
      <c r="FD661"/>
      <c r="FE661"/>
      <c r="FF661"/>
      <c r="FG661"/>
      <c r="FH661"/>
      <c r="FI661"/>
      <c r="FJ661"/>
      <c r="FK661"/>
      <c r="FL661"/>
      <c r="FM661"/>
      <c r="FN661"/>
      <c r="FO661"/>
      <c r="FP661"/>
      <c r="FQ661"/>
      <c r="FR661"/>
      <c r="FS661"/>
      <c r="FT661"/>
      <c r="FU661"/>
      <c r="FV661"/>
      <c r="FW661"/>
      <c r="FX661"/>
      <c r="FY661"/>
      <c r="FZ661"/>
      <c r="GA661"/>
      <c r="GB661"/>
      <c r="GC661"/>
      <c r="GD661"/>
      <c r="GE661"/>
      <c r="GF661"/>
      <c r="GG661"/>
      <c r="GH661"/>
      <c r="GI661"/>
      <c r="GJ661"/>
      <c r="GK661"/>
      <c r="GL661"/>
      <c r="GM661"/>
      <c r="GN661"/>
      <c r="GO661"/>
      <c r="GP661"/>
      <c r="GQ661"/>
      <c r="GR661"/>
      <c r="GS661"/>
      <c r="GT661"/>
      <c r="GU661"/>
      <c r="GV661"/>
      <c r="GW661"/>
      <c r="GX661"/>
      <c r="GY661"/>
      <c r="GZ661"/>
      <c r="HA661"/>
      <c r="HB661"/>
      <c r="HC661"/>
      <c r="HD661"/>
      <c r="HE661"/>
      <c r="HF661"/>
      <c r="HG661"/>
      <c r="HH661"/>
      <c r="HI661"/>
      <c r="HJ661"/>
      <c r="HK661"/>
      <c r="HL661"/>
      <c r="HM661"/>
      <c r="HN661"/>
      <c r="HO661"/>
      <c r="HP661"/>
      <c r="HQ661"/>
      <c r="HR661"/>
      <c r="HS661"/>
      <c r="HT661"/>
      <c r="HU661"/>
      <c r="HV661"/>
      <c r="HW661"/>
      <c r="HX661"/>
      <c r="HY661"/>
      <c r="HZ661"/>
      <c r="IA661"/>
      <c r="IB661"/>
      <c r="IC661"/>
      <c r="ID661"/>
      <c r="IE661"/>
      <c r="IF661"/>
      <c r="IG661"/>
      <c r="IH661"/>
      <c r="II661"/>
      <c r="IJ661"/>
      <c r="IK661"/>
      <c r="IL661"/>
      <c r="IM661"/>
      <c r="IN661"/>
      <c r="IO661"/>
      <c r="IP661"/>
      <c r="IQ661"/>
      <c r="IR661"/>
      <c r="IS661"/>
      <c r="IT661"/>
      <c r="IU661"/>
      <c r="IV661"/>
      <c r="IW661"/>
      <c r="IX661"/>
      <c r="IY661"/>
      <c r="IZ661"/>
      <c r="JA661"/>
      <c r="JB661"/>
      <c r="JC661"/>
      <c r="JD661"/>
      <c r="JE661"/>
      <c r="JF661"/>
      <c r="JG661"/>
      <c r="JH661"/>
      <c r="JI661"/>
      <c r="JJ661"/>
      <c r="JK661"/>
      <c r="JL661"/>
      <c r="JM661"/>
      <c r="JN661"/>
      <c r="JO661"/>
      <c r="JP661"/>
      <c r="JQ661"/>
      <c r="JR661"/>
      <c r="JS661"/>
      <c r="JT661"/>
      <c r="JU661"/>
      <c r="JV661"/>
      <c r="JW661"/>
      <c r="JX661"/>
      <c r="JY661"/>
      <c r="JZ661"/>
      <c r="KA661"/>
      <c r="KB661"/>
      <c r="KC661"/>
      <c r="KD661"/>
      <c r="KE661"/>
      <c r="KF661"/>
      <c r="KG661"/>
      <c r="KH661"/>
      <c r="KI661"/>
      <c r="KJ661"/>
      <c r="KK661"/>
      <c r="KL661"/>
      <c r="KM661"/>
      <c r="KN661"/>
      <c r="KO661"/>
      <c r="KP661"/>
      <c r="KQ661"/>
      <c r="KR661"/>
      <c r="KS661"/>
      <c r="KT661"/>
      <c r="KU661"/>
      <c r="KV661"/>
      <c r="KW661"/>
      <c r="KX661"/>
      <c r="KY661"/>
      <c r="KZ661"/>
      <c r="LA661"/>
      <c r="LB661"/>
      <c r="LC661"/>
      <c r="LD661"/>
      <c r="LE661"/>
      <c r="LF661"/>
      <c r="LG661"/>
      <c r="LH661"/>
      <c r="LI661"/>
      <c r="LJ661"/>
      <c r="LK661"/>
      <c r="LL661"/>
      <c r="LM661" s="27"/>
      <c r="LN661" s="27"/>
      <c r="LO661"/>
      <c r="LP661"/>
      <c r="LQ661" s="27"/>
      <c r="LR661"/>
      <c r="LS661"/>
      <c r="LT661"/>
      <c r="LU661"/>
      <c r="LV661"/>
      <c r="LW661"/>
      <c r="LX661"/>
      <c r="LY661"/>
      <c r="LZ661"/>
      <c r="MA661"/>
      <c r="MB661" s="27"/>
      <c r="MC661"/>
      <c r="MD661"/>
      <c r="ME661"/>
      <c r="MF661"/>
      <c r="MG661"/>
      <c r="MH661"/>
      <c r="MI661"/>
      <c r="MJ661"/>
      <c r="MK661"/>
      <c r="ML661"/>
      <c r="MM661"/>
      <c r="MN661"/>
      <c r="MO661"/>
      <c r="MP661"/>
      <c r="MQ661"/>
      <c r="NH661" s="46"/>
    </row>
    <row r="662" spans="2:372" x14ac:dyDescent="0.3">
      <c r="B662"/>
      <c r="C662"/>
      <c r="D662" s="27"/>
      <c r="E662" s="27"/>
      <c r="F662"/>
      <c r="G662" s="27"/>
      <c r="H662"/>
      <c r="I662"/>
      <c r="J662"/>
      <c r="K662"/>
      <c r="L662"/>
      <c r="M662"/>
      <c r="N662"/>
      <c r="O662"/>
      <c r="P662" s="27"/>
      <c r="Q662" s="27"/>
      <c r="R662"/>
      <c r="S662" s="27"/>
      <c r="T662" s="27"/>
      <c r="U662"/>
      <c r="V662"/>
      <c r="W662"/>
      <c r="X662" s="27"/>
      <c r="Y662" s="27"/>
      <c r="Z662"/>
      <c r="AA662"/>
      <c r="AB662" s="27"/>
      <c r="AC662"/>
      <c r="AD662" s="27"/>
      <c r="AE662"/>
      <c r="AF662"/>
      <c r="AG662" s="27"/>
      <c r="AH662" s="27"/>
      <c r="AI662" s="27"/>
      <c r="AJ662" s="27"/>
      <c r="AK662" s="27"/>
      <c r="AL662" s="27"/>
      <c r="AM662" s="27"/>
      <c r="AN662"/>
      <c r="AO662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/>
      <c r="BD662"/>
      <c r="BE662"/>
      <c r="BF662"/>
      <c r="BG662" s="27"/>
      <c r="BH662" s="27"/>
      <c r="BI662" s="27"/>
      <c r="BJ662" s="27"/>
      <c r="BK662"/>
      <c r="BL662" s="27"/>
      <c r="BM662" s="27"/>
      <c r="BN662" s="27"/>
      <c r="BO662" s="27"/>
      <c r="BP662"/>
      <c r="BQ662"/>
      <c r="BR662" s="27"/>
      <c r="BS662"/>
      <c r="BT662" s="27"/>
      <c r="BU662" s="27"/>
      <c r="BV662"/>
      <c r="BW662" s="27"/>
      <c r="BX662" s="27"/>
      <c r="BY662" s="27"/>
      <c r="BZ662"/>
      <c r="CA662" s="27"/>
      <c r="CB662" s="27"/>
      <c r="CC662" s="27"/>
      <c r="CD662" s="27"/>
      <c r="CE662" s="27"/>
      <c r="CF662" s="27"/>
      <c r="CG662" s="27"/>
      <c r="CH662"/>
      <c r="CI662" s="27"/>
      <c r="CJ662" s="27"/>
      <c r="CK662" s="27"/>
      <c r="CL662" s="27"/>
      <c r="CM662"/>
      <c r="CN662" s="27"/>
      <c r="CO662"/>
      <c r="CP662" s="27"/>
      <c r="CQ662"/>
      <c r="CR662"/>
      <c r="CS662" s="27"/>
      <c r="CT662"/>
      <c r="CU662" s="27"/>
      <c r="CV662"/>
      <c r="CW662"/>
      <c r="CX662" s="27"/>
      <c r="CY662" s="27"/>
      <c r="CZ662" s="27"/>
      <c r="DA662" s="27"/>
      <c r="DB662" s="27"/>
      <c r="DC662"/>
      <c r="DD662"/>
      <c r="DE662"/>
      <c r="DF662"/>
      <c r="DG662"/>
      <c r="DH662"/>
      <c r="DI662" s="27"/>
      <c r="DJ662"/>
      <c r="DK662" s="27"/>
      <c r="DL662"/>
      <c r="DM662" s="27"/>
      <c r="DN662" s="27"/>
      <c r="DO662"/>
      <c r="DP662" s="27"/>
      <c r="DQ662" s="27"/>
      <c r="DR662" s="27"/>
      <c r="DS662"/>
      <c r="DT662"/>
      <c r="DU662"/>
      <c r="DV662" s="27"/>
      <c r="DW662"/>
      <c r="DX662"/>
      <c r="DY662" s="27"/>
      <c r="DZ662" s="27"/>
      <c r="EA662" s="27"/>
      <c r="EB662"/>
      <c r="EC662"/>
      <c r="ED662" s="27"/>
      <c r="EE662"/>
      <c r="EF662" s="27"/>
      <c r="EG662"/>
      <c r="EH662" s="27"/>
      <c r="EI662"/>
      <c r="EJ662"/>
      <c r="EK662" s="27"/>
      <c r="EL662" s="27"/>
      <c r="EM662" s="27"/>
      <c r="EN662"/>
      <c r="EO662"/>
      <c r="EP662"/>
      <c r="EQ662" s="27"/>
      <c r="ER662" s="27"/>
      <c r="ES662" s="27"/>
      <c r="ET662" s="27"/>
      <c r="EU662" s="27"/>
      <c r="EV662" s="27"/>
      <c r="EW662" s="27"/>
      <c r="EX662"/>
      <c r="EY662"/>
      <c r="EZ662"/>
      <c r="FA662"/>
      <c r="FB662"/>
      <c r="FC662"/>
      <c r="FD662"/>
      <c r="FE662"/>
      <c r="FF662"/>
      <c r="FG662"/>
      <c r="FH662"/>
      <c r="FI662"/>
      <c r="FJ662"/>
      <c r="FK662"/>
      <c r="FL662"/>
      <c r="FM662"/>
      <c r="FN662"/>
      <c r="FO662"/>
      <c r="FP662"/>
      <c r="FQ662"/>
      <c r="FR662"/>
      <c r="FS662"/>
      <c r="FT662"/>
      <c r="FU662"/>
      <c r="FV662"/>
      <c r="FW662"/>
      <c r="FX662"/>
      <c r="FY662"/>
      <c r="FZ662"/>
      <c r="GA662"/>
      <c r="GB662"/>
      <c r="GC662"/>
      <c r="GD662"/>
      <c r="GE662"/>
      <c r="GF662"/>
      <c r="GG662"/>
      <c r="GH662"/>
      <c r="GI662"/>
      <c r="GJ662"/>
      <c r="GK662"/>
      <c r="GL662"/>
      <c r="GM662"/>
      <c r="GN662"/>
      <c r="GO662"/>
      <c r="GP662"/>
      <c r="GQ662"/>
      <c r="GR662"/>
      <c r="GS662"/>
      <c r="GT662"/>
      <c r="GU662"/>
      <c r="GV662"/>
      <c r="GW662"/>
      <c r="GX662"/>
      <c r="GY662"/>
      <c r="GZ662"/>
      <c r="HA662"/>
      <c r="HB662"/>
      <c r="HC662"/>
      <c r="HD662"/>
      <c r="HE662"/>
      <c r="HF662"/>
      <c r="HG662"/>
      <c r="HH662"/>
      <c r="HI662"/>
      <c r="HJ662"/>
      <c r="HK662"/>
      <c r="HL662"/>
      <c r="HM662"/>
      <c r="HN662"/>
      <c r="HO662"/>
      <c r="HP662"/>
      <c r="HQ662"/>
      <c r="HR662"/>
      <c r="HS662"/>
      <c r="HT662"/>
      <c r="HU662"/>
      <c r="HV662"/>
      <c r="HW662"/>
      <c r="HX662"/>
      <c r="HY662"/>
      <c r="HZ662"/>
      <c r="IA662"/>
      <c r="IB662"/>
      <c r="IC662"/>
      <c r="ID662"/>
      <c r="IE662"/>
      <c r="IF662"/>
      <c r="IG662"/>
      <c r="IH662"/>
      <c r="II662"/>
      <c r="IJ662"/>
      <c r="IK662"/>
      <c r="IL662"/>
      <c r="IM662"/>
      <c r="IN662"/>
      <c r="IO662"/>
      <c r="IP662"/>
      <c r="IQ662"/>
      <c r="IR662"/>
      <c r="IS662"/>
      <c r="IT662"/>
      <c r="IU662"/>
      <c r="IV662"/>
      <c r="IW662"/>
      <c r="IX662"/>
      <c r="IY662"/>
      <c r="IZ662"/>
      <c r="JA662"/>
      <c r="JB662"/>
      <c r="JC662"/>
      <c r="JD662"/>
      <c r="JE662"/>
      <c r="JF662"/>
      <c r="JG662"/>
      <c r="JH662"/>
      <c r="JI662"/>
      <c r="JJ662"/>
      <c r="JK662"/>
      <c r="JL662"/>
      <c r="JM662"/>
      <c r="JN662"/>
      <c r="JO662"/>
      <c r="JP662"/>
      <c r="JQ662"/>
      <c r="JR662"/>
      <c r="JS662"/>
      <c r="JT662"/>
      <c r="JU662"/>
      <c r="JV662"/>
      <c r="JW662"/>
      <c r="JX662"/>
      <c r="JY662"/>
      <c r="JZ662"/>
      <c r="KA662"/>
      <c r="KB662"/>
      <c r="KC662"/>
      <c r="KD662"/>
      <c r="KE662"/>
      <c r="KF662"/>
      <c r="KG662"/>
      <c r="KH662"/>
      <c r="KI662"/>
      <c r="KJ662"/>
      <c r="KK662"/>
      <c r="KL662"/>
      <c r="KM662"/>
      <c r="KN662"/>
      <c r="KO662"/>
      <c r="KP662"/>
      <c r="KQ662"/>
      <c r="KR662"/>
      <c r="KS662"/>
      <c r="KT662"/>
      <c r="KU662"/>
      <c r="KV662"/>
      <c r="KW662"/>
      <c r="KX662"/>
      <c r="KY662"/>
      <c r="KZ662"/>
      <c r="LA662"/>
      <c r="LB662"/>
      <c r="LC662"/>
      <c r="LD662"/>
      <c r="LE662"/>
      <c r="LF662"/>
      <c r="LG662"/>
      <c r="LH662"/>
      <c r="LI662"/>
      <c r="LJ662"/>
      <c r="LK662"/>
      <c r="LL662"/>
      <c r="LM662"/>
      <c r="LN662"/>
      <c r="LO662"/>
      <c r="LP662"/>
      <c r="LQ662"/>
      <c r="LR662" s="27"/>
      <c r="LS662"/>
      <c r="LT662"/>
      <c r="LU662"/>
      <c r="LV662"/>
      <c r="LW662"/>
      <c r="LX662"/>
      <c r="LY662"/>
      <c r="LZ662"/>
      <c r="MA662"/>
      <c r="MB662" s="27"/>
      <c r="MC662"/>
      <c r="MD662"/>
      <c r="ME662"/>
      <c r="MF662"/>
      <c r="MG662"/>
      <c r="MH662"/>
      <c r="MI662"/>
      <c r="MJ662"/>
      <c r="MK662"/>
      <c r="ML662"/>
      <c r="MM662"/>
      <c r="MN662"/>
      <c r="MO662"/>
      <c r="MP662"/>
      <c r="MQ662"/>
      <c r="NH662" s="46"/>
    </row>
    <row r="663" spans="2:372" x14ac:dyDescent="0.3"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 s="27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 s="27"/>
      <c r="CT663"/>
      <c r="CU663"/>
      <c r="CV663"/>
      <c r="CW663"/>
      <c r="CX663"/>
      <c r="CY663"/>
      <c r="CZ663"/>
      <c r="DA663"/>
      <c r="DB663"/>
      <c r="DC663" s="27"/>
      <c r="DD663"/>
      <c r="DE663"/>
      <c r="DF663"/>
      <c r="DG663"/>
      <c r="DH663" s="27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 s="27"/>
      <c r="DX663"/>
      <c r="DY663"/>
      <c r="DZ663"/>
      <c r="EA663" s="27"/>
      <c r="EB663" s="27"/>
      <c r="EC663"/>
      <c r="ED663"/>
      <c r="EE663" s="27"/>
      <c r="EF663"/>
      <c r="EG663"/>
      <c r="EH663"/>
      <c r="EI663" s="27"/>
      <c r="EJ663" s="27"/>
      <c r="EK663"/>
      <c r="EL663"/>
      <c r="EM663"/>
      <c r="EN663"/>
      <c r="EO663"/>
      <c r="EP663"/>
      <c r="EQ663"/>
      <c r="ER663"/>
      <c r="ES663"/>
      <c r="ET663"/>
      <c r="EU663"/>
      <c r="EV663"/>
      <c r="EW663"/>
      <c r="EX663"/>
      <c r="EY663" s="27"/>
      <c r="EZ663"/>
      <c r="FA663" s="27"/>
      <c r="FB663"/>
      <c r="FC663"/>
      <c r="FD663"/>
      <c r="FE663"/>
      <c r="FF663"/>
      <c r="FG663"/>
      <c r="FH663"/>
      <c r="FI663"/>
      <c r="FJ663"/>
      <c r="FK663"/>
      <c r="FL663"/>
      <c r="FM663"/>
      <c r="FN663"/>
      <c r="FO663"/>
      <c r="FP663"/>
      <c r="FQ663"/>
      <c r="FR663"/>
      <c r="FS663"/>
      <c r="FT663"/>
      <c r="FU663"/>
      <c r="FV663"/>
      <c r="FW663"/>
      <c r="FX663"/>
      <c r="FY663"/>
      <c r="FZ663"/>
      <c r="GA663"/>
      <c r="GB663"/>
      <c r="GC663"/>
      <c r="GD663"/>
      <c r="GE663"/>
      <c r="GF663"/>
      <c r="GG663"/>
      <c r="GH663"/>
      <c r="GI663"/>
      <c r="GJ663"/>
      <c r="GK663"/>
      <c r="GL663"/>
      <c r="GM663"/>
      <c r="GN663"/>
      <c r="GO663"/>
      <c r="GP663"/>
      <c r="GQ663"/>
      <c r="GR663"/>
      <c r="GS663"/>
      <c r="GT663"/>
      <c r="GU663"/>
      <c r="GV663"/>
      <c r="GW663"/>
      <c r="GX663"/>
      <c r="GY663"/>
      <c r="GZ663"/>
      <c r="HA663"/>
      <c r="HB663"/>
      <c r="HC663"/>
      <c r="HD663"/>
      <c r="HE663"/>
      <c r="HF663"/>
      <c r="HG663"/>
      <c r="HH663"/>
      <c r="HI663"/>
      <c r="HJ663"/>
      <c r="HK663"/>
      <c r="HL663"/>
      <c r="HM663"/>
      <c r="HN663"/>
      <c r="HO663"/>
      <c r="HP663"/>
      <c r="HQ663"/>
      <c r="HR663"/>
      <c r="HS663"/>
      <c r="HT663"/>
      <c r="HU663"/>
      <c r="HV663"/>
      <c r="HW663"/>
      <c r="HX663"/>
      <c r="HY663"/>
      <c r="HZ663"/>
      <c r="IA663"/>
      <c r="IB663"/>
      <c r="IC663"/>
      <c r="ID663"/>
      <c r="IE663"/>
      <c r="IF663"/>
      <c r="IG663"/>
      <c r="IH663"/>
      <c r="II663"/>
      <c r="IJ663"/>
      <c r="IK663"/>
      <c r="IL663"/>
      <c r="IM663"/>
      <c r="IN663"/>
      <c r="IO663"/>
      <c r="IP663"/>
      <c r="IQ663"/>
      <c r="IR663"/>
      <c r="IS663"/>
      <c r="IT663"/>
      <c r="IU663"/>
      <c r="IV663"/>
      <c r="IW663"/>
      <c r="IX663"/>
      <c r="IY663"/>
      <c r="IZ663"/>
      <c r="JA663"/>
      <c r="JB663"/>
      <c r="JC663"/>
      <c r="JD663"/>
      <c r="JE663"/>
      <c r="JF663"/>
      <c r="JG663"/>
      <c r="JH663"/>
      <c r="JI663"/>
      <c r="JJ663"/>
      <c r="JK663"/>
      <c r="JL663"/>
      <c r="JM663"/>
      <c r="JN663"/>
      <c r="JO663"/>
      <c r="JP663"/>
      <c r="JQ663"/>
      <c r="JR663"/>
      <c r="JS663"/>
      <c r="JT663"/>
      <c r="JU663"/>
      <c r="JV663"/>
      <c r="JW663"/>
      <c r="JX663"/>
      <c r="JY663"/>
      <c r="JZ663"/>
      <c r="KA663"/>
      <c r="KB663"/>
      <c r="KC663"/>
      <c r="KD663"/>
      <c r="KE663"/>
      <c r="KF663"/>
      <c r="KG663"/>
      <c r="KH663"/>
      <c r="KI663"/>
      <c r="KJ663"/>
      <c r="KK663"/>
      <c r="KL663"/>
      <c r="KM663"/>
      <c r="KN663"/>
      <c r="KO663"/>
      <c r="KP663"/>
      <c r="KQ663"/>
      <c r="KR663"/>
      <c r="KS663"/>
      <c r="KT663"/>
      <c r="KU663"/>
      <c r="KV663"/>
      <c r="KW663"/>
      <c r="KX663"/>
      <c r="KY663"/>
      <c r="KZ663"/>
      <c r="LA663"/>
      <c r="LB663"/>
      <c r="LC663"/>
      <c r="LD663"/>
      <c r="LE663"/>
      <c r="LF663"/>
      <c r="LG663"/>
      <c r="LH663"/>
      <c r="LI663"/>
      <c r="LJ663"/>
      <c r="LK663"/>
      <c r="LL663"/>
      <c r="LM663"/>
      <c r="LN663"/>
      <c r="LO663"/>
      <c r="LP663"/>
      <c r="LQ663"/>
      <c r="LR663"/>
      <c r="LS663"/>
      <c r="LT663"/>
      <c r="LU663"/>
      <c r="LV663"/>
      <c r="LW663"/>
      <c r="LX663"/>
      <c r="LY663"/>
      <c r="LZ663"/>
      <c r="MA663"/>
      <c r="MB663"/>
      <c r="MC663"/>
      <c r="MD663"/>
      <c r="ME663"/>
      <c r="MF663"/>
      <c r="MG663"/>
      <c r="MH663"/>
      <c r="MI663"/>
      <c r="MJ663"/>
      <c r="MK663"/>
      <c r="ML663"/>
      <c r="MM663"/>
      <c r="MN663"/>
      <c r="MO663"/>
      <c r="MP663"/>
      <c r="MQ663"/>
      <c r="NH663" s="46"/>
    </row>
    <row r="664" spans="2:372" x14ac:dyDescent="0.3">
      <c r="B664"/>
      <c r="C664"/>
      <c r="D664"/>
      <c r="E664"/>
      <c r="F664"/>
      <c r="G664"/>
      <c r="H664"/>
      <c r="I664"/>
      <c r="J664"/>
      <c r="K664" s="27"/>
      <c r="L664"/>
      <c r="M664"/>
      <c r="N664" s="27"/>
      <c r="O664"/>
      <c r="P664"/>
      <c r="Q664"/>
      <c r="R664"/>
      <c r="S664"/>
      <c r="T664"/>
      <c r="U664"/>
      <c r="V664"/>
      <c r="W664"/>
      <c r="X664"/>
      <c r="Y664"/>
      <c r="Z664" s="27"/>
      <c r="AA664"/>
      <c r="AB664"/>
      <c r="AC664"/>
      <c r="AD664"/>
      <c r="AE664" s="27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 s="27"/>
      <c r="BB664"/>
      <c r="BC664" s="27"/>
      <c r="BD664"/>
      <c r="BE664"/>
      <c r="BF664"/>
      <c r="BG664"/>
      <c r="BH664"/>
      <c r="BI664"/>
      <c r="BJ664"/>
      <c r="BK664"/>
      <c r="BL664"/>
      <c r="BM664"/>
      <c r="BN664"/>
      <c r="BO664" s="27"/>
      <c r="BP664" s="27"/>
      <c r="BQ664" s="27"/>
      <c r="BR664"/>
      <c r="BS664"/>
      <c r="BT664"/>
      <c r="BU664"/>
      <c r="BV664"/>
      <c r="BW664"/>
      <c r="BX664"/>
      <c r="BY664"/>
      <c r="BZ664" s="27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 s="27"/>
      <c r="DA664"/>
      <c r="DB664" s="27"/>
      <c r="DC664"/>
      <c r="DD664"/>
      <c r="DE664"/>
      <c r="DF664"/>
      <c r="DG664" s="27"/>
      <c r="DH664"/>
      <c r="DI664"/>
      <c r="DJ664"/>
      <c r="DK664"/>
      <c r="DL664" s="27"/>
      <c r="DM664"/>
      <c r="DN664"/>
      <c r="DO664"/>
      <c r="DP664"/>
      <c r="DQ664"/>
      <c r="DR664"/>
      <c r="DS664"/>
      <c r="DT664"/>
      <c r="DU664" s="27"/>
      <c r="DV664"/>
      <c r="DW664" s="27"/>
      <c r="DX664"/>
      <c r="DY664"/>
      <c r="DZ664"/>
      <c r="EA664"/>
      <c r="EB664"/>
      <c r="EC664"/>
      <c r="ED664"/>
      <c r="EE664"/>
      <c r="EF664"/>
      <c r="EG664"/>
      <c r="EH664"/>
      <c r="EI664" s="27"/>
      <c r="EJ664" s="27"/>
      <c r="EK664"/>
      <c r="EL664"/>
      <c r="EM664"/>
      <c r="EN664"/>
      <c r="EO664" s="27"/>
      <c r="EP664"/>
      <c r="EQ664"/>
      <c r="ER664" s="27"/>
      <c r="ES664"/>
      <c r="ET664"/>
      <c r="EU664"/>
      <c r="EV664"/>
      <c r="EW664"/>
      <c r="EX664" s="27"/>
      <c r="EY664" s="27"/>
      <c r="EZ664" s="27"/>
      <c r="FA664" s="27"/>
      <c r="FB664"/>
      <c r="FC664"/>
      <c r="FD664"/>
      <c r="FE664"/>
      <c r="FF664"/>
      <c r="FG664"/>
      <c r="FH664"/>
      <c r="FI664"/>
      <c r="FJ664"/>
      <c r="FK664"/>
      <c r="FL664"/>
      <c r="FM664"/>
      <c r="FN664"/>
      <c r="FO664"/>
      <c r="FP664"/>
      <c r="FQ664"/>
      <c r="FR664"/>
      <c r="FS664"/>
      <c r="FT664"/>
      <c r="FU664"/>
      <c r="FV664"/>
      <c r="FW664"/>
      <c r="FX664"/>
      <c r="FY664"/>
      <c r="FZ664"/>
      <c r="GA664"/>
      <c r="GB664"/>
      <c r="GC664"/>
      <c r="GD664"/>
      <c r="GE664"/>
      <c r="GF664"/>
      <c r="GG664"/>
      <c r="GH664"/>
      <c r="GI664"/>
      <c r="GJ664"/>
      <c r="GK664"/>
      <c r="GL664"/>
      <c r="GM664"/>
      <c r="GN664"/>
      <c r="GO664"/>
      <c r="GP664"/>
      <c r="GQ664"/>
      <c r="GR664"/>
      <c r="GS664"/>
      <c r="GT664"/>
      <c r="GU664"/>
      <c r="GV664"/>
      <c r="GW664"/>
      <c r="GX664"/>
      <c r="GY664"/>
      <c r="GZ664"/>
      <c r="HA664"/>
      <c r="HB664"/>
      <c r="HC664"/>
      <c r="HD664"/>
      <c r="HE664"/>
      <c r="HF664"/>
      <c r="HG664"/>
      <c r="HH664"/>
      <c r="HI664"/>
      <c r="HJ664"/>
      <c r="HK664"/>
      <c r="HL664"/>
      <c r="HM664"/>
      <c r="HN664"/>
      <c r="HO664"/>
      <c r="HP664"/>
      <c r="HQ664"/>
      <c r="HR664"/>
      <c r="HS664"/>
      <c r="HT664"/>
      <c r="HU664"/>
      <c r="HV664"/>
      <c r="HW664"/>
      <c r="HX664"/>
      <c r="HY664"/>
      <c r="HZ664"/>
      <c r="IA664"/>
      <c r="IB664"/>
      <c r="IC664"/>
      <c r="ID664"/>
      <c r="IE664"/>
      <c r="IF664"/>
      <c r="IG664"/>
      <c r="IH664"/>
      <c r="II664"/>
      <c r="IJ664"/>
      <c r="IK664"/>
      <c r="IL664"/>
      <c r="IM664"/>
      <c r="IN664"/>
      <c r="IO664"/>
      <c r="IP664"/>
      <c r="IQ664"/>
      <c r="IR664"/>
      <c r="IS664"/>
      <c r="IT664"/>
      <c r="IU664"/>
      <c r="IV664"/>
      <c r="IW664"/>
      <c r="IX664"/>
      <c r="IY664"/>
      <c r="IZ664"/>
      <c r="JA664"/>
      <c r="JB664"/>
      <c r="JC664"/>
      <c r="JD664"/>
      <c r="JE664"/>
      <c r="JF664"/>
      <c r="JG664"/>
      <c r="JH664"/>
      <c r="JI664"/>
      <c r="JJ664"/>
      <c r="JK664"/>
      <c r="JL664"/>
      <c r="JM664"/>
      <c r="JN664"/>
      <c r="JO664"/>
      <c r="JP664"/>
      <c r="JQ664"/>
      <c r="JR664"/>
      <c r="JS664"/>
      <c r="JT664"/>
      <c r="JU664"/>
      <c r="JV664"/>
      <c r="JW664"/>
      <c r="JX664"/>
      <c r="JY664"/>
      <c r="JZ664"/>
      <c r="KA664"/>
      <c r="KB664"/>
      <c r="KC664"/>
      <c r="KD664"/>
      <c r="KE664"/>
      <c r="KF664"/>
      <c r="KG664"/>
      <c r="KH664"/>
      <c r="KI664"/>
      <c r="KJ664"/>
      <c r="KK664"/>
      <c r="KL664"/>
      <c r="KM664"/>
      <c r="KN664"/>
      <c r="KO664"/>
      <c r="KP664"/>
      <c r="KQ664"/>
      <c r="KR664"/>
      <c r="KS664"/>
      <c r="KT664"/>
      <c r="KU664"/>
      <c r="KV664"/>
      <c r="KW664"/>
      <c r="KX664"/>
      <c r="KY664"/>
      <c r="KZ664"/>
      <c r="LA664"/>
      <c r="LB664"/>
      <c r="LC664"/>
      <c r="LD664"/>
      <c r="LE664"/>
      <c r="LF664"/>
      <c r="LG664"/>
      <c r="LH664"/>
      <c r="LI664"/>
      <c r="LJ664"/>
      <c r="LK664"/>
      <c r="LL664"/>
      <c r="LM664"/>
      <c r="LN664" s="27"/>
      <c r="LO664" s="27"/>
      <c r="LP664" s="27"/>
      <c r="LQ664" s="27"/>
      <c r="LR664"/>
      <c r="LS664"/>
      <c r="LT664" s="27"/>
      <c r="LU664"/>
      <c r="LV664"/>
      <c r="LW664" s="27"/>
      <c r="LX664" s="27"/>
      <c r="LY664" s="27"/>
      <c r="LZ664"/>
      <c r="MA664"/>
      <c r="MB664"/>
      <c r="MC664"/>
      <c r="MD664" s="27"/>
      <c r="ME664" s="27"/>
      <c r="MF664"/>
      <c r="MG664"/>
      <c r="MH664"/>
      <c r="MI664"/>
      <c r="MJ664"/>
      <c r="MK664"/>
      <c r="ML664"/>
      <c r="MM664"/>
      <c r="MN664"/>
      <c r="MO664"/>
      <c r="MP664"/>
      <c r="MQ664"/>
      <c r="NH664" s="46"/>
    </row>
    <row r="665" spans="2:372" x14ac:dyDescent="0.3">
      <c r="B665"/>
      <c r="C665"/>
      <c r="D665"/>
      <c r="E665" s="27"/>
      <c r="F665"/>
      <c r="G665" s="27"/>
      <c r="H665"/>
      <c r="I665" s="27"/>
      <c r="J665"/>
      <c r="K665"/>
      <c r="L665" s="27"/>
      <c r="M665" s="27"/>
      <c r="N665"/>
      <c r="O665"/>
      <c r="P665" s="27"/>
      <c r="Q665" s="27"/>
      <c r="R665" s="27"/>
      <c r="S665" s="27"/>
      <c r="T665"/>
      <c r="U665" s="27"/>
      <c r="V665"/>
      <c r="W665" s="27"/>
      <c r="X665"/>
      <c r="Y665" s="27"/>
      <c r="Z665" s="27"/>
      <c r="AA665" s="27"/>
      <c r="AB665"/>
      <c r="AC665"/>
      <c r="AD665"/>
      <c r="AE665" s="27"/>
      <c r="AF665"/>
      <c r="AG665" s="27"/>
      <c r="AH665" s="27"/>
      <c r="AI665" s="27"/>
      <c r="AJ665"/>
      <c r="AK665"/>
      <c r="AL665"/>
      <c r="AM665" s="27"/>
      <c r="AN665"/>
      <c r="AO665" s="27"/>
      <c r="AP665" s="27"/>
      <c r="AQ665" s="27"/>
      <c r="AR665" s="27"/>
      <c r="AS665" s="27"/>
      <c r="AT665" s="27"/>
      <c r="AU665"/>
      <c r="AV665" s="27"/>
      <c r="AW665"/>
      <c r="AX665" s="27"/>
      <c r="AY665"/>
      <c r="AZ665" s="27"/>
      <c r="BA665"/>
      <c r="BB665"/>
      <c r="BC665"/>
      <c r="BD665"/>
      <c r="BE665"/>
      <c r="BF665"/>
      <c r="BG665"/>
      <c r="BH665"/>
      <c r="BI665" s="27"/>
      <c r="BJ665" s="27"/>
      <c r="BK665" s="27"/>
      <c r="BL665" s="27"/>
      <c r="BM665"/>
      <c r="BN665" s="27"/>
      <c r="BO665" s="27"/>
      <c r="BP665"/>
      <c r="BQ665"/>
      <c r="BR665" s="27"/>
      <c r="BS665"/>
      <c r="BT665"/>
      <c r="BU665"/>
      <c r="BV665"/>
      <c r="BW665"/>
      <c r="BX665"/>
      <c r="BY665"/>
      <c r="BZ665"/>
      <c r="CA665"/>
      <c r="CB665" s="27"/>
      <c r="CC665"/>
      <c r="CD665" s="27"/>
      <c r="CE665" s="27"/>
      <c r="CF665"/>
      <c r="CG665" s="27"/>
      <c r="CH665"/>
      <c r="CI665" s="27"/>
      <c r="CJ665" s="27"/>
      <c r="CK665" s="27"/>
      <c r="CL665" s="27"/>
      <c r="CM665" s="27"/>
      <c r="CN665"/>
      <c r="CO665" s="27"/>
      <c r="CP665" s="27"/>
      <c r="CQ665" s="27"/>
      <c r="CR665"/>
      <c r="CS665"/>
      <c r="CT665"/>
      <c r="CU665"/>
      <c r="CV665"/>
      <c r="CW665"/>
      <c r="CX665" s="27"/>
      <c r="CY665" s="27"/>
      <c r="CZ665"/>
      <c r="DA665"/>
      <c r="DB665"/>
      <c r="DC665"/>
      <c r="DD665"/>
      <c r="DE665"/>
      <c r="DF665" s="27"/>
      <c r="DG665"/>
      <c r="DH665"/>
      <c r="DI665" s="27"/>
      <c r="DJ665"/>
      <c r="DK665"/>
      <c r="DL665"/>
      <c r="DM665" s="27"/>
      <c r="DN665" s="27"/>
      <c r="DO665" s="27"/>
      <c r="DP665"/>
      <c r="DQ665" s="27"/>
      <c r="DR665"/>
      <c r="DS665"/>
      <c r="DT665"/>
      <c r="DU665"/>
      <c r="DV665" s="27"/>
      <c r="DW665"/>
      <c r="DX665"/>
      <c r="DY665" s="27"/>
      <c r="DZ665" s="27"/>
      <c r="EA665" s="27"/>
      <c r="EB665"/>
      <c r="EC665"/>
      <c r="ED665" s="27"/>
      <c r="EE665"/>
      <c r="EF665" s="27"/>
      <c r="EG665"/>
      <c r="EH665"/>
      <c r="EI665"/>
      <c r="EJ665"/>
      <c r="EK665"/>
      <c r="EL665"/>
      <c r="EM665"/>
      <c r="EN665"/>
      <c r="EO665"/>
      <c r="EP665"/>
      <c r="EQ665" s="27"/>
      <c r="ER665" s="27"/>
      <c r="ES665" s="27"/>
      <c r="ET665" s="27"/>
      <c r="EU665" s="27"/>
      <c r="EV665" s="27"/>
      <c r="EW665" s="27"/>
      <c r="EX665"/>
      <c r="EY665"/>
      <c r="EZ665"/>
      <c r="FA665"/>
      <c r="FB665"/>
      <c r="FC665"/>
      <c r="FD665"/>
      <c r="FE665"/>
      <c r="FF665"/>
      <c r="FG665"/>
      <c r="FH665"/>
      <c r="FI665"/>
      <c r="FJ665"/>
      <c r="FK665"/>
      <c r="FL665"/>
      <c r="FM665"/>
      <c r="FN665"/>
      <c r="FO665"/>
      <c r="FP665"/>
      <c r="FQ665"/>
      <c r="FR665"/>
      <c r="FS665"/>
      <c r="FT665"/>
      <c r="FU665"/>
      <c r="FV665"/>
      <c r="FW665"/>
      <c r="FX665"/>
      <c r="FY665"/>
      <c r="FZ665"/>
      <c r="GA665"/>
      <c r="GB665"/>
      <c r="GC665"/>
      <c r="GD665"/>
      <c r="GE665"/>
      <c r="GF665"/>
      <c r="GG665"/>
      <c r="GH665"/>
      <c r="GI665"/>
      <c r="GJ665"/>
      <c r="GK665"/>
      <c r="GL665"/>
      <c r="GM665"/>
      <c r="GN665"/>
      <c r="GO665"/>
      <c r="GP665"/>
      <c r="GQ665"/>
      <c r="GR665"/>
      <c r="GS665"/>
      <c r="GT665"/>
      <c r="GU665"/>
      <c r="GV665"/>
      <c r="GW665"/>
      <c r="GX665"/>
      <c r="GY665"/>
      <c r="GZ665"/>
      <c r="HA665"/>
      <c r="HB665"/>
      <c r="HC665"/>
      <c r="HD665"/>
      <c r="HE665"/>
      <c r="HF665"/>
      <c r="HG665"/>
      <c r="HH665"/>
      <c r="HI665"/>
      <c r="HJ665"/>
      <c r="HK665"/>
      <c r="HL665"/>
      <c r="HM665"/>
      <c r="HN665"/>
      <c r="HO665"/>
      <c r="HP665"/>
      <c r="HQ665"/>
      <c r="HR665"/>
      <c r="HS665"/>
      <c r="HT665"/>
      <c r="HU665"/>
      <c r="HV665"/>
      <c r="HW665"/>
      <c r="HX665"/>
      <c r="HY665"/>
      <c r="HZ665"/>
      <c r="IA665"/>
      <c r="IB665"/>
      <c r="IC665"/>
      <c r="ID665"/>
      <c r="IE665"/>
      <c r="IF665"/>
      <c r="IG665"/>
      <c r="IH665"/>
      <c r="II665"/>
      <c r="IJ665"/>
      <c r="IK665"/>
      <c r="IL665"/>
      <c r="IM665"/>
      <c r="IN665"/>
      <c r="IO665"/>
      <c r="IP665"/>
      <c r="IQ665"/>
      <c r="IR665"/>
      <c r="IS665"/>
      <c r="IT665"/>
      <c r="IU665"/>
      <c r="IV665"/>
      <c r="IW665"/>
      <c r="IX665"/>
      <c r="IY665"/>
      <c r="IZ665"/>
      <c r="JA665"/>
      <c r="JB665"/>
      <c r="JC665"/>
      <c r="JD665"/>
      <c r="JE665"/>
      <c r="JF665"/>
      <c r="JG665"/>
      <c r="JH665"/>
      <c r="JI665"/>
      <c r="JJ665"/>
      <c r="JK665"/>
      <c r="JL665"/>
      <c r="JM665"/>
      <c r="JN665"/>
      <c r="JO665"/>
      <c r="JP665"/>
      <c r="JQ665"/>
      <c r="JR665"/>
      <c r="JS665"/>
      <c r="JT665"/>
      <c r="JU665"/>
      <c r="JV665"/>
      <c r="JW665"/>
      <c r="JX665"/>
      <c r="JY665"/>
      <c r="JZ665"/>
      <c r="KA665"/>
      <c r="KB665"/>
      <c r="KC665"/>
      <c r="KD665"/>
      <c r="KE665"/>
      <c r="KF665"/>
      <c r="KG665"/>
      <c r="KH665"/>
      <c r="KI665"/>
      <c r="KJ665"/>
      <c r="KK665"/>
      <c r="KL665"/>
      <c r="KM665"/>
      <c r="KN665"/>
      <c r="KO665"/>
      <c r="KP665"/>
      <c r="KQ665"/>
      <c r="KR665"/>
      <c r="KS665"/>
      <c r="KT665"/>
      <c r="KU665"/>
      <c r="KV665"/>
      <c r="KW665"/>
      <c r="KX665"/>
      <c r="KY665"/>
      <c r="KZ665"/>
      <c r="LA665"/>
      <c r="LB665"/>
      <c r="LC665"/>
      <c r="LD665"/>
      <c r="LE665"/>
      <c r="LF665"/>
      <c r="LG665"/>
      <c r="LH665"/>
      <c r="LI665"/>
      <c r="LJ665"/>
      <c r="LK665"/>
      <c r="LL665"/>
      <c r="LM665" s="27"/>
      <c r="LN665" s="27"/>
      <c r="LO665"/>
      <c r="LP665"/>
      <c r="LQ665"/>
      <c r="LR665" s="27"/>
      <c r="LS665" s="27"/>
      <c r="LT665"/>
      <c r="LU665"/>
      <c r="LV665"/>
      <c r="LW665"/>
      <c r="LX665"/>
      <c r="LY665"/>
      <c r="LZ665"/>
      <c r="MA665"/>
      <c r="MB665" s="27"/>
      <c r="MC665"/>
      <c r="MD665"/>
      <c r="ME665"/>
      <c r="MF665"/>
      <c r="MG665"/>
      <c r="MH665"/>
      <c r="MI665"/>
      <c r="MJ665"/>
      <c r="MK665"/>
      <c r="ML665"/>
      <c r="MM665"/>
      <c r="MN665"/>
      <c r="MO665"/>
      <c r="MP665"/>
      <c r="MQ665"/>
      <c r="NH665" s="46"/>
    </row>
    <row r="666" spans="2:372" x14ac:dyDescent="0.3">
      <c r="B666"/>
      <c r="C666"/>
      <c r="D666" s="27"/>
      <c r="E666" s="27"/>
      <c r="F666" s="27"/>
      <c r="G666" s="27"/>
      <c r="H666"/>
      <c r="I666"/>
      <c r="J666"/>
      <c r="K666" s="27"/>
      <c r="L666" s="27"/>
      <c r="M666" s="27"/>
      <c r="N666"/>
      <c r="O666"/>
      <c r="P666"/>
      <c r="Q666" s="27"/>
      <c r="R666" s="27"/>
      <c r="S666" s="27"/>
      <c r="T666" s="27"/>
      <c r="U666" s="27"/>
      <c r="V666"/>
      <c r="W666"/>
      <c r="X666"/>
      <c r="Y666" s="27"/>
      <c r="Z666" s="27"/>
      <c r="AA666" s="27"/>
      <c r="AB666"/>
      <c r="AC666"/>
      <c r="AD666"/>
      <c r="AE666"/>
      <c r="AF666"/>
      <c r="AG666"/>
      <c r="AH666"/>
      <c r="AI666" s="27"/>
      <c r="AJ666" s="27"/>
      <c r="AK666"/>
      <c r="AL666" s="27"/>
      <c r="AM666" s="27"/>
      <c r="AN666"/>
      <c r="AO666"/>
      <c r="AP666"/>
      <c r="AQ666"/>
      <c r="AR666"/>
      <c r="AS666" s="27"/>
      <c r="AT666" s="27"/>
      <c r="AU666"/>
      <c r="AV666"/>
      <c r="AW666" s="27"/>
      <c r="AX666"/>
      <c r="AY666" s="27"/>
      <c r="AZ666" s="27"/>
      <c r="BA666"/>
      <c r="BB666"/>
      <c r="BC666"/>
      <c r="BD666"/>
      <c r="BE666"/>
      <c r="BF666" s="27"/>
      <c r="BG666"/>
      <c r="BH666" s="27"/>
      <c r="BI666" s="27"/>
      <c r="BJ666"/>
      <c r="BK666" s="27"/>
      <c r="BL666" s="27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 s="27"/>
      <c r="CD666" s="27"/>
      <c r="CE666"/>
      <c r="CF666"/>
      <c r="CG666"/>
      <c r="CH666"/>
      <c r="CI666" s="27"/>
      <c r="CJ666"/>
      <c r="CK666" s="27"/>
      <c r="CL666" s="27"/>
      <c r="CM666" s="27"/>
      <c r="CN666" s="27"/>
      <c r="CO666"/>
      <c r="CP666" s="27"/>
      <c r="CQ666" s="27"/>
      <c r="CR666"/>
      <c r="CS666" s="27"/>
      <c r="CT666"/>
      <c r="CU666"/>
      <c r="CV666"/>
      <c r="CW666"/>
      <c r="CX666"/>
      <c r="CY666" s="27"/>
      <c r="CZ666" s="27"/>
      <c r="DA666" s="27"/>
      <c r="DB666" s="27"/>
      <c r="DC666"/>
      <c r="DD666"/>
      <c r="DE666"/>
      <c r="DF666" s="27"/>
      <c r="DG666"/>
      <c r="DH666"/>
      <c r="DI666"/>
      <c r="DJ666"/>
      <c r="DK666" s="27"/>
      <c r="DL666"/>
      <c r="DM666" s="27"/>
      <c r="DN666" s="27"/>
      <c r="DO666"/>
      <c r="DP666"/>
      <c r="DQ666" s="27"/>
      <c r="DR666"/>
      <c r="DS666"/>
      <c r="DT666"/>
      <c r="DU666"/>
      <c r="DV666" s="27"/>
      <c r="DW666"/>
      <c r="DX666"/>
      <c r="DY666" s="27"/>
      <c r="DZ666" s="27"/>
      <c r="EA666"/>
      <c r="EB666"/>
      <c r="EC666" s="27"/>
      <c r="ED666" s="27"/>
      <c r="EE666"/>
      <c r="EF666" s="27"/>
      <c r="EG666"/>
      <c r="EH666" s="27"/>
      <c r="EI666"/>
      <c r="EJ666"/>
      <c r="EK666" s="27"/>
      <c r="EL666" s="27"/>
      <c r="EM666" s="27"/>
      <c r="EN666"/>
      <c r="EO666" s="27"/>
      <c r="EP666" s="27"/>
      <c r="EQ666"/>
      <c r="ER666" s="27"/>
      <c r="ES666"/>
      <c r="ET666" s="27"/>
      <c r="EU666" s="27"/>
      <c r="EV666" s="27"/>
      <c r="EW666" s="27"/>
      <c r="EX666" s="27"/>
      <c r="EY666"/>
      <c r="EZ666"/>
      <c r="FA666"/>
      <c r="FB666"/>
      <c r="FC666"/>
      <c r="FD666"/>
      <c r="FE666"/>
      <c r="FF666"/>
      <c r="FG666"/>
      <c r="FH666"/>
      <c r="FI666"/>
      <c r="FJ666"/>
      <c r="FK666"/>
      <c r="FL666"/>
      <c r="FM666"/>
      <c r="FN666"/>
      <c r="FO666"/>
      <c r="FP666"/>
      <c r="FQ666"/>
      <c r="FR666"/>
      <c r="FS666"/>
      <c r="FT666"/>
      <c r="FU666"/>
      <c r="FV666"/>
      <c r="FW666"/>
      <c r="FX666"/>
      <c r="FY666"/>
      <c r="FZ666"/>
      <c r="GA666"/>
      <c r="GB666"/>
      <c r="GC666"/>
      <c r="GD666"/>
      <c r="GE666"/>
      <c r="GF666"/>
      <c r="GG666"/>
      <c r="GH666"/>
      <c r="GI666"/>
      <c r="GJ666"/>
      <c r="GK666"/>
      <c r="GL666"/>
      <c r="GM666"/>
      <c r="GN666"/>
      <c r="GO666"/>
      <c r="GP666"/>
      <c r="GQ666"/>
      <c r="GR666"/>
      <c r="GS666"/>
      <c r="GT666"/>
      <c r="GU666"/>
      <c r="GV666"/>
      <c r="GW666"/>
      <c r="GX666"/>
      <c r="GY666"/>
      <c r="GZ666"/>
      <c r="HA666"/>
      <c r="HB666"/>
      <c r="HC666"/>
      <c r="HD666"/>
      <c r="HE666"/>
      <c r="HF666"/>
      <c r="HG666"/>
      <c r="HH666"/>
      <c r="HI666"/>
      <c r="HJ666"/>
      <c r="HK666"/>
      <c r="HL666"/>
      <c r="HM666"/>
      <c r="HN666"/>
      <c r="HO666"/>
      <c r="HP666"/>
      <c r="HQ666"/>
      <c r="HR666"/>
      <c r="HS666"/>
      <c r="HT666"/>
      <c r="HU666"/>
      <c r="HV666"/>
      <c r="HW666"/>
      <c r="HX666"/>
      <c r="HY666"/>
      <c r="HZ666"/>
      <c r="IA666"/>
      <c r="IB666"/>
      <c r="IC666"/>
      <c r="ID666"/>
      <c r="IE666"/>
      <c r="IF666"/>
      <c r="IG666"/>
      <c r="IH666"/>
      <c r="II666"/>
      <c r="IJ666"/>
      <c r="IK666"/>
      <c r="IL666"/>
      <c r="IM666"/>
      <c r="IN666"/>
      <c r="IO666"/>
      <c r="IP666"/>
      <c r="IQ666"/>
      <c r="IR666"/>
      <c r="IS666"/>
      <c r="IT666"/>
      <c r="IU666"/>
      <c r="IV666"/>
      <c r="IW666"/>
      <c r="IX666"/>
      <c r="IY666"/>
      <c r="IZ666"/>
      <c r="JA666"/>
      <c r="JB666"/>
      <c r="JC666"/>
      <c r="JD666"/>
      <c r="JE666"/>
      <c r="JF666"/>
      <c r="JG666"/>
      <c r="JH666"/>
      <c r="JI666"/>
      <c r="JJ666"/>
      <c r="JK666"/>
      <c r="JL666"/>
      <c r="JM666"/>
      <c r="JN666"/>
      <c r="JO666"/>
      <c r="JP666"/>
      <c r="JQ666"/>
      <c r="JR666"/>
      <c r="JS666"/>
      <c r="JT666"/>
      <c r="JU666"/>
      <c r="JV666"/>
      <c r="JW666"/>
      <c r="JX666"/>
      <c r="JY666"/>
      <c r="JZ666"/>
      <c r="KA666"/>
      <c r="KB666"/>
      <c r="KC666"/>
      <c r="KD666"/>
      <c r="KE666"/>
      <c r="KF666"/>
      <c r="KG666"/>
      <c r="KH666"/>
      <c r="KI666"/>
      <c r="KJ666"/>
      <c r="KK666"/>
      <c r="KL666"/>
      <c r="KM666"/>
      <c r="KN666"/>
      <c r="KO666"/>
      <c r="KP666"/>
      <c r="KQ666"/>
      <c r="KR666"/>
      <c r="KS666"/>
      <c r="KT666"/>
      <c r="KU666"/>
      <c r="KV666"/>
      <c r="KW666"/>
      <c r="KX666"/>
      <c r="KY666"/>
      <c r="KZ666"/>
      <c r="LA666"/>
      <c r="LB666"/>
      <c r="LC666"/>
      <c r="LD666"/>
      <c r="LE666"/>
      <c r="LF666"/>
      <c r="LG666"/>
      <c r="LH666"/>
      <c r="LI666"/>
      <c r="LJ666"/>
      <c r="LK666"/>
      <c r="LL666"/>
      <c r="LM666" s="27"/>
      <c r="LN666" s="27"/>
      <c r="LO666" s="27"/>
      <c r="LP666" s="27"/>
      <c r="LQ666" s="27"/>
      <c r="LR666" s="27"/>
      <c r="LS666" s="27"/>
      <c r="LT666" s="27"/>
      <c r="LU666"/>
      <c r="LV666"/>
      <c r="LW666"/>
      <c r="LX666"/>
      <c r="LY666"/>
      <c r="LZ666"/>
      <c r="MA666"/>
      <c r="MB666" s="27"/>
      <c r="MC666" s="27"/>
      <c r="MD666" s="27"/>
      <c r="ME666" s="27"/>
      <c r="MF666"/>
      <c r="MG666"/>
      <c r="MH666"/>
      <c r="MI666"/>
      <c r="MJ666"/>
      <c r="MK666"/>
      <c r="ML666"/>
      <c r="MM666"/>
      <c r="MN666"/>
      <c r="MO666"/>
      <c r="MP666"/>
      <c r="MQ666"/>
      <c r="NH666" s="46"/>
    </row>
    <row r="667" spans="2:372" x14ac:dyDescent="0.3">
      <c r="B667"/>
      <c r="C667"/>
      <c r="D667"/>
      <c r="E667"/>
      <c r="F667"/>
      <c r="G667"/>
      <c r="H667"/>
      <c r="I667"/>
      <c r="J667"/>
      <c r="K667"/>
      <c r="L667" s="27"/>
      <c r="M667"/>
      <c r="N667"/>
      <c r="O667"/>
      <c r="P667"/>
      <c r="Q667" s="27"/>
      <c r="R667" s="27"/>
      <c r="S667"/>
      <c r="T667"/>
      <c r="U667"/>
      <c r="V667"/>
      <c r="W667" s="27"/>
      <c r="X667"/>
      <c r="Y667" s="27"/>
      <c r="Z667" s="27"/>
      <c r="AA667" s="27"/>
      <c r="AB667" s="27"/>
      <c r="AC667"/>
      <c r="AD667"/>
      <c r="AE667"/>
      <c r="AF667"/>
      <c r="AG667"/>
      <c r="AH667"/>
      <c r="AI667"/>
      <c r="AJ667"/>
      <c r="AK667"/>
      <c r="AL667"/>
      <c r="AM667"/>
      <c r="AN667" s="27"/>
      <c r="AO667"/>
      <c r="AP667"/>
      <c r="AQ667"/>
      <c r="AR667"/>
      <c r="AS667" s="27"/>
      <c r="AT667" s="27"/>
      <c r="AU667"/>
      <c r="AV667"/>
      <c r="AW667"/>
      <c r="AX667"/>
      <c r="AY667"/>
      <c r="AZ667" s="27"/>
      <c r="BA667"/>
      <c r="BB667"/>
      <c r="BC667"/>
      <c r="BD667"/>
      <c r="BE667"/>
      <c r="BF667"/>
      <c r="BG667"/>
      <c r="BH667"/>
      <c r="BI667" s="27"/>
      <c r="BJ667"/>
      <c r="BK667" s="27"/>
      <c r="BL667"/>
      <c r="BM667"/>
      <c r="BN667"/>
      <c r="BO667" s="2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 s="27"/>
      <c r="CI667" s="27"/>
      <c r="CJ667"/>
      <c r="CK667"/>
      <c r="CL667"/>
      <c r="CM667"/>
      <c r="CN667"/>
      <c r="CO667" s="27"/>
      <c r="CP667"/>
      <c r="CQ667"/>
      <c r="CR667"/>
      <c r="CS667"/>
      <c r="CT667" s="27"/>
      <c r="CU667"/>
      <c r="CV667"/>
      <c r="CW667"/>
      <c r="CX667" s="27"/>
      <c r="CY667"/>
      <c r="CZ667"/>
      <c r="DA667"/>
      <c r="DB667"/>
      <c r="DC667"/>
      <c r="DD667"/>
      <c r="DE667"/>
      <c r="DF667" s="27"/>
      <c r="DG667"/>
      <c r="DH667"/>
      <c r="DI667" s="27"/>
      <c r="DJ667"/>
      <c r="DK667"/>
      <c r="DL667"/>
      <c r="DM667" s="27"/>
      <c r="DN667" s="27"/>
      <c r="DO667"/>
      <c r="DP667"/>
      <c r="DQ667" s="27"/>
      <c r="DR667" s="27"/>
      <c r="DS667" s="27"/>
      <c r="DT667" s="27"/>
      <c r="DU667"/>
      <c r="DV667" s="27"/>
      <c r="DW667"/>
      <c r="DX667"/>
      <c r="DY667" s="27"/>
      <c r="DZ667" s="27"/>
      <c r="EA667"/>
      <c r="EB667"/>
      <c r="EC667"/>
      <c r="ED667" s="27"/>
      <c r="EE667"/>
      <c r="EF667" s="27"/>
      <c r="EG667"/>
      <c r="EH667" s="27"/>
      <c r="EI667"/>
      <c r="EJ667"/>
      <c r="EK667"/>
      <c r="EL667"/>
      <c r="EM667"/>
      <c r="EN667"/>
      <c r="EO667"/>
      <c r="EP667"/>
      <c r="EQ667" s="27"/>
      <c r="ER667" s="27"/>
      <c r="ES667" s="27"/>
      <c r="ET667" s="27"/>
      <c r="EU667" s="27"/>
      <c r="EV667" s="27"/>
      <c r="EW667" s="27"/>
      <c r="EX667" s="27"/>
      <c r="EY667"/>
      <c r="EZ667"/>
      <c r="FA667"/>
      <c r="FB667"/>
      <c r="FC667"/>
      <c r="FD667"/>
      <c r="FE667"/>
      <c r="FF667"/>
      <c r="FG667"/>
      <c r="FH667"/>
      <c r="FI667"/>
      <c r="FJ667"/>
      <c r="FK667"/>
      <c r="FL667"/>
      <c r="FM667"/>
      <c r="FN667"/>
      <c r="FO667"/>
      <c r="FP667"/>
      <c r="FQ667"/>
      <c r="FR667"/>
      <c r="FS667"/>
      <c r="FT667"/>
      <c r="FU667"/>
      <c r="FV667"/>
      <c r="FW667"/>
      <c r="FX667"/>
      <c r="FY667"/>
      <c r="FZ667"/>
      <c r="GA667"/>
      <c r="GB667"/>
      <c r="GC667"/>
      <c r="GD667"/>
      <c r="GE667"/>
      <c r="GF667"/>
      <c r="GG667"/>
      <c r="GH667"/>
      <c r="GI667"/>
      <c r="GJ667"/>
      <c r="GK667"/>
      <c r="GL667"/>
      <c r="GM667"/>
      <c r="GN667"/>
      <c r="GO667"/>
      <c r="GP667"/>
      <c r="GQ667"/>
      <c r="GR667"/>
      <c r="GS667"/>
      <c r="GT667"/>
      <c r="GU667"/>
      <c r="GV667"/>
      <c r="GW667"/>
      <c r="GX667"/>
      <c r="GY667"/>
      <c r="GZ667"/>
      <c r="HA667"/>
      <c r="HB667"/>
      <c r="HC667"/>
      <c r="HD667"/>
      <c r="HE667"/>
      <c r="HF667"/>
      <c r="HG667"/>
      <c r="HH667"/>
      <c r="HI667"/>
      <c r="HJ667"/>
      <c r="HK667"/>
      <c r="HL667"/>
      <c r="HM667"/>
      <c r="HN667"/>
      <c r="HO667"/>
      <c r="HP667"/>
      <c r="HQ667"/>
      <c r="HR667"/>
      <c r="HS667"/>
      <c r="HT667"/>
      <c r="HU667"/>
      <c r="HV667"/>
      <c r="HW667"/>
      <c r="HX667"/>
      <c r="HY667"/>
      <c r="HZ667"/>
      <c r="IA667"/>
      <c r="IB667"/>
      <c r="IC667"/>
      <c r="ID667"/>
      <c r="IE667"/>
      <c r="IF667"/>
      <c r="IG667"/>
      <c r="IH667"/>
      <c r="II667"/>
      <c r="IJ667"/>
      <c r="IK667"/>
      <c r="IL667"/>
      <c r="IM667"/>
      <c r="IN667"/>
      <c r="IO667"/>
      <c r="IP667"/>
      <c r="IQ667"/>
      <c r="IR667"/>
      <c r="IS667"/>
      <c r="IT667"/>
      <c r="IU667"/>
      <c r="IV667"/>
      <c r="IW667"/>
      <c r="IX667"/>
      <c r="IY667"/>
      <c r="IZ667"/>
      <c r="JA667"/>
      <c r="JB667"/>
      <c r="JC667"/>
      <c r="JD667"/>
      <c r="JE667"/>
      <c r="JF667"/>
      <c r="JG667"/>
      <c r="JH667"/>
      <c r="JI667"/>
      <c r="JJ667"/>
      <c r="JK667"/>
      <c r="JL667"/>
      <c r="JM667"/>
      <c r="JN667"/>
      <c r="JO667"/>
      <c r="JP667"/>
      <c r="JQ667"/>
      <c r="JR667"/>
      <c r="JS667"/>
      <c r="JT667"/>
      <c r="JU667"/>
      <c r="JV667"/>
      <c r="JW667"/>
      <c r="JX667"/>
      <c r="JY667"/>
      <c r="JZ667"/>
      <c r="KA667"/>
      <c r="KB667"/>
      <c r="KC667"/>
      <c r="KD667"/>
      <c r="KE667"/>
      <c r="KF667"/>
      <c r="KG667"/>
      <c r="KH667"/>
      <c r="KI667"/>
      <c r="KJ667"/>
      <c r="KK667"/>
      <c r="KL667"/>
      <c r="KM667"/>
      <c r="KN667"/>
      <c r="KO667"/>
      <c r="KP667"/>
      <c r="KQ667"/>
      <c r="KR667"/>
      <c r="KS667"/>
      <c r="KT667"/>
      <c r="KU667"/>
      <c r="KV667"/>
      <c r="KW667"/>
      <c r="KX667"/>
      <c r="KY667"/>
      <c r="KZ667"/>
      <c r="LA667"/>
      <c r="LB667"/>
      <c r="LC667"/>
      <c r="LD667"/>
      <c r="LE667"/>
      <c r="LF667"/>
      <c r="LG667"/>
      <c r="LH667"/>
      <c r="LI667"/>
      <c r="LJ667"/>
      <c r="LK667"/>
      <c r="LL667"/>
      <c r="LM667"/>
      <c r="LN667"/>
      <c r="LO667"/>
      <c r="LP667"/>
      <c r="LQ667"/>
      <c r="LR667"/>
      <c r="LS667"/>
      <c r="LT667"/>
      <c r="LU667"/>
      <c r="LV667"/>
      <c r="LW667"/>
      <c r="LX667"/>
      <c r="LY667"/>
      <c r="LZ667"/>
      <c r="MA667"/>
      <c r="MB667"/>
      <c r="MC667"/>
      <c r="MD667"/>
      <c r="ME667"/>
      <c r="MF667"/>
      <c r="MG667"/>
      <c r="MH667"/>
      <c r="MI667"/>
      <c r="MJ667"/>
      <c r="MK667"/>
      <c r="ML667"/>
      <c r="MM667"/>
      <c r="MN667"/>
      <c r="MO667"/>
      <c r="MP667"/>
      <c r="MQ667"/>
      <c r="NH667" s="46"/>
    </row>
    <row r="668" spans="2:372" x14ac:dyDescent="0.3"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 s="27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 s="27"/>
      <c r="AL668" s="27"/>
      <c r="AM668" s="27"/>
      <c r="AN668" s="27"/>
      <c r="AO668" s="27"/>
      <c r="AP668"/>
      <c r="AQ668"/>
      <c r="AR668" s="27"/>
      <c r="AS668" s="27"/>
      <c r="AT668"/>
      <c r="AU668" s="27"/>
      <c r="AV668" s="27"/>
      <c r="AW668"/>
      <c r="AX668"/>
      <c r="AY668"/>
      <c r="AZ668"/>
      <c r="BA668" s="27"/>
      <c r="BB668" s="27"/>
      <c r="BC668" s="27"/>
      <c r="BD668"/>
      <c r="BE668"/>
      <c r="BF668"/>
      <c r="BG668" s="27"/>
      <c r="BH668" s="27"/>
      <c r="BI668"/>
      <c r="BJ668"/>
      <c r="BK668"/>
      <c r="BL668" s="27"/>
      <c r="BM668"/>
      <c r="BN668"/>
      <c r="BO668" s="27"/>
      <c r="BP668"/>
      <c r="BQ668" s="27"/>
      <c r="BR668" s="27"/>
      <c r="BS668" s="27"/>
      <c r="BT668" s="27"/>
      <c r="BU668"/>
      <c r="BV668" s="27"/>
      <c r="BW668"/>
      <c r="BX668"/>
      <c r="BY668" s="27"/>
      <c r="BZ668"/>
      <c r="CA668" s="27"/>
      <c r="CB668"/>
      <c r="CC668"/>
      <c r="CD668" s="27"/>
      <c r="CE668"/>
      <c r="CF668" s="27"/>
      <c r="CG668" s="27"/>
      <c r="CH668"/>
      <c r="CI668"/>
      <c r="CJ668" s="27"/>
      <c r="CK668"/>
      <c r="CL668" s="27"/>
      <c r="CM668"/>
      <c r="CN668" s="27"/>
      <c r="CO668" s="27"/>
      <c r="CP668" s="27"/>
      <c r="CQ668"/>
      <c r="CR668" s="27"/>
      <c r="CS668" s="27"/>
      <c r="CT668"/>
      <c r="CU668" s="27"/>
      <c r="CV668"/>
      <c r="CW668"/>
      <c r="CX668"/>
      <c r="CY668" s="27"/>
      <c r="CZ668"/>
      <c r="DA668" s="27"/>
      <c r="DB668"/>
      <c r="DC668"/>
      <c r="DD668"/>
      <c r="DE668"/>
      <c r="DF668"/>
      <c r="DG668"/>
      <c r="DH668"/>
      <c r="DI668"/>
      <c r="DJ668"/>
      <c r="DK668" s="27"/>
      <c r="DL668" s="27"/>
      <c r="DM668"/>
      <c r="DN668"/>
      <c r="DO668" s="27"/>
      <c r="DP668"/>
      <c r="DQ668"/>
      <c r="DR668"/>
      <c r="DS668"/>
      <c r="DT668"/>
      <c r="DU668"/>
      <c r="DV668"/>
      <c r="DW668" s="27"/>
      <c r="DX668" s="27"/>
      <c r="DY668"/>
      <c r="DZ668"/>
      <c r="EA668"/>
      <c r="EB668"/>
      <c r="EC668"/>
      <c r="ED668"/>
      <c r="EE668"/>
      <c r="EF668"/>
      <c r="EG668"/>
      <c r="EH668"/>
      <c r="EI668" s="27"/>
      <c r="EJ668" s="27"/>
      <c r="EK668"/>
      <c r="EL668"/>
      <c r="EM668" s="27"/>
      <c r="EN668"/>
      <c r="EO668"/>
      <c r="EP668"/>
      <c r="EQ668"/>
      <c r="ER668"/>
      <c r="ES668"/>
      <c r="ET668"/>
      <c r="EU668"/>
      <c r="EV668" s="27"/>
      <c r="EW668"/>
      <c r="EX668"/>
      <c r="EY668"/>
      <c r="EZ668" s="27"/>
      <c r="FA668"/>
      <c r="FB668"/>
      <c r="FC668"/>
      <c r="FD668"/>
      <c r="FE668"/>
      <c r="FF668"/>
      <c r="FG668"/>
      <c r="FH668"/>
      <c r="FI668"/>
      <c r="FJ668"/>
      <c r="FK668"/>
      <c r="FL668"/>
      <c r="FM668"/>
      <c r="FN668"/>
      <c r="FO668"/>
      <c r="FP668"/>
      <c r="FQ668"/>
      <c r="FR668"/>
      <c r="FS668"/>
      <c r="FT668"/>
      <c r="FU668"/>
      <c r="FV668"/>
      <c r="FW668"/>
      <c r="FX668"/>
      <c r="FY668"/>
      <c r="FZ668"/>
      <c r="GA668"/>
      <c r="GB668"/>
      <c r="GC668"/>
      <c r="GD668"/>
      <c r="GE668"/>
      <c r="GF668"/>
      <c r="GG668"/>
      <c r="GH668"/>
      <c r="GI668"/>
      <c r="GJ668"/>
      <c r="GK668"/>
      <c r="GL668"/>
      <c r="GM668"/>
      <c r="GN668"/>
      <c r="GO668"/>
      <c r="GP668"/>
      <c r="GQ668"/>
      <c r="GR668"/>
      <c r="GS668"/>
      <c r="GT668"/>
      <c r="GU668"/>
      <c r="GV668"/>
      <c r="GW668"/>
      <c r="GX668"/>
      <c r="GY668"/>
      <c r="GZ668"/>
      <c r="HA668"/>
      <c r="HB668"/>
      <c r="HC668"/>
      <c r="HD668"/>
      <c r="HE668"/>
      <c r="HF668"/>
      <c r="HG668"/>
      <c r="HH668"/>
      <c r="HI668"/>
      <c r="HJ668"/>
      <c r="HK668"/>
      <c r="HL668"/>
      <c r="HM668"/>
      <c r="HN668"/>
      <c r="HO668"/>
      <c r="HP668"/>
      <c r="HQ668"/>
      <c r="HR668"/>
      <c r="HS668"/>
      <c r="HT668"/>
      <c r="HU668"/>
      <c r="HV668"/>
      <c r="HW668"/>
      <c r="HX668"/>
      <c r="HY668"/>
      <c r="HZ668"/>
      <c r="IA668"/>
      <c r="IB668"/>
      <c r="IC668"/>
      <c r="ID668"/>
      <c r="IE668"/>
      <c r="IF668"/>
      <c r="IG668"/>
      <c r="IH668"/>
      <c r="II668"/>
      <c r="IJ668"/>
      <c r="IK668"/>
      <c r="IL668"/>
      <c r="IM668"/>
      <c r="IN668"/>
      <c r="IO668"/>
      <c r="IP668"/>
      <c r="IQ668"/>
      <c r="IR668"/>
      <c r="IS668"/>
      <c r="IT668"/>
      <c r="IU668"/>
      <c r="IV668"/>
      <c r="IW668"/>
      <c r="IX668"/>
      <c r="IY668"/>
      <c r="IZ668"/>
      <c r="JA668"/>
      <c r="JB668"/>
      <c r="JC668"/>
      <c r="JD668"/>
      <c r="JE668"/>
      <c r="JF668"/>
      <c r="JG668"/>
      <c r="JH668"/>
      <c r="JI668"/>
      <c r="JJ668"/>
      <c r="JK668"/>
      <c r="JL668"/>
      <c r="JM668"/>
      <c r="JN668"/>
      <c r="JO668"/>
      <c r="JP668"/>
      <c r="JQ668"/>
      <c r="JR668"/>
      <c r="JS668"/>
      <c r="JT668"/>
      <c r="JU668"/>
      <c r="JV668"/>
      <c r="JW668"/>
      <c r="JX668"/>
      <c r="JY668"/>
      <c r="JZ668"/>
      <c r="KA668"/>
      <c r="KB668"/>
      <c r="KC668"/>
      <c r="KD668"/>
      <c r="KE668"/>
      <c r="KF668"/>
      <c r="KG668"/>
      <c r="KH668"/>
      <c r="KI668"/>
      <c r="KJ668"/>
      <c r="KK668"/>
      <c r="KL668"/>
      <c r="KM668"/>
      <c r="KN668"/>
      <c r="KO668"/>
      <c r="KP668"/>
      <c r="KQ668"/>
      <c r="KR668"/>
      <c r="KS668"/>
      <c r="KT668"/>
      <c r="KU668"/>
      <c r="KV668"/>
      <c r="KW668"/>
      <c r="KX668"/>
      <c r="KY668"/>
      <c r="KZ668"/>
      <c r="LA668"/>
      <c r="LB668"/>
      <c r="LC668"/>
      <c r="LD668"/>
      <c r="LE668"/>
      <c r="LF668"/>
      <c r="LG668"/>
      <c r="LH668"/>
      <c r="LI668"/>
      <c r="LJ668"/>
      <c r="LK668"/>
      <c r="LL668"/>
      <c r="LM668"/>
      <c r="LN668" s="27"/>
      <c r="LO668"/>
      <c r="LP668" s="27"/>
      <c r="LQ668"/>
      <c r="LR668"/>
      <c r="LS668"/>
      <c r="LT668"/>
      <c r="LU668" s="27"/>
      <c r="LV668" s="27"/>
      <c r="LW668" s="27"/>
      <c r="LX668"/>
      <c r="LY668"/>
      <c r="LZ668"/>
      <c r="MA668"/>
      <c r="MB668"/>
      <c r="MC668"/>
      <c r="MD668" s="27"/>
      <c r="ME668" s="27"/>
      <c r="MF668"/>
      <c r="MG668"/>
      <c r="MH668"/>
      <c r="MI668"/>
      <c r="MJ668"/>
      <c r="MK668"/>
      <c r="ML668"/>
      <c r="MM668"/>
      <c r="MN668"/>
      <c r="MO668"/>
      <c r="MP668"/>
      <c r="MQ668"/>
      <c r="NH668" s="46"/>
    </row>
    <row r="669" spans="2:372" x14ac:dyDescent="0.3">
      <c r="B669"/>
      <c r="C669" s="27"/>
      <c r="D669"/>
      <c r="E669" s="27"/>
      <c r="F669"/>
      <c r="G669"/>
      <c r="H669"/>
      <c r="I669"/>
      <c r="J669"/>
      <c r="K669"/>
      <c r="L669"/>
      <c r="M669"/>
      <c r="N669"/>
      <c r="O669" s="27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 s="27"/>
      <c r="AD669"/>
      <c r="AE669"/>
      <c r="AF669"/>
      <c r="AG669"/>
      <c r="AH669"/>
      <c r="AI669"/>
      <c r="AJ669"/>
      <c r="AK669" s="27"/>
      <c r="AL669" s="27"/>
      <c r="AM669" s="27"/>
      <c r="AN669"/>
      <c r="AO669"/>
      <c r="AP669"/>
      <c r="AQ669"/>
      <c r="AR669"/>
      <c r="AS669"/>
      <c r="AT669"/>
      <c r="AU669" s="27"/>
      <c r="AV669" s="27"/>
      <c r="AW669"/>
      <c r="AX669"/>
      <c r="AY669"/>
      <c r="AZ669"/>
      <c r="BA669" s="27"/>
      <c r="BB669"/>
      <c r="BC669" s="27"/>
      <c r="BD669" s="27"/>
      <c r="BE669"/>
      <c r="BF669"/>
      <c r="BG669"/>
      <c r="BH669"/>
      <c r="BI669"/>
      <c r="BJ669"/>
      <c r="BK669"/>
      <c r="BL669"/>
      <c r="BM669"/>
      <c r="BN669" s="27"/>
      <c r="BO669"/>
      <c r="BP669"/>
      <c r="BQ669" s="27"/>
      <c r="BR669"/>
      <c r="BS669" s="27"/>
      <c r="BT669"/>
      <c r="BU669"/>
      <c r="BV669"/>
      <c r="BW669"/>
      <c r="BX669" s="27"/>
      <c r="BY669"/>
      <c r="BZ669" s="27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 s="27"/>
      <c r="CR669"/>
      <c r="CS669"/>
      <c r="CT669"/>
      <c r="CU669"/>
      <c r="CV669"/>
      <c r="CW669"/>
      <c r="CX669"/>
      <c r="CY669"/>
      <c r="CZ669"/>
      <c r="DA669"/>
      <c r="DB669"/>
      <c r="DC669"/>
      <c r="DD669" s="27"/>
      <c r="DE669" s="27"/>
      <c r="DF669"/>
      <c r="DG669" s="27"/>
      <c r="DH669"/>
      <c r="DI669"/>
      <c r="DJ669"/>
      <c r="DK669"/>
      <c r="DL669" s="27"/>
      <c r="DM669"/>
      <c r="DN669"/>
      <c r="DO669"/>
      <c r="DP669"/>
      <c r="DQ669"/>
      <c r="DR669"/>
      <c r="DS669"/>
      <c r="DT669"/>
      <c r="DU669" s="27"/>
      <c r="DV669"/>
      <c r="DW669" s="27"/>
      <c r="DX669"/>
      <c r="DY669"/>
      <c r="DZ669"/>
      <c r="EA669"/>
      <c r="EB669"/>
      <c r="EC669"/>
      <c r="ED669"/>
      <c r="EE669" s="27"/>
      <c r="EF669"/>
      <c r="EG669"/>
      <c r="EH669"/>
      <c r="EI669"/>
      <c r="EJ669"/>
      <c r="EK669"/>
      <c r="EL669"/>
      <c r="EM669"/>
      <c r="EN669"/>
      <c r="EO669"/>
      <c r="EP669"/>
      <c r="EQ669"/>
      <c r="ER669"/>
      <c r="ES669"/>
      <c r="ET669"/>
      <c r="EU669"/>
      <c r="EV669"/>
      <c r="EW669"/>
      <c r="EX669"/>
      <c r="EY669"/>
      <c r="EZ669"/>
      <c r="FA669"/>
      <c r="FB669" s="27"/>
      <c r="FC669"/>
      <c r="FD669"/>
      <c r="FE669"/>
      <c r="FF669"/>
      <c r="FG669"/>
      <c r="FH669"/>
      <c r="FI669"/>
      <c r="FJ669"/>
      <c r="FK669"/>
      <c r="FL669"/>
      <c r="FM669"/>
      <c r="FN669"/>
      <c r="FO669"/>
      <c r="FP669"/>
      <c r="FQ669"/>
      <c r="FR669"/>
      <c r="FS669"/>
      <c r="FT669"/>
      <c r="FU669"/>
      <c r="FV669"/>
      <c r="FW669"/>
      <c r="FX669"/>
      <c r="FY669"/>
      <c r="FZ669"/>
      <c r="GA669"/>
      <c r="GB669"/>
      <c r="GC669"/>
      <c r="GD669"/>
      <c r="GE669"/>
      <c r="GF669"/>
      <c r="GG669"/>
      <c r="GH669"/>
      <c r="GI669"/>
      <c r="GJ669"/>
      <c r="GK669"/>
      <c r="GL669"/>
      <c r="GM669"/>
      <c r="GN669"/>
      <c r="GO669"/>
      <c r="GP669"/>
      <c r="GQ669"/>
      <c r="GR669"/>
      <c r="GS669"/>
      <c r="GT669"/>
      <c r="GU669"/>
      <c r="GV669"/>
      <c r="GW669"/>
      <c r="GX669"/>
      <c r="GY669"/>
      <c r="GZ669"/>
      <c r="HA669"/>
      <c r="HB669"/>
      <c r="HC669"/>
      <c r="HD669"/>
      <c r="HE669"/>
      <c r="HF669"/>
      <c r="HG669"/>
      <c r="HH669"/>
      <c r="HI669"/>
      <c r="HJ669"/>
      <c r="HK669"/>
      <c r="HL669"/>
      <c r="HM669"/>
      <c r="HN669"/>
      <c r="HO669"/>
      <c r="HP669"/>
      <c r="HQ669"/>
      <c r="HR669"/>
      <c r="HS669"/>
      <c r="HT669"/>
      <c r="HU669"/>
      <c r="HV669"/>
      <c r="HW669"/>
      <c r="HX669"/>
      <c r="HY669"/>
      <c r="HZ669"/>
      <c r="IA669"/>
      <c r="IB669"/>
      <c r="IC669"/>
      <c r="ID669"/>
      <c r="IE669"/>
      <c r="IF669"/>
      <c r="IG669"/>
      <c r="IH669"/>
      <c r="II669"/>
      <c r="IJ669"/>
      <c r="IK669"/>
      <c r="IL669"/>
      <c r="IM669"/>
      <c r="IN669"/>
      <c r="IO669"/>
      <c r="IP669"/>
      <c r="IQ669"/>
      <c r="IR669"/>
      <c r="IS669"/>
      <c r="IT669"/>
      <c r="IU669"/>
      <c r="IV669"/>
      <c r="IW669"/>
      <c r="IX669"/>
      <c r="IY669"/>
      <c r="IZ669"/>
      <c r="JA669"/>
      <c r="JB669"/>
      <c r="JC669"/>
      <c r="JD669"/>
      <c r="JE669"/>
      <c r="JF669"/>
      <c r="JG669"/>
      <c r="JH669"/>
      <c r="JI669"/>
      <c r="JJ669"/>
      <c r="JK669"/>
      <c r="JL669"/>
      <c r="JM669"/>
      <c r="JN669"/>
      <c r="JO669"/>
      <c r="JP669"/>
      <c r="JQ669"/>
      <c r="JR669"/>
      <c r="JS669"/>
      <c r="JT669"/>
      <c r="JU669"/>
      <c r="JV669"/>
      <c r="JW669"/>
      <c r="JX669"/>
      <c r="JY669"/>
      <c r="JZ669"/>
      <c r="KA669"/>
      <c r="KB669"/>
      <c r="KC669"/>
      <c r="KD669"/>
      <c r="KE669"/>
      <c r="KF669"/>
      <c r="KG669"/>
      <c r="KH669"/>
      <c r="KI669"/>
      <c r="KJ669"/>
      <c r="KK669"/>
      <c r="KL669"/>
      <c r="KM669"/>
      <c r="KN669"/>
      <c r="KO669"/>
      <c r="KP669"/>
      <c r="KQ669"/>
      <c r="KR669"/>
      <c r="KS669"/>
      <c r="KT669"/>
      <c r="KU669"/>
      <c r="KV669"/>
      <c r="KW669"/>
      <c r="KX669"/>
      <c r="KY669"/>
      <c r="KZ669"/>
      <c r="LA669"/>
      <c r="LB669"/>
      <c r="LC669"/>
      <c r="LD669"/>
      <c r="LE669"/>
      <c r="LF669"/>
      <c r="LG669"/>
      <c r="LH669"/>
      <c r="LI669"/>
      <c r="LJ669"/>
      <c r="LK669"/>
      <c r="LL669"/>
      <c r="LM669" s="27"/>
      <c r="LN669" s="27"/>
      <c r="LO669" s="27"/>
      <c r="LP669" s="27"/>
      <c r="LQ669" s="27"/>
      <c r="LR669" s="27"/>
      <c r="LS669" s="27"/>
      <c r="LT669" s="27"/>
      <c r="LU669" s="27"/>
      <c r="LV669"/>
      <c r="LW669" s="27"/>
      <c r="LX669" s="27"/>
      <c r="LY669" s="27"/>
      <c r="LZ669" s="27"/>
      <c r="MA669" s="27"/>
      <c r="MB669" s="27"/>
      <c r="MC669" s="27"/>
      <c r="MD669" s="27"/>
      <c r="ME669" s="27"/>
      <c r="MF669" s="27"/>
      <c r="MG669"/>
      <c r="MH669"/>
      <c r="MI669"/>
      <c r="MJ669"/>
      <c r="MK669"/>
      <c r="ML669"/>
      <c r="MM669"/>
      <c r="MN669"/>
      <c r="MO669"/>
      <c r="MP669"/>
      <c r="MQ669"/>
      <c r="NH669" s="46"/>
    </row>
    <row r="670" spans="2:372" x14ac:dyDescent="0.3">
      <c r="B670"/>
      <c r="C670"/>
      <c r="D670" s="27"/>
      <c r="E670" s="27"/>
      <c r="F670" s="27"/>
      <c r="G670" s="27"/>
      <c r="H670"/>
      <c r="I670" s="27"/>
      <c r="J670" s="27"/>
      <c r="K670" s="27"/>
      <c r="L670" s="27"/>
      <c r="M670" s="27"/>
      <c r="N670" s="27"/>
      <c r="O670"/>
      <c r="P670" s="27"/>
      <c r="Q670" s="27"/>
      <c r="R670" s="27"/>
      <c r="S670"/>
      <c r="T670" s="27"/>
      <c r="U670" s="27"/>
      <c r="V670"/>
      <c r="W670"/>
      <c r="X670" s="27"/>
      <c r="Y670" s="27"/>
      <c r="Z670" s="27"/>
      <c r="AA670"/>
      <c r="AB670"/>
      <c r="AC670" s="27"/>
      <c r="AD670" s="27"/>
      <c r="AE670"/>
      <c r="AF670" s="27"/>
      <c r="AG670" s="27"/>
      <c r="AH670" s="27"/>
      <c r="AI670" s="27"/>
      <c r="AJ670" s="27"/>
      <c r="AK670"/>
      <c r="AL670"/>
      <c r="AM670" s="27"/>
      <c r="AN670" s="27"/>
      <c r="AO670" s="27"/>
      <c r="AP670" s="27"/>
      <c r="AQ670" s="27"/>
      <c r="AR670" s="27"/>
      <c r="AS670" s="27"/>
      <c r="AT670" s="27"/>
      <c r="AU670" s="27"/>
      <c r="AV670"/>
      <c r="AW670" s="27"/>
      <c r="AX670" s="27"/>
      <c r="AY670"/>
      <c r="AZ670" s="27"/>
      <c r="BA670"/>
      <c r="BB670" s="27"/>
      <c r="BC670"/>
      <c r="BD670"/>
      <c r="BE670" s="27"/>
      <c r="BF670" s="27"/>
      <c r="BG670" s="27"/>
      <c r="BH670" s="27"/>
      <c r="BI670" s="27"/>
      <c r="BJ670"/>
      <c r="BK670" s="27"/>
      <c r="BL670" s="27"/>
      <c r="BM670" s="27"/>
      <c r="BN670" s="27"/>
      <c r="BO670" s="27"/>
      <c r="BP670" s="27"/>
      <c r="BQ670" s="27"/>
      <c r="BR670" s="27"/>
      <c r="BS670"/>
      <c r="BT670" s="27"/>
      <c r="BU670"/>
      <c r="BV670"/>
      <c r="BW670" s="27"/>
      <c r="BX670"/>
      <c r="BY670" s="27"/>
      <c r="BZ670"/>
      <c r="CA670" s="27"/>
      <c r="CB670" s="27"/>
      <c r="CC670" s="27"/>
      <c r="CD670" s="27"/>
      <c r="CE670" s="27"/>
      <c r="CF670" s="27"/>
      <c r="CG670" s="27"/>
      <c r="CH670"/>
      <c r="CI670" s="27"/>
      <c r="CJ670" s="27"/>
      <c r="CK670" s="27"/>
      <c r="CL670" s="27"/>
      <c r="CM670" s="27"/>
      <c r="CN670" s="27"/>
      <c r="CO670" s="27"/>
      <c r="CP670" s="27"/>
      <c r="CQ670" s="27"/>
      <c r="CR670" s="27"/>
      <c r="CS670" s="27"/>
      <c r="CT670"/>
      <c r="CU670" s="27"/>
      <c r="CV670" s="27"/>
      <c r="CW670"/>
      <c r="CX670" s="27"/>
      <c r="CY670" s="27"/>
      <c r="CZ670"/>
      <c r="DA670" s="27"/>
      <c r="DB670" s="27"/>
      <c r="DC670" s="27"/>
      <c r="DD670" s="27"/>
      <c r="DE670" s="27"/>
      <c r="DF670"/>
      <c r="DG670" s="27"/>
      <c r="DH670"/>
      <c r="DI670" s="27"/>
      <c r="DJ670" s="27"/>
      <c r="DK670" s="27"/>
      <c r="DL670"/>
      <c r="DM670" s="27"/>
      <c r="DN670" s="27"/>
      <c r="DO670" s="27"/>
      <c r="DP670" s="27"/>
      <c r="DQ670" s="27"/>
      <c r="DR670" s="27"/>
      <c r="DS670" s="27"/>
      <c r="DT670"/>
      <c r="DU670"/>
      <c r="DV670" s="27"/>
      <c r="DW670"/>
      <c r="DX670"/>
      <c r="DY670" s="27"/>
      <c r="DZ670" s="27"/>
      <c r="EA670" s="27"/>
      <c r="EB670" s="27"/>
      <c r="EC670" s="27"/>
      <c r="ED670" s="27"/>
      <c r="EE670" s="27"/>
      <c r="EF670" s="27"/>
      <c r="EG670" s="27"/>
      <c r="EH670" s="27"/>
      <c r="EI670"/>
      <c r="EJ670"/>
      <c r="EK670" s="27"/>
      <c r="EL670" s="27"/>
      <c r="EM670" s="27"/>
      <c r="EN670" s="27"/>
      <c r="EO670" s="27"/>
      <c r="EP670" s="27"/>
      <c r="EQ670" s="27"/>
      <c r="ER670" s="27"/>
      <c r="ES670" s="27"/>
      <c r="ET670" s="27"/>
      <c r="EU670" s="27"/>
      <c r="EV670" s="27"/>
      <c r="EW670" s="27"/>
      <c r="EX670" s="27"/>
      <c r="EY670"/>
      <c r="EZ670"/>
      <c r="FA670"/>
      <c r="FB670"/>
      <c r="FC670"/>
      <c r="FD670"/>
      <c r="FE670"/>
      <c r="FF670"/>
      <c r="FG670"/>
      <c r="FH670"/>
      <c r="FI670"/>
      <c r="FJ670"/>
      <c r="FK670"/>
      <c r="FL670"/>
      <c r="FM670"/>
      <c r="FN670"/>
      <c r="FO670"/>
      <c r="FP670"/>
      <c r="FQ670"/>
      <c r="FR670"/>
      <c r="FS670"/>
      <c r="FT670"/>
      <c r="FU670"/>
      <c r="FV670"/>
      <c r="FW670"/>
      <c r="FX670"/>
      <c r="FY670"/>
      <c r="FZ670"/>
      <c r="GA670"/>
      <c r="GB670"/>
      <c r="GC670"/>
      <c r="GD670"/>
      <c r="GE670"/>
      <c r="GF670"/>
      <c r="GG670"/>
      <c r="GH670"/>
      <c r="GI670"/>
      <c r="GJ670"/>
      <c r="GK670"/>
      <c r="GL670"/>
      <c r="GM670"/>
      <c r="GN670"/>
      <c r="GO670"/>
      <c r="GP670"/>
      <c r="GQ670"/>
      <c r="GR670"/>
      <c r="GS670"/>
      <c r="GT670"/>
      <c r="GU670"/>
      <c r="GV670"/>
      <c r="GW670"/>
      <c r="GX670"/>
      <c r="GY670"/>
      <c r="GZ670"/>
      <c r="HA670"/>
      <c r="HB670"/>
      <c r="HC670"/>
      <c r="HD670"/>
      <c r="HE670"/>
      <c r="HF670"/>
      <c r="HG670"/>
      <c r="HH670"/>
      <c r="HI670"/>
      <c r="HJ670"/>
      <c r="HK670"/>
      <c r="HL670"/>
      <c r="HM670"/>
      <c r="HN670"/>
      <c r="HO670"/>
      <c r="HP670"/>
      <c r="HQ670"/>
      <c r="HR670"/>
      <c r="HS670"/>
      <c r="HT670"/>
      <c r="HU670"/>
      <c r="HV670"/>
      <c r="HW670"/>
      <c r="HX670"/>
      <c r="HY670"/>
      <c r="HZ670"/>
      <c r="IA670"/>
      <c r="IB670"/>
      <c r="IC670"/>
      <c r="ID670"/>
      <c r="IE670"/>
      <c r="IF670"/>
      <c r="IG670"/>
      <c r="IH670"/>
      <c r="II670"/>
      <c r="IJ670"/>
      <c r="IK670"/>
      <c r="IL670"/>
      <c r="IM670"/>
      <c r="IN670"/>
      <c r="IO670"/>
      <c r="IP670"/>
      <c r="IQ670"/>
      <c r="IR670"/>
      <c r="IS670"/>
      <c r="IT670"/>
      <c r="IU670"/>
      <c r="IV670"/>
      <c r="IW670"/>
      <c r="IX670"/>
      <c r="IY670"/>
      <c r="IZ670"/>
      <c r="JA670"/>
      <c r="JB670"/>
      <c r="JC670"/>
      <c r="JD670"/>
      <c r="JE670"/>
      <c r="JF670"/>
      <c r="JG670"/>
      <c r="JH670"/>
      <c r="JI670"/>
      <c r="JJ670"/>
      <c r="JK670"/>
      <c r="JL670"/>
      <c r="JM670"/>
      <c r="JN670"/>
      <c r="JO670"/>
      <c r="JP670"/>
      <c r="JQ670"/>
      <c r="JR670"/>
      <c r="JS670"/>
      <c r="JT670"/>
      <c r="JU670"/>
      <c r="JV670"/>
      <c r="JW670"/>
      <c r="JX670"/>
      <c r="JY670"/>
      <c r="JZ670"/>
      <c r="KA670"/>
      <c r="KB670"/>
      <c r="KC670"/>
      <c r="KD670"/>
      <c r="KE670"/>
      <c r="KF670"/>
      <c r="KG670"/>
      <c r="KH670"/>
      <c r="KI670"/>
      <c r="KJ670"/>
      <c r="KK670"/>
      <c r="KL670"/>
      <c r="KM670"/>
      <c r="KN670"/>
      <c r="KO670"/>
      <c r="KP670"/>
      <c r="KQ670"/>
      <c r="KR670"/>
      <c r="KS670"/>
      <c r="KT670"/>
      <c r="KU670"/>
      <c r="KV670"/>
      <c r="KW670"/>
      <c r="KX670"/>
      <c r="KY670"/>
      <c r="KZ670"/>
      <c r="LA670"/>
      <c r="LB670"/>
      <c r="LC670"/>
      <c r="LD670"/>
      <c r="LE670"/>
      <c r="LF670"/>
      <c r="LG670"/>
      <c r="LH670"/>
      <c r="LI670"/>
      <c r="LJ670"/>
      <c r="LK670"/>
      <c r="LL670"/>
      <c r="LM670" s="27"/>
      <c r="LN670" s="27"/>
      <c r="LO670" s="27"/>
      <c r="LP670" s="27"/>
      <c r="LQ670" s="27"/>
      <c r="LR670" s="27"/>
      <c r="LS670" s="27"/>
      <c r="LT670"/>
      <c r="LU670"/>
      <c r="LV670"/>
      <c r="LW670" s="27"/>
      <c r="LX670"/>
      <c r="LY670"/>
      <c r="LZ670"/>
      <c r="MA670" s="27"/>
      <c r="MB670" s="27"/>
      <c r="MC670" s="27"/>
      <c r="MD670" s="27"/>
      <c r="ME670"/>
      <c r="MF670"/>
      <c r="MG670"/>
      <c r="MH670"/>
      <c r="MI670"/>
      <c r="MJ670"/>
      <c r="MK670"/>
      <c r="ML670"/>
      <c r="MM670"/>
      <c r="MN670"/>
      <c r="MO670"/>
      <c r="MP670"/>
      <c r="MQ670"/>
      <c r="NH670" s="46"/>
    </row>
    <row r="671" spans="2:372" x14ac:dyDescent="0.3">
      <c r="B671"/>
      <c r="C671" s="27"/>
      <c r="D671"/>
      <c r="E671"/>
      <c r="F671"/>
      <c r="G671"/>
      <c r="H671" s="27"/>
      <c r="I671"/>
      <c r="J671"/>
      <c r="K671" s="27"/>
      <c r="L671"/>
      <c r="M671"/>
      <c r="N671" s="27"/>
      <c r="O671"/>
      <c r="P671"/>
      <c r="Q671"/>
      <c r="R671"/>
      <c r="S671" s="27"/>
      <c r="T671" s="27"/>
      <c r="U671"/>
      <c r="V671" s="27"/>
      <c r="W671"/>
      <c r="X671"/>
      <c r="Y671"/>
      <c r="Z671" s="27"/>
      <c r="AA671"/>
      <c r="AB671"/>
      <c r="AC671" s="27"/>
      <c r="AD671" s="27"/>
      <c r="AE671"/>
      <c r="AF671"/>
      <c r="AG671"/>
      <c r="AH671" s="27"/>
      <c r="AI671"/>
      <c r="AJ671"/>
      <c r="AK671" s="27"/>
      <c r="AL671" s="27"/>
      <c r="AM671" s="27"/>
      <c r="AN671" s="27"/>
      <c r="AO671" s="27"/>
      <c r="AP671" s="27"/>
      <c r="AQ671" s="27"/>
      <c r="AR671" s="27"/>
      <c r="AS671"/>
      <c r="AT671"/>
      <c r="AU671" s="27"/>
      <c r="AV671" s="27"/>
      <c r="AW671"/>
      <c r="AX671" s="27"/>
      <c r="AY671" s="27"/>
      <c r="AZ671"/>
      <c r="BA671" s="27"/>
      <c r="BB671" s="27"/>
      <c r="BC671" s="27"/>
      <c r="BD671" s="27"/>
      <c r="BE671" s="27"/>
      <c r="BF671" s="27"/>
      <c r="BG671" s="27"/>
      <c r="BH671" s="27"/>
      <c r="BI671"/>
      <c r="BJ671"/>
      <c r="BK671"/>
      <c r="BL671" s="27"/>
      <c r="BM671" s="27"/>
      <c r="BN671" s="27"/>
      <c r="BO671" s="27"/>
      <c r="BP671" s="27"/>
      <c r="BQ671" s="27"/>
      <c r="BR671" s="27"/>
      <c r="BS671" s="27"/>
      <c r="BT671" s="27"/>
      <c r="BU671" s="27"/>
      <c r="BV671" s="27"/>
      <c r="BW671" s="27"/>
      <c r="BX671" s="27"/>
      <c r="BY671" s="27"/>
      <c r="BZ671" s="27"/>
      <c r="CA671" s="27"/>
      <c r="CB671" s="27"/>
      <c r="CC671" s="27"/>
      <c r="CD671" s="27"/>
      <c r="CE671" s="27"/>
      <c r="CF671" s="27"/>
      <c r="CG671"/>
      <c r="CH671"/>
      <c r="CI671" s="27"/>
      <c r="CJ671" s="27"/>
      <c r="CK671" s="27"/>
      <c r="CL671" s="27"/>
      <c r="CM671"/>
      <c r="CN671" s="27"/>
      <c r="CO671"/>
      <c r="CP671" s="27"/>
      <c r="CQ671" s="27"/>
      <c r="CR671" s="27"/>
      <c r="CS671" s="27"/>
      <c r="CT671"/>
      <c r="CU671" s="27"/>
      <c r="CV671" s="27"/>
      <c r="CW671" s="27"/>
      <c r="CX671"/>
      <c r="CY671" s="27"/>
      <c r="CZ671" s="27"/>
      <c r="DA671"/>
      <c r="DB671"/>
      <c r="DC671" s="27"/>
      <c r="DD671" s="27"/>
      <c r="DE671" s="27"/>
      <c r="DF671"/>
      <c r="DG671" s="27"/>
      <c r="DH671" s="27"/>
      <c r="DI671"/>
      <c r="DJ671" s="27"/>
      <c r="DK671" s="27"/>
      <c r="DL671"/>
      <c r="DM671"/>
      <c r="DN671"/>
      <c r="DO671"/>
      <c r="DP671"/>
      <c r="DQ671"/>
      <c r="DR671"/>
      <c r="DS671"/>
      <c r="DT671"/>
      <c r="DU671" s="27"/>
      <c r="DV671"/>
      <c r="DW671" s="27"/>
      <c r="DX671" s="27"/>
      <c r="DY671"/>
      <c r="DZ671"/>
      <c r="EA671" s="27"/>
      <c r="EB671" s="27"/>
      <c r="EC671"/>
      <c r="ED671"/>
      <c r="EE671" s="27"/>
      <c r="EF671"/>
      <c r="EG671"/>
      <c r="EH671"/>
      <c r="EI671" s="27"/>
      <c r="EJ671" s="27"/>
      <c r="EK671"/>
      <c r="EL671"/>
      <c r="EM671"/>
      <c r="EN671"/>
      <c r="EO671"/>
      <c r="EP671"/>
      <c r="EQ671"/>
      <c r="ER671"/>
      <c r="ES671"/>
      <c r="ET671"/>
      <c r="EU671"/>
      <c r="EV671"/>
      <c r="EW671" s="27"/>
      <c r="EX671"/>
      <c r="EY671" s="27"/>
      <c r="EZ671" s="27"/>
      <c r="FA671" s="27"/>
      <c r="FB671" s="27"/>
      <c r="FC671"/>
      <c r="FD671"/>
      <c r="FE671"/>
      <c r="FF671"/>
      <c r="FG671"/>
      <c r="FH671"/>
      <c r="FI671"/>
      <c r="FJ671"/>
      <c r="FK671"/>
      <c r="FL671"/>
      <c r="FM671"/>
      <c r="FN671"/>
      <c r="FO671"/>
      <c r="FP671"/>
      <c r="FQ671"/>
      <c r="FR671"/>
      <c r="FS671"/>
      <c r="FT671"/>
      <c r="FU671"/>
      <c r="FV671"/>
      <c r="FW671"/>
      <c r="FX671"/>
      <c r="FY671"/>
      <c r="FZ671"/>
      <c r="GA671"/>
      <c r="GB671"/>
      <c r="GC671"/>
      <c r="GD671"/>
      <c r="GE671"/>
      <c r="GF671"/>
      <c r="GG671"/>
      <c r="GH671"/>
      <c r="GI671"/>
      <c r="GJ671"/>
      <c r="GK671"/>
      <c r="GL671"/>
      <c r="GM671"/>
      <c r="GN671"/>
      <c r="GO671"/>
      <c r="GP671"/>
      <c r="GQ671"/>
      <c r="GR671"/>
      <c r="GS671"/>
      <c r="GT671"/>
      <c r="GU671"/>
      <c r="GV671"/>
      <c r="GW671"/>
      <c r="GX671"/>
      <c r="GY671"/>
      <c r="GZ671"/>
      <c r="HA671"/>
      <c r="HB671"/>
      <c r="HC671"/>
      <c r="HD671"/>
      <c r="HE671"/>
      <c r="HF671"/>
      <c r="HG671"/>
      <c r="HH671"/>
      <c r="HI671"/>
      <c r="HJ671"/>
      <c r="HK671"/>
      <c r="HL671"/>
      <c r="HM671"/>
      <c r="HN671"/>
      <c r="HO671"/>
      <c r="HP671"/>
      <c r="HQ671"/>
      <c r="HR671"/>
      <c r="HS671"/>
      <c r="HT671"/>
      <c r="HU671"/>
      <c r="HV671"/>
      <c r="HW671"/>
      <c r="HX671"/>
      <c r="HY671"/>
      <c r="HZ671"/>
      <c r="IA671"/>
      <c r="IB671"/>
      <c r="IC671"/>
      <c r="ID671"/>
      <c r="IE671"/>
      <c r="IF671"/>
      <c r="IG671"/>
      <c r="IH671"/>
      <c r="II671"/>
      <c r="IJ671"/>
      <c r="IK671"/>
      <c r="IL671"/>
      <c r="IM671"/>
      <c r="IN671"/>
      <c r="IO671"/>
      <c r="IP671"/>
      <c r="IQ671"/>
      <c r="IR671"/>
      <c r="IS671"/>
      <c r="IT671"/>
      <c r="IU671"/>
      <c r="IV671"/>
      <c r="IW671"/>
      <c r="IX671"/>
      <c r="IY671"/>
      <c r="IZ671"/>
      <c r="JA671"/>
      <c r="JB671"/>
      <c r="JC671"/>
      <c r="JD671"/>
      <c r="JE671"/>
      <c r="JF671"/>
      <c r="JG671"/>
      <c r="JH671"/>
      <c r="JI671"/>
      <c r="JJ671"/>
      <c r="JK671"/>
      <c r="JL671"/>
      <c r="JM671"/>
      <c r="JN671"/>
      <c r="JO671"/>
      <c r="JP671"/>
      <c r="JQ671"/>
      <c r="JR671"/>
      <c r="JS671"/>
      <c r="JT671"/>
      <c r="JU671"/>
      <c r="JV671"/>
      <c r="JW671"/>
      <c r="JX671"/>
      <c r="JY671"/>
      <c r="JZ671"/>
      <c r="KA671"/>
      <c r="KB671"/>
      <c r="KC671"/>
      <c r="KD671"/>
      <c r="KE671"/>
      <c r="KF671"/>
      <c r="KG671"/>
      <c r="KH671"/>
      <c r="KI671"/>
      <c r="KJ671"/>
      <c r="KK671"/>
      <c r="KL671"/>
      <c r="KM671"/>
      <c r="KN671"/>
      <c r="KO671"/>
      <c r="KP671"/>
      <c r="KQ671"/>
      <c r="KR671"/>
      <c r="KS671"/>
      <c r="KT671"/>
      <c r="KU671"/>
      <c r="KV671"/>
      <c r="KW671"/>
      <c r="KX671"/>
      <c r="KY671"/>
      <c r="KZ671"/>
      <c r="LA671"/>
      <c r="LB671"/>
      <c r="LC671"/>
      <c r="LD671"/>
      <c r="LE671"/>
      <c r="LF671"/>
      <c r="LG671"/>
      <c r="LH671"/>
      <c r="LI671"/>
      <c r="LJ671"/>
      <c r="LK671"/>
      <c r="LL671"/>
      <c r="LM671" s="27"/>
      <c r="LN671" s="27"/>
      <c r="LO671" s="27"/>
      <c r="LP671" s="27"/>
      <c r="LQ671" s="27"/>
      <c r="LR671" s="27"/>
      <c r="LS671" s="27"/>
      <c r="LT671"/>
      <c r="LU671"/>
      <c r="LV671"/>
      <c r="LW671" s="27"/>
      <c r="LX671" s="27"/>
      <c r="LY671"/>
      <c r="LZ671"/>
      <c r="MA671" s="27"/>
      <c r="MB671" s="27"/>
      <c r="MC671" s="27"/>
      <c r="MD671" s="27"/>
      <c r="ME671" s="27"/>
      <c r="MF671" s="27"/>
      <c r="MG671"/>
      <c r="MH671"/>
      <c r="MI671"/>
      <c r="MJ671"/>
      <c r="MK671"/>
      <c r="ML671"/>
      <c r="MM671"/>
      <c r="MN671"/>
      <c r="MO671"/>
      <c r="MP671" s="27"/>
      <c r="MQ671"/>
      <c r="NH671" s="46"/>
    </row>
    <row r="672" spans="2:372" x14ac:dyDescent="0.3">
      <c r="B672"/>
      <c r="C672" s="27"/>
      <c r="D672"/>
      <c r="E672"/>
      <c r="F672"/>
      <c r="G672" s="27"/>
      <c r="H672" s="27"/>
      <c r="I672"/>
      <c r="J672" s="27"/>
      <c r="K672" s="27"/>
      <c r="L672"/>
      <c r="M672"/>
      <c r="N672" s="27"/>
      <c r="O672" s="27"/>
      <c r="P672" s="27"/>
      <c r="Q672"/>
      <c r="R672"/>
      <c r="S672" s="27"/>
      <c r="T672" s="27"/>
      <c r="U672" s="27"/>
      <c r="V672" s="27"/>
      <c r="W672" s="27"/>
      <c r="X672" s="27"/>
      <c r="Y672"/>
      <c r="Z672"/>
      <c r="AA672"/>
      <c r="AB672"/>
      <c r="AC672" s="27"/>
      <c r="AD672" s="27"/>
      <c r="AE672"/>
      <c r="AF672"/>
      <c r="AG672" s="27"/>
      <c r="AH672" s="27"/>
      <c r="AI672"/>
      <c r="AJ672"/>
      <c r="AK672" s="27"/>
      <c r="AL672" s="27"/>
      <c r="AM672" s="27"/>
      <c r="AN672" s="27"/>
      <c r="AO672" s="27"/>
      <c r="AP672" s="27"/>
      <c r="AQ672" s="27"/>
      <c r="AR672" s="27"/>
      <c r="AS672"/>
      <c r="AT672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/>
      <c r="BH672" s="27"/>
      <c r="BI672" s="27"/>
      <c r="BJ672"/>
      <c r="BK672" s="27"/>
      <c r="BL672" s="27"/>
      <c r="BM672" s="27"/>
      <c r="BN672" s="27"/>
      <c r="BO672" s="27"/>
      <c r="BP672" s="27"/>
      <c r="BQ672" s="27"/>
      <c r="BR672" s="27"/>
      <c r="BS672" s="27"/>
      <c r="BT672" s="27"/>
      <c r="BU672" s="27"/>
      <c r="BV672" s="27"/>
      <c r="BW672" s="27"/>
      <c r="BX672"/>
      <c r="BY672"/>
      <c r="BZ672"/>
      <c r="CA672" s="27"/>
      <c r="CB672" s="27"/>
      <c r="CC672" s="27"/>
      <c r="CD672" s="27"/>
      <c r="CE672" s="27"/>
      <c r="CF672" s="27"/>
      <c r="CG672" s="27"/>
      <c r="CH672"/>
      <c r="CI672" s="27"/>
      <c r="CJ672" s="27"/>
      <c r="CK672" s="27"/>
      <c r="CL672" s="27"/>
      <c r="CM672" s="27"/>
      <c r="CN672" s="27"/>
      <c r="CO672" s="27"/>
      <c r="CP672" s="27"/>
      <c r="CQ672" s="27"/>
      <c r="CR672" s="27"/>
      <c r="CS672" s="27"/>
      <c r="CT672"/>
      <c r="CU672" s="27"/>
      <c r="CV672" s="27"/>
      <c r="CW672" s="27"/>
      <c r="CX672"/>
      <c r="CY672"/>
      <c r="CZ672"/>
      <c r="DA672"/>
      <c r="DB672"/>
      <c r="DC672" s="27"/>
      <c r="DD672" s="27"/>
      <c r="DE672"/>
      <c r="DF672" s="27"/>
      <c r="DG672"/>
      <c r="DH672" s="27"/>
      <c r="DI672"/>
      <c r="DJ672" s="27"/>
      <c r="DK672" s="27"/>
      <c r="DL672"/>
      <c r="DM672" s="27"/>
      <c r="DN672"/>
      <c r="DO672" s="27"/>
      <c r="DP672" s="27"/>
      <c r="DQ672"/>
      <c r="DR672" s="27"/>
      <c r="DS672"/>
      <c r="DT672"/>
      <c r="DU672" s="27"/>
      <c r="DV672"/>
      <c r="DW672" s="27"/>
      <c r="DX672"/>
      <c r="DY672" s="27"/>
      <c r="DZ672"/>
      <c r="EA672" s="27"/>
      <c r="EB672" s="27"/>
      <c r="EC672" s="27"/>
      <c r="ED672"/>
      <c r="EE672" s="27"/>
      <c r="EF672" s="27"/>
      <c r="EG672"/>
      <c r="EH672" s="27"/>
      <c r="EI672"/>
      <c r="EJ672"/>
      <c r="EK672" s="27"/>
      <c r="EL672" s="27"/>
      <c r="EM672" s="27"/>
      <c r="EN672" s="27"/>
      <c r="EO672" s="27"/>
      <c r="EP672" s="27"/>
      <c r="EQ672" s="27"/>
      <c r="ER672"/>
      <c r="ES672"/>
      <c r="ET672" s="27"/>
      <c r="EU672"/>
      <c r="EV672"/>
      <c r="EW672" s="27"/>
      <c r="EX672"/>
      <c r="EY672"/>
      <c r="EZ672" s="27"/>
      <c r="FA672" s="27"/>
      <c r="FB672"/>
      <c r="FC672"/>
      <c r="FD672"/>
      <c r="FE672"/>
      <c r="FF672"/>
      <c r="FG672"/>
      <c r="FH672"/>
      <c r="FI672"/>
      <c r="FJ672"/>
      <c r="FK672"/>
      <c r="FL672"/>
      <c r="FM672"/>
      <c r="FN672"/>
      <c r="FO672"/>
      <c r="FP672"/>
      <c r="FQ672"/>
      <c r="FR672"/>
      <c r="FS672"/>
      <c r="FT672"/>
      <c r="FU672"/>
      <c r="FV672"/>
      <c r="FW672"/>
      <c r="FX672"/>
      <c r="FY672"/>
      <c r="FZ672"/>
      <c r="GA672"/>
      <c r="GB672"/>
      <c r="GC672"/>
      <c r="GD672"/>
      <c r="GE672"/>
      <c r="GF672"/>
      <c r="GG672"/>
      <c r="GH672"/>
      <c r="GI672"/>
      <c r="GJ672"/>
      <c r="GK672"/>
      <c r="GL672"/>
      <c r="GM672"/>
      <c r="GN672"/>
      <c r="GO672"/>
      <c r="GP672"/>
      <c r="GQ672"/>
      <c r="GR672"/>
      <c r="GS672"/>
      <c r="GT672"/>
      <c r="GU672"/>
      <c r="GV672"/>
      <c r="GW672"/>
      <c r="GX672"/>
      <c r="GY672"/>
      <c r="GZ672"/>
      <c r="HA672"/>
      <c r="HB672"/>
      <c r="HC672"/>
      <c r="HD672"/>
      <c r="HE672"/>
      <c r="HF672"/>
      <c r="HG672"/>
      <c r="HH672"/>
      <c r="HI672"/>
      <c r="HJ672"/>
      <c r="HK672"/>
      <c r="HL672"/>
      <c r="HM672"/>
      <c r="HN672"/>
      <c r="HO672"/>
      <c r="HP672"/>
      <c r="HQ672"/>
      <c r="HR672"/>
      <c r="HS672"/>
      <c r="HT672"/>
      <c r="HU672"/>
      <c r="HV672"/>
      <c r="HW672"/>
      <c r="HX672"/>
      <c r="HY672"/>
      <c r="HZ672"/>
      <c r="IA672"/>
      <c r="IB672"/>
      <c r="IC672"/>
      <c r="ID672"/>
      <c r="IE672"/>
      <c r="IF672"/>
      <c r="IG672"/>
      <c r="IH672"/>
      <c r="II672"/>
      <c r="IJ672"/>
      <c r="IK672"/>
      <c r="IL672"/>
      <c r="IM672"/>
      <c r="IN672"/>
      <c r="IO672"/>
      <c r="IP672"/>
      <c r="IQ672"/>
      <c r="IR672"/>
      <c r="IS672"/>
      <c r="IT672"/>
      <c r="IU672"/>
      <c r="IV672"/>
      <c r="IW672"/>
      <c r="IX672"/>
      <c r="IY672"/>
      <c r="IZ672"/>
      <c r="JA672"/>
      <c r="JB672"/>
      <c r="JC672"/>
      <c r="JD672"/>
      <c r="JE672"/>
      <c r="JF672"/>
      <c r="JG672"/>
      <c r="JH672"/>
      <c r="JI672"/>
      <c r="JJ672"/>
      <c r="JK672"/>
      <c r="JL672"/>
      <c r="JM672"/>
      <c r="JN672"/>
      <c r="JO672"/>
      <c r="JP672"/>
      <c r="JQ672"/>
      <c r="JR672"/>
      <c r="JS672"/>
      <c r="JT672"/>
      <c r="JU672"/>
      <c r="JV672"/>
      <c r="JW672"/>
      <c r="JX672"/>
      <c r="JY672"/>
      <c r="JZ672"/>
      <c r="KA672"/>
      <c r="KB672"/>
      <c r="KC672"/>
      <c r="KD672"/>
      <c r="KE672"/>
      <c r="KF672"/>
      <c r="KG672"/>
      <c r="KH672"/>
      <c r="KI672"/>
      <c r="KJ672"/>
      <c r="KK672"/>
      <c r="KL672"/>
      <c r="KM672"/>
      <c r="KN672"/>
      <c r="KO672"/>
      <c r="KP672"/>
      <c r="KQ672"/>
      <c r="KR672"/>
      <c r="KS672"/>
      <c r="KT672"/>
      <c r="KU672"/>
      <c r="KV672"/>
      <c r="KW672"/>
      <c r="KX672"/>
      <c r="KY672"/>
      <c r="KZ672"/>
      <c r="LA672"/>
      <c r="LB672"/>
      <c r="LC672"/>
      <c r="LD672"/>
      <c r="LE672"/>
      <c r="LF672"/>
      <c r="LG672"/>
      <c r="LH672"/>
      <c r="LI672"/>
      <c r="LJ672"/>
      <c r="LK672"/>
      <c r="LL672"/>
      <c r="LM672" s="27"/>
      <c r="LN672"/>
      <c r="LO672"/>
      <c r="LP672"/>
      <c r="LQ672"/>
      <c r="LR672" s="27"/>
      <c r="LS672"/>
      <c r="LT672"/>
      <c r="LU672"/>
      <c r="LV672"/>
      <c r="LW672"/>
      <c r="LX672"/>
      <c r="LY672"/>
      <c r="LZ672"/>
      <c r="MA672"/>
      <c r="MB672" s="27"/>
      <c r="MC672"/>
      <c r="MD672"/>
      <c r="ME672"/>
      <c r="MF672"/>
      <c r="MG672"/>
      <c r="MH672"/>
      <c r="MI672"/>
      <c r="MJ672"/>
      <c r="MK672"/>
      <c r="ML672"/>
      <c r="MM672"/>
      <c r="MN672"/>
      <c r="MO672"/>
      <c r="MP672" s="27"/>
      <c r="MQ672"/>
      <c r="NH672" s="46"/>
    </row>
    <row r="673" spans="2:396" x14ac:dyDescent="0.3">
      <c r="B673"/>
      <c r="C673" s="27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 s="27"/>
      <c r="S673" s="27"/>
      <c r="T673"/>
      <c r="U673"/>
      <c r="V673"/>
      <c r="W673"/>
      <c r="X673"/>
      <c r="Y673"/>
      <c r="Z673"/>
      <c r="AA673" s="27"/>
      <c r="AB673"/>
      <c r="AC673" s="27"/>
      <c r="AD673"/>
      <c r="AE673"/>
      <c r="AF673"/>
      <c r="AG673" s="27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 s="27"/>
      <c r="BB673"/>
      <c r="BC673" s="27"/>
      <c r="BD673" s="27"/>
      <c r="BE673"/>
      <c r="BF673"/>
      <c r="BG673" s="27"/>
      <c r="BH673"/>
      <c r="BI673"/>
      <c r="BJ673"/>
      <c r="BK673"/>
      <c r="BL673" s="27"/>
      <c r="BM673" s="27"/>
      <c r="BN673" s="27"/>
      <c r="BO673" s="27"/>
      <c r="BP673" s="27"/>
      <c r="BQ673"/>
      <c r="BR673"/>
      <c r="BS673" s="27"/>
      <c r="BT673"/>
      <c r="BU673"/>
      <c r="BV673" s="27"/>
      <c r="BW673"/>
      <c r="BX673"/>
      <c r="BY673"/>
      <c r="BZ673" s="27"/>
      <c r="CA673"/>
      <c r="CB673"/>
      <c r="CC673"/>
      <c r="CD673" s="27"/>
      <c r="CE673"/>
      <c r="CF673"/>
      <c r="CG673"/>
      <c r="CH673"/>
      <c r="CI673"/>
      <c r="CJ673" s="27"/>
      <c r="CK673"/>
      <c r="CL673"/>
      <c r="CM673"/>
      <c r="CN673"/>
      <c r="CO673"/>
      <c r="CP673"/>
      <c r="CQ673"/>
      <c r="CR673"/>
      <c r="CS673"/>
      <c r="CT673"/>
      <c r="CU673"/>
      <c r="CV673"/>
      <c r="CW673" s="27"/>
      <c r="CX673"/>
      <c r="CY673"/>
      <c r="CZ673" s="27"/>
      <c r="DA673"/>
      <c r="DB673" s="27"/>
      <c r="DC673"/>
      <c r="DD673"/>
      <c r="DE673"/>
      <c r="DF673"/>
      <c r="DG673"/>
      <c r="DH673"/>
      <c r="DI673"/>
      <c r="DJ673"/>
      <c r="DK673"/>
      <c r="DL673" s="27"/>
      <c r="DM673"/>
      <c r="DN673"/>
      <c r="DO673"/>
      <c r="DP673"/>
      <c r="DQ673"/>
      <c r="DR673" s="27"/>
      <c r="DS673"/>
      <c r="DT673" s="27"/>
      <c r="DU673" s="27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 s="27"/>
      <c r="EJ673" s="27"/>
      <c r="EK673"/>
      <c r="EL673"/>
      <c r="EM673"/>
      <c r="EN673"/>
      <c r="EO673"/>
      <c r="EP673"/>
      <c r="EQ673"/>
      <c r="ER673"/>
      <c r="ES673"/>
      <c r="ET673"/>
      <c r="EU673"/>
      <c r="EV673"/>
      <c r="EW673"/>
      <c r="EX673"/>
      <c r="EY673"/>
      <c r="EZ673" s="27"/>
      <c r="FA673"/>
      <c r="FB673" s="27"/>
      <c r="FC673"/>
      <c r="FD673"/>
      <c r="FE673"/>
      <c r="FF673"/>
      <c r="FG673"/>
      <c r="FH673"/>
      <c r="FI673"/>
      <c r="FJ673"/>
      <c r="FK673"/>
      <c r="FL673"/>
      <c r="FM673"/>
      <c r="FN673"/>
      <c r="FO673"/>
      <c r="FP673"/>
      <c r="FQ673"/>
      <c r="FR673"/>
      <c r="FS673"/>
      <c r="FT673"/>
      <c r="FU673"/>
      <c r="FV673"/>
      <c r="FW673"/>
      <c r="FX673"/>
      <c r="FY673"/>
      <c r="FZ673"/>
      <c r="GA673"/>
      <c r="GB673"/>
      <c r="GC673"/>
      <c r="GD673"/>
      <c r="GE673"/>
      <c r="GF673"/>
      <c r="GG673"/>
      <c r="GH673"/>
      <c r="GI673"/>
      <c r="GJ673"/>
      <c r="GK673"/>
      <c r="GL673"/>
      <c r="GM673"/>
      <c r="GN673"/>
      <c r="GO673"/>
      <c r="GP673"/>
      <c r="GQ673"/>
      <c r="GR673"/>
      <c r="GS673"/>
      <c r="GT673"/>
      <c r="GU673"/>
      <c r="GV673"/>
      <c r="GW673"/>
      <c r="GX673"/>
      <c r="GY673"/>
      <c r="GZ673"/>
      <c r="HA673"/>
      <c r="HB673"/>
      <c r="HC673"/>
      <c r="HD673"/>
      <c r="HE673"/>
      <c r="HF673"/>
      <c r="HG673"/>
      <c r="HH673"/>
      <c r="HI673"/>
      <c r="HJ673"/>
      <c r="HK673"/>
      <c r="HL673"/>
      <c r="HM673"/>
      <c r="HN673"/>
      <c r="HO673"/>
      <c r="HP673"/>
      <c r="HQ673"/>
      <c r="HR673"/>
      <c r="HS673"/>
      <c r="HT673"/>
      <c r="HU673"/>
      <c r="HV673"/>
      <c r="HW673"/>
      <c r="HX673"/>
      <c r="HY673"/>
      <c r="HZ673"/>
      <c r="IA673"/>
      <c r="IB673"/>
      <c r="IC673"/>
      <c r="ID673"/>
      <c r="IE673"/>
      <c r="IF673"/>
      <c r="IG673"/>
      <c r="IH673"/>
      <c r="II673"/>
      <c r="IJ673"/>
      <c r="IK673"/>
      <c r="IL673"/>
      <c r="IM673"/>
      <c r="IN673"/>
      <c r="IO673"/>
      <c r="IP673"/>
      <c r="IQ673"/>
      <c r="IR673"/>
      <c r="IS673"/>
      <c r="IT673"/>
      <c r="IU673"/>
      <c r="IV673"/>
      <c r="IW673"/>
      <c r="IX673"/>
      <c r="IY673"/>
      <c r="IZ673"/>
      <c r="JA673"/>
      <c r="JB673"/>
      <c r="JC673"/>
      <c r="JD673"/>
      <c r="JE673"/>
      <c r="JF673"/>
      <c r="JG673"/>
      <c r="JH673"/>
      <c r="JI673"/>
      <c r="JJ673"/>
      <c r="JK673"/>
      <c r="JL673"/>
      <c r="JM673"/>
      <c r="JN673"/>
      <c r="JO673"/>
      <c r="JP673"/>
      <c r="JQ673"/>
      <c r="JR673"/>
      <c r="JS673"/>
      <c r="JT673"/>
      <c r="JU673"/>
      <c r="JV673"/>
      <c r="JW673"/>
      <c r="JX673"/>
      <c r="JY673"/>
      <c r="JZ673"/>
      <c r="KA673"/>
      <c r="KB673"/>
      <c r="KC673"/>
      <c r="KD673"/>
      <c r="KE673"/>
      <c r="KF673"/>
      <c r="KG673"/>
      <c r="KH673"/>
      <c r="KI673"/>
      <c r="KJ673"/>
      <c r="KK673"/>
      <c r="KL673"/>
      <c r="KM673"/>
      <c r="KN673"/>
      <c r="KO673"/>
      <c r="KP673"/>
      <c r="KQ673"/>
      <c r="KR673"/>
      <c r="KS673"/>
      <c r="KT673"/>
      <c r="KU673"/>
      <c r="KV673"/>
      <c r="KW673"/>
      <c r="KX673"/>
      <c r="KY673"/>
      <c r="KZ673"/>
      <c r="LA673"/>
      <c r="LB673"/>
      <c r="LC673"/>
      <c r="LD673"/>
      <c r="LE673"/>
      <c r="LF673"/>
      <c r="LG673"/>
      <c r="LH673"/>
      <c r="LI673"/>
      <c r="LJ673"/>
      <c r="LK673"/>
      <c r="LL673"/>
      <c r="LM673"/>
      <c r="LN673" s="27"/>
      <c r="LO673" s="27"/>
      <c r="LP673" s="27"/>
      <c r="LQ673" s="27"/>
      <c r="LR673" s="27"/>
      <c r="LS673" s="27"/>
      <c r="LT673" s="27"/>
      <c r="LU673" s="27"/>
      <c r="LV673" s="27"/>
      <c r="LW673" s="27"/>
      <c r="LX673" s="27"/>
      <c r="LY673" s="27"/>
      <c r="LZ673" s="27"/>
      <c r="MA673" s="27"/>
      <c r="MB673" s="27"/>
      <c r="NH673" s="46"/>
      <c r="NM673" s="27"/>
      <c r="NN673" s="27"/>
      <c r="NO673" s="27"/>
      <c r="NP673" s="27"/>
      <c r="NQ673"/>
      <c r="NR673"/>
      <c r="NS673"/>
      <c r="NT673"/>
      <c r="NU673"/>
      <c r="NV673"/>
      <c r="NW673"/>
      <c r="NX673"/>
      <c r="NY673"/>
      <c r="NZ673" s="27"/>
      <c r="OA673"/>
    </row>
    <row r="674" spans="2:396" x14ac:dyDescent="0.3">
      <c r="B674"/>
      <c r="C674"/>
      <c r="D674"/>
      <c r="E674" s="27"/>
      <c r="F674"/>
      <c r="G674"/>
      <c r="H674"/>
      <c r="I674"/>
      <c r="J674"/>
      <c r="K674"/>
      <c r="L674" s="27"/>
      <c r="M674"/>
      <c r="N674"/>
      <c r="O674"/>
      <c r="P674"/>
      <c r="Q674" s="27"/>
      <c r="R674"/>
      <c r="S674"/>
      <c r="T674"/>
      <c r="U674"/>
      <c r="V674"/>
      <c r="W674"/>
      <c r="X674" s="27"/>
      <c r="Y674" s="27"/>
      <c r="Z674" s="27"/>
      <c r="AA674" s="27"/>
      <c r="AB674"/>
      <c r="AC674"/>
      <c r="AD674"/>
      <c r="AE674"/>
      <c r="AF674"/>
      <c r="AG674"/>
      <c r="AH674" s="27"/>
      <c r="AI674"/>
      <c r="AJ674"/>
      <c r="AK674"/>
      <c r="AL674"/>
      <c r="AM674"/>
      <c r="AN674"/>
      <c r="AO674"/>
      <c r="AP674"/>
      <c r="AQ674"/>
      <c r="AR674" s="27"/>
      <c r="AS674"/>
      <c r="AT674"/>
      <c r="AU674" s="27"/>
      <c r="AV674" s="27"/>
      <c r="AW674"/>
      <c r="AX674"/>
      <c r="AY674"/>
      <c r="AZ674"/>
      <c r="BA674" s="27"/>
      <c r="BB674" s="27"/>
      <c r="BC674" s="27"/>
      <c r="BD674"/>
      <c r="BE674" s="27"/>
      <c r="BF674"/>
      <c r="BG674"/>
      <c r="BH674"/>
      <c r="BI674" s="27"/>
      <c r="BJ674" s="27"/>
      <c r="BK674" s="27"/>
      <c r="BL674" s="27"/>
      <c r="BM674"/>
      <c r="BN674" s="27"/>
      <c r="BO674" s="27"/>
      <c r="BP674"/>
      <c r="BQ674" s="27"/>
      <c r="BR674"/>
      <c r="BS674" s="27"/>
      <c r="BT674"/>
      <c r="BU674"/>
      <c r="BV674"/>
      <c r="BW674" s="27"/>
      <c r="BX674" s="27"/>
      <c r="BY674" s="27"/>
      <c r="BZ674" s="27"/>
      <c r="CA674" s="27"/>
      <c r="CB674"/>
      <c r="CC674"/>
      <c r="CD674"/>
      <c r="CE674"/>
      <c r="CF674"/>
      <c r="CG674"/>
      <c r="CH674" s="27"/>
      <c r="CI674"/>
      <c r="CJ674"/>
      <c r="CK674" s="27"/>
      <c r="CL674"/>
      <c r="CM674"/>
      <c r="CN674"/>
      <c r="CO674"/>
      <c r="CP674"/>
      <c r="CQ674"/>
      <c r="CR674"/>
      <c r="CS674"/>
      <c r="CT674" s="27"/>
      <c r="CU674" s="27"/>
      <c r="CV674"/>
      <c r="CW674"/>
      <c r="CX674"/>
      <c r="CY674" s="27"/>
      <c r="CZ674"/>
      <c r="DA674"/>
      <c r="DB674" s="27"/>
      <c r="DC674" s="27"/>
      <c r="DD674"/>
      <c r="DE674" s="27"/>
      <c r="DF674" s="27"/>
      <c r="DG674"/>
      <c r="DH674" s="27"/>
      <c r="DI674"/>
      <c r="DJ674" s="27"/>
      <c r="DK674"/>
      <c r="DL674" s="27"/>
      <c r="DM674"/>
      <c r="DN674"/>
      <c r="DO674"/>
      <c r="DP674"/>
      <c r="DQ674"/>
      <c r="DR674"/>
      <c r="DS674"/>
      <c r="DT674" s="27"/>
      <c r="DU674" s="27"/>
      <c r="DV674"/>
      <c r="DW674" s="27"/>
      <c r="DX674" s="27"/>
      <c r="DY674"/>
      <c r="DZ674" s="27"/>
      <c r="EA674" s="27"/>
      <c r="EB674" s="27"/>
      <c r="EC674" s="27"/>
      <c r="ED674"/>
      <c r="EE674"/>
      <c r="EF674"/>
      <c r="EG674"/>
      <c r="EH674"/>
      <c r="EI674"/>
      <c r="EJ674"/>
      <c r="EK674" s="27"/>
      <c r="EL674" s="27"/>
      <c r="EM674"/>
      <c r="EN674" s="27"/>
      <c r="EO674" s="27"/>
      <c r="EP674" s="27"/>
      <c r="EQ674"/>
      <c r="ER674"/>
      <c r="ES674"/>
      <c r="ET674" s="27"/>
      <c r="EU674"/>
      <c r="EV674" s="27"/>
      <c r="EW674"/>
      <c r="EX674" s="27"/>
      <c r="EY674"/>
      <c r="EZ674" s="27"/>
      <c r="FA674" s="27"/>
      <c r="FB674" s="27"/>
      <c r="FC674"/>
      <c r="FD674"/>
      <c r="FE674"/>
      <c r="FF674"/>
      <c r="FG674"/>
      <c r="FH674"/>
      <c r="FI674"/>
      <c r="FJ674"/>
      <c r="FK674"/>
      <c r="FL674"/>
      <c r="FM674"/>
      <c r="FN674"/>
      <c r="FO674"/>
      <c r="FP674"/>
      <c r="FQ674"/>
      <c r="FR674"/>
      <c r="FS674"/>
      <c r="FT674"/>
      <c r="FU674"/>
      <c r="FV674"/>
      <c r="FW674"/>
      <c r="FX674"/>
      <c r="FY674"/>
      <c r="FZ674"/>
      <c r="GA674"/>
      <c r="GB674"/>
      <c r="GC674"/>
      <c r="GD674"/>
      <c r="GE674"/>
      <c r="GF674"/>
      <c r="GG674"/>
      <c r="GH674"/>
      <c r="GI674"/>
      <c r="GJ674"/>
      <c r="GK674"/>
      <c r="GL674"/>
      <c r="GM674"/>
      <c r="GN674"/>
      <c r="GO674"/>
      <c r="GP674"/>
      <c r="GQ674"/>
      <c r="GR674"/>
      <c r="GS674"/>
      <c r="GT674"/>
      <c r="GU674"/>
      <c r="GV674"/>
      <c r="GW674"/>
      <c r="GX674"/>
      <c r="GY674"/>
      <c r="GZ674"/>
      <c r="HA674"/>
      <c r="HB674"/>
      <c r="HC674"/>
      <c r="HD674"/>
      <c r="HE674"/>
      <c r="HF674"/>
      <c r="HG674"/>
      <c r="HH674"/>
      <c r="HI674"/>
      <c r="HJ674"/>
      <c r="HK674"/>
      <c r="HL674"/>
      <c r="HM674"/>
      <c r="HN674"/>
      <c r="HO674"/>
      <c r="HP674"/>
      <c r="HQ674"/>
      <c r="HR674"/>
      <c r="HS674"/>
      <c r="HT674"/>
      <c r="HU674"/>
      <c r="HV674"/>
      <c r="HW674"/>
      <c r="HX674"/>
      <c r="HY674"/>
      <c r="HZ674"/>
      <c r="IA674"/>
      <c r="IB674"/>
      <c r="IC674"/>
      <c r="ID674"/>
      <c r="IE674"/>
      <c r="IF674"/>
      <c r="IG674"/>
      <c r="IH674"/>
      <c r="II674"/>
      <c r="IJ674"/>
      <c r="IK674"/>
      <c r="IL674"/>
      <c r="IM674"/>
      <c r="IN674"/>
      <c r="IO674"/>
      <c r="IP674"/>
      <c r="IQ674"/>
      <c r="IR674"/>
      <c r="IS674"/>
      <c r="IT674"/>
      <c r="IU674"/>
      <c r="IV674"/>
      <c r="IW674"/>
      <c r="IX674"/>
      <c r="IY674"/>
      <c r="IZ674"/>
      <c r="JA674"/>
      <c r="JB674"/>
      <c r="JC674"/>
      <c r="JD674"/>
      <c r="JE674"/>
      <c r="JF674"/>
      <c r="JG674"/>
      <c r="JH674"/>
      <c r="JI674"/>
      <c r="JJ674"/>
      <c r="JK674"/>
      <c r="JL674"/>
      <c r="JM674"/>
      <c r="JN674"/>
      <c r="JO674"/>
      <c r="JP674"/>
      <c r="JQ674"/>
      <c r="JR674"/>
      <c r="JS674"/>
      <c r="JT674"/>
      <c r="JU674"/>
      <c r="JV674"/>
      <c r="JW674"/>
      <c r="JX674"/>
      <c r="JY674"/>
      <c r="JZ674"/>
      <c r="KA674"/>
      <c r="KB674"/>
      <c r="KC674"/>
      <c r="KD674"/>
      <c r="KE674"/>
      <c r="KF674"/>
      <c r="KG674"/>
      <c r="KH674"/>
      <c r="KI674"/>
      <c r="KJ674"/>
      <c r="KK674"/>
      <c r="KL674"/>
      <c r="KM674"/>
      <c r="KN674"/>
      <c r="KO674"/>
      <c r="KP674"/>
      <c r="KQ674"/>
      <c r="KR674"/>
      <c r="KS674"/>
      <c r="KT674"/>
      <c r="KU674"/>
      <c r="KV674"/>
      <c r="KW674"/>
      <c r="KX674"/>
      <c r="KY674"/>
      <c r="KZ674"/>
      <c r="LA674"/>
      <c r="LB674"/>
      <c r="LC674"/>
      <c r="LD674"/>
      <c r="LE674"/>
      <c r="LF674"/>
      <c r="LG674"/>
      <c r="LH674"/>
      <c r="LI674"/>
      <c r="LJ674"/>
      <c r="LK674"/>
      <c r="LL674"/>
      <c r="LM674"/>
      <c r="LN674"/>
      <c r="LO674"/>
      <c r="LP674"/>
      <c r="LQ674"/>
      <c r="LR674" s="27"/>
      <c r="LS674"/>
      <c r="LT674"/>
      <c r="LU674"/>
      <c r="LV674"/>
      <c r="LW674"/>
      <c r="LX674" s="27"/>
      <c r="LY674"/>
      <c r="LZ674"/>
      <c r="MA674" s="27"/>
      <c r="MB674" s="27"/>
      <c r="MC674"/>
      <c r="MD674"/>
      <c r="ME674"/>
      <c r="MF674"/>
      <c r="MG674"/>
      <c r="MH674"/>
      <c r="MI674"/>
      <c r="MJ674"/>
      <c r="MK674"/>
      <c r="ML674"/>
      <c r="MM674"/>
      <c r="MN674"/>
      <c r="MO674"/>
      <c r="MP674"/>
      <c r="MQ674"/>
      <c r="NH674" s="46"/>
      <c r="NM674" s="46"/>
      <c r="NN674" s="46"/>
      <c r="NO674" s="46"/>
      <c r="NP674" s="46"/>
      <c r="NQ674" s="46"/>
      <c r="NR674" s="46"/>
      <c r="NS674" s="46"/>
      <c r="NT674" s="46"/>
      <c r="NU674" s="46"/>
      <c r="NV674" s="46"/>
      <c r="NW674" s="46"/>
      <c r="NX674" s="46"/>
      <c r="NY674" s="46"/>
      <c r="NZ674" s="46"/>
      <c r="OA674" s="46"/>
      <c r="OB674" s="46"/>
      <c r="OC674" s="46"/>
      <c r="OD674" s="46"/>
      <c r="OE674" s="46"/>
      <c r="OF674" s="46"/>
    </row>
    <row r="675" spans="2:396" x14ac:dyDescent="0.3">
      <c r="B675"/>
      <c r="C675"/>
      <c r="D675" s="27"/>
      <c r="E675"/>
      <c r="F675"/>
      <c r="G675"/>
      <c r="H675"/>
      <c r="I675"/>
      <c r="J675"/>
      <c r="K675" s="27"/>
      <c r="L675"/>
      <c r="M675"/>
      <c r="N675" s="27"/>
      <c r="O675" s="27"/>
      <c r="P675"/>
      <c r="Q675"/>
      <c r="R675" s="27"/>
      <c r="S675" s="27"/>
      <c r="T675" s="27"/>
      <c r="U675" s="27"/>
      <c r="V675"/>
      <c r="W675"/>
      <c r="X675" s="27"/>
      <c r="Y675" s="27"/>
      <c r="Z675"/>
      <c r="AA675"/>
      <c r="AB675"/>
      <c r="AC675" s="27"/>
      <c r="AD675"/>
      <c r="AE675"/>
      <c r="AF675"/>
      <c r="AG675"/>
      <c r="AH675" s="27"/>
      <c r="AI675" s="27"/>
      <c r="AJ675"/>
      <c r="AK675" s="27"/>
      <c r="AL675" s="27"/>
      <c r="AM675" s="27"/>
      <c r="AN675"/>
      <c r="AO675"/>
      <c r="AP675" s="27"/>
      <c r="AQ675"/>
      <c r="AR675" s="27"/>
      <c r="AS675"/>
      <c r="AT675"/>
      <c r="AU675" s="27"/>
      <c r="AV675" s="27"/>
      <c r="AW675" s="27"/>
      <c r="AX675"/>
      <c r="AY675"/>
      <c r="AZ675" s="27"/>
      <c r="BA675" s="27"/>
      <c r="BB675" s="27"/>
      <c r="BC675" s="27"/>
      <c r="BD675"/>
      <c r="BE675" s="27"/>
      <c r="BF675" s="27"/>
      <c r="BG675"/>
      <c r="BH675" s="27"/>
      <c r="BI675" s="27"/>
      <c r="BJ675"/>
      <c r="BK675" s="27"/>
      <c r="BL675" s="27"/>
      <c r="BM675" s="27"/>
      <c r="BN675"/>
      <c r="BO675" s="27"/>
      <c r="BP675" s="27"/>
      <c r="BQ675" s="27"/>
      <c r="BR675" s="27"/>
      <c r="BS675" s="27"/>
      <c r="BT675" s="27"/>
      <c r="BU675" s="27"/>
      <c r="BV675"/>
      <c r="BW675" s="27"/>
      <c r="BX675" s="27"/>
      <c r="BY675"/>
      <c r="BZ675"/>
      <c r="CA675" s="27"/>
      <c r="CB675" s="27"/>
      <c r="CC675"/>
      <c r="CD675"/>
      <c r="CE675" s="27"/>
      <c r="CF675"/>
      <c r="CG675" s="27"/>
      <c r="CH675"/>
      <c r="CI675"/>
      <c r="CJ675"/>
      <c r="CK675" s="27"/>
      <c r="CL675" s="27"/>
      <c r="CM675"/>
      <c r="CN675"/>
      <c r="CO675"/>
      <c r="CP675"/>
      <c r="CQ675"/>
      <c r="CR675" s="27"/>
      <c r="CS675" s="27"/>
      <c r="CT675" s="27"/>
      <c r="CU675" s="27"/>
      <c r="CV675"/>
      <c r="CW675" s="27"/>
      <c r="CX675"/>
      <c r="CY675" s="27"/>
      <c r="CZ675"/>
      <c r="DA675" s="27"/>
      <c r="DB675" s="27"/>
      <c r="DC675" s="27"/>
      <c r="DD675"/>
      <c r="DE675" s="27"/>
      <c r="DF675"/>
      <c r="DG675"/>
      <c r="DH675"/>
      <c r="DI675"/>
      <c r="DJ675" s="27"/>
      <c r="DK675" s="27"/>
      <c r="DL675"/>
      <c r="DM675" s="27"/>
      <c r="DN675"/>
      <c r="DO675" s="27"/>
      <c r="DP675" s="27"/>
      <c r="DQ675"/>
      <c r="DR675"/>
      <c r="DS675"/>
      <c r="DT675"/>
      <c r="DU675" s="27"/>
      <c r="DV675"/>
      <c r="DW675"/>
      <c r="DX675"/>
      <c r="DY675" s="27"/>
      <c r="DZ675" s="27"/>
      <c r="EA675" s="27"/>
      <c r="EB675" s="27"/>
      <c r="EC675" s="27"/>
      <c r="ED675" s="27"/>
      <c r="EE675"/>
      <c r="EF675"/>
      <c r="EG675"/>
      <c r="EH675" s="27"/>
      <c r="EI675"/>
      <c r="EJ675"/>
      <c r="EK675" s="27"/>
      <c r="EL675" s="27"/>
      <c r="EM675"/>
      <c r="EN675"/>
      <c r="EO675" s="27"/>
      <c r="EP675" s="27"/>
      <c r="EQ675"/>
      <c r="ER675"/>
      <c r="ES675" s="27"/>
      <c r="ET675" s="27"/>
      <c r="EU675" s="27"/>
      <c r="EV675" s="27"/>
      <c r="EW675" s="27"/>
      <c r="EX675" s="27"/>
      <c r="EY675"/>
      <c r="EZ675"/>
      <c r="FA675"/>
      <c r="FB675"/>
      <c r="FC675"/>
      <c r="FD675"/>
      <c r="FE675"/>
      <c r="FF675"/>
      <c r="FG675"/>
      <c r="FH675"/>
      <c r="FI675"/>
      <c r="FJ675"/>
      <c r="FK675"/>
      <c r="FL675"/>
      <c r="FM675"/>
      <c r="FN675"/>
      <c r="FO675"/>
      <c r="FP675"/>
      <c r="FQ675"/>
      <c r="FR675"/>
      <c r="FS675"/>
      <c r="FT675"/>
      <c r="FU675"/>
      <c r="FV675"/>
      <c r="FW675"/>
      <c r="FX675"/>
      <c r="FY675"/>
      <c r="FZ675"/>
      <c r="GA675"/>
      <c r="GB675"/>
      <c r="GC675"/>
      <c r="GD675"/>
      <c r="GE675"/>
      <c r="GF675"/>
      <c r="GG675"/>
      <c r="GH675"/>
      <c r="GI675"/>
      <c r="GJ675"/>
      <c r="GK675"/>
      <c r="GL675"/>
      <c r="GM675"/>
      <c r="GN675"/>
      <c r="GO675"/>
      <c r="GP675"/>
      <c r="GQ675"/>
      <c r="GR675"/>
      <c r="GS675"/>
      <c r="GT675"/>
      <c r="GU675"/>
      <c r="GV675"/>
      <c r="GW675"/>
      <c r="GX675"/>
      <c r="GY675"/>
      <c r="GZ675"/>
      <c r="HA675"/>
      <c r="HB675"/>
      <c r="HC675"/>
      <c r="HD675"/>
      <c r="HE675"/>
      <c r="HF675"/>
      <c r="HG675"/>
      <c r="HH675"/>
      <c r="HI675"/>
      <c r="HJ675"/>
      <c r="HK675"/>
      <c r="HL675"/>
      <c r="HM675"/>
      <c r="HN675"/>
      <c r="HO675"/>
      <c r="HP675"/>
      <c r="HQ675"/>
      <c r="HR675"/>
      <c r="HS675"/>
      <c r="HT675"/>
      <c r="HU675"/>
      <c r="HV675"/>
      <c r="HW675"/>
      <c r="HX675"/>
      <c r="HY675"/>
      <c r="HZ675"/>
      <c r="IA675"/>
      <c r="IB675"/>
      <c r="IC675"/>
      <c r="ID675"/>
      <c r="IE675"/>
      <c r="IF675"/>
      <c r="IG675"/>
      <c r="IH675"/>
      <c r="II675"/>
      <c r="IJ675"/>
      <c r="IK675"/>
      <c r="IL675"/>
      <c r="IM675"/>
      <c r="IN675"/>
      <c r="IO675"/>
      <c r="IP675"/>
      <c r="IQ675"/>
      <c r="IR675"/>
      <c r="IS675"/>
      <c r="IT675"/>
      <c r="IU675"/>
      <c r="IV675"/>
      <c r="IW675"/>
      <c r="IX675"/>
      <c r="IY675"/>
      <c r="IZ675"/>
      <c r="JA675"/>
      <c r="JB675"/>
      <c r="JC675"/>
      <c r="JD675"/>
      <c r="JE675"/>
      <c r="JF675"/>
      <c r="JG675"/>
      <c r="JH675"/>
      <c r="JI675"/>
      <c r="JJ675"/>
      <c r="JK675"/>
      <c r="JL675"/>
      <c r="JM675"/>
      <c r="JN675"/>
      <c r="JO675"/>
      <c r="JP675"/>
      <c r="JQ675"/>
      <c r="JR675"/>
      <c r="JS675"/>
      <c r="JT675"/>
      <c r="JU675"/>
      <c r="JV675"/>
      <c r="JW675"/>
      <c r="JX675"/>
      <c r="JY675"/>
      <c r="JZ675"/>
      <c r="KA675"/>
      <c r="KB675"/>
      <c r="KC675"/>
      <c r="KD675"/>
      <c r="KE675"/>
      <c r="KF675"/>
      <c r="KG675"/>
      <c r="KH675"/>
      <c r="KI675"/>
      <c r="KJ675"/>
      <c r="KK675"/>
      <c r="KL675"/>
      <c r="KM675"/>
      <c r="KN675"/>
      <c r="KO675"/>
      <c r="KP675"/>
      <c r="KQ675"/>
      <c r="KR675"/>
      <c r="KS675"/>
      <c r="KT675"/>
      <c r="KU675"/>
      <c r="KV675"/>
      <c r="KW675"/>
      <c r="KX675"/>
      <c r="KY675"/>
      <c r="KZ675"/>
      <c r="LA675"/>
      <c r="LB675"/>
      <c r="LC675"/>
      <c r="LD675"/>
      <c r="LE675"/>
      <c r="LF675"/>
      <c r="LG675"/>
      <c r="LH675"/>
      <c r="LI675"/>
      <c r="LJ675"/>
      <c r="LK675"/>
      <c r="LL675"/>
      <c r="LM675"/>
      <c r="LN675"/>
      <c r="LO675"/>
      <c r="LP675"/>
      <c r="LQ675"/>
      <c r="LR675" s="27"/>
      <c r="LS675" s="27"/>
      <c r="LT675"/>
      <c r="LU675"/>
      <c r="LV675"/>
      <c r="LW675"/>
      <c r="LX675"/>
      <c r="LY675"/>
      <c r="LZ675"/>
      <c r="MA675"/>
      <c r="MB675"/>
      <c r="MC675"/>
      <c r="MD675"/>
      <c r="ME675"/>
      <c r="MF675"/>
      <c r="MG675"/>
      <c r="MH675"/>
      <c r="MI675"/>
      <c r="MJ675"/>
      <c r="MK675"/>
      <c r="ML675"/>
      <c r="MM675"/>
      <c r="MN675"/>
      <c r="MO675"/>
      <c r="MP675"/>
      <c r="MQ675"/>
      <c r="NH675" s="46"/>
    </row>
    <row r="676" spans="2:396" x14ac:dyDescent="0.3"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 s="27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  <c r="EK676"/>
      <c r="EL676"/>
      <c r="EM676"/>
      <c r="EN676"/>
      <c r="EO676"/>
      <c r="EP676"/>
      <c r="EQ676"/>
      <c r="ER676"/>
      <c r="ES676"/>
      <c r="ET676"/>
      <c r="EU676"/>
      <c r="EV676"/>
      <c r="EW676"/>
      <c r="EX676"/>
      <c r="EY676" s="27"/>
      <c r="EZ676"/>
      <c r="FA676"/>
      <c r="FB676"/>
      <c r="FC676"/>
      <c r="FD676"/>
      <c r="FE676"/>
      <c r="FF676"/>
      <c r="FG676"/>
      <c r="FH676"/>
      <c r="FI676"/>
      <c r="FJ676"/>
      <c r="FK676"/>
      <c r="FL676"/>
      <c r="FM676"/>
      <c r="FN676"/>
      <c r="FO676"/>
      <c r="FP676"/>
      <c r="FQ676"/>
      <c r="FR676"/>
      <c r="FS676"/>
      <c r="FT676"/>
      <c r="FU676"/>
      <c r="FV676"/>
      <c r="FW676"/>
      <c r="FX676"/>
      <c r="FY676"/>
      <c r="FZ676"/>
      <c r="GA676"/>
      <c r="GB676"/>
      <c r="GC676"/>
      <c r="GD676"/>
      <c r="GE676"/>
      <c r="GF676"/>
      <c r="GG676"/>
      <c r="GH676"/>
      <c r="GI676"/>
      <c r="GJ676"/>
      <c r="GK676"/>
      <c r="GL676"/>
      <c r="GM676"/>
      <c r="GN676"/>
      <c r="GO676"/>
      <c r="GP676"/>
      <c r="GQ676"/>
      <c r="GR676"/>
      <c r="GS676"/>
      <c r="GT676"/>
      <c r="GU676"/>
      <c r="GV676"/>
      <c r="GW676"/>
      <c r="GX676"/>
      <c r="GY676"/>
      <c r="GZ676"/>
      <c r="HA676"/>
      <c r="HB676"/>
      <c r="HC676"/>
      <c r="HD676"/>
      <c r="HE676"/>
      <c r="HF676"/>
      <c r="HG676"/>
      <c r="HH676"/>
      <c r="HI676"/>
      <c r="HJ676"/>
      <c r="HK676"/>
      <c r="HL676"/>
      <c r="HM676"/>
      <c r="HN676"/>
      <c r="HO676"/>
      <c r="HP676"/>
      <c r="HQ676"/>
      <c r="HR676"/>
      <c r="HS676"/>
      <c r="HT676"/>
      <c r="HU676"/>
      <c r="HV676"/>
      <c r="HW676"/>
      <c r="HX676"/>
      <c r="HY676"/>
      <c r="HZ676"/>
      <c r="IA676"/>
      <c r="IB676"/>
      <c r="IC676"/>
      <c r="ID676"/>
      <c r="IE676"/>
      <c r="IF676"/>
      <c r="IG676"/>
      <c r="IH676"/>
      <c r="II676"/>
      <c r="IJ676"/>
      <c r="IK676"/>
      <c r="IL676"/>
      <c r="IM676"/>
      <c r="IN676"/>
      <c r="IO676"/>
      <c r="IP676"/>
      <c r="IQ676"/>
      <c r="IR676"/>
      <c r="IS676"/>
      <c r="IT676"/>
      <c r="IU676"/>
      <c r="IV676"/>
      <c r="IW676"/>
      <c r="IX676"/>
      <c r="IY676"/>
      <c r="IZ676"/>
      <c r="JA676"/>
      <c r="JB676"/>
      <c r="JC676"/>
      <c r="JD676"/>
      <c r="JE676"/>
      <c r="JF676"/>
      <c r="JG676"/>
      <c r="JH676"/>
      <c r="JI676"/>
      <c r="JJ676"/>
      <c r="JK676"/>
      <c r="JL676"/>
      <c r="JM676"/>
      <c r="JN676"/>
      <c r="JO676"/>
      <c r="JP676"/>
      <c r="JQ676"/>
      <c r="JR676"/>
      <c r="JS676"/>
      <c r="JT676"/>
      <c r="JU676"/>
      <c r="JV676"/>
      <c r="JW676"/>
      <c r="JX676"/>
      <c r="JY676"/>
      <c r="JZ676"/>
      <c r="KA676"/>
      <c r="KB676"/>
      <c r="KC676"/>
      <c r="KD676"/>
      <c r="KE676"/>
      <c r="KF676"/>
      <c r="KG676"/>
      <c r="KH676"/>
      <c r="KI676"/>
      <c r="KJ676"/>
      <c r="KK676"/>
      <c r="KL676"/>
      <c r="KM676"/>
      <c r="KN676"/>
      <c r="KO676"/>
      <c r="KP676"/>
      <c r="KQ676"/>
      <c r="KR676"/>
      <c r="KS676"/>
      <c r="KT676"/>
      <c r="KU676"/>
      <c r="KV676"/>
      <c r="KW676"/>
      <c r="KX676"/>
      <c r="KY676"/>
      <c r="KZ676"/>
      <c r="LA676"/>
      <c r="LB676"/>
      <c r="LC676"/>
      <c r="LD676"/>
      <c r="LE676"/>
      <c r="LF676"/>
      <c r="LG676"/>
      <c r="LH676"/>
      <c r="LI676"/>
      <c r="LJ676"/>
      <c r="LK676"/>
      <c r="LL676"/>
      <c r="LM676"/>
      <c r="LN676"/>
      <c r="LO676"/>
      <c r="LP676"/>
      <c r="LQ676"/>
      <c r="LR676"/>
      <c r="LS676"/>
      <c r="LT676"/>
      <c r="LU676"/>
      <c r="LV676"/>
      <c r="LW676"/>
      <c r="LX676"/>
      <c r="LY676"/>
      <c r="LZ676"/>
      <c r="MA676"/>
      <c r="MB676"/>
      <c r="MC676"/>
      <c r="MD676"/>
      <c r="ME676"/>
      <c r="MF676"/>
      <c r="MG676"/>
      <c r="MH676"/>
      <c r="MI676"/>
      <c r="MJ676"/>
      <c r="MK676"/>
      <c r="ML676"/>
      <c r="MM676"/>
      <c r="MN676"/>
      <c r="MO676"/>
      <c r="MP676"/>
      <c r="MQ676"/>
      <c r="NH676" s="46"/>
    </row>
    <row r="677" spans="2:396" x14ac:dyDescent="0.3">
      <c r="B677"/>
      <c r="C677"/>
      <c r="D677"/>
      <c r="E677"/>
      <c r="F677"/>
      <c r="G677"/>
      <c r="H677"/>
      <c r="I677"/>
      <c r="J677"/>
      <c r="K677"/>
      <c r="L677" s="27"/>
      <c r="M677"/>
      <c r="N677"/>
      <c r="O677"/>
      <c r="P677"/>
      <c r="Q677"/>
      <c r="R677"/>
      <c r="S677"/>
      <c r="T677"/>
      <c r="U677"/>
      <c r="V677" s="27"/>
      <c r="W677"/>
      <c r="X677"/>
      <c r="Y677"/>
      <c r="Z677" s="27"/>
      <c r="AA677"/>
      <c r="AB677"/>
      <c r="AC677"/>
      <c r="AD677"/>
      <c r="AE677"/>
      <c r="AF677"/>
      <c r="AG677" s="27"/>
      <c r="AH677" s="27"/>
      <c r="AI677" s="27"/>
      <c r="AJ677"/>
      <c r="AK677"/>
      <c r="AL677"/>
      <c r="AM677"/>
      <c r="AN677" s="27"/>
      <c r="AO677"/>
      <c r="AP677"/>
      <c r="AQ677" s="2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 s="27"/>
      <c r="BJ677" s="27"/>
      <c r="BK677" s="27"/>
      <c r="BL677"/>
      <c r="BM677"/>
      <c r="BN677"/>
      <c r="BO677"/>
      <c r="BP677"/>
      <c r="BQ677"/>
      <c r="BR677"/>
      <c r="BS677" s="27"/>
      <c r="BT677"/>
      <c r="BU677"/>
      <c r="BV677"/>
      <c r="BW677"/>
      <c r="BX677"/>
      <c r="BY677"/>
      <c r="BZ677" s="2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 s="27"/>
      <c r="CZ677"/>
      <c r="DA677"/>
      <c r="DB677"/>
      <c r="DC677"/>
      <c r="DD677"/>
      <c r="DE677" s="27"/>
      <c r="DF677" s="27"/>
      <c r="DG677"/>
      <c r="DH677"/>
      <c r="DI677"/>
      <c r="DJ677"/>
      <c r="DK677"/>
      <c r="DL677" s="27"/>
      <c r="DM677"/>
      <c r="DN677"/>
      <c r="DO677" s="27"/>
      <c r="DP677"/>
      <c r="DQ677"/>
      <c r="DR677"/>
      <c r="DS677"/>
      <c r="DT677"/>
      <c r="DU677" s="27"/>
      <c r="DV677"/>
      <c r="DW677"/>
      <c r="DX677"/>
      <c r="DY677"/>
      <c r="DZ677"/>
      <c r="EA677"/>
      <c r="EB677"/>
      <c r="EC677" s="27"/>
      <c r="ED677"/>
      <c r="EE677"/>
      <c r="EF677"/>
      <c r="EG677"/>
      <c r="EH677"/>
      <c r="EI677"/>
      <c r="EJ677"/>
      <c r="EK677"/>
      <c r="EL677"/>
      <c r="EM677"/>
      <c r="EN677"/>
      <c r="EO677"/>
      <c r="EP677"/>
      <c r="EQ677"/>
      <c r="ER677"/>
      <c r="ES677"/>
      <c r="ET677"/>
      <c r="EU677"/>
      <c r="EV677"/>
      <c r="EW677" s="27"/>
      <c r="EX677"/>
      <c r="EY677"/>
      <c r="EZ677" s="27"/>
      <c r="FA677" s="27"/>
      <c r="FB677" s="27"/>
      <c r="FC677"/>
      <c r="FD677"/>
      <c r="FE677"/>
      <c r="FF677"/>
      <c r="FG677"/>
      <c r="FH677"/>
      <c r="FI677"/>
      <c r="FJ677"/>
      <c r="FK677"/>
      <c r="FL677"/>
      <c r="FM677"/>
      <c r="FN677"/>
      <c r="FO677"/>
      <c r="FP677"/>
      <c r="FQ677"/>
      <c r="FR677"/>
      <c r="FS677"/>
      <c r="FT677"/>
      <c r="FU677"/>
      <c r="FV677"/>
      <c r="FW677"/>
      <c r="FX677"/>
      <c r="FY677"/>
      <c r="FZ677"/>
      <c r="GA677"/>
      <c r="GB677"/>
      <c r="GC677"/>
      <c r="GD677"/>
      <c r="GE677"/>
      <c r="GF677"/>
      <c r="GG677"/>
      <c r="GH677"/>
      <c r="GI677"/>
      <c r="GJ677"/>
      <c r="GK677"/>
      <c r="GL677"/>
      <c r="GM677"/>
      <c r="GN677"/>
      <c r="GO677"/>
      <c r="GP677"/>
      <c r="GQ677"/>
      <c r="GR677"/>
      <c r="GS677"/>
      <c r="GT677"/>
      <c r="GU677"/>
      <c r="GV677"/>
      <c r="GW677"/>
      <c r="GX677"/>
      <c r="GY677"/>
      <c r="GZ677"/>
      <c r="HA677"/>
      <c r="HB677"/>
      <c r="HC677"/>
      <c r="HD677"/>
      <c r="HE677"/>
      <c r="HF677"/>
      <c r="HG677"/>
      <c r="HH677"/>
      <c r="HI677"/>
      <c r="HJ677"/>
      <c r="HK677"/>
      <c r="HL677"/>
      <c r="HM677"/>
      <c r="HN677"/>
      <c r="HO677"/>
      <c r="HP677"/>
      <c r="HQ677"/>
      <c r="HR677"/>
      <c r="HS677"/>
      <c r="HT677"/>
      <c r="HU677"/>
      <c r="HV677"/>
      <c r="HW677"/>
      <c r="HX677"/>
      <c r="HY677"/>
      <c r="HZ677"/>
      <c r="IA677"/>
      <c r="IB677"/>
      <c r="IC677"/>
      <c r="ID677"/>
      <c r="IE677"/>
      <c r="IF677"/>
      <c r="IG677"/>
      <c r="IH677"/>
      <c r="II677"/>
      <c r="IJ677"/>
      <c r="IK677"/>
      <c r="IL677"/>
      <c r="IM677"/>
      <c r="IN677"/>
      <c r="IO677"/>
      <c r="IP677"/>
      <c r="IQ677"/>
      <c r="IR677"/>
      <c r="IS677"/>
      <c r="IT677"/>
      <c r="IU677"/>
      <c r="IV677"/>
      <c r="IW677"/>
      <c r="IX677"/>
      <c r="IY677"/>
      <c r="IZ677"/>
      <c r="JA677"/>
      <c r="JB677"/>
      <c r="JC677"/>
      <c r="JD677"/>
      <c r="JE677"/>
      <c r="JF677"/>
      <c r="JG677"/>
      <c r="JH677"/>
      <c r="JI677"/>
      <c r="JJ677"/>
      <c r="JK677"/>
      <c r="JL677"/>
      <c r="JM677"/>
      <c r="JN677"/>
      <c r="JO677"/>
      <c r="JP677"/>
      <c r="JQ677"/>
      <c r="JR677"/>
      <c r="JS677"/>
      <c r="JT677"/>
      <c r="JU677"/>
      <c r="JV677"/>
      <c r="JW677"/>
      <c r="JX677"/>
      <c r="JY677"/>
      <c r="JZ677"/>
      <c r="KA677"/>
      <c r="KB677"/>
      <c r="KC677"/>
      <c r="KD677"/>
      <c r="KE677"/>
      <c r="KF677"/>
      <c r="KG677"/>
      <c r="KH677"/>
      <c r="KI677"/>
      <c r="KJ677"/>
      <c r="KK677"/>
      <c r="KL677"/>
      <c r="KM677"/>
      <c r="KN677"/>
      <c r="KO677"/>
      <c r="KP677"/>
      <c r="KQ677"/>
      <c r="KR677"/>
      <c r="KS677"/>
      <c r="KT677"/>
      <c r="KU677"/>
      <c r="KV677"/>
      <c r="KW677"/>
      <c r="KX677"/>
      <c r="KY677"/>
      <c r="KZ677"/>
      <c r="LA677"/>
      <c r="LB677"/>
      <c r="LC677"/>
      <c r="LD677"/>
      <c r="LE677"/>
      <c r="LF677"/>
      <c r="LG677"/>
      <c r="LH677"/>
      <c r="LI677"/>
      <c r="LJ677"/>
      <c r="LK677"/>
      <c r="LL677"/>
      <c r="LM677"/>
      <c r="LN677"/>
      <c r="LO677"/>
      <c r="LP677"/>
      <c r="LQ677"/>
      <c r="LR677"/>
      <c r="LS677"/>
      <c r="LT677"/>
      <c r="LU677"/>
      <c r="LV677"/>
      <c r="LW677"/>
      <c r="LX677"/>
      <c r="LY677"/>
      <c r="LZ677"/>
      <c r="MA677"/>
      <c r="MB677"/>
      <c r="MC677"/>
      <c r="MD677"/>
      <c r="ME677"/>
      <c r="MF677"/>
      <c r="MG677"/>
      <c r="MH677"/>
      <c r="MI677"/>
      <c r="MJ677"/>
      <c r="MK677"/>
      <c r="ML677"/>
      <c r="MM677"/>
      <c r="MN677"/>
      <c r="MO677"/>
      <c r="MP677"/>
      <c r="MQ677"/>
      <c r="NH677" s="46"/>
    </row>
    <row r="678" spans="2:396" x14ac:dyDescent="0.3">
      <c r="B678"/>
      <c r="C678"/>
      <c r="D678"/>
      <c r="E678"/>
      <c r="F678"/>
      <c r="G678"/>
      <c r="H678" s="27"/>
      <c r="I678"/>
      <c r="J678"/>
      <c r="K678"/>
      <c r="L678"/>
      <c r="M678"/>
      <c r="N678"/>
      <c r="O678"/>
      <c r="P678"/>
      <c r="Q678"/>
      <c r="R678"/>
      <c r="S678"/>
      <c r="T678" s="27"/>
      <c r="U678"/>
      <c r="V678"/>
      <c r="W678"/>
      <c r="X678"/>
      <c r="Y678"/>
      <c r="Z678"/>
      <c r="AA678"/>
      <c r="AB678"/>
      <c r="AC678" s="27"/>
      <c r="AD678"/>
      <c r="AE678"/>
      <c r="AF678"/>
      <c r="AG678"/>
      <c r="AH678"/>
      <c r="AI678"/>
      <c r="AJ678"/>
      <c r="AK678"/>
      <c r="AL678"/>
      <c r="AM678" s="27"/>
      <c r="AN678"/>
      <c r="AO678"/>
      <c r="AP678"/>
      <c r="AQ678"/>
      <c r="AR678"/>
      <c r="AS678"/>
      <c r="AT678"/>
      <c r="AU678"/>
      <c r="AV678"/>
      <c r="AW678"/>
      <c r="AX678"/>
      <c r="AY678" s="27"/>
      <c r="AZ678"/>
      <c r="BA678" s="27"/>
      <c r="BB678"/>
      <c r="BC678" s="27"/>
      <c r="BD678"/>
      <c r="BE678"/>
      <c r="BF678"/>
      <c r="BG678"/>
      <c r="BH678"/>
      <c r="BI678" s="27"/>
      <c r="BJ678"/>
      <c r="BK678" s="27"/>
      <c r="BL678"/>
      <c r="BM678"/>
      <c r="BN678"/>
      <c r="BO678"/>
      <c r="BP678" s="27"/>
      <c r="BQ678"/>
      <c r="BR678" s="27"/>
      <c r="BS678" s="27"/>
      <c r="BT678"/>
      <c r="BU678"/>
      <c r="BV678"/>
      <c r="BW678" s="27"/>
      <c r="BX678"/>
      <c r="BY678" s="27"/>
      <c r="BZ678"/>
      <c r="CA678"/>
      <c r="CB678"/>
      <c r="CC678"/>
      <c r="CD678"/>
      <c r="CE678"/>
      <c r="CF678"/>
      <c r="CG678" s="27"/>
      <c r="CH678"/>
      <c r="CI678"/>
      <c r="CJ678"/>
      <c r="CK678"/>
      <c r="CL678" s="27"/>
      <c r="CM678"/>
      <c r="CN678" s="27"/>
      <c r="CO678"/>
      <c r="CP678"/>
      <c r="CQ678"/>
      <c r="CR678" s="27"/>
      <c r="CS678"/>
      <c r="CT678"/>
      <c r="CU678"/>
      <c r="CV678"/>
      <c r="CW678"/>
      <c r="CX678"/>
      <c r="CY678"/>
      <c r="CZ678" s="27"/>
      <c r="DA678"/>
      <c r="DB678"/>
      <c r="DC678" s="27"/>
      <c r="DD678"/>
      <c r="DE678" s="27"/>
      <c r="DF678" s="27"/>
      <c r="DG678"/>
      <c r="DH678" s="27"/>
      <c r="DI678"/>
      <c r="DJ678"/>
      <c r="DK678"/>
      <c r="DL678" s="27"/>
      <c r="DM678"/>
      <c r="DN678"/>
      <c r="DO678"/>
      <c r="DP678"/>
      <c r="DQ678"/>
      <c r="DR678"/>
      <c r="DS678"/>
      <c r="DT678"/>
      <c r="DU678" s="27"/>
      <c r="DV678"/>
      <c r="DW678" s="27"/>
      <c r="DX678" s="27"/>
      <c r="DY678"/>
      <c r="DZ678"/>
      <c r="EA678"/>
      <c r="EB678" s="27"/>
      <c r="EC678"/>
      <c r="ED678"/>
      <c r="EE678"/>
      <c r="EF678"/>
      <c r="EG678"/>
      <c r="EH678"/>
      <c r="EI678"/>
      <c r="EJ678"/>
      <c r="EK678"/>
      <c r="EL678"/>
      <c r="EM678"/>
      <c r="EN678"/>
      <c r="EO678" s="27"/>
      <c r="EP678" s="27"/>
      <c r="EQ678"/>
      <c r="ER678"/>
      <c r="ES678"/>
      <c r="ET678"/>
      <c r="EU678"/>
      <c r="EV678"/>
      <c r="EW678" s="27"/>
      <c r="EX678" s="27"/>
      <c r="EY678" s="27"/>
      <c r="EZ678" s="27"/>
      <c r="FA678" s="27"/>
      <c r="FB678" s="27"/>
      <c r="FC678"/>
      <c r="FD678"/>
      <c r="FE678"/>
      <c r="FF678"/>
      <c r="FG678"/>
      <c r="FH678"/>
      <c r="FI678"/>
      <c r="FJ678"/>
      <c r="FK678"/>
      <c r="FL678"/>
      <c r="FM678"/>
      <c r="FN678"/>
      <c r="FO678"/>
      <c r="FP678"/>
      <c r="FQ678"/>
      <c r="FR678"/>
      <c r="FS678"/>
      <c r="FT678"/>
      <c r="FU678"/>
      <c r="FV678"/>
      <c r="FW678"/>
      <c r="FX678"/>
      <c r="FY678"/>
      <c r="FZ678"/>
      <c r="GA678"/>
      <c r="GB678"/>
      <c r="GC678"/>
      <c r="GD678"/>
      <c r="GE678"/>
      <c r="GF678"/>
      <c r="GG678"/>
      <c r="GH678"/>
      <c r="GI678"/>
      <c r="GJ678"/>
      <c r="GK678"/>
      <c r="GL678"/>
      <c r="GM678"/>
      <c r="GN678"/>
      <c r="GO678"/>
      <c r="GP678"/>
      <c r="GQ678"/>
      <c r="GR678"/>
      <c r="GS678"/>
      <c r="GT678"/>
      <c r="GU678"/>
      <c r="GV678"/>
      <c r="GW678"/>
      <c r="GX678"/>
      <c r="GY678"/>
      <c r="GZ678"/>
      <c r="HA678"/>
      <c r="HB678"/>
      <c r="HC678"/>
      <c r="HD678"/>
      <c r="HE678"/>
      <c r="HF678"/>
      <c r="HG678"/>
      <c r="HH678"/>
      <c r="HI678"/>
      <c r="HJ678"/>
      <c r="HK678"/>
      <c r="HL678"/>
      <c r="HM678"/>
      <c r="HN678"/>
      <c r="HO678"/>
      <c r="HP678"/>
      <c r="HQ678"/>
      <c r="HR678"/>
      <c r="HS678"/>
      <c r="HT678"/>
      <c r="HU678"/>
      <c r="HV678"/>
      <c r="HW678"/>
      <c r="HX678"/>
      <c r="HY678"/>
      <c r="HZ678"/>
      <c r="IA678"/>
      <c r="IB678"/>
      <c r="IC678"/>
      <c r="ID678"/>
      <c r="IE678"/>
      <c r="IF678"/>
      <c r="IG678"/>
      <c r="IH678"/>
      <c r="II678"/>
      <c r="IJ678"/>
      <c r="IK678"/>
      <c r="IL678"/>
      <c r="IM678"/>
      <c r="IN678"/>
      <c r="IO678"/>
      <c r="IP678"/>
      <c r="IQ678"/>
      <c r="IR678"/>
      <c r="IS678"/>
      <c r="IT678"/>
      <c r="IU678"/>
      <c r="IV678"/>
      <c r="IW678"/>
      <c r="IX678"/>
      <c r="IY678"/>
      <c r="IZ678"/>
      <c r="JA678"/>
      <c r="JB678"/>
      <c r="JC678"/>
      <c r="JD678"/>
      <c r="JE678"/>
      <c r="JF678"/>
      <c r="JG678"/>
      <c r="JH678"/>
      <c r="JI678"/>
      <c r="JJ678"/>
      <c r="JK678"/>
      <c r="JL678"/>
      <c r="JM678"/>
      <c r="JN678"/>
      <c r="JO678"/>
      <c r="JP678"/>
      <c r="JQ678"/>
      <c r="JR678"/>
      <c r="JS678"/>
      <c r="JT678"/>
      <c r="JU678"/>
      <c r="JV678"/>
      <c r="JW678"/>
      <c r="JX678"/>
      <c r="JY678"/>
      <c r="JZ678"/>
      <c r="KA678"/>
      <c r="KB678"/>
      <c r="KC678"/>
      <c r="KD678"/>
      <c r="KE678"/>
      <c r="KF678"/>
      <c r="KG678"/>
      <c r="KH678"/>
      <c r="KI678"/>
      <c r="KJ678"/>
      <c r="KK678"/>
      <c r="KL678"/>
      <c r="KM678"/>
      <c r="KN678"/>
      <c r="KO678"/>
      <c r="KP678"/>
      <c r="KQ678"/>
      <c r="KR678"/>
      <c r="KS678"/>
      <c r="KT678"/>
      <c r="KU678"/>
      <c r="KV678"/>
      <c r="KW678"/>
      <c r="KX678"/>
      <c r="KY678"/>
      <c r="KZ678"/>
      <c r="LA678"/>
      <c r="LB678"/>
      <c r="LC678"/>
      <c r="LD678"/>
      <c r="LE678"/>
      <c r="LF678"/>
      <c r="LG678"/>
      <c r="LH678"/>
      <c r="LI678"/>
      <c r="LJ678"/>
      <c r="LK678"/>
      <c r="LL678"/>
      <c r="LM678"/>
      <c r="LN678"/>
      <c r="LO678"/>
      <c r="LP678"/>
      <c r="LQ678"/>
      <c r="LR678"/>
      <c r="LS678"/>
      <c r="LT678"/>
      <c r="LU678"/>
      <c r="LV678"/>
      <c r="LW678"/>
      <c r="LX678"/>
      <c r="LY678"/>
      <c r="LZ678"/>
      <c r="MA678"/>
      <c r="MB678"/>
      <c r="MC678"/>
      <c r="MD678"/>
      <c r="ME678"/>
      <c r="MF678"/>
      <c r="MG678"/>
      <c r="MH678"/>
      <c r="MI678"/>
      <c r="MJ678"/>
      <c r="MK678"/>
      <c r="ML678"/>
      <c r="MM678"/>
      <c r="MN678"/>
      <c r="MO678"/>
      <c r="MP678"/>
      <c r="MQ678"/>
      <c r="NH678" s="46"/>
    </row>
    <row r="679" spans="2:396" x14ac:dyDescent="0.3">
      <c r="B679"/>
      <c r="C679"/>
      <c r="D679" s="27"/>
      <c r="E679" s="27"/>
      <c r="F679" s="27"/>
      <c r="G679" s="27"/>
      <c r="H679" s="27"/>
      <c r="I679" s="27"/>
      <c r="J679" s="27"/>
      <c r="K679"/>
      <c r="L679" s="27"/>
      <c r="M679" s="27"/>
      <c r="N679" s="27"/>
      <c r="O679"/>
      <c r="P679" s="27"/>
      <c r="Q679" s="27"/>
      <c r="R679" s="27"/>
      <c r="S679" s="27"/>
      <c r="T679"/>
      <c r="U679" s="27"/>
      <c r="V679"/>
      <c r="W679" s="27"/>
      <c r="X679"/>
      <c r="Y679" s="27"/>
      <c r="Z679" s="27"/>
      <c r="AA679" s="27"/>
      <c r="AB679" s="27"/>
      <c r="AC679"/>
      <c r="AD679"/>
      <c r="AE679" s="27"/>
      <c r="AF679"/>
      <c r="AG679"/>
      <c r="AH679" s="27"/>
      <c r="AI679"/>
      <c r="AJ679"/>
      <c r="AK679"/>
      <c r="AL679" s="27"/>
      <c r="AM679" s="27"/>
      <c r="AN679" s="27"/>
      <c r="AO679" s="27"/>
      <c r="AP679"/>
      <c r="AQ679" s="27"/>
      <c r="AR679" s="27"/>
      <c r="AS679" s="27"/>
      <c r="AT679" s="27"/>
      <c r="AU679"/>
      <c r="AV679" s="27"/>
      <c r="AW679" s="27"/>
      <c r="AX679" s="27"/>
      <c r="AY679"/>
      <c r="AZ679" s="27"/>
      <c r="BA679" s="27"/>
      <c r="BB679" s="27"/>
      <c r="BC679"/>
      <c r="BD679"/>
      <c r="BE679" s="27"/>
      <c r="BF679" s="27"/>
      <c r="BG679"/>
      <c r="BH679" s="27"/>
      <c r="BI679" s="27"/>
      <c r="BJ679" s="27"/>
      <c r="BK679" s="27"/>
      <c r="BL679" s="27"/>
      <c r="BM679" s="27"/>
      <c r="BN679"/>
      <c r="BO679" s="27"/>
      <c r="BP679" s="27"/>
      <c r="BQ679" s="27"/>
      <c r="BR679" s="27"/>
      <c r="BS679" s="27"/>
      <c r="BT679"/>
      <c r="BU679" s="27"/>
      <c r="BV679" s="27"/>
      <c r="BW679" s="27"/>
      <c r="BX679" s="27"/>
      <c r="BY679"/>
      <c r="BZ679" s="27"/>
      <c r="CA679" s="27"/>
      <c r="CB679" s="27"/>
      <c r="CC679" s="27"/>
      <c r="CD679" s="27"/>
      <c r="CE679" s="27"/>
      <c r="CF679" s="27"/>
      <c r="CG679" s="27"/>
      <c r="CH679" s="27"/>
      <c r="CI679" s="27"/>
      <c r="CJ679" s="27"/>
      <c r="CK679" s="27"/>
      <c r="CL679" s="27"/>
      <c r="CM679" s="27"/>
      <c r="CN679" s="27"/>
      <c r="CO679" s="27"/>
      <c r="CP679" s="27"/>
      <c r="CQ679"/>
      <c r="CR679" s="27"/>
      <c r="CS679" s="27"/>
      <c r="CT679" s="27"/>
      <c r="CU679"/>
      <c r="CV679" s="27"/>
      <c r="CW679"/>
      <c r="CX679"/>
      <c r="CY679" s="27"/>
      <c r="CZ679" s="27"/>
      <c r="DA679" s="27"/>
      <c r="DB679" s="27"/>
      <c r="DC679"/>
      <c r="DD679" s="27"/>
      <c r="DE679" s="27"/>
      <c r="DF679" s="27"/>
      <c r="DG679"/>
      <c r="DH679" s="27"/>
      <c r="DI679"/>
      <c r="DJ679" s="27"/>
      <c r="DK679" s="27"/>
      <c r="DL679" s="27"/>
      <c r="DM679" s="27"/>
      <c r="DN679" s="27"/>
      <c r="DO679" s="27"/>
      <c r="DP679"/>
      <c r="DQ679" s="27"/>
      <c r="DR679" s="27"/>
      <c r="DS679" s="27"/>
      <c r="DT679" s="27"/>
      <c r="DU679" s="27"/>
      <c r="DV679" s="27"/>
      <c r="DW679" s="27"/>
      <c r="DX679" s="27"/>
      <c r="DY679" s="27"/>
      <c r="DZ679" s="27"/>
      <c r="EA679" s="27"/>
      <c r="EB679" s="27"/>
      <c r="EC679" s="27"/>
      <c r="ED679"/>
      <c r="EE679" s="27"/>
      <c r="EF679" s="27"/>
      <c r="EG679"/>
      <c r="EH679"/>
      <c r="EI679" s="27"/>
      <c r="EJ679" s="27"/>
      <c r="EK679" s="27"/>
      <c r="EL679" s="27"/>
      <c r="EM679"/>
      <c r="EN679" s="27"/>
      <c r="EO679" s="27"/>
      <c r="EP679" s="27"/>
      <c r="EQ679" s="27"/>
      <c r="ER679" s="27"/>
      <c r="ES679" s="27"/>
      <c r="ET679" s="27"/>
      <c r="EU679" s="27"/>
      <c r="EV679" s="27"/>
      <c r="EW679" s="27"/>
      <c r="EX679" s="27"/>
      <c r="EY679" s="27"/>
      <c r="EZ679" s="27"/>
      <c r="FA679" s="27"/>
      <c r="FB679" s="27"/>
      <c r="FC679"/>
      <c r="FD679"/>
      <c r="FE679"/>
      <c r="FF679"/>
      <c r="FG679"/>
      <c r="FH679"/>
      <c r="FI679"/>
      <c r="FJ679"/>
      <c r="FK679"/>
      <c r="FL679"/>
      <c r="FM679"/>
      <c r="FN679"/>
      <c r="FO679"/>
      <c r="FP679"/>
      <c r="FQ679"/>
      <c r="FR679"/>
      <c r="FS679"/>
      <c r="FT679"/>
      <c r="FU679"/>
      <c r="FV679"/>
      <c r="FW679"/>
      <c r="FX679"/>
      <c r="FY679"/>
      <c r="FZ679"/>
      <c r="GA679"/>
      <c r="GB679"/>
      <c r="GC679"/>
      <c r="GD679"/>
      <c r="GE679"/>
      <c r="GF679"/>
      <c r="GG679"/>
      <c r="GH679"/>
      <c r="GI679"/>
      <c r="GJ679"/>
      <c r="GK679"/>
      <c r="GL679"/>
      <c r="GM679"/>
      <c r="GN679"/>
      <c r="GO679"/>
      <c r="GP679"/>
      <c r="GQ679"/>
      <c r="GR679"/>
      <c r="GS679"/>
      <c r="GT679"/>
      <c r="GU679"/>
      <c r="GV679"/>
      <c r="GW679"/>
      <c r="GX679"/>
      <c r="GY679"/>
      <c r="GZ679"/>
      <c r="HA679"/>
      <c r="HB679"/>
      <c r="HC679"/>
      <c r="HD679"/>
      <c r="HE679"/>
      <c r="HF679"/>
      <c r="HG679"/>
      <c r="HH679"/>
      <c r="HI679"/>
      <c r="HJ679"/>
      <c r="HK679"/>
      <c r="HL679"/>
      <c r="HM679"/>
      <c r="HN679"/>
      <c r="HO679"/>
      <c r="HP679"/>
      <c r="HQ679"/>
      <c r="HR679"/>
      <c r="HS679"/>
      <c r="HT679"/>
      <c r="HU679"/>
      <c r="HV679"/>
      <c r="HW679"/>
      <c r="HX679"/>
      <c r="HY679"/>
      <c r="HZ679"/>
      <c r="IA679"/>
      <c r="IB679"/>
      <c r="IC679"/>
      <c r="ID679"/>
      <c r="IE679"/>
      <c r="IF679"/>
      <c r="IG679"/>
      <c r="IH679"/>
      <c r="II679"/>
      <c r="IJ679"/>
      <c r="IK679"/>
      <c r="IL679"/>
      <c r="IM679"/>
      <c r="IN679"/>
      <c r="IO679"/>
      <c r="IP679"/>
      <c r="IQ679"/>
      <c r="IR679"/>
      <c r="IS679"/>
      <c r="IT679"/>
      <c r="IU679"/>
      <c r="IV679"/>
      <c r="IW679"/>
      <c r="IX679"/>
      <c r="IY679"/>
      <c r="IZ679"/>
      <c r="JA679"/>
      <c r="JB679"/>
      <c r="JC679"/>
      <c r="JD679"/>
      <c r="JE679"/>
      <c r="JF679"/>
      <c r="JG679"/>
      <c r="JH679"/>
      <c r="JI679"/>
      <c r="JJ679"/>
      <c r="JK679"/>
      <c r="JL679"/>
      <c r="JM679"/>
      <c r="JN679"/>
      <c r="JO679"/>
      <c r="JP679"/>
      <c r="JQ679"/>
      <c r="JR679"/>
      <c r="JS679"/>
      <c r="JT679"/>
      <c r="JU679"/>
      <c r="JV679"/>
      <c r="JW679"/>
      <c r="JX679"/>
      <c r="JY679"/>
      <c r="JZ679"/>
      <c r="KA679"/>
      <c r="KB679"/>
      <c r="KC679"/>
      <c r="KD679"/>
      <c r="KE679"/>
      <c r="KF679"/>
      <c r="KG679"/>
      <c r="KH679"/>
      <c r="KI679"/>
      <c r="KJ679"/>
      <c r="KK679"/>
      <c r="KL679"/>
      <c r="KM679"/>
      <c r="KN679"/>
      <c r="KO679"/>
      <c r="KP679"/>
      <c r="KQ679"/>
      <c r="KR679"/>
      <c r="KS679"/>
      <c r="KT679"/>
      <c r="KU679"/>
      <c r="KV679"/>
      <c r="KW679"/>
      <c r="KX679"/>
      <c r="KY679"/>
      <c r="KZ679"/>
      <c r="LA679"/>
      <c r="LB679"/>
      <c r="LC679"/>
      <c r="LD679"/>
      <c r="LE679"/>
      <c r="LF679"/>
      <c r="LG679"/>
      <c r="LH679"/>
      <c r="LI679"/>
      <c r="LJ679"/>
      <c r="LK679"/>
      <c r="LL679"/>
      <c r="LM679"/>
      <c r="LN679"/>
      <c r="LO679"/>
      <c r="LP679"/>
      <c r="LQ679"/>
      <c r="LR679"/>
      <c r="LS679"/>
      <c r="LT679"/>
      <c r="LU679"/>
      <c r="LV679"/>
      <c r="LW679"/>
      <c r="LX679"/>
      <c r="LY679"/>
      <c r="LZ679"/>
      <c r="MA679"/>
      <c r="MB679"/>
      <c r="MC679" s="27"/>
      <c r="MD679"/>
      <c r="ME679"/>
      <c r="MF679"/>
      <c r="MG679"/>
      <c r="MH679" s="27"/>
      <c r="MI679"/>
      <c r="MJ679"/>
      <c r="MK679"/>
      <c r="ML679"/>
      <c r="MM679"/>
      <c r="MN679"/>
      <c r="MO679"/>
      <c r="MP679"/>
      <c r="MQ679"/>
      <c r="MR679" s="46"/>
      <c r="NH679" s="46"/>
    </row>
    <row r="680" spans="2:396" x14ac:dyDescent="0.3">
      <c r="B680"/>
      <c r="C680"/>
      <c r="D680"/>
      <c r="E680"/>
      <c r="F680"/>
      <c r="G680"/>
      <c r="H680"/>
      <c r="I680"/>
      <c r="J680"/>
      <c r="K680"/>
      <c r="L680" s="27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 s="27"/>
      <c r="AA680" s="27"/>
      <c r="AB680"/>
      <c r="AC680" s="27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 s="27"/>
      <c r="BD680"/>
      <c r="BE680"/>
      <c r="BF680"/>
      <c r="BG680"/>
      <c r="BH680"/>
      <c r="BI680" s="27"/>
      <c r="BJ680" s="27"/>
      <c r="BK680" s="27"/>
      <c r="BL680"/>
      <c r="BM680"/>
      <c r="BN680"/>
      <c r="BO680"/>
      <c r="BP680" s="27"/>
      <c r="BQ680"/>
      <c r="BR680"/>
      <c r="BS680"/>
      <c r="BT680"/>
      <c r="BU680"/>
      <c r="BV680"/>
      <c r="BW680" s="27"/>
      <c r="BX680"/>
      <c r="BY680"/>
      <c r="BZ680" s="27"/>
      <c r="CA680"/>
      <c r="CB680"/>
      <c r="CC680"/>
      <c r="CD680"/>
      <c r="CE680"/>
      <c r="CF680"/>
      <c r="CG680"/>
      <c r="CH680" s="27"/>
      <c r="CI680"/>
      <c r="CJ680"/>
      <c r="CK680"/>
      <c r="CL680"/>
      <c r="CM680"/>
      <c r="CN680"/>
      <c r="CO680"/>
      <c r="CP680"/>
      <c r="CQ680" s="27"/>
      <c r="CR680"/>
      <c r="CS680"/>
      <c r="CT680"/>
      <c r="CU680"/>
      <c r="CV680"/>
      <c r="CW680"/>
      <c r="CX680"/>
      <c r="CY680" s="27"/>
      <c r="CZ680"/>
      <c r="DA680"/>
      <c r="DB680"/>
      <c r="DC680" s="27"/>
      <c r="DD680" s="27"/>
      <c r="DE680" s="27"/>
      <c r="DF680" s="27"/>
      <c r="DG680"/>
      <c r="DH680" s="27"/>
      <c r="DI680"/>
      <c r="DJ680" s="27"/>
      <c r="DK680" s="27"/>
      <c r="DL680"/>
      <c r="DM680"/>
      <c r="DN680"/>
      <c r="DO680" s="27"/>
      <c r="DP680" s="27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  <c r="EE680"/>
      <c r="EF680"/>
      <c r="EG680"/>
      <c r="EH680"/>
      <c r="EI680" s="27"/>
      <c r="EJ680" s="27"/>
      <c r="EK680"/>
      <c r="EL680"/>
      <c r="EM680"/>
      <c r="EN680"/>
      <c r="EO680"/>
      <c r="EP680"/>
      <c r="EQ680"/>
      <c r="ER680"/>
      <c r="ES680"/>
      <c r="ET680"/>
      <c r="EU680"/>
      <c r="EV680" s="27"/>
      <c r="EW680"/>
      <c r="EX680"/>
      <c r="EY680"/>
      <c r="EZ680"/>
      <c r="FA680"/>
      <c r="FB680" s="27"/>
      <c r="FC680"/>
      <c r="FD680"/>
      <c r="FE680"/>
      <c r="FF680"/>
      <c r="FG680"/>
      <c r="FH680"/>
      <c r="FI680"/>
      <c r="FJ680"/>
      <c r="FK680"/>
      <c r="FL680"/>
      <c r="FM680"/>
      <c r="FN680"/>
      <c r="FO680"/>
      <c r="FP680"/>
      <c r="FQ680"/>
      <c r="FR680"/>
      <c r="FS680"/>
      <c r="FT680"/>
      <c r="FU680"/>
      <c r="FV680"/>
      <c r="FW680"/>
      <c r="FX680"/>
      <c r="FY680"/>
      <c r="FZ680"/>
      <c r="GA680"/>
      <c r="GB680"/>
      <c r="GC680"/>
      <c r="GD680"/>
      <c r="GE680"/>
      <c r="GF680"/>
      <c r="GG680"/>
      <c r="GH680"/>
      <c r="GI680"/>
      <c r="GJ680"/>
      <c r="GK680"/>
      <c r="GL680"/>
      <c r="GM680"/>
      <c r="GN680"/>
      <c r="GO680"/>
      <c r="GP680"/>
      <c r="GQ680"/>
      <c r="GR680"/>
      <c r="GS680"/>
      <c r="GT680"/>
      <c r="GU680"/>
      <c r="GV680"/>
      <c r="GW680"/>
      <c r="GX680"/>
      <c r="GY680"/>
      <c r="GZ680"/>
      <c r="HA680"/>
      <c r="HB680"/>
      <c r="HC680"/>
      <c r="HD680"/>
      <c r="HE680"/>
      <c r="HF680"/>
      <c r="HG680"/>
      <c r="HH680"/>
      <c r="HI680"/>
      <c r="HJ680"/>
      <c r="HK680"/>
      <c r="HL680"/>
      <c r="HM680"/>
      <c r="HN680"/>
      <c r="HO680"/>
      <c r="HP680"/>
      <c r="HQ680"/>
      <c r="HR680"/>
      <c r="HS680"/>
      <c r="HT680"/>
      <c r="HU680"/>
      <c r="HV680"/>
      <c r="HW680"/>
      <c r="HX680"/>
      <c r="HY680"/>
      <c r="HZ680"/>
      <c r="IA680"/>
      <c r="IB680"/>
      <c r="IC680"/>
      <c r="ID680"/>
      <c r="IE680"/>
      <c r="IF680"/>
      <c r="IG680"/>
      <c r="IH680"/>
      <c r="II680"/>
      <c r="IJ680"/>
      <c r="IK680"/>
      <c r="IL680"/>
      <c r="IM680"/>
      <c r="IN680"/>
      <c r="IO680"/>
      <c r="IP680"/>
      <c r="IQ680"/>
      <c r="IR680"/>
      <c r="IS680"/>
      <c r="IT680"/>
      <c r="IU680"/>
      <c r="IV680"/>
      <c r="IW680"/>
      <c r="IX680"/>
      <c r="IY680"/>
      <c r="IZ680"/>
      <c r="JA680"/>
      <c r="JB680"/>
      <c r="JC680"/>
      <c r="JD680"/>
      <c r="JE680"/>
      <c r="JF680"/>
      <c r="JG680"/>
      <c r="JH680"/>
      <c r="JI680"/>
      <c r="JJ680"/>
      <c r="JK680"/>
      <c r="JL680"/>
      <c r="JM680"/>
      <c r="JN680"/>
      <c r="JO680"/>
      <c r="JP680"/>
      <c r="JQ680"/>
      <c r="JR680"/>
      <c r="JS680"/>
      <c r="JT680"/>
      <c r="JU680"/>
      <c r="JV680"/>
      <c r="JW680"/>
      <c r="JX680"/>
      <c r="JY680"/>
      <c r="JZ680"/>
      <c r="KA680"/>
      <c r="KB680"/>
      <c r="KC680"/>
      <c r="KD680"/>
      <c r="KE680"/>
      <c r="KF680"/>
      <c r="KG680"/>
      <c r="KH680"/>
      <c r="KI680"/>
      <c r="KJ680"/>
      <c r="KK680"/>
      <c r="KL680"/>
      <c r="KM680"/>
      <c r="KN680"/>
      <c r="KO680"/>
      <c r="KP680"/>
      <c r="KQ680"/>
      <c r="KR680"/>
      <c r="KS680"/>
      <c r="KT680"/>
      <c r="KU680"/>
      <c r="KV680"/>
      <c r="KW680"/>
      <c r="KX680"/>
      <c r="KY680"/>
      <c r="KZ680"/>
      <c r="LA680"/>
      <c r="LB680"/>
      <c r="LC680"/>
      <c r="LD680"/>
      <c r="LE680"/>
      <c r="LF680"/>
      <c r="LG680"/>
      <c r="LH680"/>
      <c r="LI680"/>
      <c r="LJ680"/>
      <c r="LK680"/>
      <c r="LL680"/>
      <c r="LM680" s="27"/>
      <c r="LN680"/>
      <c r="LO680"/>
      <c r="LP680"/>
      <c r="LQ680"/>
      <c r="LR680" s="27"/>
      <c r="LS680"/>
      <c r="LT680"/>
      <c r="LU680"/>
      <c r="LV680"/>
      <c r="LW680"/>
      <c r="LX680"/>
      <c r="LY680"/>
      <c r="LZ680"/>
      <c r="MA680"/>
      <c r="MB680"/>
      <c r="MC680"/>
      <c r="MD680"/>
      <c r="ME680"/>
      <c r="MF680"/>
      <c r="MG680"/>
      <c r="MH680"/>
      <c r="MI680"/>
      <c r="MJ680"/>
      <c r="MK680"/>
      <c r="ML680"/>
      <c r="MM680"/>
      <c r="MN680"/>
      <c r="MO680"/>
      <c r="MP680" s="27"/>
      <c r="MQ680"/>
      <c r="NH680" s="46"/>
    </row>
    <row r="681" spans="2:396" x14ac:dyDescent="0.3">
      <c r="B681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/>
      <c r="O681"/>
      <c r="P681" s="27"/>
      <c r="Q681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/>
      <c r="AE681"/>
      <c r="AF681"/>
      <c r="AG681"/>
      <c r="AH681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  <c r="BP681" s="27"/>
      <c r="BQ681" s="27"/>
      <c r="BR681" s="27"/>
      <c r="BS681" s="27"/>
      <c r="BT681" s="27"/>
      <c r="BU681" s="27"/>
      <c r="BV681"/>
      <c r="BW681" s="27"/>
      <c r="BX681" s="27"/>
      <c r="BY681" s="27"/>
      <c r="BZ681"/>
      <c r="CA681" s="27"/>
      <c r="CB681" s="27"/>
      <c r="CC681"/>
      <c r="CD681" s="27"/>
      <c r="CE681" s="27"/>
      <c r="CF681" s="27"/>
      <c r="CG681" s="27"/>
      <c r="CH681"/>
      <c r="CI681" s="27"/>
      <c r="CJ681" s="27"/>
      <c r="CK681" s="27"/>
      <c r="CL681" s="27"/>
      <c r="CM681" s="27"/>
      <c r="CN681" s="27"/>
      <c r="CO681" s="27"/>
      <c r="CP681"/>
      <c r="CQ681" s="27"/>
      <c r="CR681" s="27"/>
      <c r="CS681" s="27"/>
      <c r="CT681" s="27"/>
      <c r="CU681" s="27"/>
      <c r="CV681" s="27"/>
      <c r="CW681"/>
      <c r="CX681"/>
      <c r="CY681" s="27"/>
      <c r="CZ681" s="27"/>
      <c r="DA681"/>
      <c r="DB681"/>
      <c r="DC681"/>
      <c r="DD681"/>
      <c r="DE681"/>
      <c r="DF681" s="27"/>
      <c r="DG681" s="27"/>
      <c r="DH681"/>
      <c r="DI681" s="27"/>
      <c r="DJ681"/>
      <c r="DK681" s="27"/>
      <c r="DL681"/>
      <c r="DM681"/>
      <c r="DN681" s="27"/>
      <c r="DO681"/>
      <c r="DP681"/>
      <c r="DQ681" s="27"/>
      <c r="DR681" s="27"/>
      <c r="DS681" s="27"/>
      <c r="DT681"/>
      <c r="DU681"/>
      <c r="DV681" s="27"/>
      <c r="DW681" s="27"/>
      <c r="DX681"/>
      <c r="DY681" s="27"/>
      <c r="DZ681" s="27"/>
      <c r="EA681" s="27"/>
      <c r="EB681" s="27"/>
      <c r="EC681" s="27"/>
      <c r="ED681" s="27"/>
      <c r="EE681"/>
      <c r="EF681" s="27"/>
      <c r="EG681"/>
      <c r="EH681" s="27"/>
      <c r="EI681"/>
      <c r="EJ681"/>
      <c r="EK681" s="27"/>
      <c r="EL681" s="27"/>
      <c r="EM681" s="27"/>
      <c r="EN681" s="27"/>
      <c r="EO681" s="27"/>
      <c r="EP681" s="27"/>
      <c r="EQ681" s="27"/>
      <c r="ER681" s="27"/>
      <c r="ES681"/>
      <c r="ET681" s="27"/>
      <c r="EU681" s="27"/>
      <c r="EV681" s="27"/>
      <c r="EW681" s="27"/>
      <c r="EX681"/>
      <c r="EY681"/>
      <c r="EZ681"/>
      <c r="FA681" s="27"/>
      <c r="FB681" s="27"/>
      <c r="FC681"/>
      <c r="FD681"/>
      <c r="FE681"/>
      <c r="FF681"/>
      <c r="FG681"/>
      <c r="FH681"/>
      <c r="FI681"/>
      <c r="FJ681"/>
      <c r="FK681"/>
      <c r="FL681"/>
      <c r="FM681"/>
      <c r="FN681"/>
      <c r="FO681"/>
      <c r="FP681"/>
      <c r="FQ681"/>
      <c r="FR681"/>
      <c r="FS681"/>
      <c r="FT681"/>
      <c r="FU681"/>
      <c r="FV681"/>
      <c r="FW681"/>
      <c r="FX681"/>
      <c r="FY681"/>
      <c r="FZ681"/>
      <c r="GA681"/>
      <c r="GB681"/>
      <c r="GC681"/>
      <c r="GD681"/>
      <c r="GE681"/>
      <c r="GF681"/>
      <c r="GG681"/>
      <c r="GH681"/>
      <c r="GI681"/>
      <c r="GJ681"/>
      <c r="GK681"/>
      <c r="GL681"/>
      <c r="GM681"/>
      <c r="GN681"/>
      <c r="GO681"/>
      <c r="GP681"/>
      <c r="GQ681"/>
      <c r="GR681"/>
      <c r="GS681"/>
      <c r="GT681"/>
      <c r="GU681"/>
      <c r="GV681"/>
      <c r="GW681"/>
      <c r="GX681"/>
      <c r="GY681"/>
      <c r="GZ681"/>
      <c r="HA681"/>
      <c r="HB681"/>
      <c r="HC681"/>
      <c r="HD681"/>
      <c r="HE681"/>
      <c r="HF681"/>
      <c r="HG681"/>
      <c r="HH681"/>
      <c r="HI681"/>
      <c r="HJ681"/>
      <c r="HK681"/>
      <c r="HL681"/>
      <c r="HM681"/>
      <c r="HN681"/>
      <c r="HO681"/>
      <c r="HP681"/>
      <c r="HQ681"/>
      <c r="HR681"/>
      <c r="HS681"/>
      <c r="HT681"/>
      <c r="HU681"/>
      <c r="HV681"/>
      <c r="HW681"/>
      <c r="HX681"/>
      <c r="HY681"/>
      <c r="HZ681"/>
      <c r="IA681"/>
      <c r="IB681"/>
      <c r="IC681"/>
      <c r="ID681"/>
      <c r="IE681"/>
      <c r="IF681"/>
      <c r="IG681"/>
      <c r="IH681"/>
      <c r="II681"/>
      <c r="IJ681"/>
      <c r="IK681"/>
      <c r="IL681"/>
      <c r="IM681"/>
      <c r="IN681"/>
      <c r="IO681"/>
      <c r="IP681"/>
      <c r="IQ681"/>
      <c r="IR681"/>
      <c r="IS681"/>
      <c r="IT681"/>
      <c r="IU681"/>
      <c r="IV681"/>
      <c r="IW681"/>
      <c r="IX681"/>
      <c r="IY681"/>
      <c r="IZ681"/>
      <c r="JA681"/>
      <c r="JB681"/>
      <c r="JC681"/>
      <c r="JD681"/>
      <c r="JE681"/>
      <c r="JF681"/>
      <c r="JG681"/>
      <c r="JH681"/>
      <c r="JI681"/>
      <c r="JJ681"/>
      <c r="JK681"/>
      <c r="JL681"/>
      <c r="JM681"/>
      <c r="JN681"/>
      <c r="JO681"/>
      <c r="JP681"/>
      <c r="JQ681"/>
      <c r="JR681"/>
      <c r="JS681"/>
      <c r="JT681"/>
      <c r="JU681"/>
      <c r="JV681"/>
      <c r="JW681"/>
      <c r="JX681"/>
      <c r="JY681"/>
      <c r="JZ681"/>
      <c r="KA681"/>
      <c r="KB681"/>
      <c r="KC681"/>
      <c r="KD681"/>
      <c r="KE681"/>
      <c r="KF681"/>
      <c r="KG681"/>
      <c r="KH681"/>
      <c r="KI681"/>
      <c r="KJ681"/>
      <c r="KK681"/>
      <c r="KL681"/>
      <c r="KM681"/>
      <c r="KN681"/>
      <c r="KO681"/>
      <c r="KP681"/>
      <c r="KQ681"/>
      <c r="KR681"/>
      <c r="KS681"/>
      <c r="KT681"/>
      <c r="KU681"/>
      <c r="KV681"/>
      <c r="KW681"/>
      <c r="KX681"/>
      <c r="KY681"/>
      <c r="KZ681"/>
      <c r="LA681"/>
      <c r="LB681"/>
      <c r="LC681"/>
      <c r="LD681"/>
      <c r="LE681"/>
      <c r="LF681"/>
      <c r="LG681"/>
      <c r="LH681"/>
      <c r="LI681"/>
      <c r="LJ681"/>
      <c r="LK681"/>
      <c r="LL681"/>
      <c r="LM681" s="27"/>
      <c r="LN681" s="27"/>
      <c r="LO681"/>
      <c r="LP681"/>
      <c r="LQ681"/>
      <c r="LR681" s="27"/>
      <c r="LS681" s="27"/>
      <c r="LT681"/>
      <c r="LU681"/>
      <c r="LV681"/>
      <c r="LW681"/>
      <c r="LX681"/>
      <c r="LY681"/>
      <c r="LZ681"/>
      <c r="MA681"/>
      <c r="MB681" s="27"/>
      <c r="MC681" s="27"/>
      <c r="MD681"/>
      <c r="ME681"/>
      <c r="MF681"/>
      <c r="MG681"/>
      <c r="MH681"/>
      <c r="MI681"/>
      <c r="MJ681"/>
      <c r="MK681"/>
      <c r="ML681"/>
      <c r="MM681"/>
      <c r="MN681"/>
      <c r="MO681"/>
      <c r="MP681"/>
      <c r="MQ681"/>
      <c r="NH681" s="46"/>
    </row>
    <row r="682" spans="2:396" x14ac:dyDescent="0.3">
      <c r="B682"/>
      <c r="C682"/>
      <c r="D682"/>
      <c r="E682"/>
      <c r="F682"/>
      <c r="G682"/>
      <c r="H682"/>
      <c r="I682"/>
      <c r="J682"/>
      <c r="K682"/>
      <c r="L682" s="27"/>
      <c r="M682"/>
      <c r="N682"/>
      <c r="O682"/>
      <c r="P682"/>
      <c r="Q682"/>
      <c r="R682"/>
      <c r="S682"/>
      <c r="T682"/>
      <c r="U682"/>
      <c r="V682"/>
      <c r="W682" s="27"/>
      <c r="X682"/>
      <c r="Y682"/>
      <c r="Z682"/>
      <c r="AA682" s="27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 s="27"/>
      <c r="BJ682" s="27"/>
      <c r="BK682" s="27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 s="27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 s="27"/>
      <c r="CY682" s="27"/>
      <c r="CZ682"/>
      <c r="DA682" s="27"/>
      <c r="DB682"/>
      <c r="DC682"/>
      <c r="DD682"/>
      <c r="DE682" s="27"/>
      <c r="DF682" s="27"/>
      <c r="DG682"/>
      <c r="DH682"/>
      <c r="DI682"/>
      <c r="DJ682"/>
      <c r="DK682"/>
      <c r="DL682"/>
      <c r="DM682" s="27"/>
      <c r="DN682" s="27"/>
      <c r="DO682"/>
      <c r="DP682"/>
      <c r="DQ682" s="27"/>
      <c r="DR682"/>
      <c r="DS682"/>
      <c r="DT682" s="27"/>
      <c r="DU682"/>
      <c r="DV682" s="27"/>
      <c r="DW682"/>
      <c r="DX682"/>
      <c r="DY682"/>
      <c r="DZ682" s="27"/>
      <c r="EA682"/>
      <c r="EB682"/>
      <c r="EC682"/>
      <c r="ED682"/>
      <c r="EE682"/>
      <c r="EF682" s="27"/>
      <c r="EG682"/>
      <c r="EH682" s="27"/>
      <c r="EI682"/>
      <c r="EJ682"/>
      <c r="EK682" s="27"/>
      <c r="EL682" s="27"/>
      <c r="EM682" s="27"/>
      <c r="EN682"/>
      <c r="EO682"/>
      <c r="EP682"/>
      <c r="EQ682" s="27"/>
      <c r="ER682" s="27"/>
      <c r="ES682"/>
      <c r="ET682" s="27"/>
      <c r="EU682" s="27"/>
      <c r="EV682" s="27"/>
      <c r="EW682" s="27"/>
      <c r="EX682"/>
      <c r="EY682"/>
      <c r="EZ682"/>
      <c r="FA682"/>
      <c r="FB682"/>
      <c r="FC682"/>
      <c r="FD682"/>
      <c r="FE682"/>
      <c r="FF682"/>
      <c r="FG682"/>
      <c r="FH682"/>
      <c r="FI682"/>
      <c r="FJ682"/>
      <c r="FK682"/>
      <c r="FL682"/>
      <c r="FM682"/>
      <c r="FN682"/>
      <c r="FO682"/>
      <c r="FP682"/>
      <c r="FQ682"/>
      <c r="FR682"/>
      <c r="FS682"/>
      <c r="FT682"/>
      <c r="FU682"/>
      <c r="FV682"/>
      <c r="FW682"/>
      <c r="FX682"/>
      <c r="FY682"/>
      <c r="FZ682"/>
      <c r="GA682"/>
      <c r="GB682"/>
      <c r="GC682"/>
      <c r="GD682"/>
      <c r="GE682"/>
      <c r="GF682"/>
      <c r="GG682"/>
      <c r="GH682"/>
      <c r="GI682"/>
      <c r="GJ682"/>
      <c r="GK682"/>
      <c r="GL682"/>
      <c r="GM682"/>
      <c r="GN682"/>
      <c r="GO682"/>
      <c r="GP682"/>
      <c r="GQ682"/>
      <c r="GR682"/>
      <c r="GS682"/>
      <c r="GT682"/>
      <c r="GU682"/>
      <c r="GV682"/>
      <c r="GW682"/>
      <c r="GX682"/>
      <c r="GY682"/>
      <c r="GZ682"/>
      <c r="HA682"/>
      <c r="HB682"/>
      <c r="HC682"/>
      <c r="HD682"/>
      <c r="HE682"/>
      <c r="HF682"/>
      <c r="HG682"/>
      <c r="HH682"/>
      <c r="HI682"/>
      <c r="HJ682"/>
      <c r="HK682"/>
      <c r="HL682"/>
      <c r="HM682"/>
      <c r="HN682"/>
      <c r="HO682"/>
      <c r="HP682"/>
      <c r="HQ682"/>
      <c r="HR682"/>
      <c r="HS682"/>
      <c r="HT682"/>
      <c r="HU682"/>
      <c r="HV682"/>
      <c r="HW682"/>
      <c r="HX682"/>
      <c r="HY682"/>
      <c r="HZ682"/>
      <c r="IA682"/>
      <c r="IB682"/>
      <c r="IC682"/>
      <c r="ID682"/>
      <c r="IE682"/>
      <c r="IF682"/>
      <c r="IG682"/>
      <c r="IH682"/>
      <c r="II682"/>
      <c r="IJ682"/>
      <c r="IK682"/>
      <c r="IL682"/>
      <c r="IM682"/>
      <c r="IN682"/>
      <c r="IO682"/>
      <c r="IP682"/>
      <c r="IQ682"/>
      <c r="IR682"/>
      <c r="IS682"/>
      <c r="IT682"/>
      <c r="IU682"/>
      <c r="IV682"/>
      <c r="IW682"/>
      <c r="IX682"/>
      <c r="IY682"/>
      <c r="IZ682"/>
      <c r="JA682"/>
      <c r="JB682"/>
      <c r="JC682"/>
      <c r="JD682"/>
      <c r="JE682"/>
      <c r="JF682"/>
      <c r="JG682"/>
      <c r="JH682"/>
      <c r="JI682"/>
      <c r="JJ682"/>
      <c r="JK682"/>
      <c r="JL682"/>
      <c r="JM682"/>
      <c r="JN682"/>
      <c r="JO682"/>
      <c r="JP682"/>
      <c r="JQ682"/>
      <c r="JR682"/>
      <c r="JS682"/>
      <c r="JT682"/>
      <c r="JU682"/>
      <c r="JV682"/>
      <c r="JW682"/>
      <c r="JX682"/>
      <c r="JY682"/>
      <c r="JZ682"/>
      <c r="KA682"/>
      <c r="KB682"/>
      <c r="KC682"/>
      <c r="KD682"/>
      <c r="KE682"/>
      <c r="KF682"/>
      <c r="KG682"/>
      <c r="KH682"/>
      <c r="KI682"/>
      <c r="KJ682"/>
      <c r="KK682"/>
      <c r="KL682"/>
      <c r="KM682"/>
      <c r="KN682"/>
      <c r="KO682"/>
      <c r="KP682"/>
      <c r="KQ682"/>
      <c r="KR682"/>
      <c r="KS682"/>
      <c r="KT682"/>
      <c r="KU682"/>
      <c r="KV682"/>
      <c r="KW682"/>
      <c r="KX682"/>
      <c r="KY682"/>
      <c r="KZ682"/>
      <c r="LA682"/>
      <c r="LB682"/>
      <c r="LC682"/>
      <c r="LD682"/>
      <c r="LE682"/>
      <c r="LF682"/>
      <c r="LG682"/>
      <c r="LH682"/>
      <c r="LI682"/>
      <c r="LJ682"/>
      <c r="LK682"/>
      <c r="LL682"/>
      <c r="LM682"/>
      <c r="LN682"/>
      <c r="LO682"/>
      <c r="LP682"/>
      <c r="LQ682"/>
      <c r="LR682"/>
      <c r="LS682"/>
      <c r="LT682"/>
      <c r="LU682"/>
      <c r="LV682"/>
      <c r="LW682"/>
      <c r="LX682"/>
      <c r="LY682"/>
      <c r="LZ682"/>
      <c r="MA682"/>
      <c r="MB682"/>
      <c r="MC682"/>
      <c r="MD682"/>
      <c r="ME682"/>
      <c r="MF682"/>
      <c r="MG682"/>
      <c r="MH682"/>
      <c r="MI682"/>
      <c r="MJ682"/>
      <c r="MK682"/>
      <c r="ML682"/>
      <c r="MM682"/>
      <c r="MN682"/>
      <c r="MO682"/>
      <c r="MP682"/>
      <c r="MQ682"/>
      <c r="NH682" s="46"/>
    </row>
    <row r="683" spans="2:396" x14ac:dyDescent="0.3">
      <c r="B683"/>
      <c r="C683"/>
      <c r="D683"/>
      <c r="E683"/>
      <c r="F683"/>
      <c r="G683"/>
      <c r="H683"/>
      <c r="I683"/>
      <c r="J683"/>
      <c r="K683"/>
      <c r="L683"/>
      <c r="M683"/>
      <c r="N683"/>
      <c r="O683" s="27"/>
      <c r="P683"/>
      <c r="Q683"/>
      <c r="R683"/>
      <c r="S683"/>
      <c r="T683"/>
      <c r="U683"/>
      <c r="V683"/>
      <c r="W683"/>
      <c r="X683" s="27"/>
      <c r="Y683"/>
      <c r="Z683"/>
      <c r="AA683"/>
      <c r="AB683"/>
      <c r="AC683" s="27"/>
      <c r="AD683"/>
      <c r="AE683"/>
      <c r="AF683"/>
      <c r="AG683"/>
      <c r="AH683"/>
      <c r="AI683"/>
      <c r="AJ683"/>
      <c r="AK683"/>
      <c r="AL683" s="27"/>
      <c r="AM683"/>
      <c r="AN683"/>
      <c r="AO683"/>
      <c r="AP683"/>
      <c r="AQ683"/>
      <c r="AR683" s="27"/>
      <c r="AS683"/>
      <c r="AT683"/>
      <c r="AU683"/>
      <c r="AV683"/>
      <c r="AW683"/>
      <c r="AX683" s="27"/>
      <c r="AY683"/>
      <c r="AZ683"/>
      <c r="BA683" s="27"/>
      <c r="BB683"/>
      <c r="BC683" s="27"/>
      <c r="BD683"/>
      <c r="BE683"/>
      <c r="BF683"/>
      <c r="BG683" s="27"/>
      <c r="BH683" s="27"/>
      <c r="BI683" s="27"/>
      <c r="BJ683"/>
      <c r="BK683" s="27"/>
      <c r="BL683"/>
      <c r="BM683"/>
      <c r="BN683"/>
      <c r="BO683"/>
      <c r="BP683"/>
      <c r="BQ683" s="27"/>
      <c r="BR683"/>
      <c r="BS683" s="27"/>
      <c r="BT683"/>
      <c r="BU683" s="27"/>
      <c r="BV683" s="27"/>
      <c r="BW683" s="27"/>
      <c r="BX683" s="27"/>
      <c r="BY683"/>
      <c r="BZ683" s="27"/>
      <c r="CA683" s="27"/>
      <c r="CB683"/>
      <c r="CC683"/>
      <c r="CD683"/>
      <c r="CE683"/>
      <c r="CF683"/>
      <c r="CG683"/>
      <c r="CH683"/>
      <c r="CI683" s="27"/>
      <c r="CJ683"/>
      <c r="CK683"/>
      <c r="CL683"/>
      <c r="CM683"/>
      <c r="CN683"/>
      <c r="CO683"/>
      <c r="CP683"/>
      <c r="CQ683"/>
      <c r="CR683" s="27"/>
      <c r="CS683"/>
      <c r="CT683"/>
      <c r="CU683"/>
      <c r="CV683"/>
      <c r="CW683" s="27"/>
      <c r="CX683"/>
      <c r="CY683"/>
      <c r="CZ683"/>
      <c r="DA683"/>
      <c r="DB683" s="27"/>
      <c r="DC683" s="27"/>
      <c r="DD683" s="27"/>
      <c r="DE683" s="27"/>
      <c r="DF683"/>
      <c r="DG683" s="27"/>
      <c r="DH683" s="27"/>
      <c r="DI683"/>
      <c r="DJ683" s="27"/>
      <c r="DK683" s="27"/>
      <c r="DL683"/>
      <c r="DM683" s="27"/>
      <c r="DN683"/>
      <c r="DO683" s="27"/>
      <c r="DP683" s="27"/>
      <c r="DQ683"/>
      <c r="DR683" s="27"/>
      <c r="DS683"/>
      <c r="DT683"/>
      <c r="DU683" s="27"/>
      <c r="DV683"/>
      <c r="DW683" s="27"/>
      <c r="DX683" s="27"/>
      <c r="DY683" s="27"/>
      <c r="DZ683" s="27"/>
      <c r="EA683" s="27"/>
      <c r="EB683" s="27"/>
      <c r="EC683" s="27"/>
      <c r="ED683" s="27"/>
      <c r="EE683" s="27"/>
      <c r="EF683" s="27"/>
      <c r="EG683"/>
      <c r="EH683" s="27"/>
      <c r="EI683" s="27"/>
      <c r="EJ683" s="27"/>
      <c r="EK683" s="27"/>
      <c r="EL683" s="27"/>
      <c r="EM683" s="27"/>
      <c r="EN683" s="27"/>
      <c r="EO683" s="27"/>
      <c r="EP683" s="27"/>
      <c r="EQ683"/>
      <c r="ER683"/>
      <c r="ES683" s="27"/>
      <c r="ET683"/>
      <c r="EU683" s="27"/>
      <c r="EV683"/>
      <c r="EW683"/>
      <c r="EX683" s="27"/>
      <c r="EY683" s="27"/>
      <c r="EZ683" s="27"/>
      <c r="FA683" s="27"/>
      <c r="FB683" s="27"/>
      <c r="FC683"/>
      <c r="FD683"/>
      <c r="FE683"/>
      <c r="FF683"/>
      <c r="FG683"/>
      <c r="FH683"/>
      <c r="FI683"/>
      <c r="FJ683"/>
      <c r="FK683"/>
      <c r="FL683"/>
      <c r="FM683"/>
      <c r="FN683"/>
      <c r="FO683"/>
      <c r="FP683"/>
      <c r="FQ683"/>
      <c r="FR683"/>
      <c r="FS683"/>
      <c r="FT683"/>
      <c r="FU683"/>
      <c r="FV683"/>
      <c r="FW683"/>
      <c r="FX683"/>
      <c r="FY683"/>
      <c r="FZ683"/>
      <c r="GA683"/>
      <c r="GB683"/>
      <c r="GC683"/>
      <c r="GD683"/>
      <c r="GE683"/>
      <c r="GF683"/>
      <c r="GG683"/>
      <c r="GH683"/>
      <c r="GI683"/>
      <c r="GJ683"/>
      <c r="GK683"/>
      <c r="GL683"/>
      <c r="GM683"/>
      <c r="GN683"/>
      <c r="GO683"/>
      <c r="GP683"/>
      <c r="GQ683"/>
      <c r="GR683"/>
      <c r="GS683"/>
      <c r="GT683"/>
      <c r="GU683"/>
      <c r="GV683"/>
      <c r="GW683"/>
      <c r="GX683"/>
      <c r="GY683"/>
      <c r="GZ683"/>
      <c r="HA683"/>
      <c r="HB683"/>
      <c r="HC683"/>
      <c r="HD683"/>
      <c r="HE683"/>
      <c r="HF683"/>
      <c r="HG683"/>
      <c r="HH683"/>
      <c r="HI683"/>
      <c r="HJ683"/>
      <c r="HK683"/>
      <c r="HL683"/>
      <c r="HM683"/>
      <c r="HN683"/>
      <c r="HO683"/>
      <c r="HP683"/>
      <c r="HQ683"/>
      <c r="HR683"/>
      <c r="HS683"/>
      <c r="HT683"/>
      <c r="HU683"/>
      <c r="HV683"/>
      <c r="HW683"/>
      <c r="HX683"/>
      <c r="HY683"/>
      <c r="HZ683"/>
      <c r="IA683"/>
      <c r="IB683"/>
      <c r="IC683"/>
      <c r="ID683"/>
      <c r="IE683"/>
      <c r="IF683"/>
      <c r="IG683"/>
      <c r="IH683"/>
      <c r="II683"/>
      <c r="IJ683"/>
      <c r="IK683"/>
      <c r="IL683"/>
      <c r="IM683"/>
      <c r="IN683"/>
      <c r="IO683"/>
      <c r="IP683"/>
      <c r="IQ683"/>
      <c r="IR683"/>
      <c r="IS683"/>
      <c r="IT683"/>
      <c r="IU683"/>
      <c r="IV683"/>
      <c r="IW683"/>
      <c r="IX683"/>
      <c r="IY683"/>
      <c r="IZ683"/>
      <c r="JA683"/>
      <c r="JB683"/>
      <c r="JC683"/>
      <c r="JD683"/>
      <c r="JE683"/>
      <c r="JF683"/>
      <c r="JG683"/>
      <c r="JH683"/>
      <c r="JI683"/>
      <c r="JJ683"/>
      <c r="JK683"/>
      <c r="JL683"/>
      <c r="JM683"/>
      <c r="JN683"/>
      <c r="JO683"/>
      <c r="JP683"/>
      <c r="JQ683"/>
      <c r="JR683"/>
      <c r="JS683"/>
      <c r="JT683"/>
      <c r="JU683"/>
      <c r="JV683"/>
      <c r="JW683"/>
      <c r="JX683"/>
      <c r="JY683"/>
      <c r="JZ683"/>
      <c r="KA683"/>
      <c r="KB683"/>
      <c r="KC683"/>
      <c r="KD683"/>
      <c r="KE683"/>
      <c r="KF683"/>
      <c r="KG683"/>
      <c r="KH683"/>
      <c r="KI683"/>
      <c r="KJ683"/>
      <c r="KK683"/>
      <c r="KL683"/>
      <c r="KM683"/>
      <c r="KN683"/>
      <c r="KO683"/>
      <c r="KP683"/>
      <c r="KQ683"/>
      <c r="KR683"/>
      <c r="KS683"/>
      <c r="KT683"/>
      <c r="KU683"/>
      <c r="KV683"/>
      <c r="KW683"/>
      <c r="KX683"/>
      <c r="KY683"/>
      <c r="KZ683"/>
      <c r="LA683"/>
      <c r="LB683"/>
      <c r="LC683"/>
      <c r="LD683"/>
      <c r="LE683"/>
      <c r="LF683"/>
      <c r="LG683"/>
      <c r="LH683"/>
      <c r="LI683"/>
      <c r="LJ683"/>
      <c r="LK683"/>
      <c r="LL683"/>
      <c r="LM683" s="27"/>
      <c r="LN683" s="27"/>
      <c r="LO683" s="27"/>
      <c r="LP683" s="27"/>
      <c r="LQ683" s="27"/>
      <c r="LR683" s="27"/>
      <c r="LS683" s="27"/>
      <c r="LT683" s="27"/>
      <c r="LU683"/>
      <c r="LV683"/>
      <c r="LW683"/>
      <c r="LX683"/>
      <c r="LY683"/>
      <c r="LZ683"/>
      <c r="MA683"/>
      <c r="MB683" s="27"/>
      <c r="MC683" s="27"/>
      <c r="MD683" s="27"/>
      <c r="ME683"/>
      <c r="MF683"/>
      <c r="MG683"/>
      <c r="MH683"/>
      <c r="MI683"/>
      <c r="MJ683"/>
      <c r="MK683"/>
      <c r="ML683"/>
      <c r="MM683"/>
      <c r="MN683"/>
      <c r="MO683"/>
      <c r="MP683" s="27"/>
      <c r="MQ683"/>
      <c r="NH683" s="46"/>
    </row>
    <row r="684" spans="2:396" x14ac:dyDescent="0.3">
      <c r="B684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/>
      <c r="AK684" s="27"/>
      <c r="AL684"/>
      <c r="AM684" s="27"/>
      <c r="AN684" s="27"/>
      <c r="AO684" s="27"/>
      <c r="AP684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  <c r="BP684" s="27"/>
      <c r="BQ684" s="27"/>
      <c r="BR684" s="27"/>
      <c r="BS684" s="27"/>
      <c r="BT684" s="27"/>
      <c r="BU684" s="27"/>
      <c r="BV684" s="27"/>
      <c r="BW684" s="27"/>
      <c r="BX684" s="27"/>
      <c r="BY684" s="27"/>
      <c r="BZ684" s="27"/>
      <c r="CA684" s="27"/>
      <c r="CB684" s="27"/>
      <c r="CC684" s="27"/>
      <c r="CD684" s="27"/>
      <c r="CE684" s="27"/>
      <c r="CF684" s="27"/>
      <c r="CG684" s="27"/>
      <c r="CH684" s="27"/>
      <c r="CI684" s="27"/>
      <c r="CJ684" s="27"/>
      <c r="CK684" s="27"/>
      <c r="CL684" s="27"/>
      <c r="CM684" s="27"/>
      <c r="CN684" s="27"/>
      <c r="CO684" s="27"/>
      <c r="CP684" s="27"/>
      <c r="CQ684" s="27"/>
      <c r="CR684" s="27"/>
      <c r="CS684" s="27"/>
      <c r="CT684" s="27"/>
      <c r="CU684" s="27"/>
      <c r="CV684" s="27"/>
      <c r="CW684" s="27"/>
      <c r="CX684"/>
      <c r="CY684" s="27"/>
      <c r="CZ684" s="27"/>
      <c r="DA684"/>
      <c r="DB684" s="27"/>
      <c r="DC684" s="27"/>
      <c r="DD684" s="27"/>
      <c r="DE684" s="27"/>
      <c r="DF684" s="27"/>
      <c r="DG684" s="27"/>
      <c r="DH684" s="27"/>
      <c r="DI684"/>
      <c r="DJ684" s="27"/>
      <c r="DK684" s="27"/>
      <c r="DL684" s="27"/>
      <c r="DM684" s="27"/>
      <c r="DN684" s="27"/>
      <c r="DO684" s="27"/>
      <c r="DP684" s="27"/>
      <c r="DQ684" s="27"/>
      <c r="DR684" s="27"/>
      <c r="DS684" s="27"/>
      <c r="DT684" s="27"/>
      <c r="DU684" s="27"/>
      <c r="DV684" s="27"/>
      <c r="DW684" s="27"/>
      <c r="DX684" s="27"/>
      <c r="DY684" s="27"/>
      <c r="DZ684" s="27"/>
      <c r="EA684"/>
      <c r="EB684" s="27"/>
      <c r="EC684"/>
      <c r="ED684"/>
      <c r="EE684" s="27"/>
      <c r="EF684" s="27"/>
      <c r="EG684"/>
      <c r="EH684"/>
      <c r="EI684" s="27"/>
      <c r="EJ684" s="27"/>
      <c r="EK684" s="27"/>
      <c r="EL684" s="27"/>
      <c r="EM684"/>
      <c r="EN684" s="27"/>
      <c r="EO684" s="27"/>
      <c r="EP684" s="27"/>
      <c r="EQ684"/>
      <c r="ER684" s="27"/>
      <c r="ES684" s="27"/>
      <c r="ET684" s="27"/>
      <c r="EU684" s="27"/>
      <c r="EV684" s="27"/>
      <c r="EW684" s="27"/>
      <c r="EX684" s="27"/>
      <c r="EY684" s="27"/>
      <c r="EZ684" s="27"/>
      <c r="FA684" s="27"/>
      <c r="FB684" s="27"/>
      <c r="FC684"/>
      <c r="FD684"/>
      <c r="FE684"/>
      <c r="FF684"/>
      <c r="FG684"/>
      <c r="FH684"/>
      <c r="FI684"/>
      <c r="FJ684"/>
      <c r="FK684"/>
      <c r="FL684"/>
      <c r="FM684"/>
      <c r="FN684"/>
      <c r="FO684"/>
      <c r="FP684"/>
      <c r="FQ684"/>
      <c r="FR684"/>
      <c r="FS684"/>
      <c r="FT684"/>
      <c r="FU684"/>
      <c r="FV684"/>
      <c r="FW684"/>
      <c r="FX684"/>
      <c r="FY684"/>
      <c r="FZ684"/>
      <c r="GA684"/>
      <c r="GB684"/>
      <c r="GC684"/>
      <c r="GD684"/>
      <c r="GE684"/>
      <c r="GF684"/>
      <c r="GG684"/>
      <c r="GH684"/>
      <c r="GI684"/>
      <c r="GJ684"/>
      <c r="GK684"/>
      <c r="GL684"/>
      <c r="GM684"/>
      <c r="GN684"/>
      <c r="GO684"/>
      <c r="GP684"/>
      <c r="GQ684"/>
      <c r="GR684"/>
      <c r="GS684"/>
      <c r="GT684"/>
      <c r="GU684"/>
      <c r="GV684"/>
      <c r="GW684"/>
      <c r="GX684"/>
      <c r="GY684"/>
      <c r="GZ684"/>
      <c r="HA684"/>
      <c r="HB684"/>
      <c r="HC684"/>
      <c r="HD684"/>
      <c r="HE684"/>
      <c r="HF684"/>
      <c r="HG684"/>
      <c r="HH684"/>
      <c r="HI684"/>
      <c r="HJ684"/>
      <c r="HK684"/>
      <c r="HL684"/>
      <c r="HM684"/>
      <c r="HN684"/>
      <c r="HO684"/>
      <c r="HP684"/>
      <c r="HQ684"/>
      <c r="HR684"/>
      <c r="HS684"/>
      <c r="HT684"/>
      <c r="HU684"/>
      <c r="HV684"/>
      <c r="HW684"/>
      <c r="HX684"/>
      <c r="HY684"/>
      <c r="HZ684"/>
      <c r="IA684"/>
      <c r="IB684"/>
      <c r="IC684"/>
      <c r="ID684"/>
      <c r="IE684"/>
      <c r="IF684"/>
      <c r="IG684"/>
      <c r="IH684"/>
      <c r="II684"/>
      <c r="IJ684"/>
      <c r="IK684"/>
      <c r="IL684"/>
      <c r="IM684"/>
      <c r="IN684"/>
      <c r="IO684"/>
      <c r="IP684"/>
      <c r="IQ684"/>
      <c r="IR684"/>
      <c r="IS684"/>
      <c r="IT684"/>
      <c r="IU684"/>
      <c r="IV684"/>
      <c r="IW684"/>
      <c r="IX684"/>
      <c r="IY684"/>
      <c r="IZ684"/>
      <c r="JA684"/>
      <c r="JB684"/>
      <c r="JC684"/>
      <c r="JD684"/>
      <c r="JE684"/>
      <c r="JF684"/>
      <c r="JG684"/>
      <c r="JH684"/>
      <c r="JI684"/>
      <c r="JJ684"/>
      <c r="JK684"/>
      <c r="JL684"/>
      <c r="JM684"/>
      <c r="JN684"/>
      <c r="JO684"/>
      <c r="JP684"/>
      <c r="JQ684"/>
      <c r="JR684"/>
      <c r="JS684"/>
      <c r="JT684"/>
      <c r="JU684"/>
      <c r="JV684"/>
      <c r="JW684"/>
      <c r="JX684"/>
      <c r="JY684"/>
      <c r="JZ684"/>
      <c r="KA684"/>
      <c r="KB684"/>
      <c r="KC684"/>
      <c r="KD684"/>
      <c r="KE684"/>
      <c r="KF684"/>
      <c r="KG684"/>
      <c r="KH684"/>
      <c r="KI684"/>
      <c r="KJ684"/>
      <c r="KK684"/>
      <c r="KL684"/>
      <c r="KM684"/>
      <c r="KN684"/>
      <c r="KO684"/>
      <c r="KP684"/>
      <c r="KQ684"/>
      <c r="KR684"/>
      <c r="KS684"/>
      <c r="KT684"/>
      <c r="KU684"/>
      <c r="KV684"/>
      <c r="KW684"/>
      <c r="KX684"/>
      <c r="KY684"/>
      <c r="KZ684"/>
      <c r="LA684"/>
      <c r="LB684"/>
      <c r="LC684"/>
      <c r="LD684"/>
      <c r="LE684"/>
      <c r="LF684"/>
      <c r="LG684"/>
      <c r="LH684"/>
      <c r="LI684"/>
      <c r="LJ684"/>
      <c r="LK684"/>
      <c r="LL684"/>
      <c r="LM684" s="27"/>
      <c r="LN684" s="27"/>
      <c r="LO684" s="27"/>
      <c r="LP684" s="27"/>
      <c r="LQ684" s="27"/>
      <c r="LR684"/>
      <c r="LS684" s="27"/>
      <c r="LT684" s="27"/>
      <c r="LU684" s="27"/>
      <c r="LV684"/>
      <c r="LW684" s="27"/>
      <c r="LX684" s="27"/>
      <c r="LY684" s="27"/>
      <c r="LZ684" s="27"/>
      <c r="MA684" s="27"/>
      <c r="MB684" s="27"/>
      <c r="MC684" s="27"/>
      <c r="MD684" s="27"/>
      <c r="ME684" s="27"/>
      <c r="MF684" s="27"/>
      <c r="MG684"/>
      <c r="MH684" s="27"/>
      <c r="MI684"/>
      <c r="MJ684"/>
      <c r="MK684"/>
      <c r="ML684"/>
      <c r="MM684"/>
      <c r="MN684" s="27"/>
      <c r="MO684" s="27"/>
      <c r="MP684"/>
      <c r="MQ684"/>
      <c r="NH684" s="46"/>
    </row>
    <row r="685" spans="2:396" x14ac:dyDescent="0.3">
      <c r="B685"/>
      <c r="C685" s="27"/>
      <c r="D685" s="27"/>
      <c r="E685" s="27"/>
      <c r="F685"/>
      <c r="G685" s="27"/>
      <c r="H685" s="27"/>
      <c r="I685" s="27"/>
      <c r="J685" s="27"/>
      <c r="K685" s="27"/>
      <c r="L685"/>
      <c r="M685" s="27"/>
      <c r="N685" s="27"/>
      <c r="O685" s="27"/>
      <c r="P685" s="27"/>
      <c r="Q685"/>
      <c r="R685"/>
      <c r="S685" s="27"/>
      <c r="T685" s="27"/>
      <c r="U685"/>
      <c r="V685" s="27"/>
      <c r="W685"/>
      <c r="X685" s="27"/>
      <c r="Y685" s="27"/>
      <c r="Z685"/>
      <c r="AA685"/>
      <c r="AB685" s="27"/>
      <c r="AC685" s="27"/>
      <c r="AD685"/>
      <c r="AE685"/>
      <c r="AF685"/>
      <c r="AG685" s="27"/>
      <c r="AH685" s="27"/>
      <c r="AI685"/>
      <c r="AJ685" s="27"/>
      <c r="AK685" s="27"/>
      <c r="AL685" s="27"/>
      <c r="AM685" s="27"/>
      <c r="AN685"/>
      <c r="AO685"/>
      <c r="AP685" s="27"/>
      <c r="AQ685" s="27"/>
      <c r="AR685" s="27"/>
      <c r="AS685" s="27"/>
      <c r="AT685"/>
      <c r="AU685" s="27"/>
      <c r="AV685" s="27"/>
      <c r="AW685" s="27"/>
      <c r="AX685" s="27"/>
      <c r="AY685" s="27"/>
      <c r="AZ685"/>
      <c r="BA685" s="27"/>
      <c r="BB685" s="27"/>
      <c r="BC685"/>
      <c r="BD685" s="27"/>
      <c r="BE685" s="27"/>
      <c r="BF685" s="27"/>
      <c r="BG685" s="27"/>
      <c r="BH685" s="27"/>
      <c r="BI685" s="27"/>
      <c r="BJ685"/>
      <c r="BK685" s="27"/>
      <c r="BL685" s="27"/>
      <c r="BM685"/>
      <c r="BN685"/>
      <c r="BO685" s="27"/>
      <c r="BP685"/>
      <c r="BQ685" s="27"/>
      <c r="BR685" s="27"/>
      <c r="BS685" s="27"/>
      <c r="BT685" s="27"/>
      <c r="BU685" s="27"/>
      <c r="BV685" s="27"/>
      <c r="BW685" s="27"/>
      <c r="BX685" s="27"/>
      <c r="BY685" s="27"/>
      <c r="BZ685"/>
      <c r="CA685" s="27"/>
      <c r="CB685" s="27"/>
      <c r="CC685" s="27"/>
      <c r="CD685" s="27"/>
      <c r="CE685" s="27"/>
      <c r="CF685" s="27"/>
      <c r="CG685" s="27"/>
      <c r="CH685"/>
      <c r="CI685" s="27"/>
      <c r="CJ685" s="27"/>
      <c r="CK685" s="27"/>
      <c r="CL685" s="27"/>
      <c r="CM685" s="27"/>
      <c r="CN685" s="27"/>
      <c r="CO685" s="27"/>
      <c r="CP685" s="27"/>
      <c r="CQ685"/>
      <c r="CR685" s="27"/>
      <c r="CS685" s="27"/>
      <c r="CT685" s="27"/>
      <c r="CU685" s="27"/>
      <c r="CV685" s="27"/>
      <c r="CW685" s="27"/>
      <c r="CX685" s="27"/>
      <c r="CY685"/>
      <c r="CZ685" s="27"/>
      <c r="DA685"/>
      <c r="DB685" s="27"/>
      <c r="DC685" s="27"/>
      <c r="DD685" s="27"/>
      <c r="DE685"/>
      <c r="DF685" s="27"/>
      <c r="DG685"/>
      <c r="DH685" s="27"/>
      <c r="DI685" s="27"/>
      <c r="DJ685" s="27"/>
      <c r="DK685" s="27"/>
      <c r="DL685"/>
      <c r="DM685"/>
      <c r="DN685" s="27"/>
      <c r="DO685"/>
      <c r="DP685" s="27"/>
      <c r="DQ685" s="27"/>
      <c r="DR685" s="27"/>
      <c r="DS685"/>
      <c r="DT685" s="27"/>
      <c r="DU685"/>
      <c r="DV685" s="27"/>
      <c r="DW685" s="27"/>
      <c r="DX685" s="27"/>
      <c r="DY685" s="27"/>
      <c r="DZ685" s="27"/>
      <c r="EA685" s="27"/>
      <c r="EB685" s="27"/>
      <c r="EC685"/>
      <c r="ED685" s="27"/>
      <c r="EE685"/>
      <c r="EF685"/>
      <c r="EG685"/>
      <c r="EH685" s="27"/>
      <c r="EI685"/>
      <c r="EJ685"/>
      <c r="EK685"/>
      <c r="EL685"/>
      <c r="EM685"/>
      <c r="EN685"/>
      <c r="EO685" s="27"/>
      <c r="EP685"/>
      <c r="EQ685"/>
      <c r="ER685"/>
      <c r="ES685" s="27"/>
      <c r="ET685" s="27"/>
      <c r="EU685"/>
      <c r="EV685" s="27"/>
      <c r="EW685" s="27"/>
      <c r="EX685" s="27"/>
      <c r="EY685"/>
      <c r="EZ685"/>
      <c r="FA685"/>
      <c r="FB685" s="27"/>
      <c r="FC685"/>
      <c r="FD685"/>
      <c r="FE685"/>
      <c r="FF685"/>
      <c r="FG685"/>
      <c r="FH685"/>
      <c r="FI685"/>
      <c r="FJ685"/>
      <c r="FK685"/>
      <c r="FL685"/>
      <c r="FM685"/>
      <c r="FN685"/>
      <c r="FO685"/>
      <c r="FP685"/>
      <c r="FQ685"/>
      <c r="FR685"/>
      <c r="FS685"/>
      <c r="FT685"/>
      <c r="FU685"/>
      <c r="FV685"/>
      <c r="FW685"/>
      <c r="FX685"/>
      <c r="FY685"/>
      <c r="FZ685"/>
      <c r="GA685"/>
      <c r="GB685"/>
      <c r="GC685"/>
      <c r="GD685"/>
      <c r="GE685"/>
      <c r="GF685"/>
      <c r="GG685"/>
      <c r="GH685"/>
      <c r="GI685"/>
      <c r="GJ685"/>
      <c r="GK685"/>
      <c r="GL685"/>
      <c r="GM685"/>
      <c r="GN685"/>
      <c r="GO685"/>
      <c r="GP685"/>
      <c r="GQ685"/>
      <c r="GR685"/>
      <c r="GS685"/>
      <c r="GT685"/>
      <c r="GU685"/>
      <c r="GV685"/>
      <c r="GW685"/>
      <c r="GX685"/>
      <c r="GY685"/>
      <c r="GZ685"/>
      <c r="HA685"/>
      <c r="HB685"/>
      <c r="HC685"/>
      <c r="HD685"/>
      <c r="HE685"/>
      <c r="HF685"/>
      <c r="HG685"/>
      <c r="HH685"/>
      <c r="HI685"/>
      <c r="HJ685"/>
      <c r="HK685"/>
      <c r="HL685"/>
      <c r="HM685"/>
      <c r="HN685"/>
      <c r="HO685"/>
      <c r="HP685"/>
      <c r="HQ685"/>
      <c r="HR685"/>
      <c r="HS685"/>
      <c r="HT685"/>
      <c r="HU685"/>
      <c r="HV685"/>
      <c r="HW685"/>
      <c r="HX685"/>
      <c r="HY685"/>
      <c r="HZ685"/>
      <c r="IA685"/>
      <c r="IB685"/>
      <c r="IC685"/>
      <c r="ID685"/>
      <c r="IE685"/>
      <c r="IF685"/>
      <c r="IG685"/>
      <c r="IH685"/>
      <c r="II685"/>
      <c r="IJ685"/>
      <c r="IK685"/>
      <c r="IL685"/>
      <c r="IM685"/>
      <c r="IN685"/>
      <c r="IO685"/>
      <c r="IP685"/>
      <c r="IQ685"/>
      <c r="IR685"/>
      <c r="IS685"/>
      <c r="IT685"/>
      <c r="IU685"/>
      <c r="IV685"/>
      <c r="IW685"/>
      <c r="IX685"/>
      <c r="IY685"/>
      <c r="IZ685"/>
      <c r="JA685"/>
      <c r="JB685"/>
      <c r="JC685"/>
      <c r="JD685"/>
      <c r="JE685"/>
      <c r="JF685"/>
      <c r="JG685"/>
      <c r="JH685"/>
      <c r="JI685"/>
      <c r="JJ685"/>
      <c r="JK685"/>
      <c r="JL685"/>
      <c r="JM685"/>
      <c r="JN685"/>
      <c r="JO685"/>
      <c r="JP685"/>
      <c r="JQ685"/>
      <c r="JR685"/>
      <c r="JS685"/>
      <c r="JT685"/>
      <c r="JU685"/>
      <c r="JV685"/>
      <c r="JW685"/>
      <c r="JX685"/>
      <c r="JY685"/>
      <c r="JZ685"/>
      <c r="KA685"/>
      <c r="KB685"/>
      <c r="KC685"/>
      <c r="KD685"/>
      <c r="KE685"/>
      <c r="KF685"/>
      <c r="KG685"/>
      <c r="KH685"/>
      <c r="KI685"/>
      <c r="KJ685"/>
      <c r="KK685"/>
      <c r="KL685"/>
      <c r="KM685"/>
      <c r="KN685"/>
      <c r="KO685"/>
      <c r="KP685"/>
      <c r="KQ685"/>
      <c r="KR685"/>
      <c r="KS685"/>
      <c r="KT685"/>
      <c r="KU685"/>
      <c r="KV685"/>
      <c r="KW685"/>
      <c r="KX685"/>
      <c r="KY685"/>
      <c r="KZ685"/>
      <c r="LA685"/>
      <c r="LB685"/>
      <c r="LC685"/>
      <c r="LD685"/>
      <c r="LE685"/>
      <c r="LF685"/>
      <c r="LG685"/>
      <c r="LH685"/>
      <c r="LI685"/>
      <c r="LJ685"/>
      <c r="LK685"/>
      <c r="LL685"/>
      <c r="LM685"/>
      <c r="LN685"/>
      <c r="LO685"/>
      <c r="LP685"/>
      <c r="LQ685"/>
      <c r="LR685" s="27"/>
      <c r="LS685"/>
      <c r="LT685"/>
      <c r="LU685"/>
      <c r="LV685"/>
      <c r="LW685"/>
      <c r="LX685"/>
      <c r="LY685"/>
      <c r="LZ685"/>
      <c r="MA685"/>
      <c r="MB685"/>
      <c r="MC685"/>
      <c r="MD685"/>
      <c r="ME685"/>
      <c r="MF685"/>
      <c r="MG685"/>
      <c r="MH685"/>
      <c r="MI685"/>
      <c r="MJ685"/>
      <c r="MK685"/>
      <c r="ML685"/>
      <c r="MM685"/>
      <c r="MN685"/>
      <c r="MO685"/>
      <c r="MP685"/>
      <c r="MQ685"/>
      <c r="NH685" s="46"/>
    </row>
    <row r="686" spans="2:396" x14ac:dyDescent="0.3">
      <c r="B686"/>
      <c r="C686"/>
      <c r="D686"/>
      <c r="E686"/>
      <c r="F686"/>
      <c r="G686"/>
      <c r="H686"/>
      <c r="I686"/>
      <c r="J686" s="27"/>
      <c r="K686"/>
      <c r="L686" s="27"/>
      <c r="M686" s="27"/>
      <c r="N686"/>
      <c r="O686"/>
      <c r="P686" s="27"/>
      <c r="Q686" s="27"/>
      <c r="R686"/>
      <c r="S686"/>
      <c r="T686"/>
      <c r="U686"/>
      <c r="V686"/>
      <c r="W686" s="27"/>
      <c r="X686"/>
      <c r="Y686" s="27"/>
      <c r="Z686" s="27"/>
      <c r="AA686" s="27"/>
      <c r="AB686"/>
      <c r="AC686"/>
      <c r="AD686"/>
      <c r="AE686"/>
      <c r="AF686"/>
      <c r="AG686"/>
      <c r="AH686" s="27"/>
      <c r="AI686" s="27"/>
      <c r="AJ686" s="27"/>
      <c r="AK686"/>
      <c r="AL686"/>
      <c r="AM686"/>
      <c r="AN686"/>
      <c r="AO686"/>
      <c r="AP686"/>
      <c r="AQ686"/>
      <c r="AR686"/>
      <c r="AS686"/>
      <c r="AT686" s="27"/>
      <c r="AU686"/>
      <c r="AV686"/>
      <c r="AW686" s="27"/>
      <c r="AX686" s="27"/>
      <c r="AY686"/>
      <c r="AZ686" s="27"/>
      <c r="BA686"/>
      <c r="BB686"/>
      <c r="BC686"/>
      <c r="BD686"/>
      <c r="BE686"/>
      <c r="BF686"/>
      <c r="BG686"/>
      <c r="BH686"/>
      <c r="BI686" s="27"/>
      <c r="BJ686"/>
      <c r="BK686" s="27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 s="27"/>
      <c r="CI686"/>
      <c r="CJ686"/>
      <c r="CK686" s="27"/>
      <c r="CL686"/>
      <c r="CM686"/>
      <c r="CN686"/>
      <c r="CO686"/>
      <c r="CP686"/>
      <c r="CQ686"/>
      <c r="CR686"/>
      <c r="CS686"/>
      <c r="CT686" s="27"/>
      <c r="CU686"/>
      <c r="CV686"/>
      <c r="CW686"/>
      <c r="CX686" s="27"/>
      <c r="CY686" s="27"/>
      <c r="CZ686" s="27"/>
      <c r="DA686" s="27"/>
      <c r="DB686" s="27"/>
      <c r="DC686"/>
      <c r="DD686"/>
      <c r="DE686"/>
      <c r="DF686"/>
      <c r="DG686"/>
      <c r="DH686"/>
      <c r="DI686" s="27"/>
      <c r="DJ686" s="27"/>
      <c r="DK686" s="27"/>
      <c r="DL686"/>
      <c r="DM686" s="27"/>
      <c r="DN686" s="27"/>
      <c r="DO686" s="27"/>
      <c r="DP686"/>
      <c r="DQ686" s="27"/>
      <c r="DR686"/>
      <c r="DS686"/>
      <c r="DT686" s="27"/>
      <c r="DU686"/>
      <c r="DV686" s="27"/>
      <c r="DW686"/>
      <c r="DX686"/>
      <c r="DY686"/>
      <c r="DZ686" s="27"/>
      <c r="EA686" s="27"/>
      <c r="EB686"/>
      <c r="EC686" s="27"/>
      <c r="ED686"/>
      <c r="EE686"/>
      <c r="EF686" s="27"/>
      <c r="EG686" s="27"/>
      <c r="EH686" s="27"/>
      <c r="EI686"/>
      <c r="EJ686"/>
      <c r="EK686" s="27"/>
      <c r="EL686" s="27"/>
      <c r="EM686" s="27"/>
      <c r="EN686"/>
      <c r="EO686" s="27"/>
      <c r="EP686"/>
      <c r="EQ686" s="27"/>
      <c r="ER686" s="27"/>
      <c r="ES686" s="27"/>
      <c r="ET686" s="27"/>
      <c r="EU686" s="27"/>
      <c r="EV686" s="27"/>
      <c r="EW686" s="27"/>
      <c r="EX686"/>
      <c r="EY686"/>
      <c r="EZ686"/>
      <c r="FA686" s="27"/>
      <c r="FB686"/>
      <c r="FC686"/>
      <c r="FD686"/>
      <c r="FE686"/>
      <c r="FF686"/>
      <c r="FG686"/>
      <c r="FH686"/>
      <c r="FI686"/>
      <c r="FJ686"/>
      <c r="FK686"/>
      <c r="FL686"/>
      <c r="FM686"/>
      <c r="FN686"/>
      <c r="FO686"/>
      <c r="FP686"/>
      <c r="FQ686"/>
      <c r="FR686"/>
      <c r="FS686"/>
      <c r="FT686"/>
      <c r="FU686"/>
      <c r="FV686"/>
      <c r="FW686"/>
      <c r="FX686"/>
      <c r="FY686"/>
      <c r="FZ686"/>
      <c r="GA686"/>
      <c r="GB686"/>
      <c r="GC686"/>
      <c r="GD686"/>
      <c r="GE686"/>
      <c r="GF686"/>
      <c r="GG686"/>
      <c r="GH686"/>
      <c r="GI686"/>
      <c r="GJ686"/>
      <c r="GK686"/>
      <c r="GL686"/>
      <c r="GM686"/>
      <c r="GN686"/>
      <c r="GO686"/>
      <c r="GP686"/>
      <c r="GQ686"/>
      <c r="GR686"/>
      <c r="GS686"/>
      <c r="GT686"/>
      <c r="GU686"/>
      <c r="GV686"/>
      <c r="GW686"/>
      <c r="GX686"/>
      <c r="GY686"/>
      <c r="GZ686"/>
      <c r="HA686"/>
      <c r="HB686"/>
      <c r="HC686"/>
      <c r="HD686"/>
      <c r="HE686"/>
      <c r="HF686"/>
      <c r="HG686"/>
      <c r="HH686"/>
      <c r="HI686"/>
      <c r="HJ686"/>
      <c r="HK686"/>
      <c r="HL686"/>
      <c r="HM686"/>
      <c r="HN686"/>
      <c r="HO686"/>
      <c r="HP686"/>
      <c r="HQ686"/>
      <c r="HR686"/>
      <c r="HS686"/>
      <c r="HT686"/>
      <c r="HU686"/>
      <c r="HV686"/>
      <c r="HW686"/>
      <c r="HX686"/>
      <c r="HY686"/>
      <c r="HZ686"/>
      <c r="IA686"/>
      <c r="IB686"/>
      <c r="IC686"/>
      <c r="ID686"/>
      <c r="IE686"/>
      <c r="IF686"/>
      <c r="IG686"/>
      <c r="IH686"/>
      <c r="II686"/>
      <c r="IJ686"/>
      <c r="IK686"/>
      <c r="IL686"/>
      <c r="IM686"/>
      <c r="IN686"/>
      <c r="IO686"/>
      <c r="IP686"/>
      <c r="IQ686"/>
      <c r="IR686"/>
      <c r="IS686"/>
      <c r="IT686"/>
      <c r="IU686"/>
      <c r="IV686"/>
      <c r="IW686"/>
      <c r="IX686"/>
      <c r="IY686"/>
      <c r="IZ686"/>
      <c r="JA686"/>
      <c r="JB686"/>
      <c r="JC686"/>
      <c r="JD686"/>
      <c r="JE686"/>
      <c r="JF686"/>
      <c r="JG686"/>
      <c r="JH686"/>
      <c r="JI686"/>
      <c r="JJ686"/>
      <c r="JK686"/>
      <c r="JL686"/>
      <c r="JM686"/>
      <c r="JN686"/>
      <c r="JO686"/>
      <c r="JP686"/>
      <c r="JQ686"/>
      <c r="JR686"/>
      <c r="JS686"/>
      <c r="JT686"/>
      <c r="JU686"/>
      <c r="JV686"/>
      <c r="JW686"/>
      <c r="JX686"/>
      <c r="JY686"/>
      <c r="JZ686"/>
      <c r="KA686"/>
      <c r="KB686"/>
      <c r="KC686"/>
      <c r="KD686"/>
      <c r="KE686"/>
      <c r="KF686"/>
      <c r="KG686"/>
      <c r="KH686"/>
      <c r="KI686"/>
      <c r="KJ686"/>
      <c r="KK686"/>
      <c r="KL686"/>
      <c r="KM686"/>
      <c r="KN686"/>
      <c r="KO686"/>
      <c r="KP686"/>
      <c r="KQ686"/>
      <c r="KR686"/>
      <c r="KS686"/>
      <c r="KT686"/>
      <c r="KU686"/>
      <c r="KV686"/>
      <c r="KW686"/>
      <c r="KX686"/>
      <c r="KY686"/>
      <c r="KZ686"/>
      <c r="LA686"/>
      <c r="LB686"/>
      <c r="LC686"/>
      <c r="LD686"/>
      <c r="LE686"/>
      <c r="LF686"/>
      <c r="LG686"/>
      <c r="LH686"/>
      <c r="LI686"/>
      <c r="LJ686"/>
      <c r="LK686"/>
      <c r="LL686"/>
      <c r="LM686" s="27"/>
      <c r="LN686"/>
      <c r="LO686"/>
      <c r="LP686"/>
      <c r="LQ686"/>
      <c r="LR686" s="27"/>
      <c r="LS686" s="27"/>
      <c r="LT686"/>
      <c r="LU686"/>
      <c r="LV686"/>
      <c r="LW686"/>
      <c r="LX686"/>
      <c r="LY686"/>
      <c r="LZ686"/>
      <c r="MA686"/>
      <c r="MB686" s="27"/>
      <c r="MC686"/>
      <c r="MD686"/>
      <c r="ME686"/>
      <c r="MF686"/>
      <c r="MG686"/>
      <c r="MH686"/>
      <c r="MI686"/>
      <c r="MJ686"/>
      <c r="MK686"/>
      <c r="ML686"/>
      <c r="MM686"/>
      <c r="MN686"/>
      <c r="MO686"/>
      <c r="MP686"/>
      <c r="MQ686"/>
      <c r="NH686" s="46"/>
    </row>
    <row r="687" spans="2:396" x14ac:dyDescent="0.3">
      <c r="B687"/>
      <c r="C687"/>
      <c r="D687"/>
      <c r="E687" s="2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 s="27"/>
      <c r="AC687" s="27"/>
      <c r="AD687"/>
      <c r="AE687"/>
      <c r="AF687"/>
      <c r="AG687"/>
      <c r="AH687"/>
      <c r="AI687"/>
      <c r="AJ687"/>
      <c r="AK687"/>
      <c r="AL687" s="27"/>
      <c r="AM687" s="2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 s="27"/>
      <c r="BB687"/>
      <c r="BC687" s="27"/>
      <c r="BD687"/>
      <c r="BE687"/>
      <c r="BF687" s="27"/>
      <c r="BG687"/>
      <c r="BH687"/>
      <c r="BI687"/>
      <c r="BJ687"/>
      <c r="BK687"/>
      <c r="BL687"/>
      <c r="BM687"/>
      <c r="BN687"/>
      <c r="BO687"/>
      <c r="BP687"/>
      <c r="BQ687"/>
      <c r="BR687"/>
      <c r="BS687" s="27"/>
      <c r="BT687"/>
      <c r="BU687"/>
      <c r="BV687"/>
      <c r="BW687"/>
      <c r="BX687"/>
      <c r="BY687"/>
      <c r="BZ687" s="2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 s="27"/>
      <c r="CS687"/>
      <c r="CT687"/>
      <c r="CU687"/>
      <c r="CV687"/>
      <c r="CW687"/>
      <c r="CX687"/>
      <c r="CY687"/>
      <c r="CZ687"/>
      <c r="DA687"/>
      <c r="DB687"/>
      <c r="DC687"/>
      <c r="DD687"/>
      <c r="DE687" s="27"/>
      <c r="DF687"/>
      <c r="DG687" s="27"/>
      <c r="DH687" s="27"/>
      <c r="DI687" s="27"/>
      <c r="DJ687" s="27"/>
      <c r="DK687"/>
      <c r="DL687" s="27"/>
      <c r="DM687"/>
      <c r="DN687"/>
      <c r="DO687"/>
      <c r="DP687"/>
      <c r="DQ687" s="27"/>
      <c r="DR687"/>
      <c r="DS687"/>
      <c r="DT687"/>
      <c r="DU687" s="27"/>
      <c r="DV687"/>
      <c r="DW687" s="27"/>
      <c r="DX687" s="27"/>
      <c r="DY687"/>
      <c r="DZ687"/>
      <c r="EA687"/>
      <c r="EB687"/>
      <c r="EC687"/>
      <c r="ED687"/>
      <c r="EE687"/>
      <c r="EF687"/>
      <c r="EG687"/>
      <c r="EH687"/>
      <c r="EI687" s="27"/>
      <c r="EJ687" s="27"/>
      <c r="EK687"/>
      <c r="EL687"/>
      <c r="EM687"/>
      <c r="EN687" s="27"/>
      <c r="EO687" s="27"/>
      <c r="EP687"/>
      <c r="EQ687"/>
      <c r="ER687"/>
      <c r="ES687" s="27"/>
      <c r="ET687" s="27"/>
      <c r="EU687"/>
      <c r="EV687"/>
      <c r="EW687"/>
      <c r="EX687"/>
      <c r="EY687" s="27"/>
      <c r="EZ687" s="27"/>
      <c r="FA687" s="27"/>
      <c r="FB687"/>
      <c r="FC687"/>
      <c r="FD687"/>
      <c r="FE687"/>
      <c r="FF687"/>
      <c r="FG687"/>
      <c r="FH687"/>
      <c r="FI687"/>
      <c r="FJ687"/>
      <c r="FK687"/>
      <c r="FL687"/>
      <c r="FM687"/>
      <c r="FN687"/>
      <c r="FO687"/>
      <c r="FP687"/>
      <c r="FQ687"/>
      <c r="FR687"/>
      <c r="FS687"/>
      <c r="FT687"/>
      <c r="FU687"/>
      <c r="FV687"/>
      <c r="FW687"/>
      <c r="FX687"/>
      <c r="FY687"/>
      <c r="FZ687"/>
      <c r="GA687"/>
      <c r="GB687"/>
      <c r="GC687"/>
      <c r="GD687"/>
      <c r="GE687"/>
      <c r="GF687"/>
      <c r="GG687"/>
      <c r="GH687"/>
      <c r="GI687"/>
      <c r="GJ687"/>
      <c r="GK687"/>
      <c r="GL687"/>
      <c r="GM687"/>
      <c r="GN687"/>
      <c r="GO687"/>
      <c r="GP687"/>
      <c r="GQ687"/>
      <c r="GR687"/>
      <c r="GS687"/>
      <c r="GT687"/>
      <c r="GU687"/>
      <c r="GV687"/>
      <c r="GW687"/>
      <c r="GX687"/>
      <c r="GY687"/>
      <c r="GZ687"/>
      <c r="HA687"/>
      <c r="HB687"/>
      <c r="HC687"/>
      <c r="HD687"/>
      <c r="HE687"/>
      <c r="HF687"/>
      <c r="HG687"/>
      <c r="HH687"/>
      <c r="HI687"/>
      <c r="HJ687"/>
      <c r="HK687"/>
      <c r="HL687"/>
      <c r="HM687"/>
      <c r="HN687"/>
      <c r="HO687"/>
      <c r="HP687"/>
      <c r="HQ687"/>
      <c r="HR687"/>
      <c r="HS687"/>
      <c r="HT687"/>
      <c r="HU687"/>
      <c r="HV687"/>
      <c r="HW687"/>
      <c r="HX687"/>
      <c r="HY687"/>
      <c r="HZ687"/>
      <c r="IA687"/>
      <c r="IB687"/>
      <c r="IC687"/>
      <c r="ID687"/>
      <c r="IE687"/>
      <c r="IF687"/>
      <c r="IG687"/>
      <c r="IH687"/>
      <c r="II687"/>
      <c r="IJ687"/>
      <c r="IK687"/>
      <c r="IL687"/>
      <c r="IM687"/>
      <c r="IN687"/>
      <c r="IO687"/>
      <c r="IP687"/>
      <c r="IQ687"/>
      <c r="IR687"/>
      <c r="IS687"/>
      <c r="IT687"/>
      <c r="IU687"/>
      <c r="IV687"/>
      <c r="IW687"/>
      <c r="IX687"/>
      <c r="IY687"/>
      <c r="IZ687"/>
      <c r="JA687"/>
      <c r="JB687"/>
      <c r="JC687"/>
      <c r="JD687"/>
      <c r="JE687"/>
      <c r="JF687"/>
      <c r="JG687"/>
      <c r="JH687"/>
      <c r="JI687"/>
      <c r="JJ687"/>
      <c r="JK687"/>
      <c r="JL687"/>
      <c r="JM687"/>
      <c r="JN687"/>
      <c r="JO687"/>
      <c r="JP687"/>
      <c r="JQ687"/>
      <c r="JR687"/>
      <c r="JS687"/>
      <c r="JT687"/>
      <c r="JU687"/>
      <c r="JV687"/>
      <c r="JW687"/>
      <c r="JX687"/>
      <c r="JY687"/>
      <c r="JZ687"/>
      <c r="KA687"/>
      <c r="KB687"/>
      <c r="KC687"/>
      <c r="KD687"/>
      <c r="KE687"/>
      <c r="KF687"/>
      <c r="KG687"/>
      <c r="KH687"/>
      <c r="KI687"/>
      <c r="KJ687"/>
      <c r="KK687"/>
      <c r="KL687"/>
      <c r="KM687"/>
      <c r="KN687"/>
      <c r="KO687"/>
      <c r="KP687"/>
      <c r="KQ687"/>
      <c r="KR687"/>
      <c r="KS687"/>
      <c r="KT687"/>
      <c r="KU687"/>
      <c r="KV687"/>
      <c r="KW687"/>
      <c r="KX687"/>
      <c r="KY687"/>
      <c r="KZ687"/>
      <c r="LA687"/>
      <c r="LB687"/>
      <c r="LC687"/>
      <c r="LD687"/>
      <c r="LE687"/>
      <c r="LF687"/>
      <c r="LG687"/>
      <c r="LH687"/>
      <c r="LI687"/>
      <c r="LJ687"/>
      <c r="LK687"/>
      <c r="LL687"/>
      <c r="LM687" s="27"/>
      <c r="LN687" s="27"/>
      <c r="LO687" s="27"/>
      <c r="LP687" s="27"/>
      <c r="LQ687" s="27"/>
      <c r="LR687" s="27"/>
      <c r="LS687" s="27"/>
      <c r="LT687" s="27"/>
      <c r="LU687"/>
      <c r="LV687"/>
      <c r="LW687" s="27"/>
      <c r="LX687"/>
      <c r="LY687"/>
      <c r="LZ687"/>
      <c r="MA687"/>
      <c r="MB687" s="27"/>
      <c r="MC687" s="27"/>
      <c r="MD687" s="27"/>
      <c r="ME687" s="27"/>
      <c r="MF687" s="27"/>
      <c r="MG687"/>
      <c r="MH687"/>
      <c r="MI687"/>
      <c r="MJ687"/>
      <c r="MK687"/>
      <c r="ML687"/>
      <c r="MM687"/>
      <c r="MN687"/>
      <c r="MO687"/>
      <c r="MP687" s="27"/>
      <c r="MQ687"/>
      <c r="NH687" s="46"/>
    </row>
    <row r="688" spans="2:396" x14ac:dyDescent="0.3">
      <c r="B688"/>
      <c r="C688"/>
      <c r="D688"/>
      <c r="E688"/>
      <c r="F688" s="27"/>
      <c r="G688" s="27"/>
      <c r="H688"/>
      <c r="I688" s="27"/>
      <c r="J688" s="27"/>
      <c r="K688"/>
      <c r="L688" s="27"/>
      <c r="M688" s="27"/>
      <c r="N688"/>
      <c r="O688"/>
      <c r="P688" s="27"/>
      <c r="Q688" s="27"/>
      <c r="R688"/>
      <c r="S688"/>
      <c r="T688"/>
      <c r="U688" s="27"/>
      <c r="V688"/>
      <c r="W688" s="27"/>
      <c r="X688" s="27"/>
      <c r="Y688" s="27"/>
      <c r="Z688" s="27"/>
      <c r="AA688" s="27"/>
      <c r="AB688"/>
      <c r="AC688"/>
      <c r="AD688"/>
      <c r="AE688"/>
      <c r="AF688" s="27"/>
      <c r="AG688" s="27"/>
      <c r="AH688" s="27"/>
      <c r="AI688" s="27"/>
      <c r="AJ688" s="27"/>
      <c r="AK688"/>
      <c r="AL688"/>
      <c r="AM688"/>
      <c r="AN688"/>
      <c r="AO688"/>
      <c r="AP688"/>
      <c r="AQ688"/>
      <c r="AR688"/>
      <c r="AS688"/>
      <c r="AT688" s="27"/>
      <c r="AU688"/>
      <c r="AV688"/>
      <c r="AW688" s="27"/>
      <c r="AX688" s="27"/>
      <c r="AY688"/>
      <c r="AZ688" s="27"/>
      <c r="BA688"/>
      <c r="BB688"/>
      <c r="BC688"/>
      <c r="BD688"/>
      <c r="BE688"/>
      <c r="BF688"/>
      <c r="BG688"/>
      <c r="BH688"/>
      <c r="BI688" s="27"/>
      <c r="BJ688"/>
      <c r="BK688" s="27"/>
      <c r="BL688"/>
      <c r="BM688"/>
      <c r="BN688"/>
      <c r="BO688" s="27"/>
      <c r="BP688"/>
      <c r="BQ688"/>
      <c r="BR688"/>
      <c r="BS688"/>
      <c r="BT688" s="27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 s="27"/>
      <c r="CI688" s="27"/>
      <c r="CJ688"/>
      <c r="CK688" s="27"/>
      <c r="CL688"/>
      <c r="CM688"/>
      <c r="CN688"/>
      <c r="CO688" s="27"/>
      <c r="CP688"/>
      <c r="CQ688"/>
      <c r="CR688"/>
      <c r="CS688" s="27"/>
      <c r="CT688" s="27"/>
      <c r="CU688"/>
      <c r="CV688"/>
      <c r="CW688"/>
      <c r="CX688" s="27"/>
      <c r="CY688" s="27"/>
      <c r="CZ688" s="27"/>
      <c r="DA688" s="27"/>
      <c r="DB688" s="27"/>
      <c r="DC688"/>
      <c r="DD688"/>
      <c r="DE688"/>
      <c r="DF688"/>
      <c r="DG688"/>
      <c r="DH688"/>
      <c r="DI688" s="27"/>
      <c r="DJ688" s="27"/>
      <c r="DK688" s="27"/>
      <c r="DL688"/>
      <c r="DM688" s="27"/>
      <c r="DN688"/>
      <c r="DO688" s="27"/>
      <c r="DP688"/>
      <c r="DQ688" s="27"/>
      <c r="DR688" s="27"/>
      <c r="DS688" s="27"/>
      <c r="DT688" s="27"/>
      <c r="DU688" s="27"/>
      <c r="DV688" s="27"/>
      <c r="DW688"/>
      <c r="DX688"/>
      <c r="DY688" s="27"/>
      <c r="DZ688" s="27"/>
      <c r="EA688" s="27"/>
      <c r="EB688"/>
      <c r="EC688" s="27"/>
      <c r="ED688"/>
      <c r="EE688"/>
      <c r="EF688" s="27"/>
      <c r="EG688" s="27"/>
      <c r="EH688" s="27"/>
      <c r="EI688"/>
      <c r="EJ688"/>
      <c r="EK688" s="27"/>
      <c r="EL688" s="27"/>
      <c r="EM688" s="27"/>
      <c r="EN688" s="27"/>
      <c r="EO688" s="27"/>
      <c r="EP688" s="27"/>
      <c r="EQ688" s="27"/>
      <c r="ER688" s="27"/>
      <c r="ES688" s="27"/>
      <c r="ET688" s="27"/>
      <c r="EU688" s="27"/>
      <c r="EV688" s="27"/>
      <c r="EW688" s="27"/>
      <c r="EX688" s="27"/>
      <c r="EY688"/>
      <c r="EZ688"/>
      <c r="FA688" s="27"/>
      <c r="FB688"/>
      <c r="FC688"/>
      <c r="FD688"/>
      <c r="FE688"/>
      <c r="FF688"/>
      <c r="FG688"/>
      <c r="FH688"/>
      <c r="FI688"/>
      <c r="FJ688"/>
      <c r="FK688"/>
      <c r="FL688"/>
      <c r="FM688"/>
      <c r="FN688"/>
      <c r="FO688"/>
      <c r="FP688"/>
      <c r="FQ688"/>
      <c r="FR688"/>
      <c r="FS688"/>
      <c r="FT688"/>
      <c r="FU688"/>
      <c r="FV688"/>
      <c r="FW688"/>
      <c r="FX688"/>
      <c r="FY688"/>
      <c r="FZ688"/>
      <c r="GA688"/>
      <c r="GB688"/>
      <c r="GC688"/>
      <c r="GD688"/>
      <c r="GE688"/>
      <c r="GF688"/>
      <c r="GG688"/>
      <c r="GH688"/>
      <c r="GI688"/>
      <c r="GJ688"/>
      <c r="GK688"/>
      <c r="GL688"/>
      <c r="GM688"/>
      <c r="GN688"/>
      <c r="GO688"/>
      <c r="GP688"/>
      <c r="GQ688"/>
      <c r="GR688"/>
      <c r="GS688"/>
      <c r="GT688"/>
      <c r="GU688"/>
      <c r="GV688"/>
      <c r="GW688"/>
      <c r="GX688"/>
      <c r="GY688"/>
      <c r="GZ688"/>
      <c r="HA688"/>
      <c r="HB688"/>
      <c r="HC688"/>
      <c r="HD688"/>
      <c r="HE688"/>
      <c r="HF688"/>
      <c r="HG688"/>
      <c r="HH688"/>
      <c r="HI688"/>
      <c r="HJ688"/>
      <c r="HK688"/>
      <c r="HL688"/>
      <c r="HM688"/>
      <c r="HN688"/>
      <c r="HO688"/>
      <c r="HP688"/>
      <c r="HQ688"/>
      <c r="HR688"/>
      <c r="HS688"/>
      <c r="HT688"/>
      <c r="HU688"/>
      <c r="HV688"/>
      <c r="HW688"/>
      <c r="HX688"/>
      <c r="HY688"/>
      <c r="HZ688"/>
      <c r="IA688"/>
      <c r="IB688"/>
      <c r="IC688"/>
      <c r="ID688"/>
      <c r="IE688"/>
      <c r="IF688"/>
      <c r="IG688"/>
      <c r="IH688"/>
      <c r="II688"/>
      <c r="IJ688"/>
      <c r="IK688"/>
      <c r="IL688"/>
      <c r="IM688"/>
      <c r="IN688"/>
      <c r="IO688"/>
      <c r="IP688"/>
      <c r="IQ688"/>
      <c r="IR688"/>
      <c r="IS688"/>
      <c r="IT688"/>
      <c r="IU688"/>
      <c r="IV688"/>
      <c r="IW688"/>
      <c r="IX688"/>
      <c r="IY688"/>
      <c r="IZ688"/>
      <c r="JA688"/>
      <c r="JB688"/>
      <c r="JC688"/>
      <c r="JD688"/>
      <c r="JE688"/>
      <c r="JF688"/>
      <c r="JG688"/>
      <c r="JH688"/>
      <c r="JI688"/>
      <c r="JJ688"/>
      <c r="JK688"/>
      <c r="JL688"/>
      <c r="JM688"/>
      <c r="JN688"/>
      <c r="JO688"/>
      <c r="JP688"/>
      <c r="JQ688"/>
      <c r="JR688"/>
      <c r="JS688"/>
      <c r="JT688"/>
      <c r="JU688"/>
      <c r="JV688"/>
      <c r="JW688"/>
      <c r="JX688"/>
      <c r="JY688"/>
      <c r="JZ688"/>
      <c r="KA688"/>
      <c r="KB688"/>
      <c r="KC688"/>
      <c r="KD688"/>
      <c r="KE688"/>
      <c r="KF688"/>
      <c r="KG688"/>
      <c r="KH688"/>
      <c r="KI688"/>
      <c r="KJ688"/>
      <c r="KK688"/>
      <c r="KL688"/>
      <c r="KM688"/>
      <c r="KN688"/>
      <c r="KO688"/>
      <c r="KP688"/>
      <c r="KQ688"/>
      <c r="KR688"/>
      <c r="KS688"/>
      <c r="KT688"/>
      <c r="KU688"/>
      <c r="KV688"/>
      <c r="KW688"/>
      <c r="KX688"/>
      <c r="KY688"/>
      <c r="KZ688"/>
      <c r="LA688"/>
      <c r="LB688"/>
      <c r="LC688"/>
      <c r="LD688"/>
      <c r="LE688"/>
      <c r="LF688"/>
      <c r="LG688"/>
      <c r="LH688"/>
      <c r="LI688"/>
      <c r="LJ688"/>
      <c r="LK688"/>
      <c r="LL688"/>
      <c r="LM688" s="27"/>
      <c r="LN688" s="27"/>
      <c r="LO688" s="27"/>
      <c r="LP688"/>
      <c r="LQ688"/>
      <c r="LR688" s="27"/>
      <c r="LS688" s="27"/>
      <c r="LT688"/>
      <c r="LU688"/>
      <c r="LV688"/>
      <c r="LW688"/>
      <c r="LX688"/>
      <c r="LY688"/>
      <c r="LZ688"/>
      <c r="MA688"/>
      <c r="MB688" s="27"/>
      <c r="MC688"/>
      <c r="MD688"/>
      <c r="ME688"/>
      <c r="MF688"/>
      <c r="MG688"/>
      <c r="MH688"/>
      <c r="MI688"/>
      <c r="MJ688"/>
      <c r="MK688"/>
      <c r="ML688"/>
      <c r="MM688"/>
      <c r="MN688"/>
      <c r="MO688"/>
      <c r="MP688"/>
      <c r="MQ688"/>
      <c r="NH688" s="46"/>
    </row>
    <row r="689" spans="2:372" x14ac:dyDescent="0.3">
      <c r="B689"/>
      <c r="C689"/>
      <c r="D689"/>
      <c r="E689"/>
      <c r="F689"/>
      <c r="G689"/>
      <c r="H689"/>
      <c r="I689" s="27"/>
      <c r="J689"/>
      <c r="K689"/>
      <c r="L689"/>
      <c r="M689"/>
      <c r="N689" s="27"/>
      <c r="O689" s="27"/>
      <c r="P689" s="27"/>
      <c r="Q689" s="27"/>
      <c r="R689"/>
      <c r="S689" s="27"/>
      <c r="T689" s="27"/>
      <c r="U689"/>
      <c r="V689" s="27"/>
      <c r="W689"/>
      <c r="X689" s="27"/>
      <c r="Y689" s="27"/>
      <c r="Z689"/>
      <c r="AA689"/>
      <c r="AB689"/>
      <c r="AC689" s="27"/>
      <c r="AD689" s="27"/>
      <c r="AE689"/>
      <c r="AF689"/>
      <c r="AG689" s="27"/>
      <c r="AH689" s="27"/>
      <c r="AI689" s="27"/>
      <c r="AJ689" s="27"/>
      <c r="AK689" s="27"/>
      <c r="AL689" s="27"/>
      <c r="AM689" s="27"/>
      <c r="AN689"/>
      <c r="AO689"/>
      <c r="AP689" s="27"/>
      <c r="AQ689" s="27"/>
      <c r="AR689" s="27"/>
      <c r="AS689" s="27"/>
      <c r="AT689" s="27"/>
      <c r="AU689" s="27"/>
      <c r="AV689"/>
      <c r="AW689" s="27"/>
      <c r="AX689" s="27"/>
      <c r="AY689" s="27"/>
      <c r="AZ689" s="27"/>
      <c r="BA689" s="27"/>
      <c r="BB689" s="27"/>
      <c r="BC689"/>
      <c r="BD689"/>
      <c r="BE689"/>
      <c r="BF689" s="27"/>
      <c r="BG689"/>
      <c r="BH689" s="27"/>
      <c r="BI689" s="27"/>
      <c r="BJ689"/>
      <c r="BK689" s="27"/>
      <c r="BL689" s="27"/>
      <c r="BM689" s="27"/>
      <c r="BN689" s="27"/>
      <c r="BO689" s="27"/>
      <c r="BP689"/>
      <c r="BQ689"/>
      <c r="BR689" s="27"/>
      <c r="BS689"/>
      <c r="BT689" s="27"/>
      <c r="BU689" s="27"/>
      <c r="BV689" s="27"/>
      <c r="BW689" s="27"/>
      <c r="BX689" s="27"/>
      <c r="BY689" s="27"/>
      <c r="BZ689"/>
      <c r="CA689" s="27"/>
      <c r="CB689" s="27"/>
      <c r="CC689" s="27"/>
      <c r="CD689" s="27"/>
      <c r="CE689" s="27"/>
      <c r="CF689" s="27"/>
      <c r="CG689" s="27"/>
      <c r="CH689" s="27"/>
      <c r="CI689" s="27"/>
      <c r="CJ689" s="27"/>
      <c r="CK689" s="27"/>
      <c r="CL689" s="27"/>
      <c r="CM689"/>
      <c r="CN689" s="27"/>
      <c r="CO689" s="27"/>
      <c r="CP689" s="27"/>
      <c r="CQ689" s="27"/>
      <c r="CR689"/>
      <c r="CS689" s="27"/>
      <c r="CT689" s="27"/>
      <c r="CU689" s="27"/>
      <c r="CV689" s="27"/>
      <c r="CW689" s="27"/>
      <c r="CX689" s="27"/>
      <c r="CY689" s="27"/>
      <c r="CZ689" s="27"/>
      <c r="DA689"/>
      <c r="DB689" s="27"/>
      <c r="DC689"/>
      <c r="DD689" s="27"/>
      <c r="DE689"/>
      <c r="DF689" s="27"/>
      <c r="DG689"/>
      <c r="DH689"/>
      <c r="DI689" s="27"/>
      <c r="DJ689"/>
      <c r="DK689" s="27"/>
      <c r="DL689"/>
      <c r="DM689" s="27"/>
      <c r="DN689" s="27"/>
      <c r="DO689"/>
      <c r="DP689" s="27"/>
      <c r="DQ689" s="27"/>
      <c r="DR689" s="27"/>
      <c r="DS689"/>
      <c r="DT689"/>
      <c r="DU689"/>
      <c r="DV689" s="27"/>
      <c r="DW689"/>
      <c r="DX689"/>
      <c r="DY689" s="27"/>
      <c r="DZ689" s="27"/>
      <c r="EA689"/>
      <c r="EB689" s="27"/>
      <c r="EC689"/>
      <c r="ED689" s="27"/>
      <c r="EE689"/>
      <c r="EF689"/>
      <c r="EG689"/>
      <c r="EH689" s="27"/>
      <c r="EI689"/>
      <c r="EJ689"/>
      <c r="EK689"/>
      <c r="EL689"/>
      <c r="EM689"/>
      <c r="EN689"/>
      <c r="EO689" s="27"/>
      <c r="EP689"/>
      <c r="EQ689" s="27"/>
      <c r="ER689" s="27"/>
      <c r="ES689" s="27"/>
      <c r="ET689" s="27"/>
      <c r="EU689"/>
      <c r="EV689" s="27"/>
      <c r="EW689" s="27"/>
      <c r="EX689"/>
      <c r="EY689"/>
      <c r="EZ689"/>
      <c r="FA689"/>
      <c r="FB689" s="27"/>
      <c r="FC689"/>
      <c r="FD689"/>
      <c r="FE689"/>
      <c r="FF689"/>
      <c r="FG689"/>
      <c r="FH689"/>
      <c r="FI689"/>
      <c r="FJ689"/>
      <c r="FK689"/>
      <c r="FL689"/>
      <c r="FM689"/>
      <c r="FN689"/>
      <c r="FO689"/>
      <c r="FP689"/>
      <c r="FQ689"/>
      <c r="FR689"/>
      <c r="FS689"/>
      <c r="FT689"/>
      <c r="FU689"/>
      <c r="FV689"/>
      <c r="FW689"/>
      <c r="FX689"/>
      <c r="FY689"/>
      <c r="FZ689"/>
      <c r="GA689"/>
      <c r="GB689"/>
      <c r="GC689"/>
      <c r="GD689"/>
      <c r="GE689"/>
      <c r="GF689"/>
      <c r="GG689"/>
      <c r="GH689"/>
      <c r="GI689"/>
      <c r="GJ689"/>
      <c r="GK689"/>
      <c r="GL689"/>
      <c r="GM689"/>
      <c r="GN689"/>
      <c r="GO689"/>
      <c r="GP689"/>
      <c r="GQ689"/>
      <c r="GR689"/>
      <c r="GS689"/>
      <c r="GT689"/>
      <c r="GU689"/>
      <c r="GV689"/>
      <c r="GW689"/>
      <c r="GX689"/>
      <c r="GY689"/>
      <c r="GZ689"/>
      <c r="HA689"/>
      <c r="HB689"/>
      <c r="HC689"/>
      <c r="HD689"/>
      <c r="HE689"/>
      <c r="HF689"/>
      <c r="HG689"/>
      <c r="HH689"/>
      <c r="HI689"/>
      <c r="HJ689"/>
      <c r="HK689"/>
      <c r="HL689"/>
      <c r="HM689"/>
      <c r="HN689"/>
      <c r="HO689"/>
      <c r="HP689"/>
      <c r="HQ689"/>
      <c r="HR689"/>
      <c r="HS689"/>
      <c r="HT689"/>
      <c r="HU689"/>
      <c r="HV689"/>
      <c r="HW689"/>
      <c r="HX689"/>
      <c r="HY689"/>
      <c r="HZ689"/>
      <c r="IA689"/>
      <c r="IB689"/>
      <c r="IC689"/>
      <c r="ID689"/>
      <c r="IE689"/>
      <c r="IF689"/>
      <c r="IG689"/>
      <c r="IH689"/>
      <c r="II689"/>
      <c r="IJ689"/>
      <c r="IK689"/>
      <c r="IL689"/>
      <c r="IM689"/>
      <c r="IN689"/>
      <c r="IO689"/>
      <c r="IP689"/>
      <c r="IQ689"/>
      <c r="IR689"/>
      <c r="IS689"/>
      <c r="IT689"/>
      <c r="IU689"/>
      <c r="IV689"/>
      <c r="IW689"/>
      <c r="IX689"/>
      <c r="IY689"/>
      <c r="IZ689"/>
      <c r="JA689"/>
      <c r="JB689"/>
      <c r="JC689"/>
      <c r="JD689"/>
      <c r="JE689"/>
      <c r="JF689"/>
      <c r="JG689"/>
      <c r="JH689"/>
      <c r="JI689"/>
      <c r="JJ689"/>
      <c r="JK689"/>
      <c r="JL689"/>
      <c r="JM689"/>
      <c r="JN689"/>
      <c r="JO689"/>
      <c r="JP689"/>
      <c r="JQ689"/>
      <c r="JR689"/>
      <c r="JS689"/>
      <c r="JT689"/>
      <c r="JU689"/>
      <c r="JV689"/>
      <c r="JW689"/>
      <c r="JX689"/>
      <c r="JY689"/>
      <c r="JZ689"/>
      <c r="KA689"/>
      <c r="KB689"/>
      <c r="KC689"/>
      <c r="KD689"/>
      <c r="KE689"/>
      <c r="KF689"/>
      <c r="KG689"/>
      <c r="KH689"/>
      <c r="KI689"/>
      <c r="KJ689"/>
      <c r="KK689"/>
      <c r="KL689"/>
      <c r="KM689"/>
      <c r="KN689"/>
      <c r="KO689"/>
      <c r="KP689"/>
      <c r="KQ689"/>
      <c r="KR689"/>
      <c r="KS689"/>
      <c r="KT689"/>
      <c r="KU689"/>
      <c r="KV689"/>
      <c r="KW689"/>
      <c r="KX689"/>
      <c r="KY689"/>
      <c r="KZ689"/>
      <c r="LA689"/>
      <c r="LB689"/>
      <c r="LC689"/>
      <c r="LD689"/>
      <c r="LE689"/>
      <c r="LF689"/>
      <c r="LG689"/>
      <c r="LH689"/>
      <c r="LI689"/>
      <c r="LJ689"/>
      <c r="LK689"/>
      <c r="LL689"/>
      <c r="LM689" s="27"/>
      <c r="LN689"/>
      <c r="LO689"/>
      <c r="LP689"/>
      <c r="LQ689"/>
      <c r="LR689" s="27"/>
      <c r="LS689"/>
      <c r="LT689"/>
      <c r="LU689"/>
      <c r="LV689"/>
      <c r="LW689"/>
      <c r="LX689"/>
      <c r="LY689"/>
      <c r="LZ689"/>
      <c r="MA689"/>
      <c r="MB689"/>
      <c r="MC689"/>
      <c r="MD689"/>
      <c r="ME689"/>
      <c r="MF689"/>
      <c r="MG689"/>
      <c r="MH689"/>
      <c r="MI689"/>
      <c r="MJ689"/>
      <c r="MK689"/>
      <c r="ML689"/>
      <c r="MM689"/>
      <c r="MN689"/>
      <c r="MO689"/>
      <c r="MP689" s="27"/>
      <c r="MQ689"/>
      <c r="NH689" s="46"/>
    </row>
    <row r="690" spans="2:372" x14ac:dyDescent="0.3">
      <c r="B690"/>
      <c r="C690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/>
      <c r="T690"/>
      <c r="U690" s="27"/>
      <c r="V690" s="27"/>
      <c r="W690"/>
      <c r="X690" s="27"/>
      <c r="Y690" s="27"/>
      <c r="Z690" s="27"/>
      <c r="AA690"/>
      <c r="AB690" s="27"/>
      <c r="AC690"/>
      <c r="AD690" s="27"/>
      <c r="AE690" s="27"/>
      <c r="AF690" s="27"/>
      <c r="AG690" s="27"/>
      <c r="AH690" s="27"/>
      <c r="AI690" s="27"/>
      <c r="AJ690" s="27"/>
      <c r="AK690"/>
      <c r="AL690"/>
      <c r="AM690" s="27"/>
      <c r="AN690" s="27"/>
      <c r="AO690" s="27"/>
      <c r="AP690"/>
      <c r="AQ690"/>
      <c r="AR690" s="27"/>
      <c r="AS690" s="27"/>
      <c r="AT690" s="27"/>
      <c r="AU690" s="27"/>
      <c r="AV690"/>
      <c r="AW690" s="27"/>
      <c r="AX690" s="27"/>
      <c r="AY690" s="27"/>
      <c r="AZ690" s="27"/>
      <c r="BA690"/>
      <c r="BB690" s="27"/>
      <c r="BC690"/>
      <c r="BD690" s="27"/>
      <c r="BE690"/>
      <c r="BF690" s="27"/>
      <c r="BG690"/>
      <c r="BH690" s="27"/>
      <c r="BI690" s="27"/>
      <c r="BJ690"/>
      <c r="BK690" s="27"/>
      <c r="BL690" s="27"/>
      <c r="BM690" s="27"/>
      <c r="BN690" s="27"/>
      <c r="BO690" s="27"/>
      <c r="BP690"/>
      <c r="BQ690" s="27"/>
      <c r="BR690" s="27"/>
      <c r="BS690"/>
      <c r="BT690" s="27"/>
      <c r="BU690" s="27"/>
      <c r="BV690"/>
      <c r="BW690" s="27"/>
      <c r="BX690"/>
      <c r="BY690" s="27"/>
      <c r="BZ690"/>
      <c r="CA690"/>
      <c r="CB690"/>
      <c r="CC690" s="27"/>
      <c r="CD690" s="27"/>
      <c r="CE690" s="27"/>
      <c r="CF690" s="27"/>
      <c r="CG690" s="27"/>
      <c r="CH690"/>
      <c r="CI690" s="27"/>
      <c r="CJ690"/>
      <c r="CK690" s="27"/>
      <c r="CL690" s="27"/>
      <c r="CM690" s="27"/>
      <c r="CN690" s="27"/>
      <c r="CO690" s="27"/>
      <c r="CP690"/>
      <c r="CQ690" s="27"/>
      <c r="CR690"/>
      <c r="CS690" s="27"/>
      <c r="CT690" s="27"/>
      <c r="CU690" s="27"/>
      <c r="CV690" s="27"/>
      <c r="CW690" s="27"/>
      <c r="CX690" s="27"/>
      <c r="CY690" s="27"/>
      <c r="CZ690" s="27"/>
      <c r="DA690"/>
      <c r="DB690" s="27"/>
      <c r="DC690" s="27"/>
      <c r="DD690" s="27"/>
      <c r="DE690" s="27"/>
      <c r="DF690"/>
      <c r="DG690"/>
      <c r="DH690"/>
      <c r="DI690" s="27"/>
      <c r="DJ690" s="27"/>
      <c r="DK690" s="27"/>
      <c r="DL690"/>
      <c r="DM690"/>
      <c r="DN690"/>
      <c r="DO690" s="27"/>
      <c r="DP690" s="27"/>
      <c r="DQ690" s="27"/>
      <c r="DR690" s="27"/>
      <c r="DS690" s="27"/>
      <c r="DT690" s="27"/>
      <c r="DU690" s="27"/>
      <c r="DV690" s="27"/>
      <c r="DW690" s="27"/>
      <c r="DX690"/>
      <c r="DY690" s="27"/>
      <c r="DZ690"/>
      <c r="EA690" s="27"/>
      <c r="EB690" s="27"/>
      <c r="EC690" s="27"/>
      <c r="ED690"/>
      <c r="EE690" s="27"/>
      <c r="EF690" s="27"/>
      <c r="EG690" s="27"/>
      <c r="EH690"/>
      <c r="EI690" s="27"/>
      <c r="EJ690" s="27"/>
      <c r="EK690" s="27"/>
      <c r="EL690" s="27"/>
      <c r="EM690" s="27"/>
      <c r="EN690" s="27"/>
      <c r="EO690" s="27"/>
      <c r="EP690" s="27"/>
      <c r="EQ690" s="27"/>
      <c r="ER690"/>
      <c r="ES690" s="27"/>
      <c r="ET690"/>
      <c r="EU690"/>
      <c r="EV690"/>
      <c r="EW690" s="27"/>
      <c r="EX690" s="27"/>
      <c r="EY690" s="27"/>
      <c r="EZ690" s="27"/>
      <c r="FA690" s="27"/>
      <c r="FB690" s="27"/>
      <c r="FC690"/>
      <c r="FD690"/>
      <c r="FE690"/>
      <c r="FF690"/>
      <c r="FG690"/>
      <c r="FH690"/>
      <c r="FI690"/>
      <c r="FJ690"/>
      <c r="FK690"/>
      <c r="FL690"/>
      <c r="FM690"/>
      <c r="FN690"/>
      <c r="FO690"/>
      <c r="FP690"/>
      <c r="FQ690"/>
      <c r="FR690"/>
      <c r="FS690"/>
      <c r="FT690"/>
      <c r="FU690"/>
      <c r="FV690"/>
      <c r="FW690"/>
      <c r="FX690"/>
      <c r="FY690"/>
      <c r="FZ690"/>
      <c r="GA690"/>
      <c r="GB690"/>
      <c r="GC690"/>
      <c r="GD690"/>
      <c r="GE690"/>
      <c r="GF690"/>
      <c r="GG690"/>
      <c r="GH690"/>
      <c r="GI690"/>
      <c r="GJ690"/>
      <c r="GK690"/>
      <c r="GL690"/>
      <c r="GM690"/>
      <c r="GN690"/>
      <c r="GO690"/>
      <c r="GP690"/>
      <c r="GQ690"/>
      <c r="GR690"/>
      <c r="GS690"/>
      <c r="GT690"/>
      <c r="GU690"/>
      <c r="GV690"/>
      <c r="GW690"/>
      <c r="GX690"/>
      <c r="GY690"/>
      <c r="GZ690"/>
      <c r="HA690"/>
      <c r="HB690"/>
      <c r="HC690"/>
      <c r="HD690"/>
      <c r="HE690"/>
      <c r="HF690"/>
      <c r="HG690"/>
      <c r="HH690"/>
      <c r="HI690"/>
      <c r="HJ690"/>
      <c r="HK690"/>
      <c r="HL690"/>
      <c r="HM690"/>
      <c r="HN690"/>
      <c r="HO690"/>
      <c r="HP690"/>
      <c r="HQ690"/>
      <c r="HR690"/>
      <c r="HS690"/>
      <c r="HT690"/>
      <c r="HU690"/>
      <c r="HV690"/>
      <c r="HW690"/>
      <c r="HX690"/>
      <c r="HY690"/>
      <c r="HZ690"/>
      <c r="IA690"/>
      <c r="IB690"/>
      <c r="IC690"/>
      <c r="ID690"/>
      <c r="IE690"/>
      <c r="IF690"/>
      <c r="IG690"/>
      <c r="IH690"/>
      <c r="II690"/>
      <c r="IJ690"/>
      <c r="IK690"/>
      <c r="IL690"/>
      <c r="IM690"/>
      <c r="IN690"/>
      <c r="IO690"/>
      <c r="IP690"/>
      <c r="IQ690"/>
      <c r="IR690"/>
      <c r="IS690"/>
      <c r="IT690"/>
      <c r="IU690"/>
      <c r="IV690"/>
      <c r="IW690"/>
      <c r="IX690"/>
      <c r="IY690"/>
      <c r="IZ690"/>
      <c r="JA690"/>
      <c r="JB690"/>
      <c r="JC690"/>
      <c r="JD690"/>
      <c r="JE690"/>
      <c r="JF690"/>
      <c r="JG690"/>
      <c r="JH690"/>
      <c r="JI690"/>
      <c r="JJ690"/>
      <c r="JK690"/>
      <c r="JL690"/>
      <c r="JM690"/>
      <c r="JN690"/>
      <c r="JO690"/>
      <c r="JP690"/>
      <c r="JQ690"/>
      <c r="JR690"/>
      <c r="JS690"/>
      <c r="JT690"/>
      <c r="JU690"/>
      <c r="JV690"/>
      <c r="JW690"/>
      <c r="JX690"/>
      <c r="JY690"/>
      <c r="JZ690"/>
      <c r="KA690"/>
      <c r="KB690"/>
      <c r="KC690"/>
      <c r="KD690"/>
      <c r="KE690"/>
      <c r="KF690"/>
      <c r="KG690"/>
      <c r="KH690"/>
      <c r="KI690"/>
      <c r="KJ690"/>
      <c r="KK690"/>
      <c r="KL690"/>
      <c r="KM690"/>
      <c r="KN690"/>
      <c r="KO690"/>
      <c r="KP690"/>
      <c r="KQ690"/>
      <c r="KR690"/>
      <c r="KS690"/>
      <c r="KT690"/>
      <c r="KU690"/>
      <c r="KV690"/>
      <c r="KW690"/>
      <c r="KX690"/>
      <c r="KY690"/>
      <c r="KZ690"/>
      <c r="LA690"/>
      <c r="LB690"/>
      <c r="LC690"/>
      <c r="LD690"/>
      <c r="LE690"/>
      <c r="LF690"/>
      <c r="LG690"/>
      <c r="LH690"/>
      <c r="LI690"/>
      <c r="LJ690"/>
      <c r="LK690"/>
      <c r="LL690"/>
      <c r="LM690" s="27"/>
      <c r="LN690" s="27"/>
      <c r="LO690" s="27"/>
      <c r="LP690" s="27"/>
      <c r="LQ690" s="27"/>
      <c r="LR690" s="27"/>
      <c r="LS690" s="27"/>
      <c r="LT690" s="27"/>
      <c r="LU690"/>
      <c r="LV690"/>
      <c r="LW690" s="27"/>
      <c r="LX690"/>
      <c r="LY690"/>
      <c r="LZ690"/>
      <c r="MA690"/>
      <c r="MB690" s="27"/>
      <c r="MC690" s="27"/>
      <c r="MD690" s="27"/>
      <c r="ME690" s="27"/>
      <c r="MF690" s="27"/>
      <c r="MG690"/>
      <c r="MH690"/>
      <c r="MI690"/>
      <c r="MJ690"/>
      <c r="MK690"/>
      <c r="ML690"/>
      <c r="MM690"/>
      <c r="MN690"/>
      <c r="MO690" s="27"/>
      <c r="MP690"/>
      <c r="MQ690"/>
      <c r="NH690" s="46"/>
    </row>
    <row r="691" spans="2:372" x14ac:dyDescent="0.3">
      <c r="B691"/>
      <c r="C691"/>
      <c r="D691"/>
      <c r="E691"/>
      <c r="F691"/>
      <c r="G691"/>
      <c r="H691"/>
      <c r="I691" s="27"/>
      <c r="J691" s="27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 s="27"/>
      <c r="AD691"/>
      <c r="AE691"/>
      <c r="AF691"/>
      <c r="AG691" s="27"/>
      <c r="AH691"/>
      <c r="AI691"/>
      <c r="AJ691"/>
      <c r="AK691" s="27"/>
      <c r="AL691"/>
      <c r="AM691"/>
      <c r="AN691" s="27"/>
      <c r="AO691"/>
      <c r="AP691"/>
      <c r="AQ691" s="27"/>
      <c r="AR691"/>
      <c r="AS691" s="27"/>
      <c r="AT691" s="27"/>
      <c r="AU691"/>
      <c r="AV691"/>
      <c r="AW691"/>
      <c r="AX691"/>
      <c r="AY691" s="27"/>
      <c r="AZ691" s="27"/>
      <c r="BA691"/>
      <c r="BB691"/>
      <c r="BC691"/>
      <c r="BD691"/>
      <c r="BE691"/>
      <c r="BF691"/>
      <c r="BG691"/>
      <c r="BH691"/>
      <c r="BI691" s="27"/>
      <c r="BJ691"/>
      <c r="BK691" s="27"/>
      <c r="BL691"/>
      <c r="BM691"/>
      <c r="BN691"/>
      <c r="BO691"/>
      <c r="BP691"/>
      <c r="BQ691" s="27"/>
      <c r="BR691"/>
      <c r="BS691"/>
      <c r="BT691"/>
      <c r="BU691" s="27"/>
      <c r="BV691" s="27"/>
      <c r="BW691"/>
      <c r="BX691"/>
      <c r="BY691" s="27"/>
      <c r="BZ691"/>
      <c r="CA691"/>
      <c r="CB691"/>
      <c r="CC691" s="27"/>
      <c r="CD691"/>
      <c r="CE691"/>
      <c r="CF691"/>
      <c r="CG691"/>
      <c r="CH691"/>
      <c r="CI691" s="27"/>
      <c r="CJ691"/>
      <c r="CK691" s="27"/>
      <c r="CL691"/>
      <c r="CM691" s="27"/>
      <c r="CN691" s="27"/>
      <c r="CO691"/>
      <c r="CP691"/>
      <c r="CQ691" s="27"/>
      <c r="CR691"/>
      <c r="CS691"/>
      <c r="CT691" s="27"/>
      <c r="CU691"/>
      <c r="CV691" s="27"/>
      <c r="CW691" s="27"/>
      <c r="CX691"/>
      <c r="CY691" s="27"/>
      <c r="CZ691" s="27"/>
      <c r="DA691"/>
      <c r="DB691" s="27"/>
      <c r="DC691" s="27"/>
      <c r="DD691" s="27"/>
      <c r="DE691"/>
      <c r="DF691"/>
      <c r="DG691"/>
      <c r="DH691" s="27"/>
      <c r="DI691"/>
      <c r="DJ691"/>
      <c r="DK691"/>
      <c r="DL691"/>
      <c r="DM691"/>
      <c r="DN691"/>
      <c r="DO691"/>
      <c r="DP691"/>
      <c r="DQ691" s="27"/>
      <c r="DR691"/>
      <c r="DS691"/>
      <c r="DT691"/>
      <c r="DU691"/>
      <c r="DV691"/>
      <c r="DW691" s="27"/>
      <c r="DX691" s="27"/>
      <c r="DY691" s="27"/>
      <c r="DZ691" s="27"/>
      <c r="EA691" s="27"/>
      <c r="EB691" s="27"/>
      <c r="EC691" s="27"/>
      <c r="ED691" s="27"/>
      <c r="EE691" s="27"/>
      <c r="EF691"/>
      <c r="EG691"/>
      <c r="EH691" s="27"/>
      <c r="EI691" s="27"/>
      <c r="EJ691" s="27"/>
      <c r="EK691" s="27"/>
      <c r="EL691" s="27"/>
      <c r="EM691" s="27"/>
      <c r="EN691" s="27"/>
      <c r="EO691"/>
      <c r="EP691" s="27"/>
      <c r="EQ691" s="27"/>
      <c r="ER691"/>
      <c r="ES691"/>
      <c r="ET691"/>
      <c r="EU691" s="27"/>
      <c r="EV691"/>
      <c r="EW691" s="27"/>
      <c r="EX691"/>
      <c r="EY691" s="27"/>
      <c r="EZ691" s="27"/>
      <c r="FA691" s="27"/>
      <c r="FB691" s="27"/>
      <c r="FC691"/>
      <c r="FD691"/>
      <c r="FE691"/>
      <c r="FF691"/>
      <c r="FG691"/>
      <c r="FH691"/>
      <c r="FI691"/>
      <c r="FJ691"/>
      <c r="FK691"/>
      <c r="FL691"/>
      <c r="FM691"/>
      <c r="FN691"/>
      <c r="FO691"/>
      <c r="FP691"/>
      <c r="FQ691"/>
      <c r="FR691"/>
      <c r="FS691"/>
      <c r="FT691"/>
      <c r="FU691"/>
      <c r="FV691"/>
      <c r="FW691"/>
      <c r="FX691"/>
      <c r="FY691"/>
      <c r="FZ691"/>
      <c r="GA691"/>
      <c r="GB691"/>
      <c r="GC691"/>
      <c r="GD691"/>
      <c r="GE691"/>
      <c r="GF691"/>
      <c r="GG691"/>
      <c r="GH691"/>
      <c r="GI691"/>
      <c r="GJ691"/>
      <c r="GK691"/>
      <c r="GL691"/>
      <c r="GM691"/>
      <c r="GN691"/>
      <c r="GO691"/>
      <c r="GP691"/>
      <c r="GQ691"/>
      <c r="GR691"/>
      <c r="GS691"/>
      <c r="GT691"/>
      <c r="GU691"/>
      <c r="GV691"/>
      <c r="GW691"/>
      <c r="GX691"/>
      <c r="GY691"/>
      <c r="GZ691"/>
      <c r="HA691"/>
      <c r="HB691"/>
      <c r="HC691"/>
      <c r="HD691"/>
      <c r="HE691"/>
      <c r="HF691"/>
      <c r="HG691"/>
      <c r="HH691"/>
      <c r="HI691"/>
      <c r="HJ691"/>
      <c r="HK691"/>
      <c r="HL691"/>
      <c r="HM691"/>
      <c r="HN691"/>
      <c r="HO691"/>
      <c r="HP691"/>
      <c r="HQ691"/>
      <c r="HR691"/>
      <c r="HS691"/>
      <c r="HT691"/>
      <c r="HU691"/>
      <c r="HV691"/>
      <c r="HW691"/>
      <c r="HX691"/>
      <c r="HY691"/>
      <c r="HZ691"/>
      <c r="IA691"/>
      <c r="IB691"/>
      <c r="IC691"/>
      <c r="ID691"/>
      <c r="IE691"/>
      <c r="IF691"/>
      <c r="IG691"/>
      <c r="IH691"/>
      <c r="II691"/>
      <c r="IJ691"/>
      <c r="IK691"/>
      <c r="IL691"/>
      <c r="IM691"/>
      <c r="IN691"/>
      <c r="IO691"/>
      <c r="IP691"/>
      <c r="IQ691"/>
      <c r="IR691"/>
      <c r="IS691"/>
      <c r="IT691"/>
      <c r="IU691"/>
      <c r="IV691"/>
      <c r="IW691"/>
      <c r="IX691"/>
      <c r="IY691"/>
      <c r="IZ691"/>
      <c r="JA691"/>
      <c r="JB691"/>
      <c r="JC691"/>
      <c r="JD691"/>
      <c r="JE691"/>
      <c r="JF691"/>
      <c r="JG691"/>
      <c r="JH691"/>
      <c r="JI691"/>
      <c r="JJ691"/>
      <c r="JK691"/>
      <c r="JL691"/>
      <c r="JM691"/>
      <c r="JN691"/>
      <c r="JO691"/>
      <c r="JP691"/>
      <c r="JQ691"/>
      <c r="JR691"/>
      <c r="JS691"/>
      <c r="JT691"/>
      <c r="JU691"/>
      <c r="JV691"/>
      <c r="JW691"/>
      <c r="JX691"/>
      <c r="JY691"/>
      <c r="JZ691"/>
      <c r="KA691"/>
      <c r="KB691"/>
      <c r="KC691"/>
      <c r="KD691"/>
      <c r="KE691"/>
      <c r="KF691"/>
      <c r="KG691"/>
      <c r="KH691"/>
      <c r="KI691"/>
      <c r="KJ691"/>
      <c r="KK691"/>
      <c r="KL691"/>
      <c r="KM691"/>
      <c r="KN691"/>
      <c r="KO691"/>
      <c r="KP691"/>
      <c r="KQ691"/>
      <c r="KR691"/>
      <c r="KS691"/>
      <c r="KT691"/>
      <c r="KU691"/>
      <c r="KV691"/>
      <c r="KW691"/>
      <c r="KX691"/>
      <c r="KY691"/>
      <c r="KZ691"/>
      <c r="LA691"/>
      <c r="LB691"/>
      <c r="LC691"/>
      <c r="LD691"/>
      <c r="LE691"/>
      <c r="LF691"/>
      <c r="LG691"/>
      <c r="LH691"/>
      <c r="LI691"/>
      <c r="LJ691"/>
      <c r="LK691"/>
      <c r="LL691"/>
      <c r="LM691" s="27"/>
      <c r="LN691" s="27"/>
      <c r="LO691" s="27"/>
      <c r="LP691" s="27"/>
      <c r="LQ691" s="27"/>
      <c r="LR691" s="27"/>
      <c r="LS691" s="27"/>
      <c r="LT691" s="27"/>
      <c r="LU691"/>
      <c r="LV691"/>
      <c r="LW691" s="27"/>
      <c r="LX691"/>
      <c r="LY691"/>
      <c r="LZ691"/>
      <c r="MA691"/>
      <c r="MB691" s="27"/>
      <c r="MC691" s="27"/>
      <c r="MD691" s="27"/>
      <c r="ME691" s="27"/>
      <c r="MF691" s="27"/>
      <c r="MG691"/>
      <c r="MH691"/>
      <c r="MI691"/>
      <c r="MJ691"/>
      <c r="MK691"/>
      <c r="ML691"/>
      <c r="MM691"/>
      <c r="MN691"/>
      <c r="MO691"/>
      <c r="MP691"/>
      <c r="MQ691"/>
      <c r="NH691" s="46"/>
    </row>
    <row r="692" spans="2:372" x14ac:dyDescent="0.3">
      <c r="B692"/>
      <c r="C692" s="27"/>
      <c r="D692" s="27"/>
      <c r="E692"/>
      <c r="F692"/>
      <c r="G692" s="27"/>
      <c r="H692" s="27"/>
      <c r="I692" s="27"/>
      <c r="J692" s="27"/>
      <c r="K692" s="27"/>
      <c r="L692"/>
      <c r="M692"/>
      <c r="N692" s="27"/>
      <c r="O692" s="27"/>
      <c r="P692"/>
      <c r="Q692"/>
      <c r="R692"/>
      <c r="S692" s="27"/>
      <c r="T692" s="27"/>
      <c r="U692"/>
      <c r="V692" s="27"/>
      <c r="W692"/>
      <c r="X692" s="27"/>
      <c r="Y692" s="27"/>
      <c r="Z692"/>
      <c r="AA692"/>
      <c r="AB692" s="27"/>
      <c r="AC692" s="27"/>
      <c r="AD692" s="27"/>
      <c r="AE692"/>
      <c r="AF692" s="27"/>
      <c r="AG692"/>
      <c r="AH692" s="27"/>
      <c r="AI692"/>
      <c r="AJ692" s="27"/>
      <c r="AK692" s="27"/>
      <c r="AL692" s="27"/>
      <c r="AM692" s="27"/>
      <c r="AN692"/>
      <c r="AO692" s="27"/>
      <c r="AP692" s="27"/>
      <c r="AQ692" s="27"/>
      <c r="AR692" s="27"/>
      <c r="AS692" s="27"/>
      <c r="AT692" s="27"/>
      <c r="AU692" s="27"/>
      <c r="AV692" s="27"/>
      <c r="AW692"/>
      <c r="AX692" s="27"/>
      <c r="AY692" s="27"/>
      <c r="AZ692"/>
      <c r="BA692" s="27"/>
      <c r="BB692" s="27"/>
      <c r="BC692"/>
      <c r="BD692"/>
      <c r="BE692" s="27"/>
      <c r="BF692" s="27"/>
      <c r="BG692" s="27"/>
      <c r="BH692" s="27"/>
      <c r="BI692" s="27"/>
      <c r="BJ692" s="27"/>
      <c r="BK692"/>
      <c r="BL692" s="27"/>
      <c r="BM692" s="27"/>
      <c r="BN692" s="27"/>
      <c r="BO692" s="27"/>
      <c r="BP692" s="27"/>
      <c r="BQ692" s="27"/>
      <c r="BR692" s="27"/>
      <c r="BS692" s="27"/>
      <c r="BT692" s="27"/>
      <c r="BU692" s="27"/>
      <c r="BV692" s="27"/>
      <c r="BW692" s="27"/>
      <c r="BX692" s="27"/>
      <c r="BY692" s="27"/>
      <c r="BZ692"/>
      <c r="CA692" s="27"/>
      <c r="CB692"/>
      <c r="CC692" s="27"/>
      <c r="CD692"/>
      <c r="CE692" s="27"/>
      <c r="CF692" s="27"/>
      <c r="CG692" s="27"/>
      <c r="CH692"/>
      <c r="CI692" s="27"/>
      <c r="CJ692" s="27"/>
      <c r="CK692" s="27"/>
      <c r="CL692" s="27"/>
      <c r="CM692" s="27"/>
      <c r="CN692" s="27"/>
      <c r="CO692"/>
      <c r="CP692" s="27"/>
      <c r="CQ692" s="27"/>
      <c r="CR692" s="27"/>
      <c r="CS692" s="27"/>
      <c r="CT692" s="27"/>
      <c r="CU692" s="27"/>
      <c r="CV692" s="27"/>
      <c r="CW692" s="27"/>
      <c r="CX692" s="27"/>
      <c r="CY692" s="27"/>
      <c r="CZ692"/>
      <c r="DA692" s="27"/>
      <c r="DB692" s="27"/>
      <c r="DC692" s="27"/>
      <c r="DD692" s="27"/>
      <c r="DE692" s="27"/>
      <c r="DF692"/>
      <c r="DG692" s="27"/>
      <c r="DH692" s="27"/>
      <c r="DI692"/>
      <c r="DJ692" s="27"/>
      <c r="DK692" s="27"/>
      <c r="DL692"/>
      <c r="DM692"/>
      <c r="DN692" s="27"/>
      <c r="DO692" s="27"/>
      <c r="DP692" s="27"/>
      <c r="DQ692"/>
      <c r="DR692" s="27"/>
      <c r="DS692" s="27"/>
      <c r="DT692"/>
      <c r="DU692" s="27"/>
      <c r="DV692"/>
      <c r="DW692" s="27"/>
      <c r="DX692"/>
      <c r="DY692" s="27"/>
      <c r="DZ692" s="27"/>
      <c r="EA692" s="27"/>
      <c r="EB692"/>
      <c r="EC692" s="27"/>
      <c r="ED692" s="27"/>
      <c r="EE692"/>
      <c r="EF692"/>
      <c r="EG692" s="27"/>
      <c r="EH692" s="27"/>
      <c r="EI692"/>
      <c r="EJ692"/>
      <c r="EK692" s="27"/>
      <c r="EL692" s="27"/>
      <c r="EM692"/>
      <c r="EN692" s="27"/>
      <c r="EO692" s="27"/>
      <c r="EP692"/>
      <c r="EQ692" s="27"/>
      <c r="ER692" s="27"/>
      <c r="ES692" s="27"/>
      <c r="ET692" s="27"/>
      <c r="EU692" s="27"/>
      <c r="EV692"/>
      <c r="EW692" s="27"/>
      <c r="EX692" s="27"/>
      <c r="EY692"/>
      <c r="EZ692"/>
      <c r="FA692" s="27"/>
      <c r="FB692" s="27"/>
      <c r="FC692"/>
      <c r="FD692"/>
      <c r="FE692"/>
      <c r="FF692"/>
      <c r="FG692"/>
      <c r="FH692"/>
      <c r="FI692"/>
      <c r="FJ692"/>
      <c r="FK692"/>
      <c r="FL692"/>
      <c r="FM692"/>
      <c r="FN692"/>
      <c r="FO692"/>
      <c r="FP692"/>
      <c r="FQ692"/>
      <c r="FR692"/>
      <c r="FS692"/>
      <c r="FT692"/>
      <c r="FU692"/>
      <c r="FV692"/>
      <c r="FW692"/>
      <c r="FX692"/>
      <c r="FY692"/>
      <c r="FZ692"/>
      <c r="GA692"/>
      <c r="GB692"/>
      <c r="GC692"/>
      <c r="GD692"/>
      <c r="GE692"/>
      <c r="GF692"/>
      <c r="GG692"/>
      <c r="GH692"/>
      <c r="GI692"/>
      <c r="GJ692"/>
      <c r="GK692"/>
      <c r="GL692"/>
      <c r="GM692"/>
      <c r="GN692"/>
      <c r="GO692"/>
      <c r="GP692"/>
      <c r="GQ692"/>
      <c r="GR692"/>
      <c r="GS692"/>
      <c r="GT692"/>
      <c r="GU692"/>
      <c r="GV692"/>
      <c r="GW692"/>
      <c r="GX692"/>
      <c r="GY692"/>
      <c r="GZ692"/>
      <c r="HA692"/>
      <c r="HB692"/>
      <c r="HC692"/>
      <c r="HD692"/>
      <c r="HE692"/>
      <c r="HF692"/>
      <c r="HG692"/>
      <c r="HH692"/>
      <c r="HI692"/>
      <c r="HJ692"/>
      <c r="HK692"/>
      <c r="HL692"/>
      <c r="HM692"/>
      <c r="HN692"/>
      <c r="HO692"/>
      <c r="HP692"/>
      <c r="HQ692"/>
      <c r="HR692"/>
      <c r="HS692"/>
      <c r="HT692"/>
      <c r="HU692"/>
      <c r="HV692"/>
      <c r="HW692"/>
      <c r="HX692"/>
      <c r="HY692"/>
      <c r="HZ692"/>
      <c r="IA692"/>
      <c r="IB692"/>
      <c r="IC692"/>
      <c r="ID692"/>
      <c r="IE692"/>
      <c r="IF692"/>
      <c r="IG692"/>
      <c r="IH692"/>
      <c r="II692"/>
      <c r="IJ692"/>
      <c r="IK692"/>
      <c r="IL692"/>
      <c r="IM692"/>
      <c r="IN692"/>
      <c r="IO692"/>
      <c r="IP692"/>
      <c r="IQ692"/>
      <c r="IR692"/>
      <c r="IS692"/>
      <c r="IT692"/>
      <c r="IU692"/>
      <c r="IV692"/>
      <c r="IW692"/>
      <c r="IX692"/>
      <c r="IY692"/>
      <c r="IZ692"/>
      <c r="JA692"/>
      <c r="JB692"/>
      <c r="JC692"/>
      <c r="JD692"/>
      <c r="JE692"/>
      <c r="JF692"/>
      <c r="JG692"/>
      <c r="JH692"/>
      <c r="JI692"/>
      <c r="JJ692"/>
      <c r="JK692"/>
      <c r="JL692"/>
      <c r="JM692"/>
      <c r="JN692"/>
      <c r="JO692"/>
      <c r="JP692"/>
      <c r="JQ692"/>
      <c r="JR692"/>
      <c r="JS692"/>
      <c r="JT692"/>
      <c r="JU692"/>
      <c r="JV692"/>
      <c r="JW692"/>
      <c r="JX692"/>
      <c r="JY692"/>
      <c r="JZ692"/>
      <c r="KA692"/>
      <c r="KB692"/>
      <c r="KC692"/>
      <c r="KD692"/>
      <c r="KE692"/>
      <c r="KF692"/>
      <c r="KG692"/>
      <c r="KH692"/>
      <c r="KI692"/>
      <c r="KJ692"/>
      <c r="KK692"/>
      <c r="KL692"/>
      <c r="KM692"/>
      <c r="KN692"/>
      <c r="KO692"/>
      <c r="KP692"/>
      <c r="KQ692"/>
      <c r="KR692"/>
      <c r="KS692"/>
      <c r="KT692"/>
      <c r="KU692"/>
      <c r="KV692"/>
      <c r="KW692"/>
      <c r="KX692"/>
      <c r="KY692"/>
      <c r="KZ692"/>
      <c r="LA692"/>
      <c r="LB692"/>
      <c r="LC692"/>
      <c r="LD692"/>
      <c r="LE692"/>
      <c r="LF692"/>
      <c r="LG692"/>
      <c r="LH692"/>
      <c r="LI692"/>
      <c r="LJ692"/>
      <c r="LK692"/>
      <c r="LL692"/>
      <c r="LM692"/>
      <c r="LN692"/>
      <c r="LO692" s="27"/>
      <c r="LP692"/>
      <c r="LQ692" s="27"/>
      <c r="LR692"/>
      <c r="LS692"/>
      <c r="LT692" s="27"/>
      <c r="LU692" s="27"/>
      <c r="LV692" s="27"/>
      <c r="LW692" s="27"/>
      <c r="LX692" s="27"/>
      <c r="LY692" s="27"/>
      <c r="LZ692" s="27"/>
      <c r="MA692" s="27"/>
      <c r="MB692"/>
      <c r="MC692"/>
      <c r="MD692" s="27"/>
      <c r="ME692" s="27"/>
      <c r="MF692" s="27"/>
      <c r="MG692"/>
      <c r="MH692"/>
      <c r="MI692"/>
      <c r="MJ692"/>
      <c r="MK692"/>
      <c r="ML692"/>
      <c r="MM692"/>
      <c r="MN692"/>
      <c r="MO692"/>
      <c r="MP692" s="27"/>
      <c r="MQ692"/>
      <c r="NH692" s="46"/>
    </row>
    <row r="693" spans="2:372" x14ac:dyDescent="0.3">
      <c r="B693"/>
      <c r="C693" s="27"/>
      <c r="D693" s="27"/>
      <c r="E693"/>
      <c r="F693"/>
      <c r="G693" s="27"/>
      <c r="H693"/>
      <c r="I693" s="27"/>
      <c r="J693" s="27"/>
      <c r="K693" s="27"/>
      <c r="L693"/>
      <c r="M693"/>
      <c r="N693" s="27"/>
      <c r="O693" s="27"/>
      <c r="P693"/>
      <c r="Q693" s="27"/>
      <c r="R693"/>
      <c r="S693"/>
      <c r="T693" s="27"/>
      <c r="U693" s="27"/>
      <c r="V693" s="27"/>
      <c r="W693"/>
      <c r="X693"/>
      <c r="Y693" s="27"/>
      <c r="Z693"/>
      <c r="AA693"/>
      <c r="AB693" s="27"/>
      <c r="AC693" s="27"/>
      <c r="AD693" s="27"/>
      <c r="AE693"/>
      <c r="AF693"/>
      <c r="AG693" s="27"/>
      <c r="AH693" s="27"/>
      <c r="AI693" s="27"/>
      <c r="AJ693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/>
      <c r="BD693" s="27"/>
      <c r="BE693" s="27"/>
      <c r="BF693" s="27"/>
      <c r="BG693"/>
      <c r="BH693" s="27"/>
      <c r="BI693" s="27"/>
      <c r="BJ693" s="27"/>
      <c r="BK693" s="27"/>
      <c r="BL693" s="27"/>
      <c r="BM693" s="27"/>
      <c r="BN693" s="27"/>
      <c r="BO693" s="27"/>
      <c r="BP693" s="27"/>
      <c r="BQ693" s="27"/>
      <c r="BR693" s="27"/>
      <c r="BS693"/>
      <c r="BT693" s="27"/>
      <c r="BU693" s="27"/>
      <c r="BV693" s="27"/>
      <c r="BW693" s="27"/>
      <c r="BX693"/>
      <c r="BY693" s="27"/>
      <c r="BZ693"/>
      <c r="CA693"/>
      <c r="CB693" s="27"/>
      <c r="CC693" s="27"/>
      <c r="CD693" s="27"/>
      <c r="CE693" s="27"/>
      <c r="CF693" s="27"/>
      <c r="CG693" s="27"/>
      <c r="CH693"/>
      <c r="CI693" s="27"/>
      <c r="CJ693" s="27"/>
      <c r="CK693" s="27"/>
      <c r="CL693" s="27"/>
      <c r="CM693" s="27"/>
      <c r="CN693" s="27"/>
      <c r="CO693" s="27"/>
      <c r="CP693" s="27"/>
      <c r="CQ693" s="27"/>
      <c r="CR693" s="27"/>
      <c r="CS693" s="27"/>
      <c r="CT693" s="27"/>
      <c r="CU693" s="27"/>
      <c r="CV693" s="27"/>
      <c r="CW693"/>
      <c r="CX693" s="27"/>
      <c r="CY693"/>
      <c r="CZ693"/>
      <c r="DA693" s="27"/>
      <c r="DB693" s="27"/>
      <c r="DC693"/>
      <c r="DD693" s="27"/>
      <c r="DE693"/>
      <c r="DF693" s="27"/>
      <c r="DG693"/>
      <c r="DH693"/>
      <c r="DI693" s="27"/>
      <c r="DJ693"/>
      <c r="DK693" s="27"/>
      <c r="DL693"/>
      <c r="DM693" s="27"/>
      <c r="DN693" s="27"/>
      <c r="DO693" s="27"/>
      <c r="DP693"/>
      <c r="DQ693" s="27"/>
      <c r="DR693" s="27"/>
      <c r="DS693" s="27"/>
      <c r="DT693" s="27"/>
      <c r="DU693"/>
      <c r="DV693" s="27"/>
      <c r="DW693"/>
      <c r="DX693"/>
      <c r="DY693" s="27"/>
      <c r="DZ693" s="27"/>
      <c r="EA693"/>
      <c r="EB693" s="27"/>
      <c r="EC693"/>
      <c r="ED693" s="27"/>
      <c r="EE693"/>
      <c r="EF693"/>
      <c r="EG693"/>
      <c r="EH693" s="27"/>
      <c r="EI693"/>
      <c r="EJ693"/>
      <c r="EK693"/>
      <c r="EL693"/>
      <c r="EM693"/>
      <c r="EN693"/>
      <c r="EO693"/>
      <c r="EP693"/>
      <c r="EQ693" s="27"/>
      <c r="ER693" s="27"/>
      <c r="ES693" s="27"/>
      <c r="ET693" s="27"/>
      <c r="EU693"/>
      <c r="EV693" s="27"/>
      <c r="EW693" s="27"/>
      <c r="EX693" s="27"/>
      <c r="EY693"/>
      <c r="EZ693"/>
      <c r="FA693"/>
      <c r="FB693" s="27"/>
      <c r="FC693"/>
      <c r="FD693"/>
      <c r="FE693"/>
      <c r="FF693"/>
      <c r="FG693"/>
      <c r="FH693"/>
      <c r="FI693"/>
      <c r="FJ693"/>
      <c r="FK693"/>
      <c r="FL693"/>
      <c r="FM693"/>
      <c r="FN693"/>
      <c r="FO693"/>
      <c r="FP693"/>
      <c r="FQ693"/>
      <c r="FR693"/>
      <c r="FS693"/>
      <c r="FT693"/>
      <c r="FU693"/>
      <c r="FV693"/>
      <c r="FW693"/>
      <c r="FX693"/>
      <c r="FY693"/>
      <c r="FZ693"/>
      <c r="GA693"/>
      <c r="GB693"/>
      <c r="GC693"/>
      <c r="GD693"/>
      <c r="GE693"/>
      <c r="GF693"/>
      <c r="GG693"/>
      <c r="GH693"/>
      <c r="GI693"/>
      <c r="GJ693"/>
      <c r="GK693"/>
      <c r="GL693"/>
      <c r="GM693"/>
      <c r="GN693"/>
      <c r="GO693"/>
      <c r="GP693"/>
      <c r="GQ693"/>
      <c r="GR693"/>
      <c r="GS693"/>
      <c r="GT693"/>
      <c r="GU693"/>
      <c r="GV693"/>
      <c r="GW693"/>
      <c r="GX693"/>
      <c r="GY693"/>
      <c r="GZ693"/>
      <c r="HA693"/>
      <c r="HB693"/>
      <c r="HC693"/>
      <c r="HD693"/>
      <c r="HE693"/>
      <c r="HF693"/>
      <c r="HG693"/>
      <c r="HH693"/>
      <c r="HI693"/>
      <c r="HJ693"/>
      <c r="HK693"/>
      <c r="HL693"/>
      <c r="HM693"/>
      <c r="HN693"/>
      <c r="HO693"/>
      <c r="HP693"/>
      <c r="HQ693"/>
      <c r="HR693"/>
      <c r="HS693"/>
      <c r="HT693"/>
      <c r="HU693"/>
      <c r="HV693"/>
      <c r="HW693"/>
      <c r="HX693"/>
      <c r="HY693"/>
      <c r="HZ693"/>
      <c r="IA693"/>
      <c r="IB693"/>
      <c r="IC693"/>
      <c r="ID693"/>
      <c r="IE693"/>
      <c r="IF693"/>
      <c r="IG693"/>
      <c r="IH693"/>
      <c r="II693"/>
      <c r="IJ693"/>
      <c r="IK693"/>
      <c r="IL693"/>
      <c r="IM693"/>
      <c r="IN693"/>
      <c r="IO693"/>
      <c r="IP693"/>
      <c r="IQ693"/>
      <c r="IR693"/>
      <c r="IS693"/>
      <c r="IT693"/>
      <c r="IU693"/>
      <c r="IV693"/>
      <c r="IW693"/>
      <c r="IX693"/>
      <c r="IY693"/>
      <c r="IZ693"/>
      <c r="JA693"/>
      <c r="JB693"/>
      <c r="JC693"/>
      <c r="JD693"/>
      <c r="JE693"/>
      <c r="JF693"/>
      <c r="JG693"/>
      <c r="JH693"/>
      <c r="JI693"/>
      <c r="JJ693"/>
      <c r="JK693"/>
      <c r="JL693"/>
      <c r="JM693"/>
      <c r="JN693"/>
      <c r="JO693"/>
      <c r="JP693"/>
      <c r="JQ693"/>
      <c r="JR693"/>
      <c r="JS693"/>
      <c r="JT693"/>
      <c r="JU693"/>
      <c r="JV693"/>
      <c r="JW693"/>
      <c r="JX693"/>
      <c r="JY693"/>
      <c r="JZ693"/>
      <c r="KA693"/>
      <c r="KB693"/>
      <c r="KC693"/>
      <c r="KD693"/>
      <c r="KE693"/>
      <c r="KF693"/>
      <c r="KG693"/>
      <c r="KH693"/>
      <c r="KI693"/>
      <c r="KJ693"/>
      <c r="KK693"/>
      <c r="KL693"/>
      <c r="KM693"/>
      <c r="KN693"/>
      <c r="KO693"/>
      <c r="KP693"/>
      <c r="KQ693"/>
      <c r="KR693"/>
      <c r="KS693"/>
      <c r="KT693"/>
      <c r="KU693"/>
      <c r="KV693"/>
      <c r="KW693"/>
      <c r="KX693"/>
      <c r="KY693"/>
      <c r="KZ693"/>
      <c r="LA693"/>
      <c r="LB693"/>
      <c r="LC693"/>
      <c r="LD693"/>
      <c r="LE693"/>
      <c r="LF693"/>
      <c r="LG693"/>
      <c r="LH693"/>
      <c r="LI693"/>
      <c r="LJ693"/>
      <c r="LK693"/>
      <c r="LL693"/>
      <c r="LM693" s="27"/>
      <c r="LN693" s="27"/>
      <c r="LO693" s="27"/>
      <c r="LP693" s="27"/>
      <c r="LQ693"/>
      <c r="LR693" s="27"/>
      <c r="LS693" s="27"/>
      <c r="LT693"/>
      <c r="LU693"/>
      <c r="LV693"/>
      <c r="LW693" s="27"/>
      <c r="LX693"/>
      <c r="LY693"/>
      <c r="LZ693"/>
      <c r="MA693"/>
      <c r="MB693" s="27"/>
      <c r="MC693" s="27"/>
      <c r="MD693" s="27"/>
      <c r="ME693"/>
      <c r="MF693"/>
      <c r="MG693"/>
      <c r="MH693"/>
      <c r="MI693"/>
      <c r="MJ693"/>
      <c r="MK693"/>
      <c r="ML693"/>
      <c r="MM693"/>
      <c r="MN693"/>
      <c r="MO693"/>
      <c r="MP693"/>
      <c r="MQ693"/>
      <c r="NH693" s="46"/>
    </row>
    <row r="694" spans="2:372" x14ac:dyDescent="0.3">
      <c r="B694"/>
      <c r="C694"/>
      <c r="D694"/>
      <c r="E694" s="27"/>
      <c r="F694" s="27"/>
      <c r="G694" s="27"/>
      <c r="H694"/>
      <c r="I694" s="27"/>
      <c r="J694" s="27"/>
      <c r="K694" s="27"/>
      <c r="L694"/>
      <c r="M694" s="27"/>
      <c r="N694"/>
      <c r="O694"/>
      <c r="P694" s="27"/>
      <c r="Q694" s="27"/>
      <c r="R694" s="27"/>
      <c r="S694" s="27"/>
      <c r="T694" s="27"/>
      <c r="U694" s="27"/>
      <c r="V694"/>
      <c r="W694"/>
      <c r="X694"/>
      <c r="Y694" s="27"/>
      <c r="Z694"/>
      <c r="AA694" s="27"/>
      <c r="AB694"/>
      <c r="AC694"/>
      <c r="AD694" s="27"/>
      <c r="AE694"/>
      <c r="AF694"/>
      <c r="AG694" s="27"/>
      <c r="AH694" s="27"/>
      <c r="AI694" s="27"/>
      <c r="AJ694"/>
      <c r="AK694" s="27"/>
      <c r="AL694" s="27"/>
      <c r="AM694" s="27"/>
      <c r="AN694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/>
      <c r="AZ694"/>
      <c r="BA694"/>
      <c r="BB694"/>
      <c r="BC694"/>
      <c r="BD694"/>
      <c r="BE694" s="27"/>
      <c r="BF694" s="27"/>
      <c r="BG694"/>
      <c r="BH694"/>
      <c r="BI694" s="27"/>
      <c r="BJ694" s="27"/>
      <c r="BK694"/>
      <c r="BL694" s="27"/>
      <c r="BM694" s="27"/>
      <c r="BN694" s="27"/>
      <c r="BO694" s="27"/>
      <c r="BP694"/>
      <c r="BQ694"/>
      <c r="BR694" s="27"/>
      <c r="BS694"/>
      <c r="BT694" s="27"/>
      <c r="BU694"/>
      <c r="BV694"/>
      <c r="BW694"/>
      <c r="BX694"/>
      <c r="BY694" s="27"/>
      <c r="BZ694"/>
      <c r="CA694"/>
      <c r="CB694" s="27"/>
      <c r="CC694" s="27"/>
      <c r="CD694" s="27"/>
      <c r="CE694" s="27"/>
      <c r="CF694" s="27"/>
      <c r="CG694" s="27"/>
      <c r="CH694"/>
      <c r="CI694" s="27"/>
      <c r="CJ694"/>
      <c r="CK694" s="27"/>
      <c r="CL694" s="27"/>
      <c r="CM694" s="27"/>
      <c r="CN694" s="27"/>
      <c r="CO694" s="27"/>
      <c r="CP694" s="27"/>
      <c r="CQ694"/>
      <c r="CR694"/>
      <c r="CS694" s="27"/>
      <c r="CT694" s="27"/>
      <c r="CU694" s="27"/>
      <c r="CV694"/>
      <c r="CW694"/>
      <c r="CX694" s="27"/>
      <c r="CY694" s="27"/>
      <c r="CZ694" s="27"/>
      <c r="DA694"/>
      <c r="DB694"/>
      <c r="DC694"/>
      <c r="DD694"/>
      <c r="DE694"/>
      <c r="DF694" s="27"/>
      <c r="DG694"/>
      <c r="DH694"/>
      <c r="DI694" s="27"/>
      <c r="DJ694"/>
      <c r="DK694"/>
      <c r="DL694"/>
      <c r="DM694" s="27"/>
      <c r="DN694" s="27"/>
      <c r="DO694"/>
      <c r="DP694"/>
      <c r="DQ694" s="27"/>
      <c r="DR694"/>
      <c r="DS694" s="27"/>
      <c r="DT694" s="27"/>
      <c r="DU694"/>
      <c r="DV694" s="27"/>
      <c r="DW694"/>
      <c r="DX694"/>
      <c r="DY694"/>
      <c r="DZ694"/>
      <c r="EA694"/>
      <c r="EB694"/>
      <c r="EC694"/>
      <c r="ED694" s="27"/>
      <c r="EE694"/>
      <c r="EF694"/>
      <c r="EG694"/>
      <c r="EH694" s="27"/>
      <c r="EI694"/>
      <c r="EJ694"/>
      <c r="EK694"/>
      <c r="EL694"/>
      <c r="EM694"/>
      <c r="EN694"/>
      <c r="EO694"/>
      <c r="EP694"/>
      <c r="EQ694" s="27"/>
      <c r="ER694" s="27"/>
      <c r="ES694" s="27"/>
      <c r="ET694"/>
      <c r="EU694"/>
      <c r="EV694" s="27"/>
      <c r="EW694" s="27"/>
      <c r="EX694"/>
      <c r="EY694"/>
      <c r="EZ694"/>
      <c r="FA694"/>
      <c r="FB694"/>
      <c r="FC694"/>
      <c r="FD694"/>
      <c r="FE694"/>
      <c r="FF694"/>
      <c r="FG694"/>
      <c r="FH694"/>
      <c r="FI694"/>
      <c r="FJ694"/>
      <c r="FK694"/>
      <c r="FL694"/>
      <c r="FM694"/>
      <c r="FN694"/>
      <c r="FO694"/>
      <c r="FP694"/>
      <c r="FQ694"/>
      <c r="FR694"/>
      <c r="FS694"/>
      <c r="FT694"/>
      <c r="FU694"/>
      <c r="FV694"/>
      <c r="FW694"/>
      <c r="FX694"/>
      <c r="FY694"/>
      <c r="FZ694"/>
      <c r="GA694"/>
      <c r="GB694"/>
      <c r="GC694"/>
      <c r="GD694"/>
      <c r="GE694"/>
      <c r="GF694"/>
      <c r="GG694"/>
      <c r="GH694"/>
      <c r="GI694"/>
      <c r="GJ694"/>
      <c r="GK694"/>
      <c r="GL694"/>
      <c r="GM694"/>
      <c r="GN694"/>
      <c r="GO694"/>
      <c r="GP694"/>
      <c r="GQ694"/>
      <c r="GR694"/>
      <c r="GS694"/>
      <c r="GT694"/>
      <c r="GU694"/>
      <c r="GV694"/>
      <c r="GW694"/>
      <c r="GX694"/>
      <c r="GY694"/>
      <c r="GZ694"/>
      <c r="HA694"/>
      <c r="HB694"/>
      <c r="HC694"/>
      <c r="HD694"/>
      <c r="HE694"/>
      <c r="HF694"/>
      <c r="HG694"/>
      <c r="HH694"/>
      <c r="HI694"/>
      <c r="HJ694"/>
      <c r="HK694"/>
      <c r="HL694"/>
      <c r="HM694"/>
      <c r="HN694"/>
      <c r="HO694"/>
      <c r="HP694"/>
      <c r="HQ694"/>
      <c r="HR694"/>
      <c r="HS694"/>
      <c r="HT694"/>
      <c r="HU694"/>
      <c r="HV694"/>
      <c r="HW694"/>
      <c r="HX694"/>
      <c r="HY694"/>
      <c r="HZ694"/>
      <c r="IA694"/>
      <c r="IB694"/>
      <c r="IC694"/>
      <c r="ID694"/>
      <c r="IE694"/>
      <c r="IF694"/>
      <c r="IG694"/>
      <c r="IH694"/>
      <c r="II694"/>
      <c r="IJ694"/>
      <c r="IK694"/>
      <c r="IL694"/>
      <c r="IM694"/>
      <c r="IN694"/>
      <c r="IO694"/>
      <c r="IP694"/>
      <c r="IQ694"/>
      <c r="IR694"/>
      <c r="IS694"/>
      <c r="IT694"/>
      <c r="IU694"/>
      <c r="IV694"/>
      <c r="IW694"/>
      <c r="IX694"/>
      <c r="IY694"/>
      <c r="IZ694"/>
      <c r="JA694"/>
      <c r="JB694"/>
      <c r="JC694"/>
      <c r="JD694"/>
      <c r="JE694"/>
      <c r="JF694"/>
      <c r="JG694"/>
      <c r="JH694"/>
      <c r="JI694"/>
      <c r="JJ694"/>
      <c r="JK694"/>
      <c r="JL694"/>
      <c r="JM694"/>
      <c r="JN694"/>
      <c r="JO694"/>
      <c r="JP694"/>
      <c r="JQ694"/>
      <c r="JR694"/>
      <c r="JS694"/>
      <c r="JT694"/>
      <c r="JU694"/>
      <c r="JV694"/>
      <c r="JW694"/>
      <c r="JX694"/>
      <c r="JY694"/>
      <c r="JZ694"/>
      <c r="KA694"/>
      <c r="KB694"/>
      <c r="KC694"/>
      <c r="KD694"/>
      <c r="KE694"/>
      <c r="KF694"/>
      <c r="KG694"/>
      <c r="KH694"/>
      <c r="KI694"/>
      <c r="KJ694"/>
      <c r="KK694"/>
      <c r="KL694"/>
      <c r="KM694"/>
      <c r="KN694"/>
      <c r="KO694"/>
      <c r="KP694"/>
      <c r="KQ694"/>
      <c r="KR694"/>
      <c r="KS694"/>
      <c r="KT694"/>
      <c r="KU694"/>
      <c r="KV694"/>
      <c r="KW694"/>
      <c r="KX694"/>
      <c r="KY694"/>
      <c r="KZ694"/>
      <c r="LA694"/>
      <c r="LB694"/>
      <c r="LC694"/>
      <c r="LD694"/>
      <c r="LE694"/>
      <c r="LF694"/>
      <c r="LG694"/>
      <c r="LH694"/>
      <c r="LI694"/>
      <c r="LJ694"/>
      <c r="LK694"/>
      <c r="LL694"/>
      <c r="LM694"/>
      <c r="LN694"/>
      <c r="LO694"/>
      <c r="LP694"/>
      <c r="LQ694"/>
      <c r="LR694"/>
      <c r="LS694"/>
      <c r="LT694"/>
      <c r="LU694"/>
      <c r="LV694"/>
      <c r="LW694"/>
      <c r="LX694"/>
      <c r="LY694"/>
      <c r="LZ694"/>
      <c r="MA694"/>
      <c r="MB694"/>
      <c r="MC694"/>
      <c r="MD694"/>
      <c r="ME694"/>
      <c r="MF694"/>
      <c r="MG694"/>
      <c r="MH694"/>
      <c r="MI694"/>
      <c r="MJ694"/>
      <c r="MK694"/>
      <c r="ML694"/>
      <c r="MM694"/>
      <c r="MN694"/>
      <c r="MO694"/>
      <c r="MP694"/>
      <c r="MQ694"/>
      <c r="NH694" s="46"/>
    </row>
    <row r="695" spans="2:372" x14ac:dyDescent="0.3">
      <c r="B695"/>
      <c r="C695" s="27"/>
      <c r="D695"/>
      <c r="E695" s="27"/>
      <c r="F695"/>
      <c r="G695"/>
      <c r="H695" s="27"/>
      <c r="I695"/>
      <c r="J695"/>
      <c r="K695" s="27"/>
      <c r="L695"/>
      <c r="M695"/>
      <c r="N695" s="27"/>
      <c r="O695" s="27"/>
      <c r="P695" s="27"/>
      <c r="Q695"/>
      <c r="R695"/>
      <c r="S695" s="27"/>
      <c r="T695" s="27"/>
      <c r="U695"/>
      <c r="V695" s="27"/>
      <c r="W695"/>
      <c r="X695" s="27"/>
      <c r="Y695" s="27"/>
      <c r="Z695"/>
      <c r="AA695"/>
      <c r="AB695" s="27"/>
      <c r="AC695" s="27"/>
      <c r="AD695" s="27"/>
      <c r="AE695" s="27"/>
      <c r="AF695" s="27"/>
      <c r="AG695"/>
      <c r="AH695" s="27"/>
      <c r="AI695"/>
      <c r="AJ695"/>
      <c r="AK695" s="27"/>
      <c r="AL695" s="27"/>
      <c r="AM695" s="27"/>
      <c r="AN695"/>
      <c r="AO695"/>
      <c r="AP695" s="27"/>
      <c r="AQ695" s="27"/>
      <c r="AR695" s="27"/>
      <c r="AS695" s="27"/>
      <c r="AT695" s="27"/>
      <c r="AU695" s="27"/>
      <c r="AV695" s="27"/>
      <c r="AW695" s="27"/>
      <c r="AX695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/>
      <c r="BJ695"/>
      <c r="BK695"/>
      <c r="BL695" s="27"/>
      <c r="BM695" s="27"/>
      <c r="BN695" s="27"/>
      <c r="BO695" s="27"/>
      <c r="BP695"/>
      <c r="BQ695" s="27"/>
      <c r="BR695" s="27"/>
      <c r="BS695" s="27"/>
      <c r="BT695" s="27"/>
      <c r="BU695" s="27"/>
      <c r="BV695" s="27"/>
      <c r="BW695" s="27"/>
      <c r="BX695" s="27"/>
      <c r="BY695" s="27"/>
      <c r="BZ695" s="27"/>
      <c r="CA695" s="27"/>
      <c r="CB695" s="27"/>
      <c r="CC695"/>
      <c r="CD695" s="27"/>
      <c r="CE695" s="27"/>
      <c r="CF695"/>
      <c r="CG695" s="27"/>
      <c r="CH695"/>
      <c r="CI695" s="27"/>
      <c r="CJ695" s="27"/>
      <c r="CK695"/>
      <c r="CL695" s="27"/>
      <c r="CM695" s="27"/>
      <c r="CN695"/>
      <c r="CO695"/>
      <c r="CP695" s="27"/>
      <c r="CQ695" s="27"/>
      <c r="CR695" s="27"/>
      <c r="CS695" s="27"/>
      <c r="CT695"/>
      <c r="CU695" s="27"/>
      <c r="CV695" s="27"/>
      <c r="CW695" s="27"/>
      <c r="CX695"/>
      <c r="CY695"/>
      <c r="CZ695"/>
      <c r="DA695" s="27"/>
      <c r="DB695" s="27"/>
      <c r="DC695" s="27"/>
      <c r="DD695" s="27"/>
      <c r="DE695" s="27"/>
      <c r="DF695"/>
      <c r="DG695" s="27"/>
      <c r="DH695" s="27"/>
      <c r="DI695"/>
      <c r="DJ695" s="27"/>
      <c r="DK695" s="27"/>
      <c r="DL695"/>
      <c r="DM695" s="27"/>
      <c r="DN695" s="27"/>
      <c r="DO695" s="27"/>
      <c r="DP695" s="27"/>
      <c r="DQ695" s="27"/>
      <c r="DR695"/>
      <c r="DS695"/>
      <c r="DT695"/>
      <c r="DU695" s="27"/>
      <c r="DV695" s="27"/>
      <c r="DW695" s="27"/>
      <c r="DX695" s="27"/>
      <c r="DY695"/>
      <c r="DZ695" s="27"/>
      <c r="EA695" s="27"/>
      <c r="EB695"/>
      <c r="EC695"/>
      <c r="ED695"/>
      <c r="EE695"/>
      <c r="EF695" s="27"/>
      <c r="EG695"/>
      <c r="EH695" s="27"/>
      <c r="EI695" s="27"/>
      <c r="EJ695" s="27"/>
      <c r="EK695" s="27"/>
      <c r="EL695" s="27"/>
      <c r="EM695" s="27"/>
      <c r="EN695" s="27"/>
      <c r="EO695" s="27"/>
      <c r="EP695" s="27"/>
      <c r="EQ695" s="27"/>
      <c r="ER695" s="27"/>
      <c r="ES695" s="27"/>
      <c r="ET695" s="27"/>
      <c r="EU695" s="27"/>
      <c r="EV695"/>
      <c r="EW695" s="27"/>
      <c r="EX695" s="27"/>
      <c r="EY695"/>
      <c r="EZ695"/>
      <c r="FA695"/>
      <c r="FB695" s="27"/>
      <c r="FC695"/>
      <c r="FD695"/>
      <c r="FE695"/>
      <c r="FF695"/>
      <c r="FG695"/>
      <c r="FH695"/>
      <c r="FI695"/>
      <c r="FJ695"/>
      <c r="FK695"/>
      <c r="FL695"/>
      <c r="FM695"/>
      <c r="FN695"/>
      <c r="FO695"/>
      <c r="FP695"/>
      <c r="FQ695"/>
      <c r="FR695"/>
      <c r="FS695"/>
      <c r="FT695"/>
      <c r="FU695"/>
      <c r="FV695"/>
      <c r="FW695"/>
      <c r="FX695"/>
      <c r="FY695"/>
      <c r="FZ695"/>
      <c r="GA695"/>
      <c r="GB695"/>
      <c r="GC695"/>
      <c r="GD695"/>
      <c r="GE695"/>
      <c r="GF695"/>
      <c r="GG695"/>
      <c r="GH695"/>
      <c r="GI695"/>
      <c r="GJ695"/>
      <c r="GK695"/>
      <c r="GL695"/>
      <c r="GM695"/>
      <c r="GN695"/>
      <c r="GO695"/>
      <c r="GP695"/>
      <c r="GQ695"/>
      <c r="GR695"/>
      <c r="GS695"/>
      <c r="GT695"/>
      <c r="GU695"/>
      <c r="GV695"/>
      <c r="GW695"/>
      <c r="GX695"/>
      <c r="GY695"/>
      <c r="GZ695"/>
      <c r="HA695"/>
      <c r="HB695"/>
      <c r="HC695"/>
      <c r="HD695"/>
      <c r="HE695"/>
      <c r="HF695"/>
      <c r="HG695"/>
      <c r="HH695"/>
      <c r="HI695"/>
      <c r="HJ695"/>
      <c r="HK695"/>
      <c r="HL695"/>
      <c r="HM695"/>
      <c r="HN695"/>
      <c r="HO695"/>
      <c r="HP695"/>
      <c r="HQ695"/>
      <c r="HR695"/>
      <c r="HS695"/>
      <c r="HT695"/>
      <c r="HU695"/>
      <c r="HV695"/>
      <c r="HW695"/>
      <c r="HX695"/>
      <c r="HY695"/>
      <c r="HZ695"/>
      <c r="IA695"/>
      <c r="IB695"/>
      <c r="IC695"/>
      <c r="ID695"/>
      <c r="IE695"/>
      <c r="IF695"/>
      <c r="IG695"/>
      <c r="IH695"/>
      <c r="II695"/>
      <c r="IJ695"/>
      <c r="IK695"/>
      <c r="IL695"/>
      <c r="IM695"/>
      <c r="IN695"/>
      <c r="IO695"/>
      <c r="IP695"/>
      <c r="IQ695"/>
      <c r="IR695"/>
      <c r="IS695"/>
      <c r="IT695"/>
      <c r="IU695"/>
      <c r="IV695"/>
      <c r="IW695"/>
      <c r="IX695"/>
      <c r="IY695"/>
      <c r="IZ695"/>
      <c r="JA695"/>
      <c r="JB695"/>
      <c r="JC695"/>
      <c r="JD695"/>
      <c r="JE695"/>
      <c r="JF695"/>
      <c r="JG695"/>
      <c r="JH695"/>
      <c r="JI695"/>
      <c r="JJ695"/>
      <c r="JK695"/>
      <c r="JL695"/>
      <c r="JM695"/>
      <c r="JN695"/>
      <c r="JO695"/>
      <c r="JP695"/>
      <c r="JQ695"/>
      <c r="JR695"/>
      <c r="JS695"/>
      <c r="JT695"/>
      <c r="JU695"/>
      <c r="JV695"/>
      <c r="JW695"/>
      <c r="JX695"/>
      <c r="JY695"/>
      <c r="JZ695"/>
      <c r="KA695"/>
      <c r="KB695"/>
      <c r="KC695"/>
      <c r="KD695"/>
      <c r="KE695"/>
      <c r="KF695"/>
      <c r="KG695"/>
      <c r="KH695"/>
      <c r="KI695"/>
      <c r="KJ695"/>
      <c r="KK695"/>
      <c r="KL695"/>
      <c r="KM695"/>
      <c r="KN695"/>
      <c r="KO695"/>
      <c r="KP695"/>
      <c r="KQ695"/>
      <c r="KR695"/>
      <c r="KS695"/>
      <c r="KT695"/>
      <c r="KU695"/>
      <c r="KV695"/>
      <c r="KW695"/>
      <c r="KX695"/>
      <c r="KY695"/>
      <c r="KZ695"/>
      <c r="LA695"/>
      <c r="LB695"/>
      <c r="LC695"/>
      <c r="LD695"/>
      <c r="LE695"/>
      <c r="LF695"/>
      <c r="LG695"/>
      <c r="LH695"/>
      <c r="LI695"/>
      <c r="LJ695"/>
      <c r="LK695"/>
      <c r="LL695"/>
      <c r="LM695"/>
      <c r="LN695" s="27"/>
      <c r="LO695" s="27"/>
      <c r="LP695" s="27"/>
      <c r="LQ695"/>
      <c r="LR695"/>
      <c r="LS695" s="27"/>
      <c r="LT695" s="27"/>
      <c r="LU695"/>
      <c r="LV695"/>
      <c r="LW695" s="27"/>
      <c r="LX695" s="27"/>
      <c r="LY695"/>
      <c r="LZ695"/>
      <c r="MA695"/>
      <c r="MB695"/>
      <c r="MC695" s="27"/>
      <c r="MD695" s="27"/>
      <c r="ME695"/>
      <c r="MF695"/>
      <c r="MG695"/>
      <c r="MH695"/>
      <c r="MI695"/>
      <c r="MJ695"/>
      <c r="MK695"/>
      <c r="ML695"/>
      <c r="MM695"/>
      <c r="MN695"/>
      <c r="MO695"/>
      <c r="MP695" s="27"/>
      <c r="MQ695"/>
      <c r="NH695" s="46"/>
    </row>
    <row r="696" spans="2:372" x14ac:dyDescent="0.3">
      <c r="B696"/>
      <c r="C696"/>
      <c r="D696"/>
      <c r="E696"/>
      <c r="F696"/>
      <c r="G696"/>
      <c r="H696"/>
      <c r="I696"/>
      <c r="J696" s="27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 s="27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 s="27"/>
      <c r="BQ696" s="27"/>
      <c r="BR696"/>
      <c r="BS696"/>
      <c r="BT696"/>
      <c r="BU696"/>
      <c r="BV696"/>
      <c r="BW696" s="27"/>
      <c r="BX696"/>
      <c r="BY696"/>
      <c r="BZ696" s="27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 s="27"/>
      <c r="EC696"/>
      <c r="ED696" s="27"/>
      <c r="EE696"/>
      <c r="EF696"/>
      <c r="EG696"/>
      <c r="EH696"/>
      <c r="EI696" s="27"/>
      <c r="EJ696" s="27"/>
      <c r="EK696"/>
      <c r="EL696"/>
      <c r="EM696"/>
      <c r="EN696" s="27"/>
      <c r="EO696"/>
      <c r="EP696"/>
      <c r="EQ696"/>
      <c r="ER696"/>
      <c r="ES696"/>
      <c r="ET696"/>
      <c r="EU696"/>
      <c r="EV696"/>
      <c r="EW696"/>
      <c r="EX696" s="27"/>
      <c r="EY696" s="27"/>
      <c r="EZ696" s="27"/>
      <c r="FA696" s="27"/>
      <c r="FB696" s="27"/>
      <c r="FC696"/>
      <c r="FD696"/>
      <c r="FE696"/>
      <c r="FF696"/>
      <c r="FG696"/>
      <c r="FH696"/>
      <c r="FI696"/>
      <c r="FJ696"/>
      <c r="FK696"/>
      <c r="FL696"/>
      <c r="FM696"/>
      <c r="FN696"/>
      <c r="FO696"/>
      <c r="FP696"/>
      <c r="FQ696"/>
      <c r="FR696"/>
      <c r="FS696"/>
      <c r="FT696"/>
      <c r="FU696"/>
      <c r="FV696"/>
      <c r="FW696"/>
      <c r="FX696"/>
      <c r="FY696"/>
      <c r="FZ696"/>
      <c r="GA696"/>
      <c r="GB696"/>
      <c r="GC696"/>
      <c r="GD696"/>
      <c r="GE696"/>
      <c r="GF696"/>
      <c r="GG696"/>
      <c r="GH696"/>
      <c r="GI696"/>
      <c r="GJ696"/>
      <c r="GK696"/>
      <c r="GL696"/>
      <c r="GM696"/>
      <c r="GN696"/>
      <c r="GO696"/>
      <c r="GP696"/>
      <c r="GQ696"/>
      <c r="GR696"/>
      <c r="GS696"/>
      <c r="GT696"/>
      <c r="GU696"/>
      <c r="GV696"/>
      <c r="GW696"/>
      <c r="GX696"/>
      <c r="GY696"/>
      <c r="GZ696"/>
      <c r="HA696"/>
      <c r="HB696"/>
      <c r="HC696"/>
      <c r="HD696"/>
      <c r="HE696"/>
      <c r="HF696"/>
      <c r="HG696"/>
      <c r="HH696"/>
      <c r="HI696"/>
      <c r="HJ696"/>
      <c r="HK696"/>
      <c r="HL696"/>
      <c r="HM696"/>
      <c r="HN696"/>
      <c r="HO696"/>
      <c r="HP696"/>
      <c r="HQ696"/>
      <c r="HR696"/>
      <c r="HS696"/>
      <c r="HT696"/>
      <c r="HU696"/>
      <c r="HV696"/>
      <c r="HW696"/>
      <c r="HX696"/>
      <c r="HY696"/>
      <c r="HZ696"/>
      <c r="IA696"/>
      <c r="IB696"/>
      <c r="IC696"/>
      <c r="ID696"/>
      <c r="IE696"/>
      <c r="IF696"/>
      <c r="IG696"/>
      <c r="IH696"/>
      <c r="II696"/>
      <c r="IJ696"/>
      <c r="IK696"/>
      <c r="IL696"/>
      <c r="IM696"/>
      <c r="IN696"/>
      <c r="IO696"/>
      <c r="IP696"/>
      <c r="IQ696"/>
      <c r="IR696"/>
      <c r="IS696"/>
      <c r="IT696"/>
      <c r="IU696"/>
      <c r="IV696"/>
      <c r="IW696"/>
      <c r="IX696"/>
      <c r="IY696"/>
      <c r="IZ696"/>
      <c r="JA696"/>
      <c r="JB696"/>
      <c r="JC696"/>
      <c r="JD696"/>
      <c r="JE696"/>
      <c r="JF696"/>
      <c r="JG696"/>
      <c r="JH696"/>
      <c r="JI696"/>
      <c r="JJ696"/>
      <c r="JK696"/>
      <c r="JL696"/>
      <c r="JM696"/>
      <c r="JN696"/>
      <c r="JO696"/>
      <c r="JP696"/>
      <c r="JQ696"/>
      <c r="JR696"/>
      <c r="JS696"/>
      <c r="JT696"/>
      <c r="JU696"/>
      <c r="JV696"/>
      <c r="JW696"/>
      <c r="JX696"/>
      <c r="JY696"/>
      <c r="JZ696"/>
      <c r="KA696"/>
      <c r="KB696"/>
      <c r="KC696"/>
      <c r="KD696"/>
      <c r="KE696"/>
      <c r="KF696"/>
      <c r="KG696"/>
      <c r="KH696"/>
      <c r="KI696"/>
      <c r="KJ696"/>
      <c r="KK696"/>
      <c r="KL696"/>
      <c r="KM696"/>
      <c r="KN696"/>
      <c r="KO696"/>
      <c r="KP696"/>
      <c r="KQ696"/>
      <c r="KR696"/>
      <c r="KS696"/>
      <c r="KT696"/>
      <c r="KU696"/>
      <c r="KV696"/>
      <c r="KW696"/>
      <c r="KX696"/>
      <c r="KY696"/>
      <c r="KZ696"/>
      <c r="LA696"/>
      <c r="LB696"/>
      <c r="LC696"/>
      <c r="LD696"/>
      <c r="LE696"/>
      <c r="LF696"/>
      <c r="LG696"/>
      <c r="LH696"/>
      <c r="LI696"/>
      <c r="LJ696"/>
      <c r="LK696"/>
      <c r="LL696"/>
      <c r="LM696"/>
      <c r="LN696"/>
      <c r="LO696" s="27"/>
      <c r="LP696" s="27"/>
      <c r="LQ696" s="27"/>
      <c r="LR696"/>
      <c r="LS696" s="27"/>
      <c r="LT696" s="27"/>
      <c r="LU696" s="27"/>
      <c r="LV696"/>
      <c r="LW696" s="27"/>
      <c r="LX696" s="27"/>
      <c r="LY696" s="27"/>
      <c r="LZ696" s="27"/>
      <c r="MA696" s="27"/>
      <c r="MB696"/>
      <c r="MC696" s="27"/>
      <c r="MD696" s="27"/>
      <c r="ME696" s="27"/>
      <c r="MF696" s="27"/>
      <c r="MG696"/>
      <c r="MH696"/>
      <c r="MI696"/>
      <c r="MJ696"/>
      <c r="MK696"/>
      <c r="ML696"/>
      <c r="MM696"/>
      <c r="MN696"/>
      <c r="MO696"/>
      <c r="MP696" s="27"/>
      <c r="MQ696"/>
      <c r="NH696" s="46"/>
    </row>
    <row r="697" spans="2:372" x14ac:dyDescent="0.3">
      <c r="B697"/>
      <c r="C697"/>
      <c r="D697"/>
      <c r="E697"/>
      <c r="F697"/>
      <c r="G697"/>
      <c r="H697" s="27"/>
      <c r="I697"/>
      <c r="J697"/>
      <c r="K697"/>
      <c r="L697"/>
      <c r="M697"/>
      <c r="N697"/>
      <c r="O697"/>
      <c r="P697"/>
      <c r="Q697"/>
      <c r="R697"/>
      <c r="S697" s="27"/>
      <c r="T697"/>
      <c r="U697"/>
      <c r="V697" s="2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 s="27"/>
      <c r="AN697" s="27"/>
      <c r="AO697"/>
      <c r="AP697"/>
      <c r="AQ697" s="27"/>
      <c r="AR697"/>
      <c r="AS697"/>
      <c r="AT697"/>
      <c r="AU697" s="27"/>
      <c r="AV697"/>
      <c r="AW697" s="27"/>
      <c r="AX697"/>
      <c r="AY697"/>
      <c r="AZ697"/>
      <c r="BA697" s="2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 s="27"/>
      <c r="BP697" s="27"/>
      <c r="BQ697" s="27"/>
      <c r="BR697"/>
      <c r="BS697" s="27"/>
      <c r="BT697"/>
      <c r="BU697" s="27"/>
      <c r="BV697"/>
      <c r="BW697"/>
      <c r="BX697" s="27"/>
      <c r="BY697" s="27"/>
      <c r="BZ697" s="27"/>
      <c r="CA697"/>
      <c r="CB697"/>
      <c r="CC697" s="27"/>
      <c r="CD697"/>
      <c r="CE697" s="27"/>
      <c r="CF697"/>
      <c r="CG697"/>
      <c r="CH697"/>
      <c r="CI697" s="27"/>
      <c r="CJ697" s="27"/>
      <c r="CK697"/>
      <c r="CL697"/>
      <c r="CM697"/>
      <c r="CN697"/>
      <c r="CO697"/>
      <c r="CP697"/>
      <c r="CQ697"/>
      <c r="CR697"/>
      <c r="CS697"/>
      <c r="CT697"/>
      <c r="CU697"/>
      <c r="CV697"/>
      <c r="CW697" s="27"/>
      <c r="CX697"/>
      <c r="CY697"/>
      <c r="CZ697"/>
      <c r="DA697"/>
      <c r="DB697"/>
      <c r="DC697" s="27"/>
      <c r="DD697"/>
      <c r="DE697"/>
      <c r="DF697"/>
      <c r="DG697" s="27"/>
      <c r="DH697" s="27"/>
      <c r="DI697"/>
      <c r="DJ697" s="27"/>
      <c r="DK697"/>
      <c r="DL697"/>
      <c r="DM697"/>
      <c r="DN697"/>
      <c r="DO697" s="27"/>
      <c r="DP697"/>
      <c r="DQ697"/>
      <c r="DR697"/>
      <c r="DS697"/>
      <c r="DT697"/>
      <c r="DU697" s="27"/>
      <c r="DV697"/>
      <c r="DW697" s="27"/>
      <c r="DX697" s="27"/>
      <c r="DY697"/>
      <c r="DZ697"/>
      <c r="EA697"/>
      <c r="EB697"/>
      <c r="EC697" s="27"/>
      <c r="ED697"/>
      <c r="EE697" s="27"/>
      <c r="EF697"/>
      <c r="EG697"/>
      <c r="EH697"/>
      <c r="EI697" s="27"/>
      <c r="EJ697" s="27"/>
      <c r="EK697"/>
      <c r="EL697"/>
      <c r="EM697" s="27"/>
      <c r="EN697" s="27"/>
      <c r="EO697" s="27"/>
      <c r="EP697"/>
      <c r="EQ697"/>
      <c r="ER697"/>
      <c r="ES697" s="27"/>
      <c r="ET697" s="27"/>
      <c r="EU697"/>
      <c r="EV697"/>
      <c r="EW697"/>
      <c r="EX697" s="27"/>
      <c r="EY697"/>
      <c r="EZ697" s="27"/>
      <c r="FA697" s="27"/>
      <c r="FB697" s="27"/>
      <c r="FC697"/>
      <c r="FD697"/>
      <c r="FE697"/>
      <c r="FF697"/>
      <c r="FG697"/>
      <c r="FH697"/>
      <c r="FI697"/>
      <c r="FJ697"/>
      <c r="FK697"/>
      <c r="FL697"/>
      <c r="FM697"/>
      <c r="FN697"/>
      <c r="FO697"/>
      <c r="FP697"/>
      <c r="FQ697"/>
      <c r="FR697"/>
      <c r="FS697"/>
      <c r="FT697"/>
      <c r="FU697"/>
      <c r="FV697"/>
      <c r="FW697"/>
      <c r="FX697"/>
      <c r="FY697"/>
      <c r="FZ697"/>
      <c r="GA697"/>
      <c r="GB697"/>
      <c r="GC697"/>
      <c r="GD697"/>
      <c r="GE697"/>
      <c r="GF697"/>
      <c r="GG697"/>
      <c r="GH697"/>
      <c r="GI697"/>
      <c r="GJ697"/>
      <c r="GK697"/>
      <c r="GL697"/>
      <c r="GM697"/>
      <c r="GN697"/>
      <c r="GO697"/>
      <c r="GP697"/>
      <c r="GQ697"/>
      <c r="GR697"/>
      <c r="GS697"/>
      <c r="GT697"/>
      <c r="GU697"/>
      <c r="GV697"/>
      <c r="GW697"/>
      <c r="GX697"/>
      <c r="GY697"/>
      <c r="GZ697"/>
      <c r="HA697"/>
      <c r="HB697"/>
      <c r="HC697"/>
      <c r="HD697"/>
      <c r="HE697"/>
      <c r="HF697"/>
      <c r="HG697"/>
      <c r="HH697"/>
      <c r="HI697"/>
      <c r="HJ697"/>
      <c r="HK697"/>
      <c r="HL697"/>
      <c r="HM697"/>
      <c r="HN697"/>
      <c r="HO697"/>
      <c r="HP697"/>
      <c r="HQ697"/>
      <c r="HR697"/>
      <c r="HS697"/>
      <c r="HT697"/>
      <c r="HU697"/>
      <c r="HV697"/>
      <c r="HW697"/>
      <c r="HX697"/>
      <c r="HY697"/>
      <c r="HZ697"/>
      <c r="IA697"/>
      <c r="IB697"/>
      <c r="IC697"/>
      <c r="ID697"/>
      <c r="IE697"/>
      <c r="IF697"/>
      <c r="IG697"/>
      <c r="IH697"/>
      <c r="II697"/>
      <c r="IJ697"/>
      <c r="IK697"/>
      <c r="IL697"/>
      <c r="IM697"/>
      <c r="IN697"/>
      <c r="IO697"/>
      <c r="IP697"/>
      <c r="IQ697"/>
      <c r="IR697"/>
      <c r="IS697"/>
      <c r="IT697"/>
      <c r="IU697"/>
      <c r="IV697"/>
      <c r="IW697"/>
      <c r="IX697"/>
      <c r="IY697"/>
      <c r="IZ697"/>
      <c r="JA697"/>
      <c r="JB697"/>
      <c r="JC697"/>
      <c r="JD697"/>
      <c r="JE697"/>
      <c r="JF697"/>
      <c r="JG697"/>
      <c r="JH697"/>
      <c r="JI697"/>
      <c r="JJ697"/>
      <c r="JK697"/>
      <c r="JL697"/>
      <c r="JM697"/>
      <c r="JN697"/>
      <c r="JO697"/>
      <c r="JP697"/>
      <c r="JQ697"/>
      <c r="JR697"/>
      <c r="JS697"/>
      <c r="JT697"/>
      <c r="JU697"/>
      <c r="JV697"/>
      <c r="JW697"/>
      <c r="JX697"/>
      <c r="JY697"/>
      <c r="JZ697"/>
      <c r="KA697"/>
      <c r="KB697"/>
      <c r="KC697"/>
      <c r="KD697"/>
      <c r="KE697"/>
      <c r="KF697"/>
      <c r="KG697"/>
      <c r="KH697"/>
      <c r="KI697"/>
      <c r="KJ697"/>
      <c r="KK697"/>
      <c r="KL697"/>
      <c r="KM697"/>
      <c r="KN697"/>
      <c r="KO697"/>
      <c r="KP697"/>
      <c r="KQ697"/>
      <c r="KR697"/>
      <c r="KS697"/>
      <c r="KT697"/>
      <c r="KU697"/>
      <c r="KV697"/>
      <c r="KW697"/>
      <c r="KX697"/>
      <c r="KY697"/>
      <c r="KZ697"/>
      <c r="LA697"/>
      <c r="LB697"/>
      <c r="LC697"/>
      <c r="LD697"/>
      <c r="LE697"/>
      <c r="LF697"/>
      <c r="LG697"/>
      <c r="LH697"/>
      <c r="LI697"/>
      <c r="LJ697"/>
      <c r="LK697"/>
      <c r="LL697"/>
      <c r="LM697" s="27"/>
      <c r="LN697"/>
      <c r="LO697" s="27"/>
      <c r="LP697" s="27"/>
      <c r="LQ697" s="27"/>
      <c r="LR697"/>
      <c r="LS697" s="27"/>
      <c r="LT697" s="27"/>
      <c r="LU697"/>
      <c r="LV697"/>
      <c r="LW697" s="27"/>
      <c r="LX697" s="27"/>
      <c r="LY697" s="27"/>
      <c r="LZ697" s="27"/>
      <c r="MA697" s="27"/>
      <c r="MB697"/>
      <c r="MC697" s="27"/>
      <c r="MD697" s="27"/>
      <c r="ME697" s="27"/>
      <c r="MF697" s="27"/>
      <c r="MG697"/>
      <c r="MH697"/>
      <c r="MI697"/>
      <c r="MJ697"/>
      <c r="MK697"/>
      <c r="ML697"/>
      <c r="MM697"/>
      <c r="MN697"/>
      <c r="MO697"/>
      <c r="MP697" s="27"/>
      <c r="MQ697"/>
      <c r="NH697" s="46"/>
    </row>
    <row r="698" spans="2:372" x14ac:dyDescent="0.3">
      <c r="B698"/>
      <c r="C698"/>
      <c r="D698" s="27"/>
      <c r="E698"/>
      <c r="F698" s="27"/>
      <c r="G698" s="27"/>
      <c r="H698"/>
      <c r="I698" s="27"/>
      <c r="J698"/>
      <c r="K698"/>
      <c r="L698" s="27"/>
      <c r="M698" s="27"/>
      <c r="N698" s="27"/>
      <c r="O698"/>
      <c r="P698" s="27"/>
      <c r="Q698" s="27"/>
      <c r="R698" s="27"/>
      <c r="S698" s="27"/>
      <c r="T698" s="27"/>
      <c r="U698" s="27"/>
      <c r="V698"/>
      <c r="W698" s="27"/>
      <c r="X698"/>
      <c r="Y698" s="27"/>
      <c r="Z698"/>
      <c r="AA698" s="27"/>
      <c r="AB698"/>
      <c r="AC698"/>
      <c r="AD698" s="27"/>
      <c r="AE698" s="27"/>
      <c r="AF698"/>
      <c r="AG698" s="27"/>
      <c r="AH698" s="27"/>
      <c r="AI698" s="27"/>
      <c r="AJ698"/>
      <c r="AK698" s="27"/>
      <c r="AL698" s="27"/>
      <c r="AM698" s="27"/>
      <c r="AN698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/>
      <c r="BB698" s="27"/>
      <c r="BC698"/>
      <c r="BD698"/>
      <c r="BE698"/>
      <c r="BF698" s="27"/>
      <c r="BG698"/>
      <c r="BH698" s="27"/>
      <c r="BI698" s="27"/>
      <c r="BJ698" s="27"/>
      <c r="BK698" s="27"/>
      <c r="BL698" s="27"/>
      <c r="BM698" s="27"/>
      <c r="BN698" s="27"/>
      <c r="BO698" s="27"/>
      <c r="BP698"/>
      <c r="BQ698" s="27"/>
      <c r="BR698" s="27"/>
      <c r="BS698"/>
      <c r="BT698" s="27"/>
      <c r="BU698" s="27"/>
      <c r="BV698" s="27"/>
      <c r="BW698" s="27"/>
      <c r="BX698"/>
      <c r="BY698" s="27"/>
      <c r="BZ698"/>
      <c r="CA698" s="27"/>
      <c r="CB698" s="27"/>
      <c r="CC698" s="27"/>
      <c r="CD698" s="27"/>
      <c r="CE698" s="27"/>
      <c r="CF698" s="27"/>
      <c r="CG698" s="27"/>
      <c r="CH698"/>
      <c r="CI698" s="27"/>
      <c r="CJ698"/>
      <c r="CK698" s="27"/>
      <c r="CL698" s="27"/>
      <c r="CM698" s="27"/>
      <c r="CN698" s="27"/>
      <c r="CO698" s="27"/>
      <c r="CP698" s="27"/>
      <c r="CQ698"/>
      <c r="CR698"/>
      <c r="CS698" s="27"/>
      <c r="CT698" s="27"/>
      <c r="CU698" s="27"/>
      <c r="CV698" s="27"/>
      <c r="CW698"/>
      <c r="CX698" s="27"/>
      <c r="CY698" s="27"/>
      <c r="CZ698"/>
      <c r="DA698" s="27"/>
      <c r="DB698" s="27"/>
      <c r="DC698"/>
      <c r="DD698" s="27"/>
      <c r="DE698"/>
      <c r="DF698" s="27"/>
      <c r="DG698"/>
      <c r="DH698"/>
      <c r="DI698" s="27"/>
      <c r="DJ698"/>
      <c r="DK698"/>
      <c r="DL698"/>
      <c r="DM698" s="27"/>
      <c r="DN698" s="27"/>
      <c r="DO698"/>
      <c r="DP698"/>
      <c r="DQ698" s="27"/>
      <c r="DR698"/>
      <c r="DS698" s="27"/>
      <c r="DT698" s="27"/>
      <c r="DU698"/>
      <c r="DV698"/>
      <c r="DW698"/>
      <c r="DX698"/>
      <c r="DY698" s="27"/>
      <c r="DZ698" s="27"/>
      <c r="EA698"/>
      <c r="EB698"/>
      <c r="EC698"/>
      <c r="ED698"/>
      <c r="EE698"/>
      <c r="EF698"/>
      <c r="EG698"/>
      <c r="EH698"/>
      <c r="EI698"/>
      <c r="EJ698"/>
      <c r="EK698"/>
      <c r="EL698"/>
      <c r="EM698"/>
      <c r="EN698"/>
      <c r="EO698" s="27"/>
      <c r="EP698"/>
      <c r="EQ698"/>
      <c r="ER698" s="27"/>
      <c r="ES698" s="27"/>
      <c r="ET698" s="27"/>
      <c r="EU698" s="27"/>
      <c r="EV698" s="27"/>
      <c r="EW698" s="27"/>
      <c r="EX698" s="27"/>
      <c r="EY698"/>
      <c r="EZ698"/>
      <c r="FA698"/>
      <c r="FB698"/>
      <c r="FC698"/>
      <c r="FD698"/>
      <c r="FE698"/>
      <c r="FF698"/>
      <c r="FG698"/>
      <c r="FH698"/>
      <c r="FI698"/>
      <c r="FJ698"/>
      <c r="FK698"/>
      <c r="FL698"/>
      <c r="FM698"/>
      <c r="FN698"/>
      <c r="FO698"/>
      <c r="FP698"/>
      <c r="FQ698"/>
      <c r="FR698"/>
      <c r="FS698"/>
      <c r="FT698"/>
      <c r="FU698"/>
      <c r="FV698"/>
      <c r="FW698"/>
      <c r="FX698"/>
      <c r="FY698"/>
      <c r="FZ698"/>
      <c r="GA698"/>
      <c r="GB698"/>
      <c r="GC698"/>
      <c r="GD698"/>
      <c r="GE698"/>
      <c r="GF698"/>
      <c r="GG698"/>
      <c r="GH698"/>
      <c r="GI698"/>
      <c r="GJ698"/>
      <c r="GK698"/>
      <c r="GL698"/>
      <c r="GM698"/>
      <c r="GN698"/>
      <c r="GO698"/>
      <c r="GP698"/>
      <c r="GQ698"/>
      <c r="GR698"/>
      <c r="GS698"/>
      <c r="GT698"/>
      <c r="GU698"/>
      <c r="GV698"/>
      <c r="GW698"/>
      <c r="GX698"/>
      <c r="GY698"/>
      <c r="GZ698"/>
      <c r="HA698"/>
      <c r="HB698"/>
      <c r="HC698"/>
      <c r="HD698"/>
      <c r="HE698"/>
      <c r="HF698"/>
      <c r="HG698"/>
      <c r="HH698"/>
      <c r="HI698"/>
      <c r="HJ698"/>
      <c r="HK698"/>
      <c r="HL698"/>
      <c r="HM698"/>
      <c r="HN698"/>
      <c r="HO698"/>
      <c r="HP698"/>
      <c r="HQ698"/>
      <c r="HR698"/>
      <c r="HS698"/>
      <c r="HT698"/>
      <c r="HU698"/>
      <c r="HV698"/>
      <c r="HW698"/>
      <c r="HX698"/>
      <c r="HY698"/>
      <c r="HZ698"/>
      <c r="IA698"/>
      <c r="IB698"/>
      <c r="IC698"/>
      <c r="ID698"/>
      <c r="IE698"/>
      <c r="IF698"/>
      <c r="IG698"/>
      <c r="IH698"/>
      <c r="II698"/>
      <c r="IJ698"/>
      <c r="IK698"/>
      <c r="IL698"/>
      <c r="IM698"/>
      <c r="IN698"/>
      <c r="IO698"/>
      <c r="IP698"/>
      <c r="IQ698"/>
      <c r="IR698"/>
      <c r="IS698"/>
      <c r="IT698"/>
      <c r="IU698"/>
      <c r="IV698"/>
      <c r="IW698"/>
      <c r="IX698"/>
      <c r="IY698"/>
      <c r="IZ698"/>
      <c r="JA698"/>
      <c r="JB698"/>
      <c r="JC698"/>
      <c r="JD698"/>
      <c r="JE698"/>
      <c r="JF698"/>
      <c r="JG698"/>
      <c r="JH698"/>
      <c r="JI698"/>
      <c r="JJ698"/>
      <c r="JK698"/>
      <c r="JL698"/>
      <c r="JM698"/>
      <c r="JN698"/>
      <c r="JO698"/>
      <c r="JP698"/>
      <c r="JQ698"/>
      <c r="JR698"/>
      <c r="JS698"/>
      <c r="JT698"/>
      <c r="JU698"/>
      <c r="JV698"/>
      <c r="JW698"/>
      <c r="JX698"/>
      <c r="JY698"/>
      <c r="JZ698"/>
      <c r="KA698"/>
      <c r="KB698"/>
      <c r="KC698"/>
      <c r="KD698"/>
      <c r="KE698"/>
      <c r="KF698"/>
      <c r="KG698"/>
      <c r="KH698"/>
      <c r="KI698"/>
      <c r="KJ698"/>
      <c r="KK698"/>
      <c r="KL698"/>
      <c r="KM698"/>
      <c r="KN698"/>
      <c r="KO698"/>
      <c r="KP698"/>
      <c r="KQ698"/>
      <c r="KR698"/>
      <c r="KS698"/>
      <c r="KT698"/>
      <c r="KU698"/>
      <c r="KV698"/>
      <c r="KW698"/>
      <c r="KX698"/>
      <c r="KY698"/>
      <c r="KZ698"/>
      <c r="LA698"/>
      <c r="LB698"/>
      <c r="LC698"/>
      <c r="LD698"/>
      <c r="LE698"/>
      <c r="LF698"/>
      <c r="LG698"/>
      <c r="LH698"/>
      <c r="LI698"/>
      <c r="LJ698"/>
      <c r="LK698"/>
      <c r="LL698"/>
      <c r="LM698"/>
      <c r="LN698"/>
      <c r="LO698"/>
      <c r="LP698"/>
      <c r="LQ698"/>
      <c r="LR698"/>
      <c r="LS698"/>
      <c r="LT698"/>
      <c r="LU698"/>
      <c r="LV698"/>
      <c r="LW698"/>
      <c r="LX698"/>
      <c r="LY698"/>
      <c r="LZ698"/>
      <c r="MA698"/>
      <c r="MB698"/>
      <c r="MC698"/>
      <c r="MD698"/>
      <c r="ME698"/>
      <c r="MF698"/>
      <c r="MG698"/>
      <c r="MH698"/>
      <c r="MI698"/>
      <c r="MJ698"/>
      <c r="MK698"/>
      <c r="ML698"/>
      <c r="MM698"/>
      <c r="MN698"/>
      <c r="MO698"/>
      <c r="MP698"/>
      <c r="MQ698"/>
      <c r="NH698" s="46"/>
    </row>
    <row r="699" spans="2:372" x14ac:dyDescent="0.3">
      <c r="B699"/>
      <c r="C699" s="27"/>
      <c r="D699"/>
      <c r="E699"/>
      <c r="F699"/>
      <c r="G699"/>
      <c r="H699" s="27"/>
      <c r="I699"/>
      <c r="J699" s="27"/>
      <c r="K699" s="27"/>
      <c r="L699"/>
      <c r="M699"/>
      <c r="N699"/>
      <c r="O699" s="27"/>
      <c r="P699"/>
      <c r="Q699"/>
      <c r="R699"/>
      <c r="S699"/>
      <c r="T699" s="27"/>
      <c r="U699"/>
      <c r="V699" s="27"/>
      <c r="W699"/>
      <c r="X699" s="27"/>
      <c r="Y699"/>
      <c r="Z699"/>
      <c r="AA699"/>
      <c r="AB699"/>
      <c r="AC699" s="27"/>
      <c r="AD699"/>
      <c r="AE699"/>
      <c r="AF699"/>
      <c r="AG699"/>
      <c r="AH699" s="27"/>
      <c r="AI699"/>
      <c r="AJ699"/>
      <c r="AK699" s="27"/>
      <c r="AL699" s="27"/>
      <c r="AM699" s="27"/>
      <c r="AN699"/>
      <c r="AO699" s="27"/>
      <c r="AP699" s="27"/>
      <c r="AQ699" s="27"/>
      <c r="AR699"/>
      <c r="AS699" s="27"/>
      <c r="AT699"/>
      <c r="AU699" s="27"/>
      <c r="AV699" s="27"/>
      <c r="AW699"/>
      <c r="AX699"/>
      <c r="AY699" s="27"/>
      <c r="AZ699"/>
      <c r="BA699" s="27"/>
      <c r="BB699" s="27"/>
      <c r="BC699" s="27"/>
      <c r="BD699" s="27"/>
      <c r="BE699" s="27"/>
      <c r="BF699" s="27"/>
      <c r="BG699" s="27"/>
      <c r="BH699" s="27"/>
      <c r="BI699"/>
      <c r="BJ699"/>
      <c r="BK699"/>
      <c r="BL699" s="27"/>
      <c r="BM699" s="27"/>
      <c r="BN699" s="27"/>
      <c r="BO699" s="27"/>
      <c r="BP699" s="27"/>
      <c r="BQ699" s="27"/>
      <c r="BR699" s="27"/>
      <c r="BS699" s="27"/>
      <c r="BT699"/>
      <c r="BU699" s="27"/>
      <c r="BV699" s="27"/>
      <c r="BW699" s="27"/>
      <c r="BX699" s="27"/>
      <c r="BY699" s="27"/>
      <c r="BZ699" s="27"/>
      <c r="CA699"/>
      <c r="CB699" s="27"/>
      <c r="CC699" s="27"/>
      <c r="CD699" s="27"/>
      <c r="CE699" s="27"/>
      <c r="CF699" s="27"/>
      <c r="CG699" s="27"/>
      <c r="CH699"/>
      <c r="CI699"/>
      <c r="CJ699" s="27"/>
      <c r="CK699" s="27"/>
      <c r="CL699" s="27"/>
      <c r="CM699"/>
      <c r="CN699" s="27"/>
      <c r="CO699" s="27"/>
      <c r="CP699" s="27"/>
      <c r="CQ699" s="27"/>
      <c r="CR699" s="27"/>
      <c r="CS699" s="27"/>
      <c r="CT699" s="27"/>
      <c r="CU699" s="27"/>
      <c r="CV699" s="27"/>
      <c r="CW699" s="27"/>
      <c r="CX699"/>
      <c r="CY699"/>
      <c r="CZ699"/>
      <c r="DA699"/>
      <c r="DB699" s="27"/>
      <c r="DC699" s="27"/>
      <c r="DD699" s="27"/>
      <c r="DE699" s="27"/>
      <c r="DF699"/>
      <c r="DG699" s="27"/>
      <c r="DH699" s="27"/>
      <c r="DI699"/>
      <c r="DJ699" s="27"/>
      <c r="DK699" s="27"/>
      <c r="DL699"/>
      <c r="DM699"/>
      <c r="DN699" s="27"/>
      <c r="DO699" s="27"/>
      <c r="DP699" s="27"/>
      <c r="DQ699"/>
      <c r="DR699" s="27"/>
      <c r="DS699" s="27"/>
      <c r="DT699" s="27"/>
      <c r="DU699"/>
      <c r="DV699" s="27"/>
      <c r="DW699" s="27"/>
      <c r="DX699" s="27"/>
      <c r="DY699" s="27"/>
      <c r="DZ699" s="27"/>
      <c r="EA699" s="27"/>
      <c r="EB699"/>
      <c r="EC699"/>
      <c r="ED699"/>
      <c r="EE699"/>
      <c r="EF699"/>
      <c r="EG699"/>
      <c r="EH699"/>
      <c r="EI699" s="27"/>
      <c r="EJ699" s="27"/>
      <c r="EK699"/>
      <c r="EL699"/>
      <c r="EM699"/>
      <c r="EN699" s="27"/>
      <c r="EO699" s="27"/>
      <c r="EP699"/>
      <c r="EQ699" s="27"/>
      <c r="ER699" s="27"/>
      <c r="ES699" s="27"/>
      <c r="ET699"/>
      <c r="EU699" s="27"/>
      <c r="EV699"/>
      <c r="EW699" s="27"/>
      <c r="EX699" s="27"/>
      <c r="EY699"/>
      <c r="EZ699"/>
      <c r="FA699" s="27"/>
      <c r="FB699" s="27"/>
      <c r="FC699"/>
      <c r="FD699"/>
      <c r="FE699"/>
      <c r="FF699"/>
      <c r="FG699"/>
      <c r="FH699"/>
      <c r="FI699"/>
      <c r="FJ699"/>
      <c r="FK699"/>
      <c r="FL699"/>
      <c r="FM699"/>
      <c r="FN699"/>
      <c r="FO699"/>
      <c r="FP699"/>
      <c r="FQ699"/>
      <c r="FR699"/>
      <c r="FS699"/>
      <c r="FT699"/>
      <c r="FU699"/>
      <c r="FV699"/>
      <c r="FW699"/>
      <c r="FX699"/>
      <c r="FY699"/>
      <c r="FZ699"/>
      <c r="GA699"/>
      <c r="GB699"/>
      <c r="GC699"/>
      <c r="GD699"/>
      <c r="GE699"/>
      <c r="GF699"/>
      <c r="GG699"/>
      <c r="GH699"/>
      <c r="GI699"/>
      <c r="GJ699"/>
      <c r="GK699"/>
      <c r="GL699"/>
      <c r="GM699"/>
      <c r="GN699"/>
      <c r="GO699"/>
      <c r="GP699"/>
      <c r="GQ699"/>
      <c r="GR699"/>
      <c r="GS699"/>
      <c r="GT699"/>
      <c r="GU699"/>
      <c r="GV699"/>
      <c r="GW699"/>
      <c r="GX699"/>
      <c r="GY699"/>
      <c r="GZ699"/>
      <c r="HA699"/>
      <c r="HB699"/>
      <c r="HC699"/>
      <c r="HD699"/>
      <c r="HE699"/>
      <c r="HF699"/>
      <c r="HG699"/>
      <c r="HH699"/>
      <c r="HI699"/>
      <c r="HJ699"/>
      <c r="HK699"/>
      <c r="HL699"/>
      <c r="HM699"/>
      <c r="HN699"/>
      <c r="HO699"/>
      <c r="HP699"/>
      <c r="HQ699"/>
      <c r="HR699"/>
      <c r="HS699"/>
      <c r="HT699"/>
      <c r="HU699"/>
      <c r="HV699"/>
      <c r="HW699"/>
      <c r="HX699"/>
      <c r="HY699"/>
      <c r="HZ699"/>
      <c r="IA699"/>
      <c r="IB699"/>
      <c r="IC699"/>
      <c r="ID699"/>
      <c r="IE699"/>
      <c r="IF699"/>
      <c r="IG699"/>
      <c r="IH699"/>
      <c r="II699"/>
      <c r="IJ699"/>
      <c r="IK699"/>
      <c r="IL699"/>
      <c r="IM699"/>
      <c r="IN699"/>
      <c r="IO699"/>
      <c r="IP699"/>
      <c r="IQ699"/>
      <c r="IR699"/>
      <c r="IS699"/>
      <c r="IT699"/>
      <c r="IU699"/>
      <c r="IV699"/>
      <c r="IW699"/>
      <c r="IX699"/>
      <c r="IY699"/>
      <c r="IZ699"/>
      <c r="JA699"/>
      <c r="JB699"/>
      <c r="JC699"/>
      <c r="JD699"/>
      <c r="JE699"/>
      <c r="JF699"/>
      <c r="JG699"/>
      <c r="JH699"/>
      <c r="JI699"/>
      <c r="JJ699"/>
      <c r="JK699"/>
      <c r="JL699"/>
      <c r="JM699"/>
      <c r="JN699"/>
      <c r="JO699"/>
      <c r="JP699"/>
      <c r="JQ699"/>
      <c r="JR699"/>
      <c r="JS699"/>
      <c r="JT699"/>
      <c r="JU699"/>
      <c r="JV699"/>
      <c r="JW699"/>
      <c r="JX699"/>
      <c r="JY699"/>
      <c r="JZ699"/>
      <c r="KA699"/>
      <c r="KB699"/>
      <c r="KC699"/>
      <c r="KD699"/>
      <c r="KE699"/>
      <c r="KF699"/>
      <c r="KG699"/>
      <c r="KH699"/>
      <c r="KI699"/>
      <c r="KJ699"/>
      <c r="KK699"/>
      <c r="KL699"/>
      <c r="KM699"/>
      <c r="KN699"/>
      <c r="KO699"/>
      <c r="KP699"/>
      <c r="KQ699"/>
      <c r="KR699"/>
      <c r="KS699"/>
      <c r="KT699"/>
      <c r="KU699"/>
      <c r="KV699"/>
      <c r="KW699"/>
      <c r="KX699"/>
      <c r="KY699"/>
      <c r="KZ699"/>
      <c r="LA699"/>
      <c r="LB699"/>
      <c r="LC699"/>
      <c r="LD699"/>
      <c r="LE699"/>
      <c r="LF699"/>
      <c r="LG699"/>
      <c r="LH699"/>
      <c r="LI699"/>
      <c r="LJ699"/>
      <c r="LK699"/>
      <c r="LL699"/>
      <c r="LM699" s="27"/>
      <c r="LN699" s="27"/>
      <c r="LO699" s="27"/>
      <c r="LP699" s="27"/>
      <c r="LQ699"/>
      <c r="LR699" s="27"/>
      <c r="LS699" s="27"/>
      <c r="LT699" s="27"/>
      <c r="LU699"/>
      <c r="LV699"/>
      <c r="LW699"/>
      <c r="LX699"/>
      <c r="LY699"/>
      <c r="LZ699"/>
      <c r="MA699"/>
      <c r="MB699" s="27"/>
      <c r="MC699" s="27"/>
      <c r="MD699" s="27"/>
      <c r="ME699"/>
      <c r="MF699"/>
      <c r="MG699"/>
      <c r="MH699"/>
      <c r="MI699"/>
      <c r="MJ699"/>
      <c r="MK699"/>
      <c r="ML699"/>
      <c r="MM699"/>
      <c r="MN699"/>
      <c r="MO699"/>
      <c r="MP699"/>
      <c r="MQ699"/>
      <c r="NH699" s="46"/>
    </row>
    <row r="700" spans="2:372" x14ac:dyDescent="0.3">
      <c r="B700"/>
      <c r="C700" s="27"/>
      <c r="D700"/>
      <c r="E700"/>
      <c r="F700"/>
      <c r="G700"/>
      <c r="H700" s="27"/>
      <c r="I700"/>
      <c r="J700"/>
      <c r="K700"/>
      <c r="L700"/>
      <c r="M700"/>
      <c r="N700" s="27"/>
      <c r="O700" s="27"/>
      <c r="P700"/>
      <c r="Q700"/>
      <c r="R700"/>
      <c r="S700"/>
      <c r="T700"/>
      <c r="U700"/>
      <c r="V700" s="27"/>
      <c r="W700"/>
      <c r="X700"/>
      <c r="Y700"/>
      <c r="Z700"/>
      <c r="AA700"/>
      <c r="AB700" s="27"/>
      <c r="AC700" s="27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 s="27"/>
      <c r="AR700" s="27"/>
      <c r="AS700" s="27"/>
      <c r="AT700"/>
      <c r="AU700" s="27"/>
      <c r="AV700" s="27"/>
      <c r="AW700"/>
      <c r="AX700"/>
      <c r="AY700"/>
      <c r="AZ700"/>
      <c r="BA700" s="27"/>
      <c r="BB700" s="27"/>
      <c r="BC700" s="27"/>
      <c r="BD700" s="27"/>
      <c r="BE700" s="27"/>
      <c r="BF700" s="27"/>
      <c r="BG700" s="27"/>
      <c r="BH700" s="27"/>
      <c r="BI700" s="27"/>
      <c r="BJ700"/>
      <c r="BK700"/>
      <c r="BL700" s="27"/>
      <c r="BM700" s="27"/>
      <c r="BN700" s="27"/>
      <c r="BO700" s="27"/>
      <c r="BP700" s="27"/>
      <c r="BQ700" s="27"/>
      <c r="BR700" s="27"/>
      <c r="BS700" s="27"/>
      <c r="BT700" s="27"/>
      <c r="BU700" s="27"/>
      <c r="BV700" s="27"/>
      <c r="BW700" s="27"/>
      <c r="BX700" s="27"/>
      <c r="BY700" s="27"/>
      <c r="BZ700" s="27"/>
      <c r="CA700" s="27"/>
      <c r="CB700"/>
      <c r="CC700"/>
      <c r="CD700"/>
      <c r="CE700" s="27"/>
      <c r="CF700"/>
      <c r="CG700" s="27"/>
      <c r="CH700"/>
      <c r="CI700"/>
      <c r="CJ700" s="27"/>
      <c r="CK700"/>
      <c r="CL700"/>
      <c r="CM700" s="27"/>
      <c r="CN700" s="27"/>
      <c r="CO700"/>
      <c r="CP700"/>
      <c r="CQ700"/>
      <c r="CR700" s="27"/>
      <c r="CS700" s="27"/>
      <c r="CT700"/>
      <c r="CU700"/>
      <c r="CV700" s="27"/>
      <c r="CW700" s="27"/>
      <c r="CX700"/>
      <c r="CY700"/>
      <c r="CZ700" s="27"/>
      <c r="DA700"/>
      <c r="DB700" s="27"/>
      <c r="DC700" s="27"/>
      <c r="DD700" s="27"/>
      <c r="DE700" s="27"/>
      <c r="DF700"/>
      <c r="DG700" s="27"/>
      <c r="DH700" s="27"/>
      <c r="DI700"/>
      <c r="DJ700" s="27"/>
      <c r="DK700" s="27"/>
      <c r="DL700"/>
      <c r="DM700"/>
      <c r="DN700"/>
      <c r="DO700" s="27"/>
      <c r="DP700" s="27"/>
      <c r="DQ700"/>
      <c r="DR700" s="27"/>
      <c r="DS700" s="27"/>
      <c r="DT700" s="27"/>
      <c r="DU700" s="27"/>
      <c r="DV700" s="27"/>
      <c r="DW700" s="27"/>
      <c r="DX700" s="27"/>
      <c r="DY700" s="27"/>
      <c r="DZ700" s="27"/>
      <c r="EA700" s="27"/>
      <c r="EB700"/>
      <c r="EC700"/>
      <c r="ED700"/>
      <c r="EE700" s="27"/>
      <c r="EF700"/>
      <c r="EG700"/>
      <c r="EH700" s="27"/>
      <c r="EI700"/>
      <c r="EJ700"/>
      <c r="EK700" s="27"/>
      <c r="EL700" s="27"/>
      <c r="EM700"/>
      <c r="EN700" s="27"/>
      <c r="EO700" s="27"/>
      <c r="EP700"/>
      <c r="EQ700" s="27"/>
      <c r="ER700"/>
      <c r="ES700" s="27"/>
      <c r="ET700" s="27"/>
      <c r="EU700" s="27"/>
      <c r="EV700" s="27"/>
      <c r="EW700"/>
      <c r="EX700" s="27"/>
      <c r="EY700"/>
      <c r="EZ700"/>
      <c r="FA700" s="27"/>
      <c r="FB700" s="27"/>
      <c r="FC700"/>
      <c r="FD700"/>
      <c r="FE700"/>
      <c r="FF700"/>
      <c r="FG700"/>
      <c r="FH700"/>
      <c r="FI700"/>
      <c r="FJ700"/>
      <c r="FK700"/>
      <c r="FL700"/>
      <c r="FM700"/>
      <c r="FN700"/>
      <c r="FO700"/>
      <c r="FP700"/>
      <c r="FQ700"/>
      <c r="FR700"/>
      <c r="FS700"/>
      <c r="FT700"/>
      <c r="FU700"/>
      <c r="FV700"/>
      <c r="FW700"/>
      <c r="FX700"/>
      <c r="FY700"/>
      <c r="FZ700"/>
      <c r="GA700"/>
      <c r="GB700"/>
      <c r="GC700"/>
      <c r="GD700"/>
      <c r="GE700"/>
      <c r="GF700"/>
      <c r="GG700"/>
      <c r="GH700"/>
      <c r="GI700"/>
      <c r="GJ700"/>
      <c r="GK700"/>
      <c r="GL700"/>
      <c r="GM700"/>
      <c r="GN700"/>
      <c r="GO700"/>
      <c r="GP700"/>
      <c r="GQ700"/>
      <c r="GR700"/>
      <c r="GS700"/>
      <c r="GT700"/>
      <c r="GU700"/>
      <c r="GV700"/>
      <c r="GW700"/>
      <c r="GX700"/>
      <c r="GY700"/>
      <c r="GZ700"/>
      <c r="HA700"/>
      <c r="HB700"/>
      <c r="HC700"/>
      <c r="HD700"/>
      <c r="HE700"/>
      <c r="HF700"/>
      <c r="HG700"/>
      <c r="HH700"/>
      <c r="HI700"/>
      <c r="HJ700"/>
      <c r="HK700"/>
      <c r="HL700"/>
      <c r="HM700"/>
      <c r="HN700"/>
      <c r="HO700"/>
      <c r="HP700"/>
      <c r="HQ700"/>
      <c r="HR700"/>
      <c r="HS700"/>
      <c r="HT700"/>
      <c r="HU700"/>
      <c r="HV700"/>
      <c r="HW700"/>
      <c r="HX700"/>
      <c r="HY700"/>
      <c r="HZ700"/>
      <c r="IA700"/>
      <c r="IB700"/>
      <c r="IC700"/>
      <c r="ID700"/>
      <c r="IE700"/>
      <c r="IF700"/>
      <c r="IG700"/>
      <c r="IH700"/>
      <c r="II700"/>
      <c r="IJ700"/>
      <c r="IK700"/>
      <c r="IL700"/>
      <c r="IM700"/>
      <c r="IN700"/>
      <c r="IO700"/>
      <c r="IP700"/>
      <c r="IQ700"/>
      <c r="IR700"/>
      <c r="IS700"/>
      <c r="IT700"/>
      <c r="IU700"/>
      <c r="IV700"/>
      <c r="IW700"/>
      <c r="IX700"/>
      <c r="IY700"/>
      <c r="IZ700"/>
      <c r="JA700"/>
      <c r="JB700"/>
      <c r="JC700"/>
      <c r="JD700"/>
      <c r="JE700"/>
      <c r="JF700"/>
      <c r="JG700"/>
      <c r="JH700"/>
      <c r="JI700"/>
      <c r="JJ700"/>
      <c r="JK700"/>
      <c r="JL700"/>
      <c r="JM700"/>
      <c r="JN700"/>
      <c r="JO700"/>
      <c r="JP700"/>
      <c r="JQ700"/>
      <c r="JR700"/>
      <c r="JS700"/>
      <c r="JT700"/>
      <c r="JU700"/>
      <c r="JV700"/>
      <c r="JW700"/>
      <c r="JX700"/>
      <c r="JY700"/>
      <c r="JZ700"/>
      <c r="KA700"/>
      <c r="KB700"/>
      <c r="KC700"/>
      <c r="KD700"/>
      <c r="KE700"/>
      <c r="KF700"/>
      <c r="KG700"/>
      <c r="KH700"/>
      <c r="KI700"/>
      <c r="KJ700"/>
      <c r="KK700"/>
      <c r="KL700"/>
      <c r="KM700"/>
      <c r="KN700"/>
      <c r="KO700"/>
      <c r="KP700"/>
      <c r="KQ700"/>
      <c r="KR700"/>
      <c r="KS700"/>
      <c r="KT700"/>
      <c r="KU700"/>
      <c r="KV700"/>
      <c r="KW700"/>
      <c r="KX700"/>
      <c r="KY700"/>
      <c r="KZ700"/>
      <c r="LA700"/>
      <c r="LB700"/>
      <c r="LC700"/>
      <c r="LD700"/>
      <c r="LE700"/>
      <c r="LF700"/>
      <c r="LG700"/>
      <c r="LH700"/>
      <c r="LI700"/>
      <c r="LJ700"/>
      <c r="LK700"/>
      <c r="LL700"/>
      <c r="LM700"/>
      <c r="LN700"/>
      <c r="LO700"/>
      <c r="LP700"/>
      <c r="LQ700" s="27"/>
      <c r="LR700"/>
      <c r="LS700"/>
      <c r="LT700" s="27"/>
      <c r="LU700" s="27"/>
      <c r="LV700" s="27"/>
      <c r="LW700"/>
      <c r="LX700"/>
      <c r="LY700" s="27"/>
      <c r="LZ700" s="27"/>
      <c r="MA700" s="27"/>
      <c r="MB700"/>
      <c r="MC700"/>
      <c r="MD700"/>
      <c r="ME700" s="27"/>
      <c r="MF700" s="27"/>
      <c r="MG700"/>
      <c r="MH700"/>
      <c r="MI700"/>
      <c r="MJ700"/>
      <c r="MK700"/>
      <c r="ML700"/>
      <c r="MM700"/>
      <c r="MN700"/>
      <c r="MO700"/>
      <c r="MP700" s="27"/>
      <c r="MQ700"/>
      <c r="NH700" s="46"/>
    </row>
    <row r="701" spans="2:372" x14ac:dyDescent="0.3">
      <c r="B701"/>
      <c r="C701" s="27"/>
      <c r="D701"/>
      <c r="E701"/>
      <c r="F701" s="27"/>
      <c r="G701" s="27"/>
      <c r="H701"/>
      <c r="I701" s="27"/>
      <c r="J701"/>
      <c r="K701"/>
      <c r="L701"/>
      <c r="M701"/>
      <c r="N701"/>
      <c r="O701" s="27"/>
      <c r="P701" s="27"/>
      <c r="Q701" s="27"/>
      <c r="R701"/>
      <c r="S701"/>
      <c r="T701"/>
      <c r="U701" s="27"/>
      <c r="V701"/>
      <c r="W701" s="27"/>
      <c r="X701"/>
      <c r="Y701" s="27"/>
      <c r="Z701" s="27"/>
      <c r="AA701" s="27"/>
      <c r="AB701" s="27"/>
      <c r="AC701"/>
      <c r="AD701"/>
      <c r="AE701"/>
      <c r="AF701"/>
      <c r="AG701"/>
      <c r="AH701"/>
      <c r="AI701" s="27"/>
      <c r="AJ701" s="27"/>
      <c r="AK701"/>
      <c r="AL701"/>
      <c r="AM701"/>
      <c r="AN701"/>
      <c r="AO701" s="27"/>
      <c r="AP701"/>
      <c r="AQ701"/>
      <c r="AR701"/>
      <c r="AS701" s="27"/>
      <c r="AT701" s="27"/>
      <c r="AU701"/>
      <c r="AV701"/>
      <c r="AW701" s="27"/>
      <c r="AX701" s="27"/>
      <c r="AY701"/>
      <c r="AZ701" s="27"/>
      <c r="BA701"/>
      <c r="BB701"/>
      <c r="BC701"/>
      <c r="BD701"/>
      <c r="BE701"/>
      <c r="BF701"/>
      <c r="BG701"/>
      <c r="BH701"/>
      <c r="BI701"/>
      <c r="BJ701"/>
      <c r="BK701" s="27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 s="27"/>
      <c r="CC701" s="27"/>
      <c r="CD701"/>
      <c r="CE701" s="27"/>
      <c r="CF701"/>
      <c r="CG701"/>
      <c r="CH701" s="27"/>
      <c r="CI701"/>
      <c r="CJ701"/>
      <c r="CK701" s="27"/>
      <c r="CL701"/>
      <c r="CM701"/>
      <c r="CN701" s="27"/>
      <c r="CO701"/>
      <c r="CP701" s="27"/>
      <c r="CQ701"/>
      <c r="CR701"/>
      <c r="CS701"/>
      <c r="CT701" s="27"/>
      <c r="CU701"/>
      <c r="CV701"/>
      <c r="CW701"/>
      <c r="CX701" s="27"/>
      <c r="CY701" s="27"/>
      <c r="CZ701" s="27"/>
      <c r="DA701" s="27"/>
      <c r="DB701" s="27"/>
      <c r="DC701"/>
      <c r="DD701"/>
      <c r="DE701"/>
      <c r="DF701" s="27"/>
      <c r="DG701"/>
      <c r="DH701"/>
      <c r="DI701"/>
      <c r="DJ701"/>
      <c r="DK701"/>
      <c r="DL701"/>
      <c r="DM701" s="27"/>
      <c r="DN701" s="27"/>
      <c r="DO701"/>
      <c r="DP701"/>
      <c r="DQ701" s="27"/>
      <c r="DR701"/>
      <c r="DS701"/>
      <c r="DT701"/>
      <c r="DU701"/>
      <c r="DV701" s="27"/>
      <c r="DW701"/>
      <c r="DX701"/>
      <c r="DY701"/>
      <c r="DZ701" s="27"/>
      <c r="EA701" s="27"/>
      <c r="EB701"/>
      <c r="EC701"/>
      <c r="ED701" s="27"/>
      <c r="EE701"/>
      <c r="EF701"/>
      <c r="EG701"/>
      <c r="EH701"/>
      <c r="EI701"/>
      <c r="EJ701"/>
      <c r="EK701"/>
      <c r="EL701"/>
      <c r="EM701"/>
      <c r="EN701"/>
      <c r="EO701" s="27"/>
      <c r="EP701"/>
      <c r="EQ701" s="27"/>
      <c r="ER701" s="27"/>
      <c r="ES701" s="27"/>
      <c r="ET701" s="27"/>
      <c r="EU701"/>
      <c r="EV701" s="27"/>
      <c r="EW701" s="27"/>
      <c r="EX701" s="27"/>
      <c r="EY701"/>
      <c r="EZ701"/>
      <c r="FA701"/>
      <c r="FB701"/>
      <c r="FC701"/>
      <c r="FD701"/>
      <c r="FE701"/>
      <c r="FF701"/>
      <c r="FG701"/>
      <c r="FH701"/>
      <c r="FI701"/>
      <c r="FJ701"/>
      <c r="FK701"/>
      <c r="FL701"/>
      <c r="FM701"/>
      <c r="FN701"/>
      <c r="FO701"/>
      <c r="FP701"/>
      <c r="FQ701"/>
      <c r="FR701"/>
      <c r="FS701"/>
      <c r="FT701"/>
      <c r="FU701"/>
      <c r="FV701"/>
      <c r="FW701"/>
      <c r="FX701"/>
      <c r="FY701"/>
      <c r="FZ701"/>
      <c r="GA701"/>
      <c r="GB701"/>
      <c r="GC701"/>
      <c r="GD701"/>
      <c r="GE701"/>
      <c r="GF701"/>
      <c r="GG701"/>
      <c r="GH701"/>
      <c r="GI701"/>
      <c r="GJ701"/>
      <c r="GK701"/>
      <c r="GL701"/>
      <c r="GM701"/>
      <c r="GN701"/>
      <c r="GO701"/>
      <c r="GP701"/>
      <c r="GQ701"/>
      <c r="GR701"/>
      <c r="GS701"/>
      <c r="GT701"/>
      <c r="GU701"/>
      <c r="GV701"/>
      <c r="GW701"/>
      <c r="GX701"/>
      <c r="GY701"/>
      <c r="GZ701"/>
      <c r="HA701"/>
      <c r="HB701"/>
      <c r="HC701"/>
      <c r="HD701"/>
      <c r="HE701"/>
      <c r="HF701"/>
      <c r="HG701"/>
      <c r="HH701"/>
      <c r="HI701"/>
      <c r="HJ701"/>
      <c r="HK701"/>
      <c r="HL701"/>
      <c r="HM701"/>
      <c r="HN701"/>
      <c r="HO701"/>
      <c r="HP701"/>
      <c r="HQ701"/>
      <c r="HR701"/>
      <c r="HS701"/>
      <c r="HT701"/>
      <c r="HU701"/>
      <c r="HV701"/>
      <c r="HW701"/>
      <c r="HX701"/>
      <c r="HY701"/>
      <c r="HZ701"/>
      <c r="IA701"/>
      <c r="IB701"/>
      <c r="IC701"/>
      <c r="ID701"/>
      <c r="IE701"/>
      <c r="IF701"/>
      <c r="IG701"/>
      <c r="IH701"/>
      <c r="II701"/>
      <c r="IJ701"/>
      <c r="IK701"/>
      <c r="IL701"/>
      <c r="IM701"/>
      <c r="IN701"/>
      <c r="IO701"/>
      <c r="IP701"/>
      <c r="IQ701"/>
      <c r="IR701"/>
      <c r="IS701"/>
      <c r="IT701"/>
      <c r="IU701"/>
      <c r="IV701"/>
      <c r="IW701"/>
      <c r="IX701"/>
      <c r="IY701"/>
      <c r="IZ701"/>
      <c r="JA701"/>
      <c r="JB701"/>
      <c r="JC701"/>
      <c r="JD701"/>
      <c r="JE701"/>
      <c r="JF701"/>
      <c r="JG701"/>
      <c r="JH701"/>
      <c r="JI701"/>
      <c r="JJ701"/>
      <c r="JK701"/>
      <c r="JL701"/>
      <c r="JM701"/>
      <c r="JN701"/>
      <c r="JO701"/>
      <c r="JP701"/>
      <c r="JQ701"/>
      <c r="JR701"/>
      <c r="JS701"/>
      <c r="JT701"/>
      <c r="JU701"/>
      <c r="JV701"/>
      <c r="JW701"/>
      <c r="JX701"/>
      <c r="JY701"/>
      <c r="JZ701"/>
      <c r="KA701"/>
      <c r="KB701"/>
      <c r="KC701"/>
      <c r="KD701"/>
      <c r="KE701"/>
      <c r="KF701"/>
      <c r="KG701"/>
      <c r="KH701"/>
      <c r="KI701"/>
      <c r="KJ701"/>
      <c r="KK701"/>
      <c r="KL701"/>
      <c r="KM701"/>
      <c r="KN701"/>
      <c r="KO701"/>
      <c r="KP701"/>
      <c r="KQ701"/>
      <c r="KR701"/>
      <c r="KS701"/>
      <c r="KT701"/>
      <c r="KU701"/>
      <c r="KV701"/>
      <c r="KW701"/>
      <c r="KX701"/>
      <c r="KY701"/>
      <c r="KZ701"/>
      <c r="LA701"/>
      <c r="LB701"/>
      <c r="LC701"/>
      <c r="LD701"/>
      <c r="LE701"/>
      <c r="LF701"/>
      <c r="LG701"/>
      <c r="LH701"/>
      <c r="LI701"/>
      <c r="LJ701"/>
      <c r="LK701"/>
      <c r="LL701"/>
      <c r="LM701" s="27"/>
      <c r="LN701"/>
      <c r="LO701"/>
      <c r="LP701"/>
      <c r="LQ701"/>
      <c r="LR701" s="27"/>
      <c r="LS701"/>
      <c r="LT701"/>
      <c r="LU701"/>
      <c r="LV701"/>
      <c r="LW701"/>
      <c r="LX701"/>
      <c r="LY701"/>
      <c r="LZ701"/>
      <c r="MA701"/>
      <c r="MB701" s="27"/>
      <c r="MC701"/>
      <c r="MD701"/>
      <c r="ME701"/>
      <c r="MF701"/>
      <c r="MG701"/>
      <c r="MH701"/>
      <c r="MI701"/>
      <c r="MJ701"/>
      <c r="MK701"/>
      <c r="ML701"/>
      <c r="MM701"/>
      <c r="MN701"/>
      <c r="MO701"/>
      <c r="MP701"/>
      <c r="MQ701"/>
      <c r="NH701" s="46"/>
    </row>
    <row r="702" spans="2:372" x14ac:dyDescent="0.3"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 s="27"/>
      <c r="Y702"/>
      <c r="Z702"/>
      <c r="AA702"/>
      <c r="AB702"/>
      <c r="AC702"/>
      <c r="AD702"/>
      <c r="AE702"/>
      <c r="AF702"/>
      <c r="AG702" s="27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 s="27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 s="27"/>
      <c r="BT702"/>
      <c r="BU702"/>
      <c r="BV702"/>
      <c r="BW702"/>
      <c r="BX702"/>
      <c r="BY702"/>
      <c r="BZ702" s="27"/>
      <c r="CA702"/>
      <c r="CB702"/>
      <c r="CC702"/>
      <c r="CD702"/>
      <c r="CE702"/>
      <c r="CF702"/>
      <c r="CG702"/>
      <c r="CH702"/>
      <c r="CI702"/>
      <c r="CJ702"/>
      <c r="CK702"/>
      <c r="CL702"/>
      <c r="CM702" s="27"/>
      <c r="CN702"/>
      <c r="CO702"/>
      <c r="CP702"/>
      <c r="CQ702"/>
      <c r="CR702"/>
      <c r="CS702"/>
      <c r="CT702"/>
      <c r="CU702"/>
      <c r="CV702"/>
      <c r="CW702" s="27"/>
      <c r="CX702"/>
      <c r="CY702"/>
      <c r="CZ702"/>
      <c r="DA702"/>
      <c r="DB702"/>
      <c r="DC702" s="27"/>
      <c r="DD702"/>
      <c r="DE702"/>
      <c r="DF702"/>
      <c r="DG702"/>
      <c r="DH702"/>
      <c r="DI702"/>
      <c r="DJ702"/>
      <c r="DK702"/>
      <c r="DL702" s="27"/>
      <c r="DM702"/>
      <c r="DN702"/>
      <c r="DO702"/>
      <c r="DP702" s="27"/>
      <c r="DQ702"/>
      <c r="DR702" s="27"/>
      <c r="DS702"/>
      <c r="DT702"/>
      <c r="DU702"/>
      <c r="DV702"/>
      <c r="DW702"/>
      <c r="DX702"/>
      <c r="DY702"/>
      <c r="DZ702"/>
      <c r="EA702"/>
      <c r="EB702"/>
      <c r="EC702"/>
      <c r="ED702"/>
      <c r="EE702"/>
      <c r="EF702" s="27"/>
      <c r="EG702"/>
      <c r="EH702"/>
      <c r="EI702"/>
      <c r="EJ702"/>
      <c r="EK702"/>
      <c r="EL702"/>
      <c r="EM702"/>
      <c r="EN702"/>
      <c r="EO702"/>
      <c r="EP702"/>
      <c r="EQ702"/>
      <c r="ER702"/>
      <c r="ES702"/>
      <c r="ET702"/>
      <c r="EU702" s="27"/>
      <c r="EV702"/>
      <c r="EW702"/>
      <c r="EX702"/>
      <c r="EY702"/>
      <c r="EZ702"/>
      <c r="FA702"/>
      <c r="FB702"/>
      <c r="FC702"/>
      <c r="FD702"/>
      <c r="FE702"/>
      <c r="FF702"/>
      <c r="FG702"/>
      <c r="FH702"/>
      <c r="FI702"/>
      <c r="FJ702"/>
      <c r="FK702"/>
      <c r="FL702"/>
      <c r="FM702"/>
      <c r="FN702"/>
      <c r="FO702"/>
      <c r="FP702"/>
      <c r="FQ702"/>
      <c r="FR702"/>
      <c r="FS702"/>
      <c r="FT702"/>
      <c r="FU702"/>
      <c r="FV702"/>
      <c r="FW702"/>
      <c r="FX702"/>
      <c r="FY702"/>
      <c r="FZ702"/>
      <c r="GA702"/>
      <c r="GB702"/>
      <c r="GC702"/>
      <c r="GD702"/>
      <c r="GE702"/>
      <c r="GF702"/>
      <c r="GG702"/>
      <c r="GH702"/>
      <c r="GI702"/>
      <c r="GJ702"/>
      <c r="GK702"/>
      <c r="GL702"/>
      <c r="GM702"/>
      <c r="GN702"/>
      <c r="GO702"/>
      <c r="GP702"/>
      <c r="GQ702"/>
      <c r="GR702"/>
      <c r="GS702"/>
      <c r="GT702"/>
      <c r="GU702"/>
      <c r="GV702"/>
      <c r="GW702"/>
      <c r="GX702"/>
      <c r="GY702"/>
      <c r="GZ702"/>
      <c r="HA702"/>
      <c r="HB702"/>
      <c r="HC702"/>
      <c r="HD702"/>
      <c r="HE702"/>
      <c r="HF702"/>
      <c r="HG702"/>
      <c r="HH702"/>
      <c r="HI702"/>
      <c r="HJ702"/>
      <c r="HK702"/>
      <c r="HL702"/>
      <c r="HM702"/>
      <c r="HN702"/>
      <c r="HO702"/>
      <c r="HP702"/>
      <c r="HQ702"/>
      <c r="HR702"/>
      <c r="HS702"/>
      <c r="HT702"/>
      <c r="HU702"/>
      <c r="HV702"/>
      <c r="HW702"/>
      <c r="HX702"/>
      <c r="HY702"/>
      <c r="HZ702"/>
      <c r="IA702"/>
      <c r="IB702"/>
      <c r="IC702"/>
      <c r="ID702"/>
      <c r="IE702"/>
      <c r="IF702"/>
      <c r="IG702"/>
      <c r="IH702"/>
      <c r="II702"/>
      <c r="IJ702"/>
      <c r="IK702"/>
      <c r="IL702"/>
      <c r="IM702"/>
      <c r="IN702"/>
      <c r="IO702"/>
      <c r="IP702"/>
      <c r="IQ702"/>
      <c r="IR702"/>
      <c r="IS702"/>
      <c r="IT702"/>
      <c r="IU702"/>
      <c r="IV702"/>
      <c r="IW702"/>
      <c r="IX702"/>
      <c r="IY702"/>
      <c r="IZ702"/>
      <c r="JA702"/>
      <c r="JB702"/>
      <c r="JC702"/>
      <c r="JD702"/>
      <c r="JE702"/>
      <c r="JF702"/>
      <c r="JG702"/>
      <c r="JH702"/>
      <c r="JI702"/>
      <c r="JJ702"/>
      <c r="JK702"/>
      <c r="JL702"/>
      <c r="JM702"/>
      <c r="JN702"/>
      <c r="JO702"/>
      <c r="JP702"/>
      <c r="JQ702"/>
      <c r="JR702"/>
      <c r="JS702"/>
      <c r="JT702"/>
      <c r="JU702"/>
      <c r="JV702"/>
      <c r="JW702"/>
      <c r="JX702"/>
      <c r="JY702"/>
      <c r="JZ702"/>
      <c r="KA702"/>
      <c r="KB702"/>
      <c r="KC702"/>
      <c r="KD702"/>
      <c r="KE702"/>
      <c r="KF702"/>
      <c r="KG702"/>
      <c r="KH702"/>
      <c r="KI702"/>
      <c r="KJ702"/>
      <c r="KK702"/>
      <c r="KL702"/>
      <c r="KM702"/>
      <c r="KN702"/>
      <c r="KO702"/>
      <c r="KP702"/>
      <c r="KQ702"/>
      <c r="KR702"/>
      <c r="KS702"/>
      <c r="KT702"/>
      <c r="KU702"/>
      <c r="KV702"/>
      <c r="KW702"/>
      <c r="KX702"/>
      <c r="KY702"/>
      <c r="KZ702"/>
      <c r="LA702"/>
      <c r="LB702"/>
      <c r="LC702"/>
      <c r="LD702"/>
      <c r="LE702"/>
      <c r="LF702"/>
      <c r="LG702"/>
      <c r="LH702"/>
      <c r="LI702"/>
      <c r="LJ702"/>
      <c r="LK702"/>
      <c r="LL702"/>
      <c r="LM702" s="27"/>
      <c r="LN702"/>
      <c r="LO702"/>
      <c r="LP702"/>
      <c r="LQ702"/>
      <c r="LR702" s="27"/>
      <c r="LS702" s="27"/>
      <c r="LT702"/>
      <c r="LU702"/>
      <c r="LV702"/>
      <c r="LW702"/>
      <c r="LX702"/>
      <c r="LY702"/>
      <c r="LZ702"/>
      <c r="MA702"/>
      <c r="MB702" s="27"/>
      <c r="MC702" s="27"/>
      <c r="MD702" s="27"/>
      <c r="ME702"/>
      <c r="MF702"/>
      <c r="MG702"/>
      <c r="MH702"/>
      <c r="MI702"/>
      <c r="MJ702"/>
      <c r="MK702"/>
      <c r="ML702"/>
      <c r="MM702"/>
      <c r="MN702"/>
      <c r="MO702"/>
      <c r="MP702"/>
      <c r="MQ702"/>
      <c r="NH702" s="46"/>
    </row>
    <row r="703" spans="2:372" x14ac:dyDescent="0.3">
      <c r="B703"/>
      <c r="C703"/>
      <c r="D703" s="27"/>
      <c r="E703" s="27"/>
      <c r="F703"/>
      <c r="G703" s="27"/>
      <c r="H703" s="27"/>
      <c r="I703" s="27"/>
      <c r="J703" s="27"/>
      <c r="K703"/>
      <c r="L703"/>
      <c r="M703"/>
      <c r="N703"/>
      <c r="O703" s="27"/>
      <c r="P703" s="27"/>
      <c r="Q703" s="27"/>
      <c r="R703"/>
      <c r="S703" s="27"/>
      <c r="T703" s="27"/>
      <c r="U703" s="27"/>
      <c r="V703" s="27"/>
      <c r="W703" s="27"/>
      <c r="X703" s="27"/>
      <c r="Y703" s="27"/>
      <c r="Z703"/>
      <c r="AA703"/>
      <c r="AB703"/>
      <c r="AC703" s="27"/>
      <c r="AD703"/>
      <c r="AE703"/>
      <c r="AF703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/>
      <c r="AW703" s="27"/>
      <c r="AX703" s="27"/>
      <c r="AY703" s="27"/>
      <c r="AZ703" s="27"/>
      <c r="BA703"/>
      <c r="BB703" s="27"/>
      <c r="BC703"/>
      <c r="BD703"/>
      <c r="BE703" s="27"/>
      <c r="BF703"/>
      <c r="BG703"/>
      <c r="BH703" s="27"/>
      <c r="BI703" s="27"/>
      <c r="BJ703"/>
      <c r="BK703"/>
      <c r="BL703"/>
      <c r="BM703" s="27"/>
      <c r="BN703" s="27"/>
      <c r="BO703"/>
      <c r="BP703"/>
      <c r="BQ703"/>
      <c r="BR703"/>
      <c r="BS703"/>
      <c r="BT703"/>
      <c r="BU703"/>
      <c r="BV703"/>
      <c r="BW703" s="27"/>
      <c r="BX703"/>
      <c r="BY703" s="27"/>
      <c r="BZ703"/>
      <c r="CA703"/>
      <c r="CB703" s="27"/>
      <c r="CC703" s="27"/>
      <c r="CD703" s="27"/>
      <c r="CE703"/>
      <c r="CF703" s="27"/>
      <c r="CG703" s="27"/>
      <c r="CH703"/>
      <c r="CI703" s="27"/>
      <c r="CJ703" s="27"/>
      <c r="CK703" s="27"/>
      <c r="CL703" s="27"/>
      <c r="CM703" s="27"/>
      <c r="CN703" s="27"/>
      <c r="CO703" s="27"/>
      <c r="CP703" s="27"/>
      <c r="CQ703" s="27"/>
      <c r="CR703"/>
      <c r="CS703" s="27"/>
      <c r="CT703" s="27"/>
      <c r="CU703"/>
      <c r="CV703"/>
      <c r="CW703"/>
      <c r="CX703"/>
      <c r="CY703" s="27"/>
      <c r="CZ703"/>
      <c r="DA703"/>
      <c r="DB703" s="27"/>
      <c r="DC703"/>
      <c r="DD703" s="27"/>
      <c r="DE703" s="27"/>
      <c r="DF703"/>
      <c r="DG703"/>
      <c r="DH703"/>
      <c r="DI703" s="27"/>
      <c r="DJ703"/>
      <c r="DK703" s="27"/>
      <c r="DL703"/>
      <c r="DM703" s="27"/>
      <c r="DN703" s="27"/>
      <c r="DO703"/>
      <c r="DP703"/>
      <c r="DQ703" s="27"/>
      <c r="DR703"/>
      <c r="DS703"/>
      <c r="DT703"/>
      <c r="DU703"/>
      <c r="DV703" s="27"/>
      <c r="DW703"/>
      <c r="DX703"/>
      <c r="DY703" s="27"/>
      <c r="DZ703" s="27"/>
      <c r="EA703" s="27"/>
      <c r="EB703" s="27"/>
      <c r="EC703" s="27"/>
      <c r="ED703" s="27"/>
      <c r="EE703"/>
      <c r="EF703" s="27"/>
      <c r="EG703"/>
      <c r="EH703" s="27"/>
      <c r="EI703"/>
      <c r="EJ703"/>
      <c r="EK703" s="27"/>
      <c r="EL703" s="27"/>
      <c r="EM703" s="27"/>
      <c r="EN703" s="27"/>
      <c r="EO703" s="27"/>
      <c r="EP703" s="27"/>
      <c r="EQ703" s="27"/>
      <c r="ER703" s="27"/>
      <c r="ES703"/>
      <c r="ET703" s="27"/>
      <c r="EU703" s="27"/>
      <c r="EV703" s="27"/>
      <c r="EW703" s="27"/>
      <c r="EX703"/>
      <c r="EY703"/>
      <c r="EZ703"/>
      <c r="FA703" s="27"/>
      <c r="FB703" s="27"/>
      <c r="FC703"/>
      <c r="FD703"/>
      <c r="FE703"/>
      <c r="FF703"/>
      <c r="FG703"/>
      <c r="FH703"/>
      <c r="FI703"/>
      <c r="FJ703"/>
      <c r="FK703"/>
      <c r="FL703"/>
      <c r="FM703"/>
      <c r="FN703"/>
      <c r="FO703"/>
      <c r="FP703"/>
      <c r="FQ703"/>
      <c r="FR703"/>
      <c r="FS703"/>
      <c r="FT703"/>
      <c r="FU703"/>
      <c r="FV703"/>
      <c r="FW703"/>
      <c r="FX703"/>
      <c r="FY703"/>
      <c r="FZ703"/>
      <c r="GA703"/>
      <c r="GB703"/>
      <c r="GC703"/>
      <c r="GD703"/>
      <c r="GE703"/>
      <c r="GF703"/>
      <c r="GG703"/>
      <c r="GH703"/>
      <c r="GI703"/>
      <c r="GJ703"/>
      <c r="GK703"/>
      <c r="GL703"/>
      <c r="GM703"/>
      <c r="GN703"/>
      <c r="GO703"/>
      <c r="GP703"/>
      <c r="GQ703"/>
      <c r="GR703"/>
      <c r="GS703"/>
      <c r="GT703"/>
      <c r="GU703"/>
      <c r="GV703"/>
      <c r="GW703"/>
      <c r="GX703"/>
      <c r="GY703"/>
      <c r="GZ703"/>
      <c r="HA703"/>
      <c r="HB703"/>
      <c r="HC703"/>
      <c r="HD703"/>
      <c r="HE703"/>
      <c r="HF703"/>
      <c r="HG703"/>
      <c r="HH703"/>
      <c r="HI703"/>
      <c r="HJ703"/>
      <c r="HK703"/>
      <c r="HL703"/>
      <c r="HM703"/>
      <c r="HN703"/>
      <c r="HO703"/>
      <c r="HP703"/>
      <c r="HQ703"/>
      <c r="HR703"/>
      <c r="HS703"/>
      <c r="HT703"/>
      <c r="HU703"/>
      <c r="HV703"/>
      <c r="HW703"/>
      <c r="HX703"/>
      <c r="HY703"/>
      <c r="HZ703"/>
      <c r="IA703"/>
      <c r="IB703"/>
      <c r="IC703"/>
      <c r="ID703"/>
      <c r="IE703"/>
      <c r="IF703"/>
      <c r="IG703"/>
      <c r="IH703"/>
      <c r="II703"/>
      <c r="IJ703"/>
      <c r="IK703"/>
      <c r="IL703"/>
      <c r="IM703"/>
      <c r="IN703"/>
      <c r="IO703"/>
      <c r="IP703"/>
      <c r="IQ703"/>
      <c r="IR703"/>
      <c r="IS703"/>
      <c r="IT703"/>
      <c r="IU703"/>
      <c r="IV703"/>
      <c r="IW703"/>
      <c r="IX703"/>
      <c r="IY703"/>
      <c r="IZ703"/>
      <c r="JA703"/>
      <c r="JB703"/>
      <c r="JC703"/>
      <c r="JD703"/>
      <c r="JE703"/>
      <c r="JF703"/>
      <c r="JG703"/>
      <c r="JH703"/>
      <c r="JI703"/>
      <c r="JJ703"/>
      <c r="JK703"/>
      <c r="JL703"/>
      <c r="JM703"/>
      <c r="JN703"/>
      <c r="JO703"/>
      <c r="JP703"/>
      <c r="JQ703"/>
      <c r="JR703"/>
      <c r="JS703"/>
      <c r="JT703"/>
      <c r="JU703"/>
      <c r="JV703"/>
      <c r="JW703"/>
      <c r="JX703"/>
      <c r="JY703"/>
      <c r="JZ703"/>
      <c r="KA703"/>
      <c r="KB703"/>
      <c r="KC703"/>
      <c r="KD703"/>
      <c r="KE703"/>
      <c r="KF703"/>
      <c r="KG703"/>
      <c r="KH703"/>
      <c r="KI703"/>
      <c r="KJ703"/>
      <c r="KK703"/>
      <c r="KL703"/>
      <c r="KM703"/>
      <c r="KN703"/>
      <c r="KO703"/>
      <c r="KP703"/>
      <c r="KQ703"/>
      <c r="KR703"/>
      <c r="KS703"/>
      <c r="KT703"/>
      <c r="KU703"/>
      <c r="KV703"/>
      <c r="KW703"/>
      <c r="KX703"/>
      <c r="KY703"/>
      <c r="KZ703"/>
      <c r="LA703"/>
      <c r="LB703"/>
      <c r="LC703"/>
      <c r="LD703"/>
      <c r="LE703"/>
      <c r="LF703"/>
      <c r="LG703"/>
      <c r="LH703"/>
      <c r="LI703"/>
      <c r="LJ703"/>
      <c r="LK703"/>
      <c r="LL703"/>
      <c r="LM703" s="27"/>
      <c r="LN703"/>
      <c r="LO703"/>
      <c r="LP703"/>
      <c r="LQ703"/>
      <c r="LR703" s="27"/>
      <c r="LS703"/>
      <c r="LT703"/>
      <c r="LU703"/>
      <c r="LV703"/>
      <c r="LW703"/>
      <c r="LX703"/>
      <c r="LY703"/>
      <c r="LZ703"/>
      <c r="MA703"/>
      <c r="MB703" s="27"/>
      <c r="MC703"/>
      <c r="MD703"/>
      <c r="ME703"/>
      <c r="MF703"/>
      <c r="MG703"/>
      <c r="MH703"/>
      <c r="MI703"/>
      <c r="MJ703"/>
      <c r="MK703"/>
      <c r="ML703"/>
      <c r="MM703"/>
      <c r="MN703"/>
      <c r="MO703"/>
      <c r="MP703" s="27"/>
      <c r="MQ703"/>
      <c r="NH703" s="46"/>
    </row>
    <row r="704" spans="2:372" x14ac:dyDescent="0.3">
      <c r="B704"/>
      <c r="C704"/>
      <c r="D704"/>
      <c r="E704"/>
      <c r="F704"/>
      <c r="G704"/>
      <c r="H704"/>
      <c r="I704"/>
      <c r="J704"/>
      <c r="K704"/>
      <c r="L704"/>
      <c r="M704"/>
      <c r="N704" s="27"/>
      <c r="O704"/>
      <c r="P704"/>
      <c r="Q704"/>
      <c r="R704"/>
      <c r="S704" s="27"/>
      <c r="T704"/>
      <c r="U704"/>
      <c r="V704"/>
      <c r="W704"/>
      <c r="X704"/>
      <c r="Y704"/>
      <c r="Z704"/>
      <c r="AA704"/>
      <c r="AB704"/>
      <c r="AC704" s="27"/>
      <c r="AD704"/>
      <c r="AE704"/>
      <c r="AF704"/>
      <c r="AG704" s="27"/>
      <c r="AH704" s="27"/>
      <c r="AI704"/>
      <c r="AJ704"/>
      <c r="AK704"/>
      <c r="AL704" s="27"/>
      <c r="AM704" s="27"/>
      <c r="AN704" s="27"/>
      <c r="AO704" s="27"/>
      <c r="AP704" s="27"/>
      <c r="AQ704"/>
      <c r="AR704" s="27"/>
      <c r="AS704" s="27"/>
      <c r="AT704"/>
      <c r="AU704" s="27"/>
      <c r="AV704" s="27"/>
      <c r="AW704"/>
      <c r="AX704" s="27"/>
      <c r="AY704" s="27"/>
      <c r="AZ704" s="27"/>
      <c r="BA704"/>
      <c r="BB704" s="27"/>
      <c r="BC704" s="27"/>
      <c r="BD704" s="27"/>
      <c r="BE704" s="27"/>
      <c r="BF704" s="27"/>
      <c r="BG704"/>
      <c r="BH704"/>
      <c r="BI704"/>
      <c r="BJ704"/>
      <c r="BK704"/>
      <c r="BL704"/>
      <c r="BM704"/>
      <c r="BN704"/>
      <c r="BO704" s="27"/>
      <c r="BP704"/>
      <c r="BQ704"/>
      <c r="BR704" s="27"/>
      <c r="BS704" s="27"/>
      <c r="BT704"/>
      <c r="BU704" s="27"/>
      <c r="BV704" s="27"/>
      <c r="BW704"/>
      <c r="BX704" s="27"/>
      <c r="BY704" s="27"/>
      <c r="BZ704"/>
      <c r="CA704"/>
      <c r="CB704"/>
      <c r="CC704"/>
      <c r="CD704" s="27"/>
      <c r="CE704" s="27"/>
      <c r="CF704" s="27"/>
      <c r="CG704" s="27"/>
      <c r="CH704"/>
      <c r="CI704" s="27"/>
      <c r="CJ704"/>
      <c r="CK704"/>
      <c r="CL704" s="27"/>
      <c r="CM704" s="27"/>
      <c r="CN704" s="27"/>
      <c r="CO704"/>
      <c r="CP704"/>
      <c r="CQ704"/>
      <c r="CR704" s="27"/>
      <c r="CS704" s="27"/>
      <c r="CT704"/>
      <c r="CU704" s="27"/>
      <c r="CV704" s="27"/>
      <c r="CW704" s="27"/>
      <c r="CX704"/>
      <c r="CY704"/>
      <c r="CZ704" s="27"/>
      <c r="DA704" s="27"/>
      <c r="DB704" s="27"/>
      <c r="DC704" s="27"/>
      <c r="DD704" s="27"/>
      <c r="DE704" s="27"/>
      <c r="DF704"/>
      <c r="DG704" s="27"/>
      <c r="DH704"/>
      <c r="DI704"/>
      <c r="DJ704"/>
      <c r="DK704" s="27"/>
      <c r="DL704"/>
      <c r="DM704"/>
      <c r="DN704"/>
      <c r="DO704" s="27"/>
      <c r="DP704" s="27"/>
      <c r="DQ704"/>
      <c r="DR704"/>
      <c r="DS704"/>
      <c r="DT704" s="27"/>
      <c r="DU704" s="27"/>
      <c r="DV704" s="27"/>
      <c r="DW704"/>
      <c r="DX704" s="27"/>
      <c r="DY704"/>
      <c r="DZ704" s="27"/>
      <c r="EA704"/>
      <c r="EB704" s="27"/>
      <c r="EC704" s="27"/>
      <c r="ED704"/>
      <c r="EE704"/>
      <c r="EF704"/>
      <c r="EG704"/>
      <c r="EH704"/>
      <c r="EI704"/>
      <c r="EJ704"/>
      <c r="EK704" s="27"/>
      <c r="EL704" s="27"/>
      <c r="EM704"/>
      <c r="EN704" s="27"/>
      <c r="EO704"/>
      <c r="EP704" s="27"/>
      <c r="EQ704" s="27"/>
      <c r="ER704"/>
      <c r="ES704"/>
      <c r="ET704"/>
      <c r="EU704" s="27"/>
      <c r="EV704" s="27"/>
      <c r="EW704"/>
      <c r="EX704" s="27"/>
      <c r="EY704"/>
      <c r="EZ704" s="27"/>
      <c r="FA704"/>
      <c r="FB704" s="27"/>
      <c r="FC704"/>
      <c r="FD704"/>
      <c r="FE704"/>
      <c r="FF704"/>
      <c r="FG704"/>
      <c r="FH704"/>
      <c r="FI704"/>
      <c r="FJ704"/>
      <c r="FK704"/>
      <c r="FL704"/>
      <c r="FM704"/>
      <c r="FN704"/>
      <c r="FO704"/>
      <c r="FP704"/>
      <c r="FQ704"/>
      <c r="FR704"/>
      <c r="FS704"/>
      <c r="FT704"/>
      <c r="FU704"/>
      <c r="FV704"/>
      <c r="FW704"/>
      <c r="FX704"/>
      <c r="FY704"/>
      <c r="FZ704"/>
      <c r="GA704"/>
      <c r="GB704"/>
      <c r="GC704"/>
      <c r="GD704"/>
      <c r="GE704"/>
      <c r="GF704"/>
      <c r="GG704"/>
      <c r="GH704"/>
      <c r="GI704"/>
      <c r="GJ704"/>
      <c r="GK704"/>
      <c r="GL704"/>
      <c r="GM704"/>
      <c r="GN704"/>
      <c r="GO704"/>
      <c r="GP704"/>
      <c r="GQ704"/>
      <c r="GR704"/>
      <c r="GS704"/>
      <c r="GT704"/>
      <c r="GU704"/>
      <c r="GV704"/>
      <c r="GW704"/>
      <c r="GX704"/>
      <c r="GY704"/>
      <c r="GZ704"/>
      <c r="HA704"/>
      <c r="HB704"/>
      <c r="HC704"/>
      <c r="HD704"/>
      <c r="HE704"/>
      <c r="HF704"/>
      <c r="HG704"/>
      <c r="HH704"/>
      <c r="HI704"/>
      <c r="HJ704"/>
      <c r="HK704"/>
      <c r="HL704"/>
      <c r="HM704"/>
      <c r="HN704"/>
      <c r="HO704"/>
      <c r="HP704"/>
      <c r="HQ704"/>
      <c r="HR704"/>
      <c r="HS704"/>
      <c r="HT704"/>
      <c r="HU704"/>
      <c r="HV704"/>
      <c r="HW704"/>
      <c r="HX704"/>
      <c r="HY704"/>
      <c r="HZ704"/>
      <c r="IA704"/>
      <c r="IB704"/>
      <c r="IC704"/>
      <c r="ID704"/>
      <c r="IE704"/>
      <c r="IF704"/>
      <c r="IG704"/>
      <c r="IH704"/>
      <c r="II704"/>
      <c r="IJ704"/>
      <c r="IK704"/>
      <c r="IL704"/>
      <c r="IM704"/>
      <c r="IN704"/>
      <c r="IO704"/>
      <c r="IP704"/>
      <c r="IQ704"/>
      <c r="IR704"/>
      <c r="IS704"/>
      <c r="IT704"/>
      <c r="IU704"/>
      <c r="IV704"/>
      <c r="IW704"/>
      <c r="IX704"/>
      <c r="IY704"/>
      <c r="IZ704"/>
      <c r="JA704"/>
      <c r="JB704"/>
      <c r="JC704"/>
      <c r="JD704"/>
      <c r="JE704"/>
      <c r="JF704"/>
      <c r="JG704"/>
      <c r="JH704"/>
      <c r="JI704"/>
      <c r="JJ704"/>
      <c r="JK704"/>
      <c r="JL704"/>
      <c r="JM704"/>
      <c r="JN704"/>
      <c r="JO704"/>
      <c r="JP704"/>
      <c r="JQ704"/>
      <c r="JR704"/>
      <c r="JS704"/>
      <c r="JT704"/>
      <c r="JU704"/>
      <c r="JV704"/>
      <c r="JW704"/>
      <c r="JX704"/>
      <c r="JY704"/>
      <c r="JZ704"/>
      <c r="KA704"/>
      <c r="KB704"/>
      <c r="KC704"/>
      <c r="KD704"/>
      <c r="KE704"/>
      <c r="KF704"/>
      <c r="KG704"/>
      <c r="KH704"/>
      <c r="KI704"/>
      <c r="KJ704"/>
      <c r="KK704"/>
      <c r="KL704"/>
      <c r="KM704"/>
      <c r="KN704"/>
      <c r="KO704"/>
      <c r="KP704"/>
      <c r="KQ704"/>
      <c r="KR704"/>
      <c r="KS704"/>
      <c r="KT704"/>
      <c r="KU704"/>
      <c r="KV704"/>
      <c r="KW704"/>
      <c r="KX704"/>
      <c r="KY704"/>
      <c r="KZ704"/>
      <c r="LA704"/>
      <c r="LB704"/>
      <c r="LC704"/>
      <c r="LD704"/>
      <c r="LE704"/>
      <c r="LF704"/>
      <c r="LG704"/>
      <c r="LH704"/>
      <c r="LI704"/>
      <c r="LJ704"/>
      <c r="LK704"/>
      <c r="LL704"/>
      <c r="LM704"/>
      <c r="LN704" s="27"/>
      <c r="LO704" s="27"/>
      <c r="LP704" s="27"/>
      <c r="LQ704" s="27"/>
      <c r="LR704"/>
      <c r="LS704" s="27"/>
      <c r="LT704" s="27"/>
      <c r="LU704" s="27"/>
      <c r="LV704" s="27"/>
      <c r="LW704" s="27"/>
      <c r="LX704" s="27"/>
      <c r="LY704" s="27"/>
      <c r="LZ704" s="27"/>
      <c r="MA704" s="27"/>
      <c r="MB704"/>
      <c r="MC704"/>
      <c r="MD704"/>
      <c r="ME704" s="27"/>
      <c r="MF704" s="27"/>
      <c r="MG704"/>
      <c r="MH704"/>
      <c r="MI704"/>
      <c r="MJ704"/>
      <c r="MK704"/>
      <c r="ML704"/>
      <c r="MM704"/>
      <c r="MN704"/>
      <c r="MO704"/>
      <c r="MP704" s="27"/>
      <c r="MQ704"/>
      <c r="NH704" s="46"/>
    </row>
    <row r="705" spans="2:391" x14ac:dyDescent="0.3">
      <c r="B705"/>
      <c r="C705"/>
      <c r="D705"/>
      <c r="E705"/>
      <c r="F705"/>
      <c r="G705" s="27"/>
      <c r="H705"/>
      <c r="I705" s="27"/>
      <c r="J705"/>
      <c r="K705" s="27"/>
      <c r="L705"/>
      <c r="M705"/>
      <c r="N705"/>
      <c r="O705"/>
      <c r="P705"/>
      <c r="Q705" s="27"/>
      <c r="R705"/>
      <c r="S705"/>
      <c r="T705" s="27"/>
      <c r="U705"/>
      <c r="V705" s="27"/>
      <c r="W705"/>
      <c r="X705" s="27"/>
      <c r="Y705"/>
      <c r="Z705"/>
      <c r="AA705"/>
      <c r="AB705"/>
      <c r="AC705"/>
      <c r="AD705"/>
      <c r="AE705"/>
      <c r="AF705"/>
      <c r="AG705"/>
      <c r="AH705" s="27"/>
      <c r="AI705"/>
      <c r="AJ705" s="27"/>
      <c r="AK705"/>
      <c r="AL705" s="27"/>
      <c r="AM705"/>
      <c r="AN705"/>
      <c r="AO705" s="27"/>
      <c r="AP705" s="27"/>
      <c r="AQ705" s="27"/>
      <c r="AR705" s="27"/>
      <c r="AS705" s="27"/>
      <c r="AT705" s="27"/>
      <c r="AU705" s="27"/>
      <c r="AV705"/>
      <c r="AW705"/>
      <c r="AX705" s="27"/>
      <c r="AY705" s="27"/>
      <c r="AZ705" s="27"/>
      <c r="BA705"/>
      <c r="BB705" s="27"/>
      <c r="BC705"/>
      <c r="BD705"/>
      <c r="BE705"/>
      <c r="BF705" s="27"/>
      <c r="BG705"/>
      <c r="BH705"/>
      <c r="BI705" s="27"/>
      <c r="BJ705"/>
      <c r="BK705"/>
      <c r="BL705" s="27"/>
      <c r="BM705" s="27"/>
      <c r="BN705"/>
      <c r="BO705" s="27"/>
      <c r="BP705"/>
      <c r="BQ705"/>
      <c r="BR705" s="27"/>
      <c r="BS705"/>
      <c r="BT705" s="27"/>
      <c r="BU705"/>
      <c r="BV705" s="27"/>
      <c r="BW705"/>
      <c r="BX705" s="27"/>
      <c r="BY705" s="27"/>
      <c r="BZ705"/>
      <c r="CA705" s="27"/>
      <c r="CB705" s="27"/>
      <c r="CC705" s="27"/>
      <c r="CD705" s="27"/>
      <c r="CE705" s="27"/>
      <c r="CF705" s="27"/>
      <c r="CG705" s="27"/>
      <c r="CH705" s="27"/>
      <c r="CI705" s="27"/>
      <c r="CJ705"/>
      <c r="CK705" s="27"/>
      <c r="CL705"/>
      <c r="CM705"/>
      <c r="CN705" s="27"/>
      <c r="CO705" s="27"/>
      <c r="CP705" s="27"/>
      <c r="CQ705"/>
      <c r="CR705"/>
      <c r="CS705" s="27"/>
      <c r="CT705"/>
      <c r="CU705" s="27"/>
      <c r="CV705"/>
      <c r="CW705" s="27"/>
      <c r="CX705" s="27"/>
      <c r="CY705"/>
      <c r="CZ705"/>
      <c r="DA705"/>
      <c r="DB705" s="27"/>
      <c r="DC705"/>
      <c r="DD705"/>
      <c r="DE705"/>
      <c r="DF705" s="27"/>
      <c r="DG705"/>
      <c r="DH705"/>
      <c r="DI705" s="27"/>
      <c r="DJ705"/>
      <c r="DK705"/>
      <c r="DL705"/>
      <c r="DM705" s="27"/>
      <c r="DN705" s="27"/>
      <c r="DO705"/>
      <c r="DP705"/>
      <c r="DQ705" s="27"/>
      <c r="DR705"/>
      <c r="DS705"/>
      <c r="DT705" s="27"/>
      <c r="DU705"/>
      <c r="DV705"/>
      <c r="DW705"/>
      <c r="DX705"/>
      <c r="DY705"/>
      <c r="DZ705"/>
      <c r="EA705" s="27"/>
      <c r="EB705"/>
      <c r="EC705"/>
      <c r="ED705"/>
      <c r="EE705"/>
      <c r="EF705"/>
      <c r="EG705"/>
      <c r="EH705"/>
      <c r="EI705"/>
      <c r="EJ705"/>
      <c r="EK705"/>
      <c r="EL705"/>
      <c r="EM705"/>
      <c r="EN705"/>
      <c r="EO705" s="27"/>
      <c r="EP705"/>
      <c r="EQ705"/>
      <c r="ER705" s="27"/>
      <c r="ES705"/>
      <c r="ET705"/>
      <c r="EU705"/>
      <c r="EV705" s="27"/>
      <c r="EW705" s="27"/>
      <c r="EX705"/>
      <c r="EY705"/>
      <c r="EZ705"/>
      <c r="FA705"/>
      <c r="FB705" s="27"/>
      <c r="FC705"/>
      <c r="FD705"/>
      <c r="FE705"/>
      <c r="FF705"/>
      <c r="FG705"/>
      <c r="FH705"/>
      <c r="FI705"/>
      <c r="FJ705"/>
      <c r="FK705"/>
      <c r="FL705"/>
      <c r="FM705"/>
      <c r="FN705"/>
      <c r="FO705"/>
      <c r="FP705"/>
      <c r="FQ705"/>
      <c r="FR705"/>
      <c r="FS705"/>
      <c r="FT705"/>
      <c r="FU705"/>
      <c r="FV705"/>
      <c r="FW705"/>
      <c r="FX705"/>
      <c r="FY705"/>
      <c r="FZ705"/>
      <c r="GA705"/>
      <c r="GB705"/>
      <c r="GC705"/>
      <c r="GD705"/>
      <c r="GE705"/>
      <c r="GF705"/>
      <c r="GG705"/>
      <c r="GH705"/>
      <c r="GI705"/>
      <c r="GJ705"/>
      <c r="GK705"/>
      <c r="GL705"/>
      <c r="GM705"/>
      <c r="GN705"/>
      <c r="GO705"/>
      <c r="GP705"/>
      <c r="GQ705"/>
      <c r="GR705"/>
      <c r="GS705"/>
      <c r="GT705"/>
      <c r="GU705"/>
      <c r="GV705"/>
      <c r="GW705"/>
      <c r="GX705"/>
      <c r="GY705"/>
      <c r="GZ705"/>
      <c r="HA705"/>
      <c r="HB705"/>
      <c r="HC705"/>
      <c r="HD705"/>
      <c r="HE705"/>
      <c r="HF705"/>
      <c r="HG705"/>
      <c r="HH705"/>
      <c r="HI705"/>
      <c r="HJ705"/>
      <c r="HK705"/>
      <c r="HL705"/>
      <c r="HM705"/>
      <c r="HN705"/>
      <c r="HO705"/>
      <c r="HP705"/>
      <c r="HQ705"/>
      <c r="HR705"/>
      <c r="HS705"/>
      <c r="HT705"/>
      <c r="HU705"/>
      <c r="HV705"/>
      <c r="HW705"/>
      <c r="HX705"/>
      <c r="HY705"/>
      <c r="HZ705"/>
      <c r="IA705"/>
      <c r="IB705"/>
      <c r="IC705"/>
      <c r="ID705"/>
      <c r="IE705"/>
      <c r="IF705"/>
      <c r="IG705"/>
      <c r="IH705"/>
      <c r="II705"/>
      <c r="IJ705"/>
      <c r="IK705"/>
      <c r="IL705"/>
      <c r="IM705"/>
      <c r="IN705"/>
      <c r="IO705"/>
      <c r="IP705"/>
      <c r="IQ705"/>
      <c r="IR705"/>
      <c r="IS705"/>
      <c r="IT705"/>
      <c r="IU705"/>
      <c r="IV705"/>
      <c r="IW705"/>
      <c r="IX705"/>
      <c r="IY705"/>
      <c r="IZ705"/>
      <c r="JA705"/>
      <c r="JB705"/>
      <c r="JC705"/>
      <c r="JD705"/>
      <c r="JE705"/>
      <c r="JF705"/>
      <c r="JG705"/>
      <c r="JH705"/>
      <c r="JI705"/>
      <c r="JJ705"/>
      <c r="JK705"/>
      <c r="JL705"/>
      <c r="JM705"/>
      <c r="JN705"/>
      <c r="JO705"/>
      <c r="JP705"/>
      <c r="JQ705"/>
      <c r="JR705"/>
      <c r="JS705"/>
      <c r="JT705"/>
      <c r="JU705"/>
      <c r="JV705"/>
      <c r="JW705"/>
      <c r="JX705"/>
      <c r="JY705"/>
      <c r="JZ705"/>
      <c r="KA705"/>
      <c r="KB705"/>
      <c r="KC705"/>
      <c r="KD705"/>
      <c r="KE705"/>
      <c r="KF705"/>
      <c r="KG705"/>
      <c r="KH705"/>
      <c r="KI705"/>
      <c r="KJ705"/>
      <c r="KK705"/>
      <c r="KL705"/>
      <c r="KM705"/>
      <c r="KN705"/>
      <c r="KO705"/>
      <c r="KP705"/>
      <c r="KQ705"/>
      <c r="KR705"/>
      <c r="KS705"/>
      <c r="KT705"/>
      <c r="KU705"/>
      <c r="KV705"/>
      <c r="KW705"/>
      <c r="KX705"/>
      <c r="KY705"/>
      <c r="KZ705"/>
      <c r="LA705"/>
      <c r="LB705"/>
      <c r="LC705"/>
      <c r="LD705"/>
      <c r="LE705"/>
      <c r="LF705"/>
      <c r="LG705"/>
      <c r="LH705"/>
      <c r="LI705"/>
      <c r="LJ705"/>
      <c r="LK705"/>
      <c r="LL705"/>
      <c r="LM705"/>
      <c r="LN705"/>
      <c r="LO705"/>
      <c r="LP705"/>
      <c r="LQ705"/>
      <c r="LR705"/>
      <c r="LS705"/>
      <c r="LT705"/>
      <c r="LU705"/>
      <c r="LV705"/>
      <c r="LW705"/>
      <c r="LX705"/>
      <c r="LY705"/>
      <c r="LZ705"/>
      <c r="MA705"/>
      <c r="MB705"/>
      <c r="MC705"/>
      <c r="MD705"/>
      <c r="ME705"/>
      <c r="MF705"/>
      <c r="MG705"/>
      <c r="MH705"/>
      <c r="MI705"/>
      <c r="MJ705"/>
      <c r="MK705"/>
      <c r="ML705"/>
      <c r="MM705"/>
      <c r="MN705"/>
      <c r="MO705"/>
      <c r="MP705"/>
      <c r="MQ705"/>
      <c r="NH705" s="46"/>
    </row>
    <row r="706" spans="2:391" x14ac:dyDescent="0.3">
      <c r="B706"/>
      <c r="C706"/>
      <c r="D706"/>
      <c r="E706"/>
      <c r="F706"/>
      <c r="G706" s="27"/>
      <c r="H706"/>
      <c r="I706" s="27"/>
      <c r="J706" s="27"/>
      <c r="K706" s="27"/>
      <c r="L706"/>
      <c r="M706"/>
      <c r="N706" s="27"/>
      <c r="O706" s="27"/>
      <c r="P706" s="27"/>
      <c r="Q706" s="27"/>
      <c r="R706"/>
      <c r="S706" s="27"/>
      <c r="T706" s="27"/>
      <c r="U706"/>
      <c r="V706" s="27"/>
      <c r="W706"/>
      <c r="X706"/>
      <c r="Y706" s="27"/>
      <c r="Z706"/>
      <c r="AA706"/>
      <c r="AB706" s="27"/>
      <c r="AC706" s="27"/>
      <c r="AD706" s="27"/>
      <c r="AE706"/>
      <c r="AF706"/>
      <c r="AG706" s="27"/>
      <c r="AH706" s="27"/>
      <c r="AI706"/>
      <c r="AJ706"/>
      <c r="AK706" s="27"/>
      <c r="AL706" s="27"/>
      <c r="AM706" s="27"/>
      <c r="AN706"/>
      <c r="AO706" s="27"/>
      <c r="AP706" s="27"/>
      <c r="AQ706" s="27"/>
      <c r="AR706" s="27"/>
      <c r="AS706"/>
      <c r="AT706" s="27"/>
      <c r="AU706" s="27"/>
      <c r="AV706" s="27"/>
      <c r="AW706" s="27"/>
      <c r="AX706" s="27"/>
      <c r="AY706" s="27"/>
      <c r="AZ706" s="27"/>
      <c r="BA706" s="27"/>
      <c r="BB706" s="27"/>
      <c r="BC706"/>
      <c r="BD706" s="27"/>
      <c r="BE706" s="27"/>
      <c r="BF706" s="27"/>
      <c r="BG706"/>
      <c r="BH706" s="27"/>
      <c r="BI706" s="27"/>
      <c r="BJ706"/>
      <c r="BK706" s="27"/>
      <c r="BL706" s="27"/>
      <c r="BM706" s="27"/>
      <c r="BN706" s="27"/>
      <c r="BO706" s="27"/>
      <c r="BP706" s="27"/>
      <c r="BQ706" s="27"/>
      <c r="BR706" s="27"/>
      <c r="BS706"/>
      <c r="BT706" s="27"/>
      <c r="BU706" s="27"/>
      <c r="BV706" s="27"/>
      <c r="BW706" s="27"/>
      <c r="BX706" s="27"/>
      <c r="BY706" s="27"/>
      <c r="BZ706"/>
      <c r="CA706"/>
      <c r="CB706" s="27"/>
      <c r="CC706" s="27"/>
      <c r="CD706" s="27"/>
      <c r="CE706" s="27"/>
      <c r="CF706" s="27"/>
      <c r="CG706" s="27"/>
      <c r="CH706"/>
      <c r="CI706" s="27"/>
      <c r="CJ706" s="27"/>
      <c r="CK706" s="27"/>
      <c r="CL706" s="27"/>
      <c r="CM706" s="27"/>
      <c r="CN706" s="27"/>
      <c r="CO706" s="27"/>
      <c r="CP706" s="27"/>
      <c r="CQ706"/>
      <c r="CR706" s="27"/>
      <c r="CS706" s="27"/>
      <c r="CT706"/>
      <c r="CU706" s="27"/>
      <c r="CV706" s="27"/>
      <c r="CW706"/>
      <c r="CX706" s="27"/>
      <c r="CY706" s="27"/>
      <c r="CZ706"/>
      <c r="DA706" s="27"/>
      <c r="DB706" s="27"/>
      <c r="DC706" s="27"/>
      <c r="DD706" s="27"/>
      <c r="DE706" s="27"/>
      <c r="DF706"/>
      <c r="DG706" s="27"/>
      <c r="DH706" s="27"/>
      <c r="DI706" s="27"/>
      <c r="DJ706" s="27"/>
      <c r="DK706" s="27"/>
      <c r="DL706"/>
      <c r="DM706" s="27"/>
      <c r="DN706" s="27"/>
      <c r="DO706" s="27"/>
      <c r="DP706" s="27"/>
      <c r="DQ706" s="27"/>
      <c r="DR706" s="27"/>
      <c r="DS706" s="27"/>
      <c r="DT706" s="27"/>
      <c r="DU706"/>
      <c r="DV706" s="27"/>
      <c r="DW706" s="27"/>
      <c r="DX706"/>
      <c r="DY706"/>
      <c r="DZ706" s="27"/>
      <c r="EA706" s="27"/>
      <c r="EB706"/>
      <c r="EC706"/>
      <c r="ED706" s="27"/>
      <c r="EE706"/>
      <c r="EF706"/>
      <c r="EG706"/>
      <c r="EH706"/>
      <c r="EI706"/>
      <c r="EJ706"/>
      <c r="EK706"/>
      <c r="EL706"/>
      <c r="EM706"/>
      <c r="EN706"/>
      <c r="EO706" s="27"/>
      <c r="EP706"/>
      <c r="EQ706" s="27"/>
      <c r="ER706" s="27"/>
      <c r="ES706" s="27"/>
      <c r="ET706" s="27"/>
      <c r="EU706" s="27"/>
      <c r="EV706" s="27"/>
      <c r="EW706" s="27"/>
      <c r="EX706"/>
      <c r="EY706" s="27"/>
      <c r="EZ706"/>
      <c r="FA706" s="27"/>
      <c r="FB706" s="27"/>
      <c r="FC706"/>
      <c r="FD706"/>
      <c r="FE706"/>
      <c r="FF706"/>
      <c r="FG706"/>
      <c r="FH706"/>
      <c r="FI706"/>
      <c r="FJ706"/>
      <c r="FK706"/>
      <c r="FL706"/>
      <c r="FM706"/>
      <c r="FN706"/>
      <c r="FO706"/>
      <c r="FP706"/>
      <c r="FQ706"/>
      <c r="FR706"/>
      <c r="FS706"/>
      <c r="FT706"/>
      <c r="FU706"/>
      <c r="FV706"/>
      <c r="FW706"/>
      <c r="FX706"/>
      <c r="FY706"/>
      <c r="FZ706"/>
      <c r="GA706"/>
      <c r="GB706"/>
      <c r="GC706"/>
      <c r="GD706"/>
      <c r="GE706"/>
      <c r="GF706"/>
      <c r="GG706"/>
      <c r="GH706"/>
      <c r="GI706"/>
      <c r="GJ706"/>
      <c r="GK706"/>
      <c r="GL706"/>
      <c r="GM706"/>
      <c r="GN706"/>
      <c r="GO706"/>
      <c r="GP706"/>
      <c r="GQ706"/>
      <c r="GR706"/>
      <c r="GS706"/>
      <c r="GT706"/>
      <c r="GU706"/>
      <c r="GV706"/>
      <c r="GW706"/>
      <c r="GX706"/>
      <c r="GY706"/>
      <c r="GZ706"/>
      <c r="HA706"/>
      <c r="HB706"/>
      <c r="HC706"/>
      <c r="HD706"/>
      <c r="HE706"/>
      <c r="HF706"/>
      <c r="HG706"/>
      <c r="HH706"/>
      <c r="HI706"/>
      <c r="HJ706"/>
      <c r="HK706"/>
      <c r="HL706"/>
      <c r="HM706"/>
      <c r="HN706"/>
      <c r="HO706"/>
      <c r="HP706"/>
      <c r="HQ706"/>
      <c r="HR706"/>
      <c r="HS706"/>
      <c r="HT706"/>
      <c r="HU706"/>
      <c r="HV706"/>
      <c r="HW706"/>
      <c r="HX706"/>
      <c r="HY706"/>
      <c r="HZ706"/>
      <c r="IA706"/>
      <c r="IB706"/>
      <c r="IC706"/>
      <c r="ID706"/>
      <c r="IE706"/>
      <c r="IF706"/>
      <c r="IG706"/>
      <c r="IH706"/>
      <c r="II706"/>
      <c r="IJ706"/>
      <c r="IK706"/>
      <c r="IL706"/>
      <c r="IM706"/>
      <c r="IN706"/>
      <c r="IO706"/>
      <c r="IP706"/>
      <c r="IQ706"/>
      <c r="IR706"/>
      <c r="IS706"/>
      <c r="IT706"/>
      <c r="IU706"/>
      <c r="IV706"/>
      <c r="IW706"/>
      <c r="IX706"/>
      <c r="IY706"/>
      <c r="IZ706"/>
      <c r="JA706"/>
      <c r="JB706"/>
      <c r="JC706"/>
      <c r="JD706"/>
      <c r="JE706"/>
      <c r="JF706"/>
      <c r="JG706"/>
      <c r="JH706"/>
      <c r="JI706"/>
      <c r="JJ706"/>
      <c r="JK706"/>
      <c r="JL706"/>
      <c r="JM706"/>
      <c r="JN706"/>
      <c r="JO706"/>
      <c r="JP706"/>
      <c r="JQ706"/>
      <c r="JR706"/>
      <c r="JS706"/>
      <c r="JT706"/>
      <c r="JU706"/>
      <c r="JV706"/>
      <c r="JW706"/>
      <c r="JX706"/>
      <c r="JY706"/>
      <c r="JZ706"/>
      <c r="KA706"/>
      <c r="KB706"/>
      <c r="KC706"/>
      <c r="KD706"/>
      <c r="KE706"/>
      <c r="KF706"/>
      <c r="KG706"/>
      <c r="KH706"/>
      <c r="KI706"/>
      <c r="KJ706"/>
      <c r="KK706"/>
      <c r="KL706"/>
      <c r="KM706"/>
      <c r="KN706"/>
      <c r="KO706"/>
      <c r="KP706"/>
      <c r="KQ706"/>
      <c r="KR706"/>
      <c r="KS706"/>
      <c r="KT706"/>
      <c r="KU706"/>
      <c r="KV706"/>
      <c r="KW706"/>
      <c r="KX706"/>
      <c r="KY706"/>
      <c r="KZ706"/>
      <c r="LA706"/>
      <c r="LB706"/>
      <c r="LC706"/>
      <c r="LD706"/>
      <c r="LE706"/>
      <c r="LF706"/>
      <c r="LG706"/>
      <c r="LH706"/>
      <c r="LI706"/>
      <c r="LJ706"/>
      <c r="LK706"/>
      <c r="LL706"/>
      <c r="LM706" s="27"/>
      <c r="LN706" s="27"/>
      <c r="LO706" s="27"/>
      <c r="LP706" s="27"/>
      <c r="LQ706" s="27"/>
      <c r="LR706"/>
      <c r="LS706" s="27"/>
      <c r="LT706" s="27"/>
      <c r="LU706" s="27"/>
      <c r="LV706" s="27"/>
      <c r="LW706" s="27"/>
      <c r="LX706" s="27"/>
      <c r="LY706" s="27"/>
      <c r="LZ706" s="27"/>
      <c r="MA706" s="27"/>
      <c r="MB706" s="27"/>
      <c r="MC706" s="27"/>
      <c r="MD706" s="27"/>
      <c r="ME706" s="27"/>
      <c r="MF706" s="27"/>
      <c r="MG706"/>
      <c r="MH706"/>
      <c r="MI706"/>
      <c r="MJ706"/>
      <c r="MK706"/>
      <c r="ML706"/>
      <c r="MM706"/>
      <c r="MN706"/>
      <c r="MO706"/>
      <c r="MP706" s="27"/>
      <c r="MQ706"/>
      <c r="NH706" s="46"/>
    </row>
    <row r="707" spans="2:391" x14ac:dyDescent="0.3">
      <c r="B707"/>
      <c r="C707" s="27"/>
      <c r="D707"/>
      <c r="E707"/>
      <c r="F707"/>
      <c r="G707"/>
      <c r="H707"/>
      <c r="I707"/>
      <c r="J707"/>
      <c r="K707"/>
      <c r="L707"/>
      <c r="M707"/>
      <c r="N707" s="27"/>
      <c r="O707" s="27"/>
      <c r="P707"/>
      <c r="Q707"/>
      <c r="R707"/>
      <c r="S707"/>
      <c r="T707"/>
      <c r="U707"/>
      <c r="V707" s="27"/>
      <c r="W707"/>
      <c r="X707"/>
      <c r="Y707" s="27"/>
      <c r="Z707"/>
      <c r="AA707"/>
      <c r="AB707"/>
      <c r="AC707" s="27"/>
      <c r="AD707"/>
      <c r="AE707" s="27"/>
      <c r="AF707"/>
      <c r="AG707"/>
      <c r="AH707"/>
      <c r="AI707"/>
      <c r="AJ707"/>
      <c r="AK707"/>
      <c r="AL707" s="27"/>
      <c r="AM707" s="27"/>
      <c r="AN707"/>
      <c r="AO707" s="27"/>
      <c r="AP707"/>
      <c r="AQ707" s="27"/>
      <c r="AR707" s="27"/>
      <c r="AS707"/>
      <c r="AT707"/>
      <c r="AU707"/>
      <c r="AV707"/>
      <c r="AW707" s="27"/>
      <c r="AX707"/>
      <c r="AY707" s="27"/>
      <c r="AZ707"/>
      <c r="BA707" s="27"/>
      <c r="BB707" s="27"/>
      <c r="BC707"/>
      <c r="BD707"/>
      <c r="BE707" s="27"/>
      <c r="BF707" s="27"/>
      <c r="BG707" s="27"/>
      <c r="BH707" s="27"/>
      <c r="BI707"/>
      <c r="BJ707"/>
      <c r="BK707"/>
      <c r="BL707"/>
      <c r="BM707" s="27"/>
      <c r="BN707" s="27"/>
      <c r="BO707" s="27"/>
      <c r="BP707"/>
      <c r="BQ707" s="27"/>
      <c r="BR707" s="27"/>
      <c r="BS707" s="27"/>
      <c r="BT707" s="27"/>
      <c r="BU707" s="27"/>
      <c r="BV707" s="27"/>
      <c r="BW707" s="27"/>
      <c r="BX707" s="27"/>
      <c r="BY707" s="27"/>
      <c r="BZ707" s="27"/>
      <c r="CA707" s="27"/>
      <c r="CB707"/>
      <c r="CC707"/>
      <c r="CD707"/>
      <c r="CE707" s="27"/>
      <c r="CF707"/>
      <c r="CG707" s="27"/>
      <c r="CH707"/>
      <c r="CI707"/>
      <c r="CJ707"/>
      <c r="CK707"/>
      <c r="CL707" s="27"/>
      <c r="CM707"/>
      <c r="CN707" s="27"/>
      <c r="CO707"/>
      <c r="CP707"/>
      <c r="CQ707" s="27"/>
      <c r="CR707" s="27"/>
      <c r="CS707" s="27"/>
      <c r="CT707" s="27"/>
      <c r="CU707" s="27"/>
      <c r="CV707"/>
      <c r="CW707" s="27"/>
      <c r="CX707"/>
      <c r="CY707"/>
      <c r="CZ707" s="27"/>
      <c r="DA707"/>
      <c r="DB707" s="27"/>
      <c r="DC707" s="27"/>
      <c r="DD707" s="27"/>
      <c r="DE707" s="27"/>
      <c r="DF707"/>
      <c r="DG707"/>
      <c r="DH707" s="27"/>
      <c r="DI707"/>
      <c r="DJ707" s="27"/>
      <c r="DK707"/>
      <c r="DL707"/>
      <c r="DM707"/>
      <c r="DN707"/>
      <c r="DO707" s="27"/>
      <c r="DP707" s="27"/>
      <c r="DQ707"/>
      <c r="DR707"/>
      <c r="DS707" s="27"/>
      <c r="DT707" s="27"/>
      <c r="DU707"/>
      <c r="DV707" s="27"/>
      <c r="DW707"/>
      <c r="DX707" s="27"/>
      <c r="DY707"/>
      <c r="DZ707" s="27"/>
      <c r="EA707" s="27"/>
      <c r="EB707"/>
      <c r="EC707"/>
      <c r="ED707" s="27"/>
      <c r="EE707"/>
      <c r="EF707" s="27"/>
      <c r="EG707"/>
      <c r="EH707"/>
      <c r="EI707"/>
      <c r="EJ707"/>
      <c r="EK707"/>
      <c r="EL707"/>
      <c r="EM707"/>
      <c r="EN707"/>
      <c r="EO707" s="27"/>
      <c r="EP707"/>
      <c r="EQ707"/>
      <c r="ER707"/>
      <c r="ES707"/>
      <c r="ET707" s="27"/>
      <c r="EU707" s="27"/>
      <c r="EV707" s="27"/>
      <c r="EW707" s="27"/>
      <c r="EX707" s="27"/>
      <c r="EY707" s="27"/>
      <c r="EZ707"/>
      <c r="FA707" s="27"/>
      <c r="FB707" s="27"/>
      <c r="FC707"/>
      <c r="FD707"/>
      <c r="FE707"/>
      <c r="FF707"/>
      <c r="FG707"/>
      <c r="FH707"/>
      <c r="FI707"/>
      <c r="FJ707"/>
      <c r="FK707"/>
      <c r="FL707"/>
      <c r="FM707"/>
      <c r="FN707"/>
      <c r="FO707"/>
      <c r="FP707"/>
      <c r="FQ707"/>
      <c r="FR707"/>
      <c r="FS707"/>
      <c r="FT707"/>
      <c r="FU707"/>
      <c r="FV707"/>
      <c r="FW707"/>
      <c r="FX707"/>
      <c r="FY707"/>
      <c r="FZ707"/>
      <c r="GA707"/>
      <c r="GB707"/>
      <c r="GC707"/>
      <c r="GD707"/>
      <c r="GE707"/>
      <c r="GF707"/>
      <c r="GG707"/>
      <c r="GH707"/>
      <c r="GI707"/>
      <c r="GJ707"/>
      <c r="GK707"/>
      <c r="GL707"/>
      <c r="GM707"/>
      <c r="GN707"/>
      <c r="GO707"/>
      <c r="GP707"/>
      <c r="GQ707"/>
      <c r="GR707"/>
      <c r="GS707"/>
      <c r="GT707"/>
      <c r="GU707"/>
      <c r="GV707"/>
      <c r="GW707"/>
      <c r="GX707"/>
      <c r="GY707"/>
      <c r="GZ707"/>
      <c r="HA707"/>
      <c r="HB707"/>
      <c r="HC707"/>
      <c r="HD707"/>
      <c r="HE707"/>
      <c r="HF707"/>
      <c r="HG707"/>
      <c r="HH707"/>
      <c r="HI707"/>
      <c r="HJ707"/>
      <c r="HK707"/>
      <c r="HL707"/>
      <c r="HM707"/>
      <c r="HN707"/>
      <c r="HO707"/>
      <c r="HP707"/>
      <c r="HQ707"/>
      <c r="HR707"/>
      <c r="HS707"/>
      <c r="HT707"/>
      <c r="HU707"/>
      <c r="HV707"/>
      <c r="HW707"/>
      <c r="HX707"/>
      <c r="HY707"/>
      <c r="HZ707"/>
      <c r="IA707"/>
      <c r="IB707"/>
      <c r="IC707"/>
      <c r="ID707"/>
      <c r="IE707"/>
      <c r="IF707"/>
      <c r="IG707"/>
      <c r="IH707"/>
      <c r="II707"/>
      <c r="IJ707"/>
      <c r="IK707"/>
      <c r="IL707"/>
      <c r="IM707"/>
      <c r="IN707"/>
      <c r="IO707"/>
      <c r="IP707"/>
      <c r="IQ707"/>
      <c r="IR707"/>
      <c r="IS707"/>
      <c r="IT707"/>
      <c r="IU707"/>
      <c r="IV707"/>
      <c r="IW707"/>
      <c r="IX707"/>
      <c r="IY707"/>
      <c r="IZ707"/>
      <c r="JA707"/>
      <c r="JB707"/>
      <c r="JC707"/>
      <c r="JD707"/>
      <c r="JE707"/>
      <c r="JF707"/>
      <c r="JG707"/>
      <c r="JH707"/>
      <c r="JI707"/>
      <c r="JJ707"/>
      <c r="JK707"/>
      <c r="JL707"/>
      <c r="JM707"/>
      <c r="JN707"/>
      <c r="JO707"/>
      <c r="JP707"/>
      <c r="JQ707"/>
      <c r="JR707"/>
      <c r="JS707"/>
      <c r="JT707"/>
      <c r="JU707"/>
      <c r="JV707"/>
      <c r="JW707"/>
      <c r="JX707"/>
      <c r="JY707"/>
      <c r="JZ707"/>
      <c r="KA707"/>
      <c r="KB707"/>
      <c r="KC707"/>
      <c r="KD707"/>
      <c r="KE707"/>
      <c r="KF707"/>
      <c r="KG707"/>
      <c r="KH707"/>
      <c r="KI707"/>
      <c r="KJ707"/>
      <c r="KK707"/>
      <c r="KL707"/>
      <c r="KM707"/>
      <c r="KN707"/>
      <c r="KO707"/>
      <c r="KP707"/>
      <c r="KQ707"/>
      <c r="KR707"/>
      <c r="KS707"/>
      <c r="KT707"/>
      <c r="KU707"/>
      <c r="KV707"/>
      <c r="KW707"/>
      <c r="KX707"/>
      <c r="KY707"/>
      <c r="KZ707"/>
      <c r="LA707"/>
      <c r="LB707"/>
      <c r="LC707"/>
      <c r="LD707"/>
      <c r="LE707"/>
      <c r="LF707"/>
      <c r="LG707"/>
      <c r="LH707"/>
      <c r="LI707"/>
      <c r="LJ707"/>
      <c r="LK707"/>
      <c r="LL707"/>
      <c r="LM707" s="27"/>
      <c r="LN707" s="27"/>
      <c r="LO707" s="27"/>
      <c r="LP707" s="27"/>
      <c r="LQ707" s="27"/>
      <c r="LR707" s="27"/>
      <c r="LS707" s="27"/>
      <c r="LT707" s="27"/>
      <c r="LU707" s="27"/>
      <c r="LV707"/>
      <c r="LW707" s="27"/>
      <c r="LX707" s="27"/>
      <c r="LY707" s="27"/>
      <c r="LZ707"/>
      <c r="MA707" s="27"/>
      <c r="MB707" s="27"/>
      <c r="MC707" s="27"/>
      <c r="MD707" s="27"/>
      <c r="ME707" s="27"/>
      <c r="MF707" s="27"/>
      <c r="MG707"/>
      <c r="MH707"/>
      <c r="MI707"/>
      <c r="MJ707"/>
      <c r="MK707"/>
      <c r="ML707"/>
      <c r="MM707"/>
      <c r="MN707"/>
      <c r="MO707"/>
      <c r="MP707"/>
      <c r="MQ707"/>
      <c r="NH707" s="46"/>
    </row>
    <row r="708" spans="2:391" x14ac:dyDescent="0.3">
      <c r="B708"/>
      <c r="C708"/>
      <c r="D708"/>
      <c r="E708"/>
      <c r="F708"/>
      <c r="G708"/>
      <c r="H708" s="27"/>
      <c r="I708" s="27"/>
      <c r="J708" s="27"/>
      <c r="K708" s="27"/>
      <c r="L708"/>
      <c r="M708"/>
      <c r="N708" s="27"/>
      <c r="O708" s="27"/>
      <c r="P708"/>
      <c r="Q708"/>
      <c r="R708"/>
      <c r="S708" s="27"/>
      <c r="T708" s="27"/>
      <c r="U708"/>
      <c r="V708" s="27"/>
      <c r="W708"/>
      <c r="X708" s="27"/>
      <c r="Y708"/>
      <c r="Z708"/>
      <c r="AA708"/>
      <c r="AB708" s="27"/>
      <c r="AC708" s="27"/>
      <c r="AD708" s="27"/>
      <c r="AE708"/>
      <c r="AF708" s="27"/>
      <c r="AG708" s="27"/>
      <c r="AH708" s="27"/>
      <c r="AI708"/>
      <c r="AJ708"/>
      <c r="AK708" s="27"/>
      <c r="AL708"/>
      <c r="AM708" s="27"/>
      <c r="AN708"/>
      <c r="AO708" s="27"/>
      <c r="AP708" s="27"/>
      <c r="AQ708" s="27"/>
      <c r="AR708" s="27"/>
      <c r="AS708" s="27"/>
      <c r="AT708" s="27"/>
      <c r="AU708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/>
      <c r="BP708"/>
      <c r="BQ708" s="27"/>
      <c r="BR708" s="27"/>
      <c r="BS708"/>
      <c r="BT708" s="27"/>
      <c r="BU708"/>
      <c r="BV708" s="27"/>
      <c r="BW708" s="27"/>
      <c r="BX708"/>
      <c r="BY708" s="27"/>
      <c r="BZ708"/>
      <c r="CA708" s="27"/>
      <c r="CB708" s="27"/>
      <c r="CC708" s="27"/>
      <c r="CD708"/>
      <c r="CE708" s="27"/>
      <c r="CF708" s="27"/>
      <c r="CG708" s="27"/>
      <c r="CH708"/>
      <c r="CI708" s="27"/>
      <c r="CJ708" s="27"/>
      <c r="CK708" s="27"/>
      <c r="CL708" s="27"/>
      <c r="CM708" s="27"/>
      <c r="CN708" s="27"/>
      <c r="CO708"/>
      <c r="CP708"/>
      <c r="CQ708" s="27"/>
      <c r="CR708" s="27"/>
      <c r="CS708" s="27"/>
      <c r="CT708"/>
      <c r="CU708" s="27"/>
      <c r="CV708"/>
      <c r="CW708" s="27"/>
      <c r="CX708" s="27"/>
      <c r="CY708" s="27"/>
      <c r="CZ708"/>
      <c r="DA708" s="27"/>
      <c r="DB708" s="27"/>
      <c r="DC708"/>
      <c r="DD708"/>
      <c r="DE708"/>
      <c r="DF708"/>
      <c r="DG708"/>
      <c r="DH708"/>
      <c r="DI708"/>
      <c r="DJ708" s="27"/>
      <c r="DK708" s="27"/>
      <c r="DL708"/>
      <c r="DM708" s="27"/>
      <c r="DN708" s="27"/>
      <c r="DO708"/>
      <c r="DP708"/>
      <c r="DQ708" s="27"/>
      <c r="DR708"/>
      <c r="DS708"/>
      <c r="DT708"/>
      <c r="DU708"/>
      <c r="DV708" s="27"/>
      <c r="DW708" s="27"/>
      <c r="DX708" s="27"/>
      <c r="DY708" s="27"/>
      <c r="DZ708"/>
      <c r="EA708" s="27"/>
      <c r="EB708" s="27"/>
      <c r="EC708" s="27"/>
      <c r="ED708" s="27"/>
      <c r="EE708"/>
      <c r="EF708"/>
      <c r="EG708"/>
      <c r="EH708"/>
      <c r="EI708"/>
      <c r="EJ708"/>
      <c r="EK708"/>
      <c r="EL708"/>
      <c r="EM708" s="27"/>
      <c r="EN708"/>
      <c r="EO708" s="27"/>
      <c r="EP708" s="27"/>
      <c r="EQ708" s="27"/>
      <c r="ER708"/>
      <c r="ES708" s="27"/>
      <c r="ET708" s="27"/>
      <c r="EU708"/>
      <c r="EV708"/>
      <c r="EW708" s="27"/>
      <c r="EX708"/>
      <c r="EY708"/>
      <c r="EZ708" s="27"/>
      <c r="FA708" s="27"/>
      <c r="FB708" s="27"/>
      <c r="FC708"/>
      <c r="FD708"/>
      <c r="FE708"/>
      <c r="FF708"/>
      <c r="FG708"/>
      <c r="FH708"/>
      <c r="FI708"/>
      <c r="FJ708"/>
      <c r="FK708"/>
      <c r="FL708"/>
      <c r="FM708"/>
      <c r="FN708"/>
      <c r="FO708"/>
      <c r="FP708"/>
      <c r="FQ708"/>
      <c r="FR708"/>
      <c r="FS708"/>
      <c r="FT708"/>
      <c r="FU708"/>
      <c r="FV708"/>
      <c r="FW708"/>
      <c r="FX708"/>
      <c r="FY708"/>
      <c r="FZ708"/>
      <c r="GA708"/>
      <c r="GB708"/>
      <c r="GC708"/>
      <c r="GD708"/>
      <c r="GE708"/>
      <c r="GF708"/>
      <c r="GG708"/>
      <c r="GH708"/>
      <c r="GI708"/>
      <c r="GJ708"/>
      <c r="GK708"/>
      <c r="GL708"/>
      <c r="GM708"/>
      <c r="GN708"/>
      <c r="GO708"/>
      <c r="GP708"/>
      <c r="GQ708"/>
      <c r="GR708"/>
      <c r="GS708"/>
      <c r="GT708"/>
      <c r="GU708"/>
      <c r="GV708"/>
      <c r="GW708"/>
      <c r="GX708"/>
      <c r="GY708"/>
      <c r="GZ708"/>
      <c r="HA708"/>
      <c r="HB708"/>
      <c r="HC708"/>
      <c r="HD708"/>
      <c r="HE708"/>
      <c r="HF708"/>
      <c r="HG708"/>
      <c r="HH708"/>
      <c r="HI708"/>
      <c r="HJ708"/>
      <c r="HK708"/>
      <c r="HL708"/>
      <c r="HM708"/>
      <c r="HN708"/>
      <c r="HO708"/>
      <c r="HP708"/>
      <c r="HQ708"/>
      <c r="HR708"/>
      <c r="HS708"/>
      <c r="HT708"/>
      <c r="HU708"/>
      <c r="HV708"/>
      <c r="HW708"/>
      <c r="HX708"/>
      <c r="HY708"/>
      <c r="HZ708"/>
      <c r="IA708"/>
      <c r="IB708"/>
      <c r="IC708"/>
      <c r="ID708"/>
      <c r="IE708"/>
      <c r="IF708"/>
      <c r="IG708"/>
      <c r="IH708"/>
      <c r="II708"/>
      <c r="IJ708"/>
      <c r="IK708"/>
      <c r="IL708"/>
      <c r="IM708"/>
      <c r="IN708"/>
      <c r="IO708"/>
      <c r="IP708"/>
      <c r="IQ708"/>
      <c r="IR708"/>
      <c r="IS708"/>
      <c r="IT708"/>
      <c r="IU708"/>
      <c r="IV708"/>
      <c r="IW708"/>
      <c r="IX708"/>
      <c r="IY708"/>
      <c r="IZ708"/>
      <c r="JA708"/>
      <c r="JB708"/>
      <c r="JC708"/>
      <c r="JD708"/>
      <c r="JE708"/>
      <c r="JF708"/>
      <c r="JG708"/>
      <c r="JH708"/>
      <c r="JI708"/>
      <c r="JJ708"/>
      <c r="JK708"/>
      <c r="JL708"/>
      <c r="JM708"/>
      <c r="JN708"/>
      <c r="JO708"/>
      <c r="JP708"/>
      <c r="JQ708"/>
      <c r="JR708"/>
      <c r="JS708"/>
      <c r="JT708"/>
      <c r="JU708"/>
      <c r="JV708"/>
      <c r="JW708"/>
      <c r="JX708"/>
      <c r="JY708"/>
      <c r="JZ708"/>
      <c r="KA708"/>
      <c r="KB708"/>
      <c r="KC708"/>
      <c r="KD708"/>
      <c r="KE708"/>
      <c r="KF708"/>
      <c r="KG708"/>
      <c r="KH708"/>
      <c r="KI708"/>
      <c r="KJ708"/>
      <c r="KK708"/>
      <c r="KL708"/>
      <c r="KM708"/>
      <c r="KN708"/>
      <c r="KO708"/>
      <c r="KP708"/>
      <c r="KQ708"/>
      <c r="KR708"/>
      <c r="KS708"/>
      <c r="KT708"/>
      <c r="KU708"/>
      <c r="KV708"/>
      <c r="KW708"/>
      <c r="KX708"/>
      <c r="KY708"/>
      <c r="KZ708"/>
      <c r="LA708"/>
      <c r="LB708"/>
      <c r="LC708"/>
      <c r="LD708"/>
      <c r="LE708"/>
      <c r="LF708"/>
      <c r="LG708"/>
      <c r="LH708"/>
      <c r="LI708"/>
      <c r="LJ708"/>
      <c r="LK708"/>
      <c r="LL708"/>
      <c r="LM708"/>
      <c r="LN708"/>
      <c r="LO708"/>
      <c r="LP708"/>
      <c r="LQ708"/>
      <c r="LR708" s="27"/>
      <c r="LS708"/>
      <c r="LT708"/>
      <c r="LU708"/>
      <c r="LV708"/>
      <c r="LW708"/>
      <c r="LX708"/>
      <c r="LY708"/>
      <c r="LZ708"/>
      <c r="MA708"/>
      <c r="MB708"/>
      <c r="NH708" s="46"/>
      <c r="NM708"/>
      <c r="NN708"/>
      <c r="NO708"/>
      <c r="NP708"/>
      <c r="NQ708"/>
      <c r="NR708"/>
      <c r="NS708"/>
      <c r="NT708"/>
      <c r="NU708"/>
      <c r="NV708"/>
      <c r="NW708"/>
      <c r="NX708"/>
      <c r="NY708"/>
      <c r="NZ708"/>
      <c r="OA708"/>
    </row>
    <row r="709" spans="2:391" x14ac:dyDescent="0.3">
      <c r="B709"/>
      <c r="C709" s="27"/>
      <c r="D709"/>
      <c r="E709"/>
      <c r="F709"/>
      <c r="G709" s="27"/>
      <c r="H709" s="27"/>
      <c r="I709" s="27"/>
      <c r="J709"/>
      <c r="K709" s="27"/>
      <c r="L709"/>
      <c r="M709" s="27"/>
      <c r="N709" s="27"/>
      <c r="O709"/>
      <c r="P709"/>
      <c r="Q709" s="27"/>
      <c r="R709"/>
      <c r="S709" s="27"/>
      <c r="T709" s="27"/>
      <c r="U709" s="27"/>
      <c r="V709" s="27"/>
      <c r="W709"/>
      <c r="X709" s="27"/>
      <c r="Y709"/>
      <c r="Z709"/>
      <c r="AA709"/>
      <c r="AB709"/>
      <c r="AC709" s="27"/>
      <c r="AD709"/>
      <c r="AE709"/>
      <c r="AF709"/>
      <c r="AG709" s="27"/>
      <c r="AH709"/>
      <c r="AI709"/>
      <c r="AJ709"/>
      <c r="AK709"/>
      <c r="AL709" s="27"/>
      <c r="AM709" s="27"/>
      <c r="AN709"/>
      <c r="AO709" s="27"/>
      <c r="AP709"/>
      <c r="AQ709" s="27"/>
      <c r="AR709" s="27"/>
      <c r="AS709" s="27"/>
      <c r="AT709"/>
      <c r="AU709" s="27"/>
      <c r="AV709" s="27"/>
      <c r="AW709"/>
      <c r="AX709" s="27"/>
      <c r="AY709" s="27"/>
      <c r="AZ709" s="27"/>
      <c r="BA709" s="27"/>
      <c r="BB709"/>
      <c r="BC709" s="27"/>
      <c r="BD709"/>
      <c r="BE709" s="27"/>
      <c r="BF709" s="27"/>
      <c r="BG709"/>
      <c r="BH709" s="27"/>
      <c r="BI709"/>
      <c r="BJ709"/>
      <c r="BK709"/>
      <c r="BL709" s="27"/>
      <c r="BM709" s="27"/>
      <c r="BN709" s="27"/>
      <c r="BO709"/>
      <c r="BP709"/>
      <c r="BQ709" s="27"/>
      <c r="BR709" s="27"/>
      <c r="BS709" s="27"/>
      <c r="BT709" s="27"/>
      <c r="BU709"/>
      <c r="BV709" s="27"/>
      <c r="BW709" s="27"/>
      <c r="BX709" s="27"/>
      <c r="BY709" s="27"/>
      <c r="BZ709" s="27"/>
      <c r="CA709" s="27"/>
      <c r="CB709"/>
      <c r="CC709"/>
      <c r="CD709"/>
      <c r="CE709" s="27"/>
      <c r="CF709" s="27"/>
      <c r="CG709" s="27"/>
      <c r="CH709"/>
      <c r="CI709" s="27"/>
      <c r="CJ709"/>
      <c r="CK709"/>
      <c r="CL709" s="27"/>
      <c r="CM709"/>
      <c r="CN709"/>
      <c r="CO709"/>
      <c r="CP709"/>
      <c r="CQ709"/>
      <c r="CR709" s="27"/>
      <c r="CS709"/>
      <c r="CT709"/>
      <c r="CU709"/>
      <c r="CV709"/>
      <c r="CW709" s="27"/>
      <c r="CX709"/>
      <c r="CY709"/>
      <c r="CZ709" s="27"/>
      <c r="DA709"/>
      <c r="DB709"/>
      <c r="DC709" s="27"/>
      <c r="DD709" s="27"/>
      <c r="DE709" s="27"/>
      <c r="DF709"/>
      <c r="DG709"/>
      <c r="DH709" s="27"/>
      <c r="DI709"/>
      <c r="DJ709" s="27"/>
      <c r="DK709"/>
      <c r="DL709"/>
      <c r="DM709"/>
      <c r="DN709"/>
      <c r="DO709"/>
      <c r="DP709"/>
      <c r="DQ709"/>
      <c r="DR709"/>
      <c r="DS709"/>
      <c r="DT709"/>
      <c r="DU709" s="27"/>
      <c r="DV709"/>
      <c r="DW709" s="27"/>
      <c r="DX709"/>
      <c r="DY709" s="27"/>
      <c r="DZ709"/>
      <c r="EA709"/>
      <c r="EB709" s="27"/>
      <c r="EC709" s="27"/>
      <c r="ED709" s="27"/>
      <c r="EE709"/>
      <c r="EF709" s="27"/>
      <c r="EG709"/>
      <c r="EH709" s="27"/>
      <c r="EI709" s="27"/>
      <c r="EJ709" s="27"/>
      <c r="EK709"/>
      <c r="EL709"/>
      <c r="EM709" s="27"/>
      <c r="EN709"/>
      <c r="EO709"/>
      <c r="EP709"/>
      <c r="EQ709"/>
      <c r="ER709"/>
      <c r="ES709" s="27"/>
      <c r="ET709"/>
      <c r="EU709"/>
      <c r="EV709"/>
      <c r="EW709"/>
      <c r="EX709"/>
      <c r="EY709"/>
      <c r="EZ709" s="27"/>
      <c r="FA709"/>
      <c r="FB709" s="27"/>
      <c r="FC709"/>
      <c r="FD709"/>
      <c r="FE709"/>
      <c r="FF709"/>
      <c r="FG709"/>
      <c r="FH709"/>
      <c r="FI709"/>
      <c r="FJ709"/>
      <c r="FK709"/>
      <c r="FL709"/>
      <c r="FM709"/>
      <c r="FN709"/>
      <c r="FO709"/>
      <c r="FP709"/>
      <c r="FQ709"/>
      <c r="FR709"/>
      <c r="FS709"/>
      <c r="FT709"/>
      <c r="FU709"/>
      <c r="FV709"/>
      <c r="FW709"/>
      <c r="FX709"/>
      <c r="FY709"/>
      <c r="FZ709"/>
      <c r="GA709"/>
      <c r="GB709"/>
      <c r="GC709"/>
      <c r="GD709"/>
      <c r="GE709"/>
      <c r="GF709"/>
      <c r="GG709"/>
      <c r="GH709"/>
      <c r="GI709"/>
      <c r="GJ709"/>
      <c r="GK709"/>
      <c r="GL709"/>
      <c r="GM709"/>
      <c r="GN709"/>
      <c r="GO709"/>
      <c r="GP709"/>
      <c r="GQ709"/>
      <c r="GR709"/>
      <c r="GS709"/>
      <c r="GT709"/>
      <c r="GU709"/>
      <c r="GV709"/>
      <c r="GW709"/>
      <c r="GX709"/>
      <c r="GY709"/>
      <c r="GZ709"/>
      <c r="HA709"/>
      <c r="HB709"/>
      <c r="HC709"/>
      <c r="HD709"/>
      <c r="HE709"/>
      <c r="HF709"/>
      <c r="HG709"/>
      <c r="HH709"/>
      <c r="HI709"/>
      <c r="HJ709"/>
      <c r="HK709"/>
      <c r="HL709"/>
      <c r="HM709"/>
      <c r="HN709"/>
      <c r="HO709"/>
      <c r="HP709"/>
      <c r="HQ709"/>
      <c r="HR709"/>
      <c r="HS709"/>
      <c r="HT709"/>
      <c r="HU709"/>
      <c r="HV709"/>
      <c r="HW709"/>
      <c r="HX709"/>
      <c r="HY709"/>
      <c r="HZ709"/>
      <c r="IA709"/>
      <c r="IB709"/>
      <c r="IC709"/>
      <c r="ID709"/>
      <c r="IE709"/>
      <c r="IF709"/>
      <c r="IG709"/>
      <c r="IH709"/>
      <c r="II709"/>
      <c r="IJ709"/>
      <c r="IK709"/>
      <c r="IL709"/>
      <c r="IM709"/>
      <c r="IN709"/>
      <c r="IO709"/>
      <c r="IP709"/>
      <c r="IQ709"/>
      <c r="IR709"/>
      <c r="IS709"/>
      <c r="IT709"/>
      <c r="IU709"/>
      <c r="IV709"/>
      <c r="IW709"/>
      <c r="IX709"/>
      <c r="IY709"/>
      <c r="IZ709"/>
      <c r="JA709"/>
      <c r="JB709"/>
      <c r="JC709"/>
      <c r="JD709"/>
      <c r="JE709"/>
      <c r="JF709"/>
      <c r="JG709"/>
      <c r="JH709"/>
      <c r="JI709"/>
      <c r="JJ709"/>
      <c r="JK709"/>
      <c r="JL709"/>
      <c r="JM709"/>
      <c r="JN709"/>
      <c r="JO709"/>
      <c r="JP709"/>
      <c r="JQ709"/>
      <c r="JR709"/>
      <c r="JS709"/>
      <c r="JT709"/>
      <c r="JU709"/>
      <c r="JV709"/>
      <c r="JW709"/>
      <c r="JX709"/>
      <c r="JY709"/>
      <c r="JZ709"/>
      <c r="KA709"/>
      <c r="KB709"/>
      <c r="KC709"/>
      <c r="KD709"/>
      <c r="KE709"/>
      <c r="KF709"/>
      <c r="KG709"/>
      <c r="KH709"/>
      <c r="KI709"/>
      <c r="KJ709"/>
      <c r="KK709"/>
      <c r="KL709"/>
      <c r="KM709"/>
      <c r="KN709"/>
      <c r="KO709"/>
      <c r="KP709"/>
      <c r="KQ709"/>
      <c r="KR709"/>
      <c r="KS709"/>
      <c r="KT709"/>
      <c r="KU709"/>
      <c r="KV709"/>
      <c r="KW709"/>
      <c r="KX709"/>
      <c r="KY709"/>
      <c r="KZ709"/>
      <c r="LA709"/>
      <c r="LB709"/>
      <c r="LC709"/>
      <c r="LD709"/>
      <c r="LE709"/>
      <c r="LF709"/>
      <c r="LG709"/>
      <c r="LH709"/>
      <c r="LI709"/>
      <c r="LJ709"/>
      <c r="LK709"/>
      <c r="LL709"/>
      <c r="LM709" s="27"/>
      <c r="LN709" s="27"/>
      <c r="LO709" s="27"/>
      <c r="LP709" s="27"/>
      <c r="LQ709" s="27"/>
      <c r="LR709" s="27"/>
      <c r="LS709" s="27"/>
      <c r="LT709" s="27"/>
      <c r="LU709" s="27"/>
      <c r="LV709"/>
      <c r="LW709" s="27"/>
      <c r="LX709"/>
      <c r="LY709"/>
      <c r="LZ709"/>
      <c r="MA709"/>
      <c r="MB709" s="27"/>
      <c r="MC709" s="27"/>
      <c r="MD709" s="27"/>
      <c r="ME709" s="27"/>
      <c r="MF709" s="27"/>
      <c r="MG709"/>
      <c r="MH709"/>
      <c r="MI709"/>
      <c r="MJ709"/>
      <c r="MK709"/>
      <c r="ML709"/>
      <c r="MM709"/>
      <c r="MN709"/>
      <c r="MO709"/>
      <c r="MP709"/>
      <c r="MQ709"/>
      <c r="NH709" s="46"/>
    </row>
    <row r="710" spans="2:391" x14ac:dyDescent="0.3">
      <c r="B710"/>
      <c r="C710"/>
      <c r="D710"/>
      <c r="E710"/>
      <c r="F710"/>
      <c r="G710" s="27"/>
      <c r="H710"/>
      <c r="I710" s="27"/>
      <c r="J710"/>
      <c r="K710"/>
      <c r="L710"/>
      <c r="M710"/>
      <c r="N710"/>
      <c r="O710" s="27"/>
      <c r="P710"/>
      <c r="Q710" s="27"/>
      <c r="R710"/>
      <c r="S710"/>
      <c r="T710" s="27"/>
      <c r="U710"/>
      <c r="V710" s="27"/>
      <c r="W710"/>
      <c r="X710" s="27"/>
      <c r="Y710"/>
      <c r="Z710"/>
      <c r="AA710"/>
      <c r="AB710"/>
      <c r="AC710" s="27"/>
      <c r="AD710"/>
      <c r="AE710" s="27"/>
      <c r="AF710"/>
      <c r="AG710"/>
      <c r="AH710" s="27"/>
      <c r="AI710" s="27"/>
      <c r="AJ710"/>
      <c r="AK710"/>
      <c r="AL710"/>
      <c r="AM710" s="27"/>
      <c r="AN710"/>
      <c r="AO710"/>
      <c r="AP710" s="27"/>
      <c r="AQ710" s="27"/>
      <c r="AR710"/>
      <c r="AS710" s="27"/>
      <c r="AT710" s="27"/>
      <c r="AU710"/>
      <c r="AV710"/>
      <c r="AW710" s="27"/>
      <c r="AX710"/>
      <c r="AY710"/>
      <c r="AZ710" s="27"/>
      <c r="BA710"/>
      <c r="BB710" s="27"/>
      <c r="BC710"/>
      <c r="BD710" s="27"/>
      <c r="BE710" s="27"/>
      <c r="BF710" s="27"/>
      <c r="BG710"/>
      <c r="BH710"/>
      <c r="BI710" s="27"/>
      <c r="BJ710"/>
      <c r="BK710" s="27"/>
      <c r="BL710"/>
      <c r="BM710"/>
      <c r="BN710"/>
      <c r="BO710"/>
      <c r="BP710"/>
      <c r="BQ710"/>
      <c r="BR710" s="27"/>
      <c r="BS710"/>
      <c r="BT710" s="27"/>
      <c r="BU710" s="27"/>
      <c r="BV710"/>
      <c r="BW710"/>
      <c r="BX710"/>
      <c r="BY710" s="27"/>
      <c r="BZ710"/>
      <c r="CA710"/>
      <c r="CB710"/>
      <c r="CC710"/>
      <c r="CD710" s="27"/>
      <c r="CE710" s="27"/>
      <c r="CF710" s="27"/>
      <c r="CG710" s="27"/>
      <c r="CH710"/>
      <c r="CI710"/>
      <c r="CJ710"/>
      <c r="CK710" s="27"/>
      <c r="CL710" s="27"/>
      <c r="CM710"/>
      <c r="CN710" s="27"/>
      <c r="CO710"/>
      <c r="CP710"/>
      <c r="CQ710" s="27"/>
      <c r="CR710"/>
      <c r="CS710" s="27"/>
      <c r="CT710"/>
      <c r="CU710"/>
      <c r="CV710" s="27"/>
      <c r="CW710" s="27"/>
      <c r="CX710"/>
      <c r="CY710"/>
      <c r="CZ710"/>
      <c r="DA710"/>
      <c r="DB710"/>
      <c r="DC710" s="27"/>
      <c r="DD710" s="27"/>
      <c r="DE710" s="27"/>
      <c r="DF710"/>
      <c r="DG710" s="27"/>
      <c r="DH710" s="27"/>
      <c r="DI710" s="27"/>
      <c r="DJ710"/>
      <c r="DK710" s="27"/>
      <c r="DL710"/>
      <c r="DM710" s="27"/>
      <c r="DN710" s="27"/>
      <c r="DO710"/>
      <c r="DP710" s="27"/>
      <c r="DQ710" s="27"/>
      <c r="DR710" s="27"/>
      <c r="DS710"/>
      <c r="DT710"/>
      <c r="DU710"/>
      <c r="DV710" s="27"/>
      <c r="DW710"/>
      <c r="DX710"/>
      <c r="DY710" s="27"/>
      <c r="DZ710"/>
      <c r="EA710" s="27"/>
      <c r="EB710"/>
      <c r="EC710"/>
      <c r="ED710" s="27"/>
      <c r="EE710"/>
      <c r="EF710"/>
      <c r="EG710"/>
      <c r="EH710" s="27"/>
      <c r="EI710"/>
      <c r="EJ710"/>
      <c r="EK710" s="27"/>
      <c r="EL710" s="27"/>
      <c r="EM710"/>
      <c r="EN710"/>
      <c r="EO710" s="27"/>
      <c r="EP710"/>
      <c r="EQ710" s="27"/>
      <c r="ER710" s="27"/>
      <c r="ES710" s="27"/>
      <c r="ET710" s="27"/>
      <c r="EU710"/>
      <c r="EV710" s="27"/>
      <c r="EW710" s="27"/>
      <c r="EX710"/>
      <c r="EY710"/>
      <c r="EZ710"/>
      <c r="FA710" s="27"/>
      <c r="FB710" s="27"/>
      <c r="FC710"/>
      <c r="FD710"/>
      <c r="FE710"/>
      <c r="FF710"/>
      <c r="FG710"/>
      <c r="FH710"/>
      <c r="FI710"/>
      <c r="FJ710"/>
      <c r="FK710"/>
      <c r="FL710"/>
      <c r="FM710"/>
      <c r="FN710"/>
      <c r="FO710"/>
      <c r="FP710"/>
      <c r="FQ710"/>
      <c r="FR710"/>
      <c r="FS710"/>
      <c r="FT710"/>
      <c r="FU710"/>
      <c r="FV710"/>
      <c r="FW710"/>
      <c r="FX710"/>
      <c r="FY710"/>
      <c r="FZ710"/>
      <c r="GA710"/>
      <c r="GB710"/>
      <c r="GC710"/>
      <c r="GD710"/>
      <c r="GE710"/>
      <c r="GF710"/>
      <c r="GG710"/>
      <c r="GH710"/>
      <c r="GI710"/>
      <c r="GJ710"/>
      <c r="GK710"/>
      <c r="GL710"/>
      <c r="GM710"/>
      <c r="GN710"/>
      <c r="GO710"/>
      <c r="GP710"/>
      <c r="GQ710"/>
      <c r="GR710"/>
      <c r="GS710"/>
      <c r="GT710"/>
      <c r="GU710"/>
      <c r="GV710"/>
      <c r="GW710"/>
      <c r="GX710"/>
      <c r="GY710"/>
      <c r="GZ710"/>
      <c r="HA710"/>
      <c r="HB710"/>
      <c r="HC710"/>
      <c r="HD710"/>
      <c r="HE710"/>
      <c r="HF710"/>
      <c r="HG710"/>
      <c r="HH710"/>
      <c r="HI710"/>
      <c r="HJ710"/>
      <c r="HK710"/>
      <c r="HL710"/>
      <c r="HM710"/>
      <c r="HN710"/>
      <c r="HO710"/>
      <c r="HP710"/>
      <c r="HQ710"/>
      <c r="HR710"/>
      <c r="HS710"/>
      <c r="HT710"/>
      <c r="HU710"/>
      <c r="HV710"/>
      <c r="HW710"/>
      <c r="HX710"/>
      <c r="HY710"/>
      <c r="HZ710"/>
      <c r="IA710"/>
      <c r="IB710"/>
      <c r="IC710"/>
      <c r="ID710"/>
      <c r="IE710"/>
      <c r="IF710"/>
      <c r="IG710"/>
      <c r="IH710"/>
      <c r="II710"/>
      <c r="IJ710"/>
      <c r="IK710"/>
      <c r="IL710"/>
      <c r="IM710"/>
      <c r="IN710"/>
      <c r="IO710"/>
      <c r="IP710"/>
      <c r="IQ710"/>
      <c r="IR710"/>
      <c r="IS710"/>
      <c r="IT710"/>
      <c r="IU710"/>
      <c r="IV710"/>
      <c r="IW710"/>
      <c r="IX710"/>
      <c r="IY710"/>
      <c r="IZ710"/>
      <c r="JA710"/>
      <c r="JB710"/>
      <c r="JC710"/>
      <c r="JD710"/>
      <c r="JE710"/>
      <c r="JF710"/>
      <c r="JG710"/>
      <c r="JH710"/>
      <c r="JI710"/>
      <c r="JJ710"/>
      <c r="JK710"/>
      <c r="JL710"/>
      <c r="JM710"/>
      <c r="JN710"/>
      <c r="JO710"/>
      <c r="JP710"/>
      <c r="JQ710"/>
      <c r="JR710"/>
      <c r="JS710"/>
      <c r="JT710"/>
      <c r="JU710"/>
      <c r="JV710"/>
      <c r="JW710"/>
      <c r="JX710"/>
      <c r="JY710"/>
      <c r="JZ710"/>
      <c r="KA710"/>
      <c r="KB710"/>
      <c r="KC710"/>
      <c r="KD710"/>
      <c r="KE710"/>
      <c r="KF710"/>
      <c r="KG710"/>
      <c r="KH710"/>
      <c r="KI710"/>
      <c r="KJ710"/>
      <c r="KK710"/>
      <c r="KL710"/>
      <c r="KM710"/>
      <c r="KN710"/>
      <c r="KO710"/>
      <c r="KP710"/>
      <c r="KQ710"/>
      <c r="KR710"/>
      <c r="KS710"/>
      <c r="KT710"/>
      <c r="KU710"/>
      <c r="KV710"/>
      <c r="KW710"/>
      <c r="KX710"/>
      <c r="KY710"/>
      <c r="KZ710"/>
      <c r="LA710"/>
      <c r="LB710"/>
      <c r="LC710"/>
      <c r="LD710"/>
      <c r="LE710"/>
      <c r="LF710"/>
      <c r="LG710"/>
      <c r="LH710"/>
      <c r="LI710"/>
      <c r="LJ710"/>
      <c r="LK710"/>
      <c r="LL710"/>
      <c r="LM710" s="27"/>
      <c r="LN710" s="27"/>
      <c r="LO710" s="27"/>
      <c r="LP710" s="27"/>
      <c r="LQ710" s="27"/>
      <c r="LR710" s="27"/>
      <c r="LS710" s="27"/>
      <c r="LT710" s="27"/>
      <c r="LU710"/>
      <c r="LV710"/>
      <c r="LW710"/>
      <c r="LX710"/>
      <c r="LY710"/>
      <c r="LZ710"/>
      <c r="MA710"/>
      <c r="MB710" s="27"/>
      <c r="MC710" s="27"/>
      <c r="MD710" s="27"/>
      <c r="ME710"/>
      <c r="MF710"/>
      <c r="MG710"/>
      <c r="MH710"/>
      <c r="MI710"/>
      <c r="MJ710"/>
      <c r="MK710"/>
      <c r="ML710"/>
      <c r="MM710"/>
      <c r="MN710"/>
      <c r="MO710"/>
      <c r="MP710"/>
      <c r="MQ710"/>
      <c r="NH710" s="46"/>
    </row>
    <row r="711" spans="2:391" x14ac:dyDescent="0.3">
      <c r="B711"/>
      <c r="C711"/>
      <c r="D711"/>
      <c r="E711"/>
      <c r="F711"/>
      <c r="G711" s="27"/>
      <c r="H711" s="27"/>
      <c r="I711" s="27"/>
      <c r="J711"/>
      <c r="K711"/>
      <c r="L711"/>
      <c r="M711"/>
      <c r="N711" s="27"/>
      <c r="O711"/>
      <c r="P711"/>
      <c r="Q711"/>
      <c r="R711"/>
      <c r="S711"/>
      <c r="T711" s="27"/>
      <c r="U711" s="27"/>
      <c r="V711" s="27"/>
      <c r="W711"/>
      <c r="X711" s="27"/>
      <c r="Y711"/>
      <c r="Z711"/>
      <c r="AA711"/>
      <c r="AB711"/>
      <c r="AC711"/>
      <c r="AD711"/>
      <c r="AE711"/>
      <c r="AF711"/>
      <c r="AG711" s="27"/>
      <c r="AH711" s="27"/>
      <c r="AI711"/>
      <c r="AJ711" s="27"/>
      <c r="AK711"/>
      <c r="AL711" s="27"/>
      <c r="AM711" s="27"/>
      <c r="AN711"/>
      <c r="AO711"/>
      <c r="AP711"/>
      <c r="AQ711" s="27"/>
      <c r="AR711" s="27"/>
      <c r="AS711" s="27"/>
      <c r="AT711"/>
      <c r="AU711" s="27"/>
      <c r="AV711" s="27"/>
      <c r="AW711"/>
      <c r="AX711" s="27"/>
      <c r="AY711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/>
      <c r="BK711"/>
      <c r="BL711" s="27"/>
      <c r="BM711" s="27"/>
      <c r="BN711" s="27"/>
      <c r="BO711" s="27"/>
      <c r="BP711"/>
      <c r="BQ711" s="27"/>
      <c r="BR711" s="27"/>
      <c r="BS711" s="27"/>
      <c r="BT711"/>
      <c r="BU711" s="27"/>
      <c r="BV711" s="27"/>
      <c r="BW711" s="27"/>
      <c r="BX711" s="27"/>
      <c r="BY711" s="27"/>
      <c r="BZ711"/>
      <c r="CA711"/>
      <c r="CB711"/>
      <c r="CC711"/>
      <c r="CD711"/>
      <c r="CE711" s="27"/>
      <c r="CF711"/>
      <c r="CG711" s="27"/>
      <c r="CH711"/>
      <c r="CI711" s="27"/>
      <c r="CJ711" s="27"/>
      <c r="CK711" s="27"/>
      <c r="CL711" s="27"/>
      <c r="CM711" s="27"/>
      <c r="CN711"/>
      <c r="CO711" s="27"/>
      <c r="CP711"/>
      <c r="CQ711"/>
      <c r="CR711" s="27"/>
      <c r="CS711"/>
      <c r="CT711"/>
      <c r="CU711" s="27"/>
      <c r="CV711" s="27"/>
      <c r="CW711" s="27"/>
      <c r="CX711"/>
      <c r="CY711"/>
      <c r="CZ711"/>
      <c r="DA711" s="27"/>
      <c r="DB711"/>
      <c r="DC711" s="27"/>
      <c r="DD711" s="27"/>
      <c r="DE711" s="27"/>
      <c r="DF711"/>
      <c r="DG711" s="27"/>
      <c r="DH711" s="27"/>
      <c r="DI711" s="27"/>
      <c r="DJ711" s="27"/>
      <c r="DK711"/>
      <c r="DL711"/>
      <c r="DM711"/>
      <c r="DN711"/>
      <c r="DO711" s="27"/>
      <c r="DP711" s="27"/>
      <c r="DQ711"/>
      <c r="DR711"/>
      <c r="DS711"/>
      <c r="DT711"/>
      <c r="DU711"/>
      <c r="DV711"/>
      <c r="DW711"/>
      <c r="DX711" s="27"/>
      <c r="DY711"/>
      <c r="DZ711" s="27"/>
      <c r="EA711" s="27"/>
      <c r="EB711"/>
      <c r="EC711" s="27"/>
      <c r="ED711" s="27"/>
      <c r="EE711"/>
      <c r="EF711"/>
      <c r="EG711"/>
      <c r="EH711" s="27"/>
      <c r="EI711"/>
      <c r="EJ711"/>
      <c r="EK711" s="27"/>
      <c r="EL711" s="27"/>
      <c r="EM711"/>
      <c r="EN711"/>
      <c r="EO711" s="27"/>
      <c r="EP711"/>
      <c r="EQ711"/>
      <c r="ER711"/>
      <c r="ES711"/>
      <c r="ET711" s="27"/>
      <c r="EU711"/>
      <c r="EV711"/>
      <c r="EW711"/>
      <c r="EX711" s="27"/>
      <c r="EY711"/>
      <c r="EZ711"/>
      <c r="FA711"/>
      <c r="FB711" s="27"/>
      <c r="FC711"/>
      <c r="FD711"/>
      <c r="FE711"/>
      <c r="FF711"/>
      <c r="FG711"/>
      <c r="FH711"/>
      <c r="FI711"/>
      <c r="FJ711"/>
      <c r="FK711"/>
      <c r="FL711"/>
      <c r="FM711"/>
      <c r="FN711"/>
      <c r="FO711"/>
      <c r="FP711"/>
      <c r="FQ711"/>
      <c r="FR711"/>
      <c r="FS711"/>
      <c r="FT711"/>
      <c r="FU711"/>
      <c r="FV711"/>
      <c r="FW711"/>
      <c r="FX711"/>
      <c r="FY711"/>
      <c r="FZ711"/>
      <c r="GA711"/>
      <c r="GB711"/>
      <c r="GC711"/>
      <c r="GD711"/>
      <c r="GE711"/>
      <c r="GF711"/>
      <c r="GG711"/>
      <c r="GH711"/>
      <c r="GI711"/>
      <c r="GJ711"/>
      <c r="GK711"/>
      <c r="GL711"/>
      <c r="GM711"/>
      <c r="GN711"/>
      <c r="GO711"/>
      <c r="GP711"/>
      <c r="GQ711"/>
      <c r="GR711"/>
      <c r="GS711"/>
      <c r="GT711"/>
      <c r="GU711"/>
      <c r="GV711"/>
      <c r="GW711"/>
      <c r="GX711"/>
      <c r="GY711"/>
      <c r="GZ711"/>
      <c r="HA711"/>
      <c r="HB711"/>
      <c r="HC711"/>
      <c r="HD711"/>
      <c r="HE711"/>
      <c r="HF711"/>
      <c r="HG711"/>
      <c r="HH711"/>
      <c r="HI711"/>
      <c r="HJ711"/>
      <c r="HK711"/>
      <c r="HL711"/>
      <c r="HM711"/>
      <c r="HN711"/>
      <c r="HO711"/>
      <c r="HP711"/>
      <c r="HQ711"/>
      <c r="HR711"/>
      <c r="HS711"/>
      <c r="HT711"/>
      <c r="HU711"/>
      <c r="HV711"/>
      <c r="HW711"/>
      <c r="HX711"/>
      <c r="HY711"/>
      <c r="HZ711"/>
      <c r="IA711"/>
      <c r="IB711"/>
      <c r="IC711"/>
      <c r="ID711"/>
      <c r="IE711"/>
      <c r="IF711"/>
      <c r="IG711"/>
      <c r="IH711"/>
      <c r="II711"/>
      <c r="IJ711"/>
      <c r="IK711"/>
      <c r="IL711"/>
      <c r="IM711"/>
      <c r="IN711"/>
      <c r="IO711"/>
      <c r="IP711"/>
      <c r="IQ711"/>
      <c r="IR711"/>
      <c r="IS711"/>
      <c r="IT711"/>
      <c r="IU711"/>
      <c r="IV711"/>
      <c r="IW711"/>
      <c r="IX711"/>
      <c r="IY711"/>
      <c r="IZ711"/>
      <c r="JA711"/>
      <c r="JB711"/>
      <c r="JC711"/>
      <c r="JD711"/>
      <c r="JE711"/>
      <c r="JF711"/>
      <c r="JG711"/>
      <c r="JH711"/>
      <c r="JI711"/>
      <c r="JJ711"/>
      <c r="JK711"/>
      <c r="JL711"/>
      <c r="JM711"/>
      <c r="JN711"/>
      <c r="JO711"/>
      <c r="JP711"/>
      <c r="JQ711"/>
      <c r="JR711"/>
      <c r="JS711"/>
      <c r="JT711"/>
      <c r="JU711"/>
      <c r="JV711"/>
      <c r="JW711"/>
      <c r="JX711"/>
      <c r="JY711"/>
      <c r="JZ711"/>
      <c r="KA711"/>
      <c r="KB711"/>
      <c r="KC711"/>
      <c r="KD711"/>
      <c r="KE711"/>
      <c r="KF711"/>
      <c r="KG711"/>
      <c r="KH711"/>
      <c r="KI711"/>
      <c r="KJ711"/>
      <c r="KK711"/>
      <c r="KL711"/>
      <c r="KM711"/>
      <c r="KN711"/>
      <c r="KO711"/>
      <c r="KP711"/>
      <c r="KQ711"/>
      <c r="KR711"/>
      <c r="KS711"/>
      <c r="KT711"/>
      <c r="KU711"/>
      <c r="KV711"/>
      <c r="KW711"/>
      <c r="KX711"/>
      <c r="KY711"/>
      <c r="KZ711"/>
      <c r="LA711"/>
      <c r="LB711"/>
      <c r="LC711"/>
      <c r="LD711"/>
      <c r="LE711"/>
      <c r="LF711"/>
      <c r="LG711"/>
      <c r="LH711"/>
      <c r="LI711"/>
      <c r="LJ711"/>
      <c r="LK711"/>
      <c r="LL711"/>
      <c r="LM711" s="27"/>
      <c r="LN711" s="27"/>
      <c r="LO711" s="27"/>
      <c r="LP711" s="27"/>
      <c r="LQ711" s="27"/>
      <c r="LR711" s="27"/>
      <c r="LS711" s="27"/>
      <c r="LT711" s="27"/>
      <c r="LU711" s="27"/>
      <c r="LV711"/>
      <c r="LW711" s="27"/>
      <c r="LX711"/>
      <c r="LY711"/>
      <c r="LZ711"/>
      <c r="MA711"/>
      <c r="MB711" s="27"/>
      <c r="MC711" s="27"/>
      <c r="MD711" s="27"/>
      <c r="ME711" s="27"/>
      <c r="MF711" s="27"/>
      <c r="MG711"/>
      <c r="MH711"/>
      <c r="MI711"/>
      <c r="MJ711"/>
      <c r="MK711"/>
      <c r="ML711"/>
      <c r="MM711"/>
      <c r="MN711"/>
      <c r="MO711"/>
      <c r="MP711" s="27"/>
      <c r="MQ711"/>
      <c r="NH711" s="46"/>
    </row>
    <row r="712" spans="2:391" x14ac:dyDescent="0.3"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 s="27"/>
      <c r="V712" s="27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 s="27"/>
      <c r="AL712"/>
      <c r="AM712" s="27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 s="27"/>
      <c r="DE712"/>
      <c r="DF712"/>
      <c r="DG712"/>
      <c r="DH712"/>
      <c r="DI712"/>
      <c r="DJ712"/>
      <c r="DK712"/>
      <c r="DL712" s="27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  <c r="EE712"/>
      <c r="EF712"/>
      <c r="EG712"/>
      <c r="EH712"/>
      <c r="EI712"/>
      <c r="EJ712"/>
      <c r="EK712"/>
      <c r="EL712"/>
      <c r="EM712"/>
      <c r="EN712"/>
      <c r="EO712" s="27"/>
      <c r="EP712"/>
      <c r="EQ712"/>
      <c r="ER712" s="27"/>
      <c r="ES712"/>
      <c r="ET712"/>
      <c r="EU712"/>
      <c r="EV712"/>
      <c r="EW712"/>
      <c r="EX712"/>
      <c r="EY712" s="27"/>
      <c r="EZ712"/>
      <c r="FA712"/>
      <c r="FB712" s="27"/>
      <c r="FC712"/>
      <c r="FD712"/>
      <c r="FE712"/>
      <c r="FF712"/>
      <c r="FG712"/>
      <c r="FH712"/>
      <c r="FI712"/>
      <c r="FJ712"/>
      <c r="FK712"/>
      <c r="FL712"/>
      <c r="FM712"/>
      <c r="FN712"/>
      <c r="FO712"/>
      <c r="FP712"/>
      <c r="FQ712"/>
      <c r="FR712"/>
      <c r="FS712"/>
      <c r="FT712"/>
      <c r="FU712"/>
      <c r="FV712"/>
      <c r="FW712"/>
      <c r="FX712"/>
      <c r="FY712"/>
      <c r="FZ712"/>
      <c r="GA712"/>
      <c r="GB712"/>
      <c r="GC712"/>
      <c r="GD712"/>
      <c r="GE712"/>
      <c r="GF712"/>
      <c r="GG712"/>
      <c r="GH712"/>
      <c r="GI712"/>
      <c r="GJ712"/>
      <c r="GK712"/>
      <c r="GL712"/>
      <c r="GM712"/>
      <c r="GN712"/>
      <c r="GO712"/>
      <c r="GP712"/>
      <c r="GQ712"/>
      <c r="GR712"/>
      <c r="GS712"/>
      <c r="GT712"/>
      <c r="GU712"/>
      <c r="GV712"/>
      <c r="GW712"/>
      <c r="GX712"/>
      <c r="GY712"/>
      <c r="GZ712"/>
      <c r="HA712"/>
      <c r="HB712"/>
      <c r="HC712"/>
      <c r="HD712"/>
      <c r="HE712"/>
      <c r="HF712"/>
      <c r="HG712"/>
      <c r="HH712"/>
      <c r="HI712"/>
      <c r="HJ712"/>
      <c r="HK712"/>
      <c r="HL712"/>
      <c r="HM712"/>
      <c r="HN712"/>
      <c r="HO712"/>
      <c r="HP712"/>
      <c r="HQ712"/>
      <c r="HR712"/>
      <c r="HS712"/>
      <c r="HT712"/>
      <c r="HU712"/>
      <c r="HV712"/>
      <c r="HW712"/>
      <c r="HX712"/>
      <c r="HY712"/>
      <c r="HZ712"/>
      <c r="IA712"/>
      <c r="IB712"/>
      <c r="IC712"/>
      <c r="ID712"/>
      <c r="IE712"/>
      <c r="IF712"/>
      <c r="IG712"/>
      <c r="IH712"/>
      <c r="II712"/>
      <c r="IJ712"/>
      <c r="IK712"/>
      <c r="IL712"/>
      <c r="IM712"/>
      <c r="IN712"/>
      <c r="IO712"/>
      <c r="IP712"/>
      <c r="IQ712"/>
      <c r="IR712"/>
      <c r="IS712"/>
      <c r="IT712"/>
      <c r="IU712"/>
      <c r="IV712"/>
      <c r="IW712"/>
      <c r="IX712"/>
      <c r="IY712"/>
      <c r="IZ712"/>
      <c r="JA712"/>
      <c r="JB712"/>
      <c r="JC712"/>
      <c r="JD712"/>
      <c r="JE712"/>
      <c r="JF712"/>
      <c r="JG712"/>
      <c r="JH712"/>
      <c r="JI712"/>
      <c r="JJ712"/>
      <c r="JK712"/>
      <c r="JL712"/>
      <c r="JM712"/>
      <c r="JN712"/>
      <c r="JO712"/>
      <c r="JP712"/>
      <c r="JQ712"/>
      <c r="JR712"/>
      <c r="JS712"/>
      <c r="JT712"/>
      <c r="JU712"/>
      <c r="JV712"/>
      <c r="JW712"/>
      <c r="JX712"/>
      <c r="JY712"/>
      <c r="JZ712"/>
      <c r="KA712"/>
      <c r="KB712"/>
      <c r="KC712"/>
      <c r="KD712"/>
      <c r="KE712"/>
      <c r="KF712"/>
      <c r="KG712"/>
      <c r="KH712"/>
      <c r="KI712"/>
      <c r="KJ712"/>
      <c r="KK712"/>
      <c r="KL712"/>
      <c r="KM712"/>
      <c r="KN712"/>
      <c r="KO712"/>
      <c r="KP712"/>
      <c r="KQ712"/>
      <c r="KR712"/>
      <c r="KS712"/>
      <c r="KT712"/>
      <c r="KU712"/>
      <c r="KV712"/>
      <c r="KW712"/>
      <c r="KX712"/>
      <c r="KY712"/>
      <c r="KZ712"/>
      <c r="LA712"/>
      <c r="LB712"/>
      <c r="LC712"/>
      <c r="LD712"/>
      <c r="LE712"/>
      <c r="LF712"/>
      <c r="LG712"/>
      <c r="LH712"/>
      <c r="LI712"/>
      <c r="LJ712"/>
      <c r="LK712"/>
      <c r="LL712"/>
      <c r="LM712"/>
      <c r="LN712"/>
      <c r="LO712"/>
      <c r="LP712" s="27"/>
      <c r="LQ712" s="27"/>
      <c r="LR712"/>
      <c r="LS712"/>
      <c r="LT712"/>
      <c r="LU712" s="27"/>
      <c r="LV712" s="27"/>
      <c r="LW712" s="27"/>
      <c r="LX712" s="27"/>
      <c r="LY712" s="27"/>
      <c r="LZ712" s="27"/>
      <c r="MA712" s="27"/>
      <c r="MB712"/>
      <c r="MC712"/>
      <c r="MD712"/>
      <c r="ME712" s="27"/>
      <c r="MF712" s="27"/>
      <c r="MG712"/>
      <c r="MH712"/>
      <c r="MI712"/>
      <c r="MJ712"/>
      <c r="MK712"/>
      <c r="ML712"/>
      <c r="MM712"/>
      <c r="MN712"/>
      <c r="MO712"/>
      <c r="MP712" s="27"/>
      <c r="MQ712"/>
      <c r="NH712" s="46"/>
    </row>
    <row r="713" spans="2:391" x14ac:dyDescent="0.3">
      <c r="B713"/>
      <c r="C713"/>
      <c r="D713" s="27"/>
      <c r="E713" s="27"/>
      <c r="F713" s="27"/>
      <c r="G713" s="27"/>
      <c r="H713" s="27"/>
      <c r="I713"/>
      <c r="J713"/>
      <c r="K713"/>
      <c r="L713"/>
      <c r="M713"/>
      <c r="N713" s="27"/>
      <c r="O713"/>
      <c r="P713"/>
      <c r="Q713" s="27"/>
      <c r="R713"/>
      <c r="S713" s="27"/>
      <c r="T713"/>
      <c r="U713"/>
      <c r="V713" s="27"/>
      <c r="W713"/>
      <c r="X713" s="27"/>
      <c r="Y713"/>
      <c r="Z713"/>
      <c r="AA713"/>
      <c r="AB713"/>
      <c r="AC713"/>
      <c r="AD713"/>
      <c r="AE713"/>
      <c r="AF713"/>
      <c r="AG713" s="27"/>
      <c r="AH713" s="27"/>
      <c r="AI713"/>
      <c r="AJ713"/>
      <c r="AK713" s="27"/>
      <c r="AL713" s="27"/>
      <c r="AM713"/>
      <c r="AN713"/>
      <c r="AO713"/>
      <c r="AP713"/>
      <c r="AQ713"/>
      <c r="AR713"/>
      <c r="AS713"/>
      <c r="AT713"/>
      <c r="AU713" s="27"/>
      <c r="AV713" s="27"/>
      <c r="AW713" s="27"/>
      <c r="AX713"/>
      <c r="AY713"/>
      <c r="AZ713" s="27"/>
      <c r="BA713"/>
      <c r="BB713" s="27"/>
      <c r="BC713" s="27"/>
      <c r="BD713" s="27"/>
      <c r="BE713" s="27"/>
      <c r="BF713" s="27"/>
      <c r="BG713" s="27"/>
      <c r="BH713" s="27"/>
      <c r="BI713" s="27"/>
      <c r="BJ713"/>
      <c r="BK713"/>
      <c r="BL713" s="27"/>
      <c r="BM713"/>
      <c r="BN713" s="27"/>
      <c r="BO713"/>
      <c r="BP713" s="27"/>
      <c r="BQ713" s="27"/>
      <c r="BR713"/>
      <c r="BS713"/>
      <c r="BT713"/>
      <c r="BU713" s="27"/>
      <c r="BV713" s="27"/>
      <c r="BW713" s="27"/>
      <c r="BX713" s="27"/>
      <c r="BY713" s="27"/>
      <c r="BZ713"/>
      <c r="CA713" s="27"/>
      <c r="CB713" s="27"/>
      <c r="CC713"/>
      <c r="CD713" s="27"/>
      <c r="CE713" s="27"/>
      <c r="CF713" s="27"/>
      <c r="CG713" s="27"/>
      <c r="CH713"/>
      <c r="CI713" s="27"/>
      <c r="CJ713" s="27"/>
      <c r="CK713" s="27"/>
      <c r="CL713" s="27"/>
      <c r="CM713"/>
      <c r="CN713" s="27"/>
      <c r="CO713" s="27"/>
      <c r="CP713"/>
      <c r="CQ713"/>
      <c r="CR713" s="27"/>
      <c r="CS713" s="27"/>
      <c r="CT713"/>
      <c r="CU713" s="27"/>
      <c r="CV713"/>
      <c r="CW713" s="27"/>
      <c r="CX713"/>
      <c r="CY713"/>
      <c r="CZ713" s="27"/>
      <c r="DA713"/>
      <c r="DB713" s="27"/>
      <c r="DC713"/>
      <c r="DD713"/>
      <c r="DE713"/>
      <c r="DF713"/>
      <c r="DG713"/>
      <c r="DH713"/>
      <c r="DI713"/>
      <c r="DJ713" s="27"/>
      <c r="DK713" s="27"/>
      <c r="DL713"/>
      <c r="DM713"/>
      <c r="DN713"/>
      <c r="DO713"/>
      <c r="DP713"/>
      <c r="DQ713" s="27"/>
      <c r="DR713" s="27"/>
      <c r="DS713"/>
      <c r="DT713"/>
      <c r="DU713"/>
      <c r="DV713"/>
      <c r="DW713" s="27"/>
      <c r="DX713" s="27"/>
      <c r="DY713" s="27"/>
      <c r="DZ713" s="27"/>
      <c r="EA713" s="27"/>
      <c r="EB713"/>
      <c r="EC713" s="27"/>
      <c r="ED713"/>
      <c r="EE713" s="27"/>
      <c r="EF713" s="27"/>
      <c r="EG713"/>
      <c r="EH713"/>
      <c r="EI713" s="27"/>
      <c r="EJ713" s="27"/>
      <c r="EK713"/>
      <c r="EL713"/>
      <c r="EM713" s="27"/>
      <c r="EN713"/>
      <c r="EO713" s="27"/>
      <c r="EP713" s="27"/>
      <c r="EQ713"/>
      <c r="ER713"/>
      <c r="ES713"/>
      <c r="ET713"/>
      <c r="EU713" s="27"/>
      <c r="EV713"/>
      <c r="EW713" s="27"/>
      <c r="EX713" s="27"/>
      <c r="EY713" s="27"/>
      <c r="EZ713" s="27"/>
      <c r="FA713" s="27"/>
      <c r="FB713" s="27"/>
      <c r="FC713"/>
      <c r="FD713"/>
      <c r="FE713"/>
      <c r="FF713"/>
      <c r="FG713"/>
      <c r="FH713"/>
      <c r="FI713"/>
      <c r="FJ713"/>
      <c r="FK713"/>
      <c r="FL713"/>
      <c r="FM713"/>
      <c r="FN713"/>
      <c r="FO713"/>
      <c r="FP713"/>
      <c r="FQ713"/>
      <c r="FR713"/>
      <c r="FS713"/>
      <c r="FT713"/>
      <c r="FU713"/>
      <c r="FV713"/>
      <c r="FW713"/>
      <c r="FX713"/>
      <c r="FY713"/>
      <c r="FZ713"/>
      <c r="GA713"/>
      <c r="GB713"/>
      <c r="GC713"/>
      <c r="GD713"/>
      <c r="GE713"/>
      <c r="GF713"/>
      <c r="GG713"/>
      <c r="GH713"/>
      <c r="GI713"/>
      <c r="GJ713"/>
      <c r="GK713"/>
      <c r="GL713"/>
      <c r="GM713"/>
      <c r="GN713"/>
      <c r="GO713"/>
      <c r="GP713"/>
      <c r="GQ713"/>
      <c r="GR713"/>
      <c r="GS713"/>
      <c r="GT713"/>
      <c r="GU713"/>
      <c r="GV713"/>
      <c r="GW713"/>
      <c r="GX713"/>
      <c r="GY713"/>
      <c r="GZ713"/>
      <c r="HA713"/>
      <c r="HB713"/>
      <c r="HC713"/>
      <c r="HD713"/>
      <c r="HE713"/>
      <c r="HF713"/>
      <c r="HG713"/>
      <c r="HH713"/>
      <c r="HI713"/>
      <c r="HJ713"/>
      <c r="HK713"/>
      <c r="HL713"/>
      <c r="HM713"/>
      <c r="HN713"/>
      <c r="HO713"/>
      <c r="HP713"/>
      <c r="HQ713"/>
      <c r="HR713"/>
      <c r="HS713"/>
      <c r="HT713"/>
      <c r="HU713"/>
      <c r="HV713"/>
      <c r="HW713"/>
      <c r="HX713"/>
      <c r="HY713"/>
      <c r="HZ713"/>
      <c r="IA713"/>
      <c r="IB713"/>
      <c r="IC713"/>
      <c r="ID713"/>
      <c r="IE713"/>
      <c r="IF713"/>
      <c r="IG713"/>
      <c r="IH713"/>
      <c r="II713"/>
      <c r="IJ713"/>
      <c r="IK713"/>
      <c r="IL713"/>
      <c r="IM713"/>
      <c r="IN713"/>
      <c r="IO713"/>
      <c r="IP713"/>
      <c r="IQ713"/>
      <c r="IR713"/>
      <c r="IS713"/>
      <c r="IT713"/>
      <c r="IU713"/>
      <c r="IV713"/>
      <c r="IW713"/>
      <c r="IX713"/>
      <c r="IY713"/>
      <c r="IZ713"/>
      <c r="JA713"/>
      <c r="JB713"/>
      <c r="JC713"/>
      <c r="JD713"/>
      <c r="JE713"/>
      <c r="JF713"/>
      <c r="JG713"/>
      <c r="JH713"/>
      <c r="JI713"/>
      <c r="JJ713"/>
      <c r="JK713"/>
      <c r="JL713"/>
      <c r="JM713"/>
      <c r="JN713"/>
      <c r="JO713"/>
      <c r="JP713"/>
      <c r="JQ713"/>
      <c r="JR713"/>
      <c r="JS713"/>
      <c r="JT713"/>
      <c r="JU713"/>
      <c r="JV713"/>
      <c r="JW713"/>
      <c r="JX713"/>
      <c r="JY713"/>
      <c r="JZ713"/>
      <c r="KA713"/>
      <c r="KB713"/>
      <c r="KC713"/>
      <c r="KD713"/>
      <c r="KE713"/>
      <c r="KF713"/>
      <c r="KG713"/>
      <c r="KH713"/>
      <c r="KI713"/>
      <c r="KJ713"/>
      <c r="KK713"/>
      <c r="KL713"/>
      <c r="KM713"/>
      <c r="KN713"/>
      <c r="KO713"/>
      <c r="KP713"/>
      <c r="KQ713"/>
      <c r="KR713"/>
      <c r="KS713"/>
      <c r="KT713"/>
      <c r="KU713"/>
      <c r="KV713"/>
      <c r="KW713"/>
      <c r="KX713"/>
      <c r="KY713"/>
      <c r="KZ713"/>
      <c r="LA713"/>
      <c r="LB713"/>
      <c r="LC713"/>
      <c r="LD713"/>
      <c r="LE713"/>
      <c r="LF713"/>
      <c r="LG713"/>
      <c r="LH713"/>
      <c r="LI713"/>
      <c r="LJ713"/>
      <c r="LK713"/>
      <c r="LL713"/>
      <c r="LM713"/>
      <c r="LN713" s="27"/>
      <c r="LO713" s="27"/>
      <c r="LP713" s="27"/>
      <c r="LQ713" s="27"/>
      <c r="LR713"/>
      <c r="LS713"/>
      <c r="LT713" s="27"/>
      <c r="LU713" s="27"/>
      <c r="LV713" s="27"/>
      <c r="LW713" s="27"/>
      <c r="LX713" s="27"/>
      <c r="LY713" s="27"/>
      <c r="LZ713" s="27"/>
      <c r="MA713" s="27"/>
      <c r="MB713"/>
      <c r="MC713" s="27"/>
      <c r="MD713" s="27"/>
      <c r="ME713" s="27"/>
      <c r="MF713" s="27"/>
      <c r="MG713"/>
      <c r="MH713"/>
      <c r="MI713"/>
      <c r="MJ713"/>
      <c r="MK713"/>
      <c r="ML713"/>
      <c r="MM713"/>
      <c r="MN713"/>
      <c r="MO713"/>
      <c r="MP713"/>
      <c r="MQ713"/>
      <c r="NH713" s="46"/>
    </row>
    <row r="714" spans="2:391" x14ac:dyDescent="0.3">
      <c r="B714"/>
      <c r="C714"/>
      <c r="D714"/>
      <c r="E714"/>
      <c r="F714"/>
      <c r="G714"/>
      <c r="H714"/>
      <c r="I714"/>
      <c r="J714" s="27"/>
      <c r="K714"/>
      <c r="L714"/>
      <c r="M714"/>
      <c r="N714"/>
      <c r="O714"/>
      <c r="P714"/>
      <c r="Q714" s="27"/>
      <c r="R714"/>
      <c r="S714" s="27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 s="27"/>
      <c r="AI714"/>
      <c r="AJ714" s="27"/>
      <c r="AK714" s="27"/>
      <c r="AL714" s="27"/>
      <c r="AM714"/>
      <c r="AN714"/>
      <c r="AO714" s="27"/>
      <c r="AP714"/>
      <c r="AQ714"/>
      <c r="AR714" s="27"/>
      <c r="AS714"/>
      <c r="AT714"/>
      <c r="AU714" s="27"/>
      <c r="AV714" s="27"/>
      <c r="AW714"/>
      <c r="AX714" s="27"/>
      <c r="AY714"/>
      <c r="AZ714"/>
      <c r="BA714" s="27"/>
      <c r="BB714" s="27"/>
      <c r="BC714"/>
      <c r="BD714" s="27"/>
      <c r="BE714" s="27"/>
      <c r="BF714" s="27"/>
      <c r="BG714" s="27"/>
      <c r="BH714"/>
      <c r="BI714"/>
      <c r="BJ714"/>
      <c r="BK714"/>
      <c r="BL714" s="27"/>
      <c r="BM714"/>
      <c r="BN714" s="27"/>
      <c r="BO714" s="27"/>
      <c r="BP714" s="27"/>
      <c r="BQ714" s="27"/>
      <c r="BR714" s="27"/>
      <c r="BS714" s="27"/>
      <c r="BT714" s="27"/>
      <c r="BU714" s="27"/>
      <c r="BV714" s="27"/>
      <c r="BW714" s="27"/>
      <c r="BX714" s="27"/>
      <c r="BY714" s="27"/>
      <c r="BZ714" s="27"/>
      <c r="CA714" s="27"/>
      <c r="CB714" s="27"/>
      <c r="CC714"/>
      <c r="CD714" s="27"/>
      <c r="CE714" s="27"/>
      <c r="CF714"/>
      <c r="CG714" s="27"/>
      <c r="CH714"/>
      <c r="CI714" s="27"/>
      <c r="CJ714" s="27"/>
      <c r="CK714"/>
      <c r="CL714" s="27"/>
      <c r="CM714" s="27"/>
      <c r="CN714" s="27"/>
      <c r="CO714" s="27"/>
      <c r="CP714"/>
      <c r="CQ714"/>
      <c r="CR714" s="27"/>
      <c r="CS714" s="27"/>
      <c r="CT714"/>
      <c r="CU714" s="27"/>
      <c r="CV714" s="27"/>
      <c r="CW714" s="27"/>
      <c r="CX714" s="27"/>
      <c r="CY714"/>
      <c r="CZ714"/>
      <c r="DA714" s="27"/>
      <c r="DB714"/>
      <c r="DC714" s="27"/>
      <c r="DD714" s="27"/>
      <c r="DE714" s="27"/>
      <c r="DF714"/>
      <c r="DG714" s="27"/>
      <c r="DH714" s="27"/>
      <c r="DI714"/>
      <c r="DJ714" s="27"/>
      <c r="DK714"/>
      <c r="DL714"/>
      <c r="DM714" s="27"/>
      <c r="DN714"/>
      <c r="DO714" s="27"/>
      <c r="DP714" s="27"/>
      <c r="DQ714"/>
      <c r="DR714"/>
      <c r="DS714" s="27"/>
      <c r="DT714"/>
      <c r="DU714" s="27"/>
      <c r="DV714" s="27"/>
      <c r="DW714" s="27"/>
      <c r="DX714" s="27"/>
      <c r="DY714"/>
      <c r="DZ714" s="27"/>
      <c r="EA714"/>
      <c r="EB714" s="27"/>
      <c r="EC714"/>
      <c r="ED714" s="27"/>
      <c r="EE714" s="27"/>
      <c r="EF714" s="27"/>
      <c r="EG714" s="27"/>
      <c r="EH714" s="27"/>
      <c r="EI714" s="27"/>
      <c r="EJ714" s="27"/>
      <c r="EK714" s="27"/>
      <c r="EL714" s="27"/>
      <c r="EM714"/>
      <c r="EN714"/>
      <c r="EO714" s="27"/>
      <c r="EP714" s="27"/>
      <c r="EQ714"/>
      <c r="ER714"/>
      <c r="ES714"/>
      <c r="ET714"/>
      <c r="EU714" s="27"/>
      <c r="EV714" s="27"/>
      <c r="EW714" s="27"/>
      <c r="EX714"/>
      <c r="EY714" s="27"/>
      <c r="EZ714"/>
      <c r="FA714" s="27"/>
      <c r="FB714" s="27"/>
      <c r="FC714"/>
      <c r="FD714"/>
      <c r="FE714"/>
      <c r="FF714"/>
      <c r="FG714"/>
      <c r="FH714"/>
      <c r="FI714"/>
      <c r="FJ714"/>
      <c r="FK714"/>
      <c r="FL714"/>
      <c r="FM714"/>
      <c r="FN714"/>
      <c r="FO714"/>
      <c r="FP714"/>
      <c r="FQ714"/>
      <c r="FR714"/>
      <c r="FS714"/>
      <c r="FT714"/>
      <c r="FU714"/>
      <c r="FV714"/>
      <c r="FW714"/>
      <c r="FX714"/>
      <c r="FY714"/>
      <c r="FZ714"/>
      <c r="GA714"/>
      <c r="GB714"/>
      <c r="GC714"/>
      <c r="GD714"/>
      <c r="GE714"/>
      <c r="GF714"/>
      <c r="GG714"/>
      <c r="GH714"/>
      <c r="GI714"/>
      <c r="GJ714"/>
      <c r="GK714"/>
      <c r="GL714"/>
      <c r="GM714"/>
      <c r="GN714"/>
      <c r="GO714"/>
      <c r="GP714"/>
      <c r="GQ714"/>
      <c r="GR714"/>
      <c r="GS714"/>
      <c r="GT714"/>
      <c r="GU714"/>
      <c r="GV714"/>
      <c r="GW714"/>
      <c r="GX714"/>
      <c r="GY714"/>
      <c r="GZ714"/>
      <c r="HA714"/>
      <c r="HB714"/>
      <c r="HC714"/>
      <c r="HD714"/>
      <c r="HE714"/>
      <c r="HF714"/>
      <c r="HG714"/>
      <c r="HH714"/>
      <c r="HI714"/>
      <c r="HJ714"/>
      <c r="HK714"/>
      <c r="HL714"/>
      <c r="HM714"/>
      <c r="HN714"/>
      <c r="HO714"/>
      <c r="HP714"/>
      <c r="HQ714"/>
      <c r="HR714"/>
      <c r="HS714"/>
      <c r="HT714"/>
      <c r="HU714"/>
      <c r="HV714"/>
      <c r="HW714"/>
      <c r="HX714"/>
      <c r="HY714"/>
      <c r="HZ714"/>
      <c r="IA714"/>
      <c r="IB714"/>
      <c r="IC714"/>
      <c r="ID714"/>
      <c r="IE714"/>
      <c r="IF714"/>
      <c r="IG714"/>
      <c r="IH714"/>
      <c r="II714"/>
      <c r="IJ714"/>
      <c r="IK714"/>
      <c r="IL714"/>
      <c r="IM714"/>
      <c r="IN714"/>
      <c r="IO714"/>
      <c r="IP714"/>
      <c r="IQ714"/>
      <c r="IR714"/>
      <c r="IS714"/>
      <c r="IT714"/>
      <c r="IU714"/>
      <c r="IV714"/>
      <c r="IW714"/>
      <c r="IX714"/>
      <c r="IY714"/>
      <c r="IZ714"/>
      <c r="JA714"/>
      <c r="JB714"/>
      <c r="JC714"/>
      <c r="JD714"/>
      <c r="JE714"/>
      <c r="JF714"/>
      <c r="JG714"/>
      <c r="JH714"/>
      <c r="JI714"/>
      <c r="JJ714"/>
      <c r="JK714"/>
      <c r="JL714"/>
      <c r="JM714"/>
      <c r="JN714"/>
      <c r="JO714"/>
      <c r="JP714"/>
      <c r="JQ714"/>
      <c r="JR714"/>
      <c r="JS714"/>
      <c r="JT714"/>
      <c r="JU714"/>
      <c r="JV714"/>
      <c r="JW714"/>
      <c r="JX714"/>
      <c r="JY714"/>
      <c r="JZ714"/>
      <c r="KA714"/>
      <c r="KB714"/>
      <c r="KC714"/>
      <c r="KD714"/>
      <c r="KE714"/>
      <c r="KF714"/>
      <c r="KG714"/>
      <c r="KH714"/>
      <c r="KI714"/>
      <c r="KJ714"/>
      <c r="KK714"/>
      <c r="KL714"/>
      <c r="KM714"/>
      <c r="KN714"/>
      <c r="KO714"/>
      <c r="KP714"/>
      <c r="KQ714"/>
      <c r="KR714"/>
      <c r="KS714"/>
      <c r="KT714"/>
      <c r="KU714"/>
      <c r="KV714"/>
      <c r="KW714"/>
      <c r="KX714"/>
      <c r="KY714"/>
      <c r="KZ714"/>
      <c r="LA714"/>
      <c r="LB714"/>
      <c r="LC714"/>
      <c r="LD714"/>
      <c r="LE714"/>
      <c r="LF714"/>
      <c r="LG714"/>
      <c r="LH714"/>
      <c r="LI714"/>
      <c r="LJ714"/>
      <c r="LK714"/>
      <c r="LL714"/>
      <c r="LM714" s="27"/>
      <c r="LN714" s="27"/>
      <c r="LO714" s="27"/>
      <c r="LP714" s="27"/>
      <c r="LQ714" s="27"/>
      <c r="LR714" s="27"/>
      <c r="LS714" s="27"/>
      <c r="LT714" s="27"/>
      <c r="LU714" s="27"/>
      <c r="LV714"/>
      <c r="LW714"/>
      <c r="LX714"/>
      <c r="LY714"/>
      <c r="LZ714"/>
      <c r="MA714"/>
      <c r="MB714" s="27"/>
      <c r="MC714" s="27"/>
      <c r="MD714" s="27"/>
      <c r="ME714" s="27"/>
      <c r="MF714" s="27"/>
      <c r="MG714"/>
      <c r="MH714"/>
      <c r="MI714"/>
      <c r="MJ714"/>
      <c r="MK714"/>
      <c r="ML714"/>
      <c r="MM714"/>
      <c r="MN714"/>
      <c r="MO714"/>
      <c r="MP714"/>
      <c r="MQ714"/>
      <c r="NH714" s="46"/>
    </row>
    <row r="715" spans="2:391" x14ac:dyDescent="0.3"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 s="27"/>
      <c r="AH715"/>
      <c r="AI715"/>
      <c r="AJ715"/>
      <c r="AK715"/>
      <c r="AL715"/>
      <c r="AM715" s="27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 s="27"/>
      <c r="BD715" s="27"/>
      <c r="BE715" s="27"/>
      <c r="BF715"/>
      <c r="BG715"/>
      <c r="BH715"/>
      <c r="BI715"/>
      <c r="BJ715"/>
      <c r="BK715"/>
      <c r="BL715"/>
      <c r="BM715"/>
      <c r="BN715"/>
      <c r="BO715"/>
      <c r="BP715" s="27"/>
      <c r="BQ715"/>
      <c r="BR715"/>
      <c r="BS715" s="27"/>
      <c r="BT715"/>
      <c r="BU715"/>
      <c r="BV715" s="27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 s="27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 s="27"/>
      <c r="DD715"/>
      <c r="DE715" s="27"/>
      <c r="DF715"/>
      <c r="DG715"/>
      <c r="DH715"/>
      <c r="DI715"/>
      <c r="DJ715" s="27"/>
      <c r="DK715"/>
      <c r="DL715"/>
      <c r="DM715"/>
      <c r="DN715"/>
      <c r="DO715" s="27"/>
      <c r="DP715" s="27"/>
      <c r="DQ715"/>
      <c r="DR715"/>
      <c r="DS715"/>
      <c r="DT715"/>
      <c r="DU715"/>
      <c r="DV715"/>
      <c r="DW715" s="27"/>
      <c r="DX715" s="27"/>
      <c r="DY715"/>
      <c r="DZ715"/>
      <c r="EA715" s="27"/>
      <c r="EB715"/>
      <c r="EC715" s="27"/>
      <c r="ED715"/>
      <c r="EE715" s="27"/>
      <c r="EF715"/>
      <c r="EG715"/>
      <c r="EH715" s="27"/>
      <c r="EI715" s="27"/>
      <c r="EJ715" s="27"/>
      <c r="EK715" s="27"/>
      <c r="EL715" s="27"/>
      <c r="EM715"/>
      <c r="EN715"/>
      <c r="EO715"/>
      <c r="EP715"/>
      <c r="EQ715"/>
      <c r="ER715"/>
      <c r="ES715" s="27"/>
      <c r="ET715"/>
      <c r="EU715"/>
      <c r="EV715"/>
      <c r="EW715"/>
      <c r="EX715" s="27"/>
      <c r="EY715" s="27"/>
      <c r="EZ715" s="27"/>
      <c r="FA715"/>
      <c r="FB715" s="27"/>
      <c r="FC715"/>
      <c r="FD715"/>
      <c r="FE715"/>
      <c r="FF715"/>
      <c r="FG715"/>
      <c r="FH715"/>
      <c r="FI715"/>
      <c r="FJ715"/>
      <c r="FK715"/>
      <c r="FL715"/>
      <c r="FM715"/>
      <c r="FN715"/>
      <c r="FO715"/>
      <c r="FP715"/>
      <c r="FQ715"/>
      <c r="FR715"/>
      <c r="FS715"/>
      <c r="FT715"/>
      <c r="FU715"/>
      <c r="FV715"/>
      <c r="FW715"/>
      <c r="FX715"/>
      <c r="FY715"/>
      <c r="FZ715"/>
      <c r="GA715"/>
      <c r="GB715"/>
      <c r="GC715"/>
      <c r="GD715"/>
      <c r="GE715"/>
      <c r="GF715"/>
      <c r="GG715"/>
      <c r="GH715"/>
      <c r="GI715"/>
      <c r="GJ715"/>
      <c r="GK715"/>
      <c r="GL715"/>
      <c r="GM715"/>
      <c r="GN715"/>
      <c r="GO715"/>
      <c r="GP715"/>
      <c r="GQ715"/>
      <c r="GR715"/>
      <c r="GS715"/>
      <c r="GT715"/>
      <c r="GU715"/>
      <c r="GV715"/>
      <c r="GW715"/>
      <c r="GX715"/>
      <c r="GY715"/>
      <c r="GZ715"/>
      <c r="HA715"/>
      <c r="HB715"/>
      <c r="HC715"/>
      <c r="HD715"/>
      <c r="HE715"/>
      <c r="HF715"/>
      <c r="HG715"/>
      <c r="HH715"/>
      <c r="HI715"/>
      <c r="HJ715"/>
      <c r="HK715"/>
      <c r="HL715"/>
      <c r="HM715"/>
      <c r="HN715"/>
      <c r="HO715"/>
      <c r="HP715"/>
      <c r="HQ715"/>
      <c r="HR715"/>
      <c r="HS715"/>
      <c r="HT715"/>
      <c r="HU715"/>
      <c r="HV715"/>
      <c r="HW715"/>
      <c r="HX715"/>
      <c r="HY715"/>
      <c r="HZ715"/>
      <c r="IA715"/>
      <c r="IB715"/>
      <c r="IC715"/>
      <c r="ID715"/>
      <c r="IE715"/>
      <c r="IF715"/>
      <c r="IG715"/>
      <c r="IH715"/>
      <c r="II715"/>
      <c r="IJ715"/>
      <c r="IK715"/>
      <c r="IL715"/>
      <c r="IM715"/>
      <c r="IN715"/>
      <c r="IO715"/>
      <c r="IP715"/>
      <c r="IQ715"/>
      <c r="IR715"/>
      <c r="IS715"/>
      <c r="IT715"/>
      <c r="IU715"/>
      <c r="IV715"/>
      <c r="IW715"/>
      <c r="IX715"/>
      <c r="IY715"/>
      <c r="IZ715"/>
      <c r="JA715"/>
      <c r="JB715"/>
      <c r="JC715"/>
      <c r="JD715"/>
      <c r="JE715"/>
      <c r="JF715"/>
      <c r="JG715"/>
      <c r="JH715"/>
      <c r="JI715"/>
      <c r="JJ715"/>
      <c r="JK715"/>
      <c r="JL715"/>
      <c r="JM715"/>
      <c r="JN715"/>
      <c r="JO715"/>
      <c r="JP715"/>
      <c r="JQ715"/>
      <c r="JR715"/>
      <c r="JS715"/>
      <c r="JT715"/>
      <c r="JU715"/>
      <c r="JV715"/>
      <c r="JW715"/>
      <c r="JX715"/>
      <c r="JY715"/>
      <c r="JZ715"/>
      <c r="KA715"/>
      <c r="KB715"/>
      <c r="KC715"/>
      <c r="KD715"/>
      <c r="KE715"/>
      <c r="KF715"/>
      <c r="KG715"/>
      <c r="KH715"/>
      <c r="KI715"/>
      <c r="KJ715"/>
      <c r="KK715"/>
      <c r="KL715"/>
      <c r="KM715"/>
      <c r="KN715"/>
      <c r="KO715"/>
      <c r="KP715"/>
      <c r="KQ715"/>
      <c r="KR715"/>
      <c r="KS715"/>
      <c r="KT715"/>
      <c r="KU715"/>
      <c r="KV715"/>
      <c r="KW715"/>
      <c r="KX715"/>
      <c r="KY715"/>
      <c r="KZ715"/>
      <c r="LA715"/>
      <c r="LB715"/>
      <c r="LC715"/>
      <c r="LD715"/>
      <c r="LE715"/>
      <c r="LF715"/>
      <c r="LG715"/>
      <c r="LH715"/>
      <c r="LI715"/>
      <c r="LJ715"/>
      <c r="LK715"/>
      <c r="LL715"/>
      <c r="LM715"/>
      <c r="LN715" s="27"/>
      <c r="LO715" s="27"/>
      <c r="LP715"/>
      <c r="LQ715"/>
      <c r="LR715"/>
      <c r="LS715" s="27"/>
      <c r="LT715" s="27"/>
      <c r="LU715"/>
      <c r="LV715"/>
      <c r="LW715" s="27"/>
      <c r="LX715"/>
      <c r="LY715"/>
      <c r="LZ715"/>
      <c r="MA715"/>
      <c r="MB715"/>
      <c r="MC715" s="27"/>
      <c r="MD715" s="27"/>
      <c r="ME715"/>
      <c r="MF715"/>
      <c r="MG715"/>
      <c r="MH715"/>
      <c r="MI715"/>
      <c r="MJ715"/>
      <c r="MK715"/>
      <c r="ML715"/>
      <c r="MM715"/>
      <c r="MN715"/>
      <c r="MO715"/>
      <c r="MP715"/>
      <c r="MQ715"/>
      <c r="NH715" s="46"/>
    </row>
    <row r="716" spans="2:391" x14ac:dyDescent="0.3">
      <c r="B716"/>
      <c r="C716" s="27"/>
      <c r="D716"/>
      <c r="E716"/>
      <c r="F716"/>
      <c r="G716"/>
      <c r="H716"/>
      <c r="I716" s="27"/>
      <c r="J716" s="27"/>
      <c r="K716"/>
      <c r="L716"/>
      <c r="M716" s="27"/>
      <c r="N716" s="27"/>
      <c r="O716" s="27"/>
      <c r="P716"/>
      <c r="Q716" s="27"/>
      <c r="R716"/>
      <c r="S716" s="27"/>
      <c r="T716" s="27"/>
      <c r="U716"/>
      <c r="V716" s="27"/>
      <c r="W716"/>
      <c r="X716"/>
      <c r="Y716" s="27"/>
      <c r="Z716"/>
      <c r="AA716" s="27"/>
      <c r="AB716"/>
      <c r="AC716" s="27"/>
      <c r="AD716"/>
      <c r="AE716"/>
      <c r="AF716"/>
      <c r="AG716"/>
      <c r="AH716" s="27"/>
      <c r="AI716"/>
      <c r="AJ716"/>
      <c r="AK716" s="27"/>
      <c r="AL716" s="27"/>
      <c r="AM716" s="27"/>
      <c r="AN716"/>
      <c r="AO716" s="27"/>
      <c r="AP716" s="27"/>
      <c r="AQ716" s="27"/>
      <c r="AR716" s="27"/>
      <c r="AS716" s="27"/>
      <c r="AT716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/>
      <c r="BK716"/>
      <c r="BL716" s="27"/>
      <c r="BM716" s="27"/>
      <c r="BN716" s="27"/>
      <c r="BO716" s="27"/>
      <c r="BP716" s="27"/>
      <c r="BQ716" s="27"/>
      <c r="BR716" s="27"/>
      <c r="BS716" s="27"/>
      <c r="BT716" s="27"/>
      <c r="BU716" s="27"/>
      <c r="BV716" s="27"/>
      <c r="BW716" s="27"/>
      <c r="BX716" s="27"/>
      <c r="BY716" s="27"/>
      <c r="BZ716"/>
      <c r="CA716" s="27"/>
      <c r="CB716" s="27"/>
      <c r="CC716"/>
      <c r="CD716" s="27"/>
      <c r="CE716" s="27"/>
      <c r="CF716" s="27"/>
      <c r="CG716" s="27"/>
      <c r="CH716"/>
      <c r="CI716" s="27"/>
      <c r="CJ716" s="27"/>
      <c r="CK716" s="27"/>
      <c r="CL716" s="27"/>
      <c r="CM716" s="27"/>
      <c r="CN716" s="27"/>
      <c r="CO716" s="27"/>
      <c r="CP716" s="27"/>
      <c r="CQ716" s="27"/>
      <c r="CR716" s="27"/>
      <c r="CS716" s="27"/>
      <c r="CT716"/>
      <c r="CU716" s="27"/>
      <c r="CV716" s="27"/>
      <c r="CW716" s="27"/>
      <c r="CX716"/>
      <c r="CY716"/>
      <c r="CZ716"/>
      <c r="DA716" s="27"/>
      <c r="DB716" s="27"/>
      <c r="DC716" s="27"/>
      <c r="DD716" s="27"/>
      <c r="DE716" s="27"/>
      <c r="DF716"/>
      <c r="DG716" s="27"/>
      <c r="DH716" s="27"/>
      <c r="DI716"/>
      <c r="DJ716" s="27"/>
      <c r="DK716" s="27"/>
      <c r="DL716"/>
      <c r="DM716" s="27"/>
      <c r="DN716"/>
      <c r="DO716" s="27"/>
      <c r="DP716" s="27"/>
      <c r="DQ716" s="27"/>
      <c r="DR716" s="27"/>
      <c r="DS716"/>
      <c r="DT716"/>
      <c r="DU716" s="27"/>
      <c r="DV716" s="27"/>
      <c r="DW716"/>
      <c r="DX716" s="27"/>
      <c r="DY716" s="27"/>
      <c r="DZ716" s="27"/>
      <c r="EA716" s="27"/>
      <c r="EB716" s="27"/>
      <c r="EC716" s="27"/>
      <c r="ED716" s="27"/>
      <c r="EE716"/>
      <c r="EF716" s="27"/>
      <c r="EG716"/>
      <c r="EH716" s="27"/>
      <c r="EI716"/>
      <c r="EJ716"/>
      <c r="EK716" s="27"/>
      <c r="EL716" s="27"/>
      <c r="EM716" s="27"/>
      <c r="EN716" s="27"/>
      <c r="EO716" s="27"/>
      <c r="EP716" s="27"/>
      <c r="EQ716" s="27"/>
      <c r="ER716" s="27"/>
      <c r="ES716" s="27"/>
      <c r="ET716" s="27"/>
      <c r="EU716" s="27"/>
      <c r="EV716" s="27"/>
      <c r="EW716" s="27"/>
      <c r="EX716" s="27"/>
      <c r="EY716" s="27"/>
      <c r="EZ716"/>
      <c r="FA716" s="27"/>
      <c r="FB716" s="27"/>
      <c r="FC716"/>
      <c r="FD716"/>
      <c r="FE716"/>
      <c r="FF716"/>
      <c r="FG716"/>
      <c r="FH716"/>
      <c r="FI716"/>
      <c r="FJ716"/>
      <c r="FK716"/>
      <c r="FL716"/>
      <c r="FM716"/>
      <c r="FN716"/>
      <c r="FO716"/>
      <c r="FP716"/>
      <c r="FQ716"/>
      <c r="FR716"/>
      <c r="FS716"/>
      <c r="FT716"/>
      <c r="FU716"/>
      <c r="FV716"/>
      <c r="FW716"/>
      <c r="FX716"/>
      <c r="FY716"/>
      <c r="FZ716"/>
      <c r="GA716"/>
      <c r="GB716"/>
      <c r="GC716"/>
      <c r="GD716"/>
      <c r="GE716"/>
      <c r="GF716"/>
      <c r="GG716"/>
      <c r="GH716"/>
      <c r="GI716"/>
      <c r="GJ716"/>
      <c r="GK716"/>
      <c r="GL716"/>
      <c r="GM716"/>
      <c r="GN716"/>
      <c r="GO716"/>
      <c r="GP716"/>
      <c r="GQ716"/>
      <c r="GR716"/>
      <c r="GS716"/>
      <c r="GT716"/>
      <c r="GU716"/>
      <c r="GV716"/>
      <c r="GW716"/>
      <c r="GX716"/>
      <c r="GY716"/>
      <c r="GZ716"/>
      <c r="HA716"/>
      <c r="HB716"/>
      <c r="HC716"/>
      <c r="HD716"/>
      <c r="HE716"/>
      <c r="HF716"/>
      <c r="HG716"/>
      <c r="HH716"/>
      <c r="HI716"/>
      <c r="HJ716"/>
      <c r="HK716"/>
      <c r="HL716"/>
      <c r="HM716"/>
      <c r="HN716"/>
      <c r="HO716"/>
      <c r="HP716"/>
      <c r="HQ716"/>
      <c r="HR716"/>
      <c r="HS716"/>
      <c r="HT716"/>
      <c r="HU716"/>
      <c r="HV716"/>
      <c r="HW716"/>
      <c r="HX716"/>
      <c r="HY716"/>
      <c r="HZ716"/>
      <c r="IA716"/>
      <c r="IB716"/>
      <c r="IC716"/>
      <c r="ID716"/>
      <c r="IE716"/>
      <c r="IF716"/>
      <c r="IG716"/>
      <c r="IH716"/>
      <c r="II716"/>
      <c r="IJ716"/>
      <c r="IK716"/>
      <c r="IL716"/>
      <c r="IM716"/>
      <c r="IN716"/>
      <c r="IO716"/>
      <c r="IP716"/>
      <c r="IQ716"/>
      <c r="IR716"/>
      <c r="IS716"/>
      <c r="IT716"/>
      <c r="IU716"/>
      <c r="IV716"/>
      <c r="IW716"/>
      <c r="IX716"/>
      <c r="IY716"/>
      <c r="IZ716"/>
      <c r="JA716"/>
      <c r="JB716"/>
      <c r="JC716"/>
      <c r="JD716"/>
      <c r="JE716"/>
      <c r="JF716"/>
      <c r="JG716"/>
      <c r="JH716"/>
      <c r="JI716"/>
      <c r="JJ716"/>
      <c r="JK716"/>
      <c r="JL716"/>
      <c r="JM716"/>
      <c r="JN716"/>
      <c r="JO716"/>
      <c r="JP716"/>
      <c r="JQ716"/>
      <c r="JR716"/>
      <c r="JS716"/>
      <c r="JT716"/>
      <c r="JU716"/>
      <c r="JV716"/>
      <c r="JW716"/>
      <c r="JX716"/>
      <c r="JY716"/>
      <c r="JZ716"/>
      <c r="KA716"/>
      <c r="KB716"/>
      <c r="KC716"/>
      <c r="KD716"/>
      <c r="KE716"/>
      <c r="KF716"/>
      <c r="KG716"/>
      <c r="KH716"/>
      <c r="KI716"/>
      <c r="KJ716"/>
      <c r="KK716"/>
      <c r="KL716"/>
      <c r="KM716"/>
      <c r="KN716"/>
      <c r="KO716"/>
      <c r="KP716"/>
      <c r="KQ716"/>
      <c r="KR716"/>
      <c r="KS716"/>
      <c r="KT716"/>
      <c r="KU716"/>
      <c r="KV716"/>
      <c r="KW716"/>
      <c r="KX716"/>
      <c r="KY716"/>
      <c r="KZ716"/>
      <c r="LA716"/>
      <c r="LB716"/>
      <c r="LC716"/>
      <c r="LD716"/>
      <c r="LE716"/>
      <c r="LF716"/>
      <c r="LG716"/>
      <c r="LH716"/>
      <c r="LI716"/>
      <c r="LJ716"/>
      <c r="LK716"/>
      <c r="LL716"/>
      <c r="LM716"/>
      <c r="LN716"/>
      <c r="LO716"/>
      <c r="LP716"/>
      <c r="LQ716"/>
      <c r="LR716"/>
      <c r="LS716"/>
      <c r="LT716"/>
      <c r="LU716" s="27"/>
      <c r="LV716" s="27"/>
      <c r="LW716" s="27"/>
      <c r="LX716" s="27"/>
      <c r="LY716" s="27"/>
      <c r="LZ716" s="27"/>
      <c r="MA716" s="27"/>
      <c r="MB716"/>
      <c r="MC716"/>
      <c r="MD716"/>
      <c r="ME716"/>
      <c r="MF716" s="27"/>
      <c r="MG716"/>
      <c r="MH716"/>
      <c r="MI716"/>
      <c r="MJ716"/>
      <c r="MK716"/>
      <c r="ML716"/>
      <c r="MM716"/>
      <c r="MN716"/>
      <c r="MO716"/>
      <c r="MP716" s="27"/>
      <c r="MQ716"/>
      <c r="NH716" s="46"/>
    </row>
    <row r="717" spans="2:391" x14ac:dyDescent="0.3">
      <c r="B717"/>
      <c r="C717" s="27"/>
      <c r="D717" s="27"/>
      <c r="E717"/>
      <c r="F717"/>
      <c r="G717"/>
      <c r="H717" s="27"/>
      <c r="I717"/>
      <c r="J717" s="27"/>
      <c r="K717" s="27"/>
      <c r="L717"/>
      <c r="M717"/>
      <c r="N717" s="27"/>
      <c r="O717" s="27"/>
      <c r="P717"/>
      <c r="Q717"/>
      <c r="R717"/>
      <c r="S717"/>
      <c r="T717" s="27"/>
      <c r="U717" s="27"/>
      <c r="V717" s="27"/>
      <c r="W717"/>
      <c r="X717" s="27"/>
      <c r="Y717" s="27"/>
      <c r="Z717"/>
      <c r="AA717"/>
      <c r="AB717"/>
      <c r="AC717" s="27"/>
      <c r="AD717" s="27"/>
      <c r="AE717"/>
      <c r="AF717"/>
      <c r="AG717"/>
      <c r="AH717" s="27"/>
      <c r="AI717"/>
      <c r="AJ717"/>
      <c r="AK717" s="27"/>
      <c r="AL717" s="27"/>
      <c r="AM717" s="27"/>
      <c r="AN717"/>
      <c r="AO717"/>
      <c r="AP717" s="27"/>
      <c r="AQ717" s="27"/>
      <c r="AR717" s="27"/>
      <c r="AS717"/>
      <c r="AT717"/>
      <c r="AU717" s="27"/>
      <c r="AV717" s="27"/>
      <c r="AW717"/>
      <c r="AX717"/>
      <c r="AY717" s="27"/>
      <c r="AZ717"/>
      <c r="BA717" s="27"/>
      <c r="BB717" s="27"/>
      <c r="BC717" s="27"/>
      <c r="BD717" s="27"/>
      <c r="BE717" s="27"/>
      <c r="BF717" s="27"/>
      <c r="BG717" s="27"/>
      <c r="BH717" s="27"/>
      <c r="BI717"/>
      <c r="BJ717"/>
      <c r="BK717"/>
      <c r="BL717" s="27"/>
      <c r="BM717" s="27"/>
      <c r="BN717" s="27"/>
      <c r="BO717"/>
      <c r="BP717" s="27"/>
      <c r="BQ717" s="27"/>
      <c r="BR717" s="27"/>
      <c r="BS717" s="27"/>
      <c r="BT717" s="27"/>
      <c r="BU717" s="27"/>
      <c r="BV717" s="27"/>
      <c r="BW717" s="27"/>
      <c r="BX717" s="27"/>
      <c r="BY717" s="27"/>
      <c r="BZ717" s="27"/>
      <c r="CA717" s="27"/>
      <c r="CB717" s="27"/>
      <c r="CC717" s="27"/>
      <c r="CD717"/>
      <c r="CE717"/>
      <c r="CF717" s="27"/>
      <c r="CG717" s="27"/>
      <c r="CH717"/>
      <c r="CI717"/>
      <c r="CJ717" s="27"/>
      <c r="CK717"/>
      <c r="CL717"/>
      <c r="CM717"/>
      <c r="CN717"/>
      <c r="CO717"/>
      <c r="CP717"/>
      <c r="CQ717"/>
      <c r="CR717" s="27"/>
      <c r="CS717" s="27"/>
      <c r="CT717"/>
      <c r="CU717" s="27"/>
      <c r="CV717" s="27"/>
      <c r="CW717" s="27"/>
      <c r="CX717"/>
      <c r="CY717"/>
      <c r="CZ717"/>
      <c r="DA717"/>
      <c r="DB717" s="27"/>
      <c r="DC717" s="27"/>
      <c r="DD717" s="27"/>
      <c r="DE717" s="27"/>
      <c r="DF717"/>
      <c r="DG717" s="27"/>
      <c r="DH717" s="27"/>
      <c r="DI717"/>
      <c r="DJ717" s="27"/>
      <c r="DK717" s="27"/>
      <c r="DL717"/>
      <c r="DM717" s="27"/>
      <c r="DN717"/>
      <c r="DO717" s="27"/>
      <c r="DP717" s="27"/>
      <c r="DQ717"/>
      <c r="DR717" s="27"/>
      <c r="DS717" s="27"/>
      <c r="DT717"/>
      <c r="DU717" s="27"/>
      <c r="DV717" s="27"/>
      <c r="DW717" s="27"/>
      <c r="DX717" s="27"/>
      <c r="DY717" s="27"/>
      <c r="DZ717"/>
      <c r="EA717" s="27"/>
      <c r="EB717" s="27"/>
      <c r="EC717" s="27"/>
      <c r="ED717" s="27"/>
      <c r="EE717"/>
      <c r="EF717" s="27"/>
      <c r="EG717"/>
      <c r="EH717" s="27"/>
      <c r="EI717"/>
      <c r="EJ717"/>
      <c r="EK717" s="27"/>
      <c r="EL717" s="27"/>
      <c r="EM717" s="27"/>
      <c r="EN717" s="27"/>
      <c r="EO717" s="27"/>
      <c r="EP717" s="27"/>
      <c r="EQ717" s="27"/>
      <c r="ER717"/>
      <c r="ES717" s="27"/>
      <c r="ET717" s="27"/>
      <c r="EU717" s="27"/>
      <c r="EV717" s="27"/>
      <c r="EW717" s="27"/>
      <c r="EX717"/>
      <c r="EY717" s="27"/>
      <c r="EZ717"/>
      <c r="FA717" s="27"/>
      <c r="FB717"/>
      <c r="FC717"/>
      <c r="FD717"/>
      <c r="FE717"/>
      <c r="FF717"/>
      <c r="FG717"/>
      <c r="FH717"/>
      <c r="FI717"/>
      <c r="FJ717"/>
      <c r="FK717"/>
      <c r="FL717"/>
      <c r="FM717"/>
      <c r="FN717"/>
      <c r="FO717"/>
      <c r="FP717"/>
      <c r="FQ717"/>
      <c r="FR717"/>
      <c r="FS717"/>
      <c r="FT717"/>
      <c r="FU717"/>
      <c r="FV717"/>
      <c r="FW717"/>
      <c r="FX717"/>
      <c r="FY717"/>
      <c r="FZ717"/>
      <c r="GA717"/>
      <c r="GB717"/>
      <c r="GC717"/>
      <c r="GD717"/>
      <c r="GE717"/>
      <c r="GF717"/>
      <c r="GG717"/>
      <c r="GH717"/>
      <c r="GI717"/>
      <c r="GJ717"/>
      <c r="GK717"/>
      <c r="GL717"/>
      <c r="GM717"/>
      <c r="GN717"/>
      <c r="GO717"/>
      <c r="GP717"/>
      <c r="GQ717"/>
      <c r="GR717"/>
      <c r="GS717"/>
      <c r="GT717"/>
      <c r="GU717"/>
      <c r="GV717"/>
      <c r="GW717"/>
      <c r="GX717"/>
      <c r="GY717"/>
      <c r="GZ717"/>
      <c r="HA717"/>
      <c r="HB717"/>
      <c r="HC717"/>
      <c r="HD717"/>
      <c r="HE717"/>
      <c r="HF717"/>
      <c r="HG717"/>
      <c r="HH717"/>
      <c r="HI717"/>
      <c r="HJ717"/>
      <c r="HK717"/>
      <c r="HL717"/>
      <c r="HM717"/>
      <c r="HN717"/>
      <c r="HO717"/>
      <c r="HP717"/>
      <c r="HQ717"/>
      <c r="HR717"/>
      <c r="HS717"/>
      <c r="HT717"/>
      <c r="HU717"/>
      <c r="HV717"/>
      <c r="HW717"/>
      <c r="HX717"/>
      <c r="HY717"/>
      <c r="HZ717"/>
      <c r="IA717"/>
      <c r="IB717"/>
      <c r="IC717"/>
      <c r="ID717"/>
      <c r="IE717"/>
      <c r="IF717"/>
      <c r="IG717"/>
      <c r="IH717"/>
      <c r="II717"/>
      <c r="IJ717"/>
      <c r="IK717"/>
      <c r="IL717"/>
      <c r="IM717"/>
      <c r="IN717"/>
      <c r="IO717"/>
      <c r="IP717"/>
      <c r="IQ717"/>
      <c r="IR717"/>
      <c r="IS717"/>
      <c r="IT717"/>
      <c r="IU717"/>
      <c r="IV717"/>
      <c r="IW717"/>
      <c r="IX717"/>
      <c r="IY717"/>
      <c r="IZ717"/>
      <c r="JA717"/>
      <c r="JB717"/>
      <c r="JC717"/>
      <c r="JD717"/>
      <c r="JE717"/>
      <c r="JF717"/>
      <c r="JG717"/>
      <c r="JH717"/>
      <c r="JI717"/>
      <c r="JJ717"/>
      <c r="JK717"/>
      <c r="JL717"/>
      <c r="JM717"/>
      <c r="JN717"/>
      <c r="JO717"/>
      <c r="JP717"/>
      <c r="JQ717"/>
      <c r="JR717"/>
      <c r="JS717"/>
      <c r="JT717"/>
      <c r="JU717"/>
      <c r="JV717"/>
      <c r="JW717"/>
      <c r="JX717"/>
      <c r="JY717"/>
      <c r="JZ717"/>
      <c r="KA717"/>
      <c r="KB717"/>
      <c r="KC717"/>
      <c r="KD717"/>
      <c r="KE717"/>
      <c r="KF717"/>
      <c r="KG717"/>
      <c r="KH717"/>
      <c r="KI717"/>
      <c r="KJ717"/>
      <c r="KK717"/>
      <c r="KL717"/>
      <c r="KM717"/>
      <c r="KN717"/>
      <c r="KO717"/>
      <c r="KP717"/>
      <c r="KQ717"/>
      <c r="KR717"/>
      <c r="KS717"/>
      <c r="KT717"/>
      <c r="KU717"/>
      <c r="KV717"/>
      <c r="KW717"/>
      <c r="KX717"/>
      <c r="KY717"/>
      <c r="KZ717"/>
      <c r="LA717"/>
      <c r="LB717"/>
      <c r="LC717"/>
      <c r="LD717"/>
      <c r="LE717"/>
      <c r="LF717"/>
      <c r="LG717"/>
      <c r="LH717"/>
      <c r="LI717"/>
      <c r="LJ717"/>
      <c r="LK717"/>
      <c r="LL717"/>
      <c r="LM717" s="27"/>
      <c r="LN717" s="27"/>
      <c r="LO717" s="27"/>
      <c r="LP717" s="27"/>
      <c r="LQ717" s="27"/>
      <c r="LR717"/>
      <c r="LS717" s="27"/>
      <c r="LT717" s="27"/>
      <c r="LU717" s="27"/>
      <c r="LV717" s="27"/>
      <c r="LW717" s="27"/>
      <c r="LX717" s="27"/>
      <c r="LY717" s="27"/>
      <c r="LZ717" s="27"/>
      <c r="MA717" s="27"/>
      <c r="MB717" s="27"/>
      <c r="MC717" s="27"/>
      <c r="MD717" s="27"/>
      <c r="ME717" s="27"/>
      <c r="MF717" s="27"/>
      <c r="MG717"/>
      <c r="MH717"/>
      <c r="MI717"/>
      <c r="MJ717"/>
      <c r="MK717"/>
      <c r="ML717"/>
      <c r="MM717"/>
      <c r="MN717"/>
      <c r="MO717"/>
      <c r="MP717" s="27"/>
      <c r="MQ717"/>
      <c r="NH717" s="46"/>
    </row>
    <row r="718" spans="2:391" x14ac:dyDescent="0.3">
      <c r="B718"/>
      <c r="C718" s="27"/>
      <c r="D718"/>
      <c r="E718"/>
      <c r="F718"/>
      <c r="G718" s="27"/>
      <c r="H718" s="27"/>
      <c r="I718"/>
      <c r="J718" s="27"/>
      <c r="K718"/>
      <c r="L718"/>
      <c r="M718"/>
      <c r="N718" s="27"/>
      <c r="O718" s="27"/>
      <c r="P718"/>
      <c r="Q718"/>
      <c r="R718"/>
      <c r="S718"/>
      <c r="T718"/>
      <c r="U718"/>
      <c r="V718" s="27"/>
      <c r="W718"/>
      <c r="X718" s="27"/>
      <c r="Y718"/>
      <c r="Z718"/>
      <c r="AA718"/>
      <c r="AB718" s="27"/>
      <c r="AC718" s="27"/>
      <c r="AD718" s="27"/>
      <c r="AE718"/>
      <c r="AF718"/>
      <c r="AG718"/>
      <c r="AH718" s="27"/>
      <c r="AI718"/>
      <c r="AJ718"/>
      <c r="AK718" s="27"/>
      <c r="AL718" s="27"/>
      <c r="AM718" s="27"/>
      <c r="AN718" s="27"/>
      <c r="AO718" s="27"/>
      <c r="AP718" s="27"/>
      <c r="AQ718" s="27"/>
      <c r="AR718" s="27"/>
      <c r="AS718"/>
      <c r="AT718" s="27"/>
      <c r="AU718"/>
      <c r="AV718" s="27"/>
      <c r="AW718" s="27"/>
      <c r="AX718" s="27"/>
      <c r="AY718" s="27"/>
      <c r="AZ718" s="27"/>
      <c r="BA718"/>
      <c r="BB718" s="27"/>
      <c r="BC718"/>
      <c r="BD718" s="27"/>
      <c r="BE718" s="27"/>
      <c r="BF718" s="27"/>
      <c r="BG718" s="27"/>
      <c r="BH718" s="27"/>
      <c r="BI718"/>
      <c r="BJ718"/>
      <c r="BK718"/>
      <c r="BL718" s="27"/>
      <c r="BM718" s="27"/>
      <c r="BN718" s="27"/>
      <c r="BO718" s="27"/>
      <c r="BP718" s="27"/>
      <c r="BQ718" s="27"/>
      <c r="BR718"/>
      <c r="BS718"/>
      <c r="BT718" s="27"/>
      <c r="BU718" s="27"/>
      <c r="BV718" s="27"/>
      <c r="BW718" s="27"/>
      <c r="BX718" s="27"/>
      <c r="BY718" s="27"/>
      <c r="BZ718"/>
      <c r="CA718" s="27"/>
      <c r="CB718" s="27"/>
      <c r="CC718" s="27"/>
      <c r="CD718" s="27"/>
      <c r="CE718" s="27"/>
      <c r="CF718" s="27"/>
      <c r="CG718" s="27"/>
      <c r="CH718"/>
      <c r="CI718"/>
      <c r="CJ718" s="27"/>
      <c r="CK718"/>
      <c r="CL718" s="27"/>
      <c r="CM718"/>
      <c r="CN718" s="27"/>
      <c r="CO718"/>
      <c r="CP718" s="27"/>
      <c r="CQ718"/>
      <c r="CR718" s="27"/>
      <c r="CS718" s="27"/>
      <c r="CT718"/>
      <c r="CU718" s="27"/>
      <c r="CV718" s="27"/>
      <c r="CW718" s="27"/>
      <c r="CX718"/>
      <c r="CY718"/>
      <c r="CZ718" s="27"/>
      <c r="DA718" s="27"/>
      <c r="DB718" s="27"/>
      <c r="DC718" s="27"/>
      <c r="DD718" s="27"/>
      <c r="DE718" s="27"/>
      <c r="DF718" s="27"/>
      <c r="DG718"/>
      <c r="DH718" s="27"/>
      <c r="DI718" s="27"/>
      <c r="DJ718"/>
      <c r="DK718" s="27"/>
      <c r="DL718"/>
      <c r="DM718"/>
      <c r="DN718" s="27"/>
      <c r="DO718" s="27"/>
      <c r="DP718" s="27"/>
      <c r="DQ718"/>
      <c r="DR718" s="27"/>
      <c r="DS718" s="27"/>
      <c r="DT718" s="27"/>
      <c r="DU718"/>
      <c r="DV718" s="27"/>
      <c r="DW718" s="27"/>
      <c r="DX718" s="27"/>
      <c r="DY718" s="27"/>
      <c r="DZ718" s="27"/>
      <c r="EA718" s="27"/>
      <c r="EB718"/>
      <c r="EC718"/>
      <c r="ED718" s="27"/>
      <c r="EE718"/>
      <c r="EF718" s="27"/>
      <c r="EG718"/>
      <c r="EH718" s="27"/>
      <c r="EI718"/>
      <c r="EJ718"/>
      <c r="EK718" s="27"/>
      <c r="EL718" s="27"/>
      <c r="EM718"/>
      <c r="EN718"/>
      <c r="EO718" s="27"/>
      <c r="EP718"/>
      <c r="EQ718" s="27"/>
      <c r="ER718"/>
      <c r="ES718" s="27"/>
      <c r="ET718" s="27"/>
      <c r="EU718" s="27"/>
      <c r="EV718" s="27"/>
      <c r="EW718" s="27"/>
      <c r="EX718"/>
      <c r="EY718"/>
      <c r="EZ718"/>
      <c r="FA718" s="27"/>
      <c r="FB718" s="27"/>
      <c r="FC718"/>
      <c r="FD718"/>
      <c r="FE718"/>
      <c r="FF718"/>
      <c r="FG718"/>
      <c r="FH718"/>
      <c r="FI718"/>
      <c r="FJ718"/>
      <c r="FK718"/>
      <c r="FL718"/>
      <c r="FM718"/>
      <c r="FN718"/>
      <c r="FO718"/>
      <c r="FP718"/>
      <c r="FQ718"/>
      <c r="FR718"/>
      <c r="FS718"/>
      <c r="FT718"/>
      <c r="FU718"/>
      <c r="FV718"/>
      <c r="FW718"/>
      <c r="FX718"/>
      <c r="FY718"/>
      <c r="FZ718"/>
      <c r="GA718"/>
      <c r="GB718"/>
      <c r="GC718"/>
      <c r="GD718"/>
      <c r="GE718"/>
      <c r="GF718"/>
      <c r="GG718"/>
      <c r="GH718"/>
      <c r="GI718"/>
      <c r="GJ718"/>
      <c r="GK718"/>
      <c r="GL718"/>
      <c r="GM718"/>
      <c r="GN718"/>
      <c r="GO718"/>
      <c r="GP718"/>
      <c r="GQ718"/>
      <c r="GR718"/>
      <c r="GS718"/>
      <c r="GT718"/>
      <c r="GU718"/>
      <c r="GV718"/>
      <c r="GW718"/>
      <c r="GX718"/>
      <c r="GY718"/>
      <c r="GZ718"/>
      <c r="HA718"/>
      <c r="HB718"/>
      <c r="HC718"/>
      <c r="HD718"/>
      <c r="HE718"/>
      <c r="HF718"/>
      <c r="HG718"/>
      <c r="HH718"/>
      <c r="HI718"/>
      <c r="HJ718"/>
      <c r="HK718"/>
      <c r="HL718"/>
      <c r="HM718"/>
      <c r="HN718"/>
      <c r="HO718"/>
      <c r="HP718"/>
      <c r="HQ718"/>
      <c r="HR718"/>
      <c r="HS718"/>
      <c r="HT718"/>
      <c r="HU718"/>
      <c r="HV718"/>
      <c r="HW718"/>
      <c r="HX718"/>
      <c r="HY718"/>
      <c r="HZ718"/>
      <c r="IA718"/>
      <c r="IB718"/>
      <c r="IC718"/>
      <c r="ID718"/>
      <c r="IE718"/>
      <c r="IF718"/>
      <c r="IG718"/>
      <c r="IH718"/>
      <c r="II718"/>
      <c r="IJ718"/>
      <c r="IK718"/>
      <c r="IL718"/>
      <c r="IM718"/>
      <c r="IN718"/>
      <c r="IO718"/>
      <c r="IP718"/>
      <c r="IQ718"/>
      <c r="IR718"/>
      <c r="IS718"/>
      <c r="IT718"/>
      <c r="IU718"/>
      <c r="IV718"/>
      <c r="IW718"/>
      <c r="IX718"/>
      <c r="IY718"/>
      <c r="IZ718"/>
      <c r="JA718"/>
      <c r="JB718"/>
      <c r="JC718"/>
      <c r="JD718"/>
      <c r="JE718"/>
      <c r="JF718"/>
      <c r="JG718"/>
      <c r="JH718"/>
      <c r="JI718"/>
      <c r="JJ718"/>
      <c r="JK718"/>
      <c r="JL718"/>
      <c r="JM718"/>
      <c r="JN718"/>
      <c r="JO718"/>
      <c r="JP718"/>
      <c r="JQ718"/>
      <c r="JR718"/>
      <c r="JS718"/>
      <c r="JT718"/>
      <c r="JU718"/>
      <c r="JV718"/>
      <c r="JW718"/>
      <c r="JX718"/>
      <c r="JY718"/>
      <c r="JZ718"/>
      <c r="KA718"/>
      <c r="KB718"/>
      <c r="KC718"/>
      <c r="KD718"/>
      <c r="KE718"/>
      <c r="KF718"/>
      <c r="KG718"/>
      <c r="KH718"/>
      <c r="KI718"/>
      <c r="KJ718"/>
      <c r="KK718"/>
      <c r="KL718"/>
      <c r="KM718"/>
      <c r="KN718"/>
      <c r="KO718"/>
      <c r="KP718"/>
      <c r="KQ718"/>
      <c r="KR718"/>
      <c r="KS718"/>
      <c r="KT718"/>
      <c r="KU718"/>
      <c r="KV718"/>
      <c r="KW718"/>
      <c r="KX718"/>
      <c r="KY718"/>
      <c r="KZ718"/>
      <c r="LA718"/>
      <c r="LB718"/>
      <c r="LC718"/>
      <c r="LD718"/>
      <c r="LE718"/>
      <c r="LF718"/>
      <c r="LG718"/>
      <c r="LH718"/>
      <c r="LI718"/>
      <c r="LJ718"/>
      <c r="LK718"/>
      <c r="LL718"/>
      <c r="LM718" s="27"/>
      <c r="LN718" s="27"/>
      <c r="LO718" s="27"/>
      <c r="LP718"/>
      <c r="LQ718"/>
      <c r="LR718"/>
      <c r="LS718" s="27"/>
      <c r="LT718" s="27"/>
      <c r="LU718"/>
      <c r="LV718"/>
      <c r="LW718"/>
      <c r="LX718"/>
      <c r="LY718"/>
      <c r="LZ718"/>
      <c r="MA718"/>
      <c r="MB718" s="27"/>
      <c r="MC718" s="27"/>
      <c r="MD718" s="27"/>
      <c r="ME718" s="27"/>
      <c r="MF718"/>
      <c r="MG718"/>
      <c r="MH718" s="27"/>
      <c r="MI718"/>
      <c r="MJ718"/>
      <c r="MK718"/>
      <c r="ML718"/>
      <c r="MM718"/>
      <c r="MN718"/>
      <c r="MO718"/>
      <c r="MP718" s="27"/>
      <c r="MQ718"/>
      <c r="NH718" s="46"/>
    </row>
    <row r="719" spans="2:391" x14ac:dyDescent="0.3">
      <c r="B719"/>
      <c r="C719" s="27"/>
      <c r="D719" s="27"/>
      <c r="E719"/>
      <c r="F719"/>
      <c r="G719"/>
      <c r="H719" s="27"/>
      <c r="I719" s="27"/>
      <c r="J719"/>
      <c r="K719" s="27"/>
      <c r="L719"/>
      <c r="M719"/>
      <c r="N719"/>
      <c r="O719" s="27"/>
      <c r="P719"/>
      <c r="Q719"/>
      <c r="R719"/>
      <c r="S719"/>
      <c r="T719" s="27"/>
      <c r="U719"/>
      <c r="V719" s="27"/>
      <c r="W719"/>
      <c r="X719"/>
      <c r="Y719"/>
      <c r="Z719"/>
      <c r="AA719"/>
      <c r="AB719"/>
      <c r="AC719" s="27"/>
      <c r="AD719"/>
      <c r="AE719"/>
      <c r="AF719"/>
      <c r="AG719"/>
      <c r="AH719" s="27"/>
      <c r="AI719" s="27"/>
      <c r="AJ719"/>
      <c r="AK719"/>
      <c r="AL719" s="27"/>
      <c r="AM719" s="27"/>
      <c r="AN719"/>
      <c r="AO719"/>
      <c r="AP719"/>
      <c r="AQ719" s="27"/>
      <c r="AR719" s="27"/>
      <c r="AS719"/>
      <c r="AT719"/>
      <c r="AU719" s="27"/>
      <c r="AV719" s="27"/>
      <c r="AW719"/>
      <c r="AX719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/>
      <c r="BJ719" s="27"/>
      <c r="BK719" s="27"/>
      <c r="BL719" s="27"/>
      <c r="BM719" s="27"/>
      <c r="BN719" s="27"/>
      <c r="BO719" s="27"/>
      <c r="BP719" s="27"/>
      <c r="BQ719" s="27"/>
      <c r="BR719"/>
      <c r="BS719" s="27"/>
      <c r="BT719"/>
      <c r="BU719" s="27"/>
      <c r="BV719" s="27"/>
      <c r="BW719" s="27"/>
      <c r="BX719" s="27"/>
      <c r="BY719" s="27"/>
      <c r="BZ719" s="27"/>
      <c r="CA719"/>
      <c r="CB719"/>
      <c r="CC719"/>
      <c r="CD719" s="27"/>
      <c r="CE719" s="27"/>
      <c r="CF719"/>
      <c r="CG719"/>
      <c r="CH719"/>
      <c r="CI719"/>
      <c r="CJ719" s="27"/>
      <c r="CK719"/>
      <c r="CL719"/>
      <c r="CM719" s="27"/>
      <c r="CN719" s="27"/>
      <c r="CO719"/>
      <c r="CP719"/>
      <c r="CQ719"/>
      <c r="CR719" s="27"/>
      <c r="CS719"/>
      <c r="CT719"/>
      <c r="CU719" s="27"/>
      <c r="CV719"/>
      <c r="CW719" s="27"/>
      <c r="CX719" s="27"/>
      <c r="CY719"/>
      <c r="CZ719"/>
      <c r="DA719" s="27"/>
      <c r="DB719"/>
      <c r="DC719" s="27"/>
      <c r="DD719" s="27"/>
      <c r="DE719" s="27"/>
      <c r="DF719"/>
      <c r="DG719" s="27"/>
      <c r="DH719" s="27"/>
      <c r="DI719"/>
      <c r="DJ719" s="27"/>
      <c r="DK719" s="27"/>
      <c r="DL719"/>
      <c r="DM719"/>
      <c r="DN719"/>
      <c r="DO719" s="27"/>
      <c r="DP719" s="27"/>
      <c r="DQ719"/>
      <c r="DR719" s="27"/>
      <c r="DS719" s="27"/>
      <c r="DT719"/>
      <c r="DU719" s="27"/>
      <c r="DV719"/>
      <c r="DW719" s="27"/>
      <c r="DX719" s="27"/>
      <c r="DY719" s="27"/>
      <c r="DZ719" s="27"/>
      <c r="EA719" s="27"/>
      <c r="EB719" s="27"/>
      <c r="EC719" s="27"/>
      <c r="ED719"/>
      <c r="EE719" s="27"/>
      <c r="EF719"/>
      <c r="EG719" s="27"/>
      <c r="EH719"/>
      <c r="EI719" s="27"/>
      <c r="EJ719" s="27"/>
      <c r="EK719" s="27"/>
      <c r="EL719" s="27"/>
      <c r="EM719" s="27"/>
      <c r="EN719" s="27"/>
      <c r="EO719" s="27"/>
      <c r="EP719" s="27"/>
      <c r="EQ719" s="27"/>
      <c r="ER719"/>
      <c r="ES719"/>
      <c r="ET719" s="27"/>
      <c r="EU719" s="27"/>
      <c r="EV719"/>
      <c r="EW719"/>
      <c r="EX719" s="27"/>
      <c r="EY719"/>
      <c r="EZ719"/>
      <c r="FA719" s="27"/>
      <c r="FB719" s="27"/>
      <c r="FC719"/>
      <c r="FD719"/>
      <c r="FE719"/>
      <c r="FF719"/>
      <c r="FG719"/>
      <c r="FH719"/>
      <c r="FI719"/>
      <c r="FJ719"/>
      <c r="FK719"/>
      <c r="FL719"/>
      <c r="FM719"/>
      <c r="FN719"/>
      <c r="FO719"/>
      <c r="FP719"/>
      <c r="FQ719"/>
      <c r="FR719"/>
      <c r="FS719"/>
      <c r="FT719"/>
      <c r="FU719"/>
      <c r="FV719"/>
      <c r="FW719"/>
      <c r="FX719"/>
      <c r="FY719"/>
      <c r="FZ719"/>
      <c r="GA719"/>
      <c r="GB719"/>
      <c r="GC719"/>
      <c r="GD719"/>
      <c r="GE719"/>
      <c r="GF719"/>
      <c r="GG719"/>
      <c r="GH719"/>
      <c r="GI719"/>
      <c r="GJ719"/>
      <c r="GK719"/>
      <c r="GL719"/>
      <c r="GM719"/>
      <c r="GN719"/>
      <c r="GO719"/>
      <c r="GP719"/>
      <c r="GQ719"/>
      <c r="GR719"/>
      <c r="GS719"/>
      <c r="GT719"/>
      <c r="GU719"/>
      <c r="GV719"/>
      <c r="GW719"/>
      <c r="GX719"/>
      <c r="GY719"/>
      <c r="GZ719"/>
      <c r="HA719"/>
      <c r="HB719"/>
      <c r="HC719"/>
      <c r="HD719"/>
      <c r="HE719"/>
      <c r="HF719"/>
      <c r="HG719"/>
      <c r="HH719"/>
      <c r="HI719"/>
      <c r="HJ719"/>
      <c r="HK719"/>
      <c r="HL719"/>
      <c r="HM719"/>
      <c r="HN719"/>
      <c r="HO719"/>
      <c r="HP719"/>
      <c r="HQ719"/>
      <c r="HR719"/>
      <c r="HS719"/>
      <c r="HT719"/>
      <c r="HU719"/>
      <c r="HV719"/>
      <c r="HW719"/>
      <c r="HX719"/>
      <c r="HY719"/>
      <c r="HZ719"/>
      <c r="IA719"/>
      <c r="IB719"/>
      <c r="IC719"/>
      <c r="ID719"/>
      <c r="IE719"/>
      <c r="IF719"/>
      <c r="IG719"/>
      <c r="IH719"/>
      <c r="II719"/>
      <c r="IJ719"/>
      <c r="IK719"/>
      <c r="IL719"/>
      <c r="IM719"/>
      <c r="IN719"/>
      <c r="IO719"/>
      <c r="IP719"/>
      <c r="IQ719"/>
      <c r="IR719"/>
      <c r="IS719"/>
      <c r="IT719"/>
      <c r="IU719"/>
      <c r="IV719"/>
      <c r="IW719"/>
      <c r="IX719"/>
      <c r="IY719"/>
      <c r="IZ719"/>
      <c r="JA719"/>
      <c r="JB719"/>
      <c r="JC719"/>
      <c r="JD719"/>
      <c r="JE719"/>
      <c r="JF719"/>
      <c r="JG719"/>
      <c r="JH719"/>
      <c r="JI719"/>
      <c r="JJ719"/>
      <c r="JK719"/>
      <c r="JL719"/>
      <c r="JM719"/>
      <c r="JN719"/>
      <c r="JO719"/>
      <c r="JP719"/>
      <c r="JQ719"/>
      <c r="JR719"/>
      <c r="JS719"/>
      <c r="JT719"/>
      <c r="JU719"/>
      <c r="JV719"/>
      <c r="JW719"/>
      <c r="JX719"/>
      <c r="JY719"/>
      <c r="JZ719"/>
      <c r="KA719"/>
      <c r="KB719"/>
      <c r="KC719"/>
      <c r="KD719"/>
      <c r="KE719"/>
      <c r="KF719"/>
      <c r="KG719"/>
      <c r="KH719"/>
      <c r="KI719"/>
      <c r="KJ719"/>
      <c r="KK719"/>
      <c r="KL719"/>
      <c r="KM719"/>
      <c r="KN719"/>
      <c r="KO719"/>
      <c r="KP719"/>
      <c r="KQ719"/>
      <c r="KR719"/>
      <c r="KS719"/>
      <c r="KT719"/>
      <c r="KU719"/>
      <c r="KV719"/>
      <c r="KW719"/>
      <c r="KX719"/>
      <c r="KY719"/>
      <c r="KZ719"/>
      <c r="LA719"/>
      <c r="LB719"/>
      <c r="LC719"/>
      <c r="LD719"/>
      <c r="LE719"/>
      <c r="LF719"/>
      <c r="LG719"/>
      <c r="LH719"/>
      <c r="LI719"/>
      <c r="LJ719"/>
      <c r="LK719"/>
      <c r="LL719"/>
      <c r="LM719" s="27"/>
      <c r="LN719" s="27"/>
      <c r="LO719" s="27"/>
      <c r="LP719"/>
      <c r="LQ719"/>
      <c r="LR719"/>
      <c r="LS719" s="27"/>
      <c r="LT719" s="27"/>
      <c r="LU719"/>
      <c r="LV719"/>
      <c r="LW719"/>
      <c r="LX719"/>
      <c r="LY719"/>
      <c r="LZ719"/>
      <c r="MA719"/>
      <c r="MB719" s="27"/>
      <c r="MC719" s="27"/>
      <c r="MD719"/>
      <c r="ME719"/>
      <c r="MF719"/>
      <c r="MG719"/>
      <c r="MH719"/>
      <c r="MI719"/>
      <c r="MJ719"/>
      <c r="MK719"/>
      <c r="ML719"/>
      <c r="MM719"/>
      <c r="MN719"/>
      <c r="MO719"/>
      <c r="MP719"/>
      <c r="MQ719"/>
      <c r="NH719" s="46"/>
    </row>
    <row r="720" spans="2:391" x14ac:dyDescent="0.3">
      <c r="B720"/>
      <c r="C720"/>
      <c r="D720" s="27"/>
      <c r="E720"/>
      <c r="F720"/>
      <c r="G720"/>
      <c r="H720" s="27"/>
      <c r="I720"/>
      <c r="J720"/>
      <c r="K720" s="27"/>
      <c r="L720"/>
      <c r="M720"/>
      <c r="N720" s="27"/>
      <c r="O720" s="27"/>
      <c r="P720"/>
      <c r="Q720"/>
      <c r="R720"/>
      <c r="S720"/>
      <c r="T720"/>
      <c r="U720"/>
      <c r="V720" s="27"/>
      <c r="W720"/>
      <c r="X720" s="27"/>
      <c r="Y720"/>
      <c r="Z720"/>
      <c r="AA720"/>
      <c r="AB720"/>
      <c r="AC720" s="27"/>
      <c r="AD720"/>
      <c r="AE720"/>
      <c r="AF720"/>
      <c r="AG720"/>
      <c r="AH720"/>
      <c r="AI720" s="27"/>
      <c r="AJ720"/>
      <c r="AK720" s="27"/>
      <c r="AL720" s="27"/>
      <c r="AM720" s="27"/>
      <c r="AN720"/>
      <c r="AO720"/>
      <c r="AP720"/>
      <c r="AQ720"/>
      <c r="AR720" s="27"/>
      <c r="AS720"/>
      <c r="AT720"/>
      <c r="AU720" s="27"/>
      <c r="AV720" s="27"/>
      <c r="AW720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/>
      <c r="BK720" s="27"/>
      <c r="BL720" s="27"/>
      <c r="BM720"/>
      <c r="BN720" s="27"/>
      <c r="BO720" s="27"/>
      <c r="BP720" s="27"/>
      <c r="BQ720" s="27"/>
      <c r="BR720" s="27"/>
      <c r="BS720" s="27"/>
      <c r="BT720" s="27"/>
      <c r="BU720" s="27"/>
      <c r="BV720" s="27"/>
      <c r="BW720" s="27"/>
      <c r="BX720" s="27"/>
      <c r="BY720" s="27"/>
      <c r="BZ720"/>
      <c r="CA720" s="27"/>
      <c r="CB720"/>
      <c r="CC720"/>
      <c r="CD720" s="27"/>
      <c r="CE720" s="27"/>
      <c r="CF720" s="27"/>
      <c r="CG720" s="27"/>
      <c r="CH720"/>
      <c r="CI720" s="27"/>
      <c r="CJ720" s="27"/>
      <c r="CK720" s="27"/>
      <c r="CL720" s="27"/>
      <c r="CM720"/>
      <c r="CN720" s="27"/>
      <c r="CO720"/>
      <c r="CP720" s="27"/>
      <c r="CQ720" s="27"/>
      <c r="CR720" s="27"/>
      <c r="CS720" s="27"/>
      <c r="CT720"/>
      <c r="CU720" s="27"/>
      <c r="CV720" s="27"/>
      <c r="CW720" s="27"/>
      <c r="CX720"/>
      <c r="CY720"/>
      <c r="CZ720" s="27"/>
      <c r="DA720"/>
      <c r="DB720"/>
      <c r="DC720" s="27"/>
      <c r="DD720" s="27"/>
      <c r="DE720" s="27"/>
      <c r="DF720"/>
      <c r="DG720" s="27"/>
      <c r="DH720" s="27"/>
      <c r="DI720" s="27"/>
      <c r="DJ720" s="27"/>
      <c r="DK720" s="27"/>
      <c r="DL720"/>
      <c r="DM720" s="27"/>
      <c r="DN720"/>
      <c r="DO720" s="27"/>
      <c r="DP720" s="27"/>
      <c r="DQ720"/>
      <c r="DR720" s="27"/>
      <c r="DS720"/>
      <c r="DT720" s="27"/>
      <c r="DU720" s="27"/>
      <c r="DV720" s="27"/>
      <c r="DW720" s="27"/>
      <c r="DX720" s="27"/>
      <c r="DY720" s="27"/>
      <c r="DZ720"/>
      <c r="EA720"/>
      <c r="EB720"/>
      <c r="EC720"/>
      <c r="ED720" s="27"/>
      <c r="EE720"/>
      <c r="EF720" s="27"/>
      <c r="EG720" s="27"/>
      <c r="EH720" s="27"/>
      <c r="EI720"/>
      <c r="EJ720"/>
      <c r="EK720"/>
      <c r="EL720"/>
      <c r="EM720" s="27"/>
      <c r="EN720" s="27"/>
      <c r="EO720" s="27"/>
      <c r="EP720" s="27"/>
      <c r="EQ720" s="27"/>
      <c r="ER720"/>
      <c r="ES720" s="27"/>
      <c r="ET720"/>
      <c r="EU720"/>
      <c r="EV720" s="27"/>
      <c r="EW720" s="27"/>
      <c r="EX720" s="27"/>
      <c r="EY720"/>
      <c r="EZ720"/>
      <c r="FA720"/>
      <c r="FB720" s="27"/>
      <c r="FC720"/>
      <c r="FD720"/>
      <c r="FE720"/>
      <c r="FF720"/>
      <c r="FG720"/>
      <c r="FH720"/>
      <c r="FI720"/>
      <c r="FJ720"/>
      <c r="FK720"/>
      <c r="FL720"/>
      <c r="FM720"/>
      <c r="FN720"/>
      <c r="FO720"/>
      <c r="FP720"/>
      <c r="FQ720"/>
      <c r="FR720"/>
      <c r="FS720"/>
      <c r="FT720"/>
      <c r="FU720"/>
      <c r="FV720"/>
      <c r="FW720"/>
      <c r="FX720"/>
      <c r="FY720"/>
      <c r="FZ720"/>
      <c r="GA720"/>
      <c r="GB720"/>
      <c r="GC720"/>
      <c r="GD720"/>
      <c r="GE720"/>
      <c r="GF720"/>
      <c r="GG720"/>
      <c r="GH720"/>
      <c r="GI720"/>
      <c r="GJ720"/>
      <c r="GK720"/>
      <c r="GL720"/>
      <c r="GM720"/>
      <c r="GN720"/>
      <c r="GO720"/>
      <c r="GP720"/>
      <c r="GQ720"/>
      <c r="GR720"/>
      <c r="GS720"/>
      <c r="GT720"/>
      <c r="GU720"/>
      <c r="GV720"/>
      <c r="GW720"/>
      <c r="GX720"/>
      <c r="GY720"/>
      <c r="GZ720"/>
      <c r="HA720"/>
      <c r="HB720"/>
      <c r="HC720"/>
      <c r="HD720"/>
      <c r="HE720"/>
      <c r="HF720"/>
      <c r="HG720"/>
      <c r="HH720"/>
      <c r="HI720"/>
      <c r="HJ720"/>
      <c r="HK720"/>
      <c r="HL720"/>
      <c r="HM720"/>
      <c r="HN720"/>
      <c r="HO720"/>
      <c r="HP720"/>
      <c r="HQ720"/>
      <c r="HR720"/>
      <c r="HS720"/>
      <c r="HT720"/>
      <c r="HU720"/>
      <c r="HV720"/>
      <c r="HW720"/>
      <c r="HX720"/>
      <c r="HY720"/>
      <c r="HZ720"/>
      <c r="IA720"/>
      <c r="IB720"/>
      <c r="IC720"/>
      <c r="ID720"/>
      <c r="IE720"/>
      <c r="IF720"/>
      <c r="IG720"/>
      <c r="IH720"/>
      <c r="II720"/>
      <c r="IJ720"/>
      <c r="IK720"/>
      <c r="IL720"/>
      <c r="IM720"/>
      <c r="IN720"/>
      <c r="IO720"/>
      <c r="IP720"/>
      <c r="IQ720"/>
      <c r="IR720"/>
      <c r="IS720"/>
      <c r="IT720"/>
      <c r="IU720"/>
      <c r="IV720"/>
      <c r="IW720"/>
      <c r="IX720"/>
      <c r="IY720"/>
      <c r="IZ720"/>
      <c r="JA720"/>
      <c r="JB720"/>
      <c r="JC720"/>
      <c r="JD720"/>
      <c r="JE720"/>
      <c r="JF720"/>
      <c r="JG720"/>
      <c r="JH720"/>
      <c r="JI720"/>
      <c r="JJ720"/>
      <c r="JK720"/>
      <c r="JL720"/>
      <c r="JM720"/>
      <c r="JN720"/>
      <c r="JO720"/>
      <c r="JP720"/>
      <c r="JQ720"/>
      <c r="JR720"/>
      <c r="JS720"/>
      <c r="JT720"/>
      <c r="JU720"/>
      <c r="JV720"/>
      <c r="JW720"/>
      <c r="JX720"/>
      <c r="JY720"/>
      <c r="JZ720"/>
      <c r="KA720"/>
      <c r="KB720"/>
      <c r="KC720"/>
      <c r="KD720"/>
      <c r="KE720"/>
      <c r="KF720"/>
      <c r="KG720"/>
      <c r="KH720"/>
      <c r="KI720"/>
      <c r="KJ720"/>
      <c r="KK720"/>
      <c r="KL720"/>
      <c r="KM720"/>
      <c r="KN720"/>
      <c r="KO720"/>
      <c r="KP720"/>
      <c r="KQ720"/>
      <c r="KR720"/>
      <c r="KS720"/>
      <c r="KT720"/>
      <c r="KU720"/>
      <c r="KV720"/>
      <c r="KW720"/>
      <c r="KX720"/>
      <c r="KY720"/>
      <c r="KZ720"/>
      <c r="LA720"/>
      <c r="LB720"/>
      <c r="LC720"/>
      <c r="LD720"/>
      <c r="LE720"/>
      <c r="LF720"/>
      <c r="LG720"/>
      <c r="LH720"/>
      <c r="LI720"/>
      <c r="LJ720"/>
      <c r="LK720"/>
      <c r="LL720"/>
      <c r="LM720"/>
      <c r="LN720"/>
      <c r="LO720"/>
      <c r="LP720"/>
      <c r="LQ720"/>
      <c r="LR720"/>
      <c r="LS720"/>
      <c r="LT720"/>
      <c r="LU720"/>
      <c r="LV720"/>
      <c r="LW720"/>
      <c r="LX720"/>
      <c r="LY720"/>
      <c r="LZ720"/>
      <c r="MA720"/>
      <c r="MB720"/>
      <c r="MC720"/>
      <c r="MD720"/>
      <c r="ME720"/>
      <c r="MF720"/>
      <c r="MG720"/>
      <c r="MH720"/>
      <c r="MI720"/>
      <c r="MJ720"/>
      <c r="MK720"/>
      <c r="ML720"/>
      <c r="MM720"/>
      <c r="MN720"/>
      <c r="MO720"/>
      <c r="MP720"/>
      <c r="MQ720"/>
      <c r="NH720" s="46"/>
    </row>
    <row r="721" spans="2:372" x14ac:dyDescent="0.3">
      <c r="B721"/>
      <c r="C721"/>
      <c r="D721"/>
      <c r="E721"/>
      <c r="F721"/>
      <c r="G721"/>
      <c r="H721"/>
      <c r="I721"/>
      <c r="J721"/>
      <c r="K721"/>
      <c r="L721"/>
      <c r="M721"/>
      <c r="N721" s="27"/>
      <c r="O721" s="27"/>
      <c r="P721"/>
      <c r="Q721"/>
      <c r="R721"/>
      <c r="S721"/>
      <c r="T721"/>
      <c r="U721"/>
      <c r="V721" s="27"/>
      <c r="W721"/>
      <c r="X721" s="27"/>
      <c r="Y721"/>
      <c r="Z721"/>
      <c r="AA721"/>
      <c r="AB721"/>
      <c r="AC721"/>
      <c r="AD721"/>
      <c r="AE721"/>
      <c r="AF721"/>
      <c r="AG721"/>
      <c r="AH721"/>
      <c r="AI721" s="27"/>
      <c r="AJ721"/>
      <c r="AK721"/>
      <c r="AL721"/>
      <c r="AM721"/>
      <c r="AN721"/>
      <c r="AO721"/>
      <c r="AP721"/>
      <c r="AQ721" s="27"/>
      <c r="AR721"/>
      <c r="AS721"/>
      <c r="AT721"/>
      <c r="AU721"/>
      <c r="AV721"/>
      <c r="AW721"/>
      <c r="AX721"/>
      <c r="AY721"/>
      <c r="AZ721"/>
      <c r="BA721" s="27"/>
      <c r="BB721"/>
      <c r="BC721" s="27"/>
      <c r="BD721"/>
      <c r="BE721" s="27"/>
      <c r="BF721"/>
      <c r="BG721"/>
      <c r="BH721" s="27"/>
      <c r="BI721"/>
      <c r="BJ721"/>
      <c r="BK721"/>
      <c r="BL721"/>
      <c r="BM721" s="27"/>
      <c r="BN721"/>
      <c r="BO721"/>
      <c r="BP721" s="27"/>
      <c r="BQ721"/>
      <c r="BR721"/>
      <c r="BS721" s="27"/>
      <c r="BT721"/>
      <c r="BU721" s="27"/>
      <c r="BV721" s="27"/>
      <c r="BW721"/>
      <c r="BX721"/>
      <c r="BY721"/>
      <c r="BZ721" s="27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 s="27"/>
      <c r="CS721"/>
      <c r="CT721"/>
      <c r="CU721"/>
      <c r="CV721" s="27"/>
      <c r="CW721" s="27"/>
      <c r="CX721"/>
      <c r="CY721" s="27"/>
      <c r="CZ721" s="27"/>
      <c r="DA721"/>
      <c r="DB721"/>
      <c r="DC721" s="27"/>
      <c r="DD721"/>
      <c r="DE721"/>
      <c r="DF721"/>
      <c r="DG721" s="27"/>
      <c r="DH721"/>
      <c r="DI721"/>
      <c r="DJ721"/>
      <c r="DK721"/>
      <c r="DL721"/>
      <c r="DM721"/>
      <c r="DN721"/>
      <c r="DO721" s="27"/>
      <c r="DP721"/>
      <c r="DQ721"/>
      <c r="DR721"/>
      <c r="DS721"/>
      <c r="DT721"/>
      <c r="DU721"/>
      <c r="DV721"/>
      <c r="DW721" s="27"/>
      <c r="DX721"/>
      <c r="DY721"/>
      <c r="DZ721" s="27"/>
      <c r="EA721" s="27"/>
      <c r="EB721"/>
      <c r="EC721"/>
      <c r="ED721"/>
      <c r="EE721" s="27"/>
      <c r="EF721"/>
      <c r="EG721"/>
      <c r="EH721" s="27"/>
      <c r="EI721" s="27"/>
      <c r="EJ721" s="27"/>
      <c r="EK721" s="27"/>
      <c r="EL721" s="27"/>
      <c r="EM721"/>
      <c r="EN721" s="27"/>
      <c r="EO721" s="27"/>
      <c r="EP721" s="27"/>
      <c r="EQ721"/>
      <c r="ER721"/>
      <c r="ES721"/>
      <c r="ET721" s="27"/>
      <c r="EU721" s="27"/>
      <c r="EV721"/>
      <c r="EW721"/>
      <c r="EX721"/>
      <c r="EY721"/>
      <c r="EZ721"/>
      <c r="FA721"/>
      <c r="FB721" s="27"/>
      <c r="FC721"/>
      <c r="FD721"/>
      <c r="FE721"/>
      <c r="FF721"/>
      <c r="FG721"/>
      <c r="FH721"/>
      <c r="FI721"/>
      <c r="FJ721"/>
      <c r="FK721"/>
      <c r="FL721"/>
      <c r="FM721"/>
      <c r="FN721"/>
      <c r="FO721"/>
      <c r="FP721"/>
      <c r="FQ721"/>
      <c r="FR721"/>
      <c r="FS721"/>
      <c r="FT721"/>
      <c r="FU721"/>
      <c r="FV721"/>
      <c r="FW721"/>
      <c r="FX721"/>
      <c r="FY721"/>
      <c r="FZ721"/>
      <c r="GA721"/>
      <c r="GB721"/>
      <c r="GC721"/>
      <c r="GD721"/>
      <c r="GE721"/>
      <c r="GF721"/>
      <c r="GG721"/>
      <c r="GH721"/>
      <c r="GI721"/>
      <c r="GJ721"/>
      <c r="GK721"/>
      <c r="GL721"/>
      <c r="GM721"/>
      <c r="GN721"/>
      <c r="GO721"/>
      <c r="GP721"/>
      <c r="GQ721"/>
      <c r="GR721"/>
      <c r="GS721"/>
      <c r="GT721"/>
      <c r="GU721"/>
      <c r="GV721"/>
      <c r="GW721"/>
      <c r="GX721"/>
      <c r="GY721"/>
      <c r="GZ721"/>
      <c r="HA721"/>
      <c r="HB721"/>
      <c r="HC721"/>
      <c r="HD721"/>
      <c r="HE721"/>
      <c r="HF721"/>
      <c r="HG721"/>
      <c r="HH721"/>
      <c r="HI721"/>
      <c r="HJ721"/>
      <c r="HK721"/>
      <c r="HL721"/>
      <c r="HM721"/>
      <c r="HN721"/>
      <c r="HO721"/>
      <c r="HP721"/>
      <c r="HQ721"/>
      <c r="HR721"/>
      <c r="HS721"/>
      <c r="HT721"/>
      <c r="HU721"/>
      <c r="HV721"/>
      <c r="HW721"/>
      <c r="HX721"/>
      <c r="HY721"/>
      <c r="HZ721"/>
      <c r="IA721"/>
      <c r="IB721"/>
      <c r="IC721"/>
      <c r="ID721"/>
      <c r="IE721"/>
      <c r="IF721"/>
      <c r="IG721"/>
      <c r="IH721"/>
      <c r="II721"/>
      <c r="IJ721"/>
      <c r="IK721"/>
      <c r="IL721"/>
      <c r="IM721"/>
      <c r="IN721"/>
      <c r="IO721"/>
      <c r="IP721"/>
      <c r="IQ721"/>
      <c r="IR721"/>
      <c r="IS721"/>
      <c r="IT721"/>
      <c r="IU721"/>
      <c r="IV721"/>
      <c r="IW721"/>
      <c r="IX721"/>
      <c r="IY721"/>
      <c r="IZ721"/>
      <c r="JA721"/>
      <c r="JB721"/>
      <c r="JC721"/>
      <c r="JD721"/>
      <c r="JE721"/>
      <c r="JF721"/>
      <c r="JG721"/>
      <c r="JH721"/>
      <c r="JI721"/>
      <c r="JJ721"/>
      <c r="JK721"/>
      <c r="JL721"/>
      <c r="JM721"/>
      <c r="JN721"/>
      <c r="JO721"/>
      <c r="JP721"/>
      <c r="JQ721"/>
      <c r="JR721"/>
      <c r="JS721"/>
      <c r="JT721"/>
      <c r="JU721"/>
      <c r="JV721"/>
      <c r="JW721"/>
      <c r="JX721"/>
      <c r="JY721"/>
      <c r="JZ721"/>
      <c r="KA721"/>
      <c r="KB721"/>
      <c r="KC721"/>
      <c r="KD721"/>
      <c r="KE721"/>
      <c r="KF721"/>
      <c r="KG721"/>
      <c r="KH721"/>
      <c r="KI721"/>
      <c r="KJ721"/>
      <c r="KK721"/>
      <c r="KL721"/>
      <c r="KM721"/>
      <c r="KN721"/>
      <c r="KO721"/>
      <c r="KP721"/>
      <c r="KQ721"/>
      <c r="KR721"/>
      <c r="KS721"/>
      <c r="KT721"/>
      <c r="KU721"/>
      <c r="KV721"/>
      <c r="KW721"/>
      <c r="KX721"/>
      <c r="KY721"/>
      <c r="KZ721"/>
      <c r="LA721"/>
      <c r="LB721"/>
      <c r="LC721"/>
      <c r="LD721"/>
      <c r="LE721"/>
      <c r="LF721"/>
      <c r="LG721"/>
      <c r="LH721"/>
      <c r="LI721"/>
      <c r="LJ721"/>
      <c r="LK721"/>
      <c r="LL721"/>
      <c r="LM721" s="27"/>
      <c r="LN721" s="27"/>
      <c r="LO721"/>
      <c r="LP721"/>
      <c r="LQ721"/>
      <c r="LR721"/>
      <c r="LS721" s="27"/>
      <c r="LT721"/>
      <c r="LU721"/>
      <c r="LV721"/>
      <c r="LW721"/>
      <c r="LX721"/>
      <c r="LY721"/>
      <c r="LZ721"/>
      <c r="MA721"/>
      <c r="MB721" s="27"/>
      <c r="MC721" s="27"/>
      <c r="MD721"/>
      <c r="ME721"/>
      <c r="MF721"/>
      <c r="MG721"/>
      <c r="MH721"/>
      <c r="MI721"/>
      <c r="MJ721"/>
      <c r="MK721"/>
      <c r="ML721"/>
      <c r="MM721"/>
      <c r="MN721"/>
      <c r="MO721"/>
      <c r="MP721"/>
      <c r="MQ721"/>
      <c r="NH721" s="46"/>
    </row>
    <row r="722" spans="2:372" x14ac:dyDescent="0.3">
      <c r="B722"/>
      <c r="C722" s="27"/>
      <c r="D722" s="27"/>
      <c r="E722"/>
      <c r="F722"/>
      <c r="G722"/>
      <c r="H722" s="27"/>
      <c r="I722"/>
      <c r="J722"/>
      <c r="K722"/>
      <c r="L722"/>
      <c r="M722"/>
      <c r="N722" s="27"/>
      <c r="O722"/>
      <c r="P722"/>
      <c r="Q722"/>
      <c r="R722"/>
      <c r="S722" s="27"/>
      <c r="T722" s="27"/>
      <c r="U722"/>
      <c r="V722"/>
      <c r="W722"/>
      <c r="X722"/>
      <c r="Y722"/>
      <c r="Z722"/>
      <c r="AA722"/>
      <c r="AB722"/>
      <c r="AC722" s="27"/>
      <c r="AD722"/>
      <c r="AE722"/>
      <c r="AF722"/>
      <c r="AG722"/>
      <c r="AH722" s="27"/>
      <c r="AI722"/>
      <c r="AJ722"/>
      <c r="AK722" s="27"/>
      <c r="AL722" s="27"/>
      <c r="AM722"/>
      <c r="AN722"/>
      <c r="AO722"/>
      <c r="AP722"/>
      <c r="AQ722" s="27"/>
      <c r="AR722" s="27"/>
      <c r="AS722"/>
      <c r="AT722"/>
      <c r="AU722"/>
      <c r="AV722" s="27"/>
      <c r="AW722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/>
      <c r="BJ722" s="27"/>
      <c r="BK722"/>
      <c r="BL722" s="27"/>
      <c r="BM722" s="27"/>
      <c r="BN722" s="27"/>
      <c r="BO722" s="27"/>
      <c r="BP722" s="27"/>
      <c r="BQ722" s="27"/>
      <c r="BR722" s="27"/>
      <c r="BS722" s="27"/>
      <c r="BT722"/>
      <c r="BU722" s="27"/>
      <c r="BV722" s="27"/>
      <c r="BW722" s="27"/>
      <c r="BX722" s="27"/>
      <c r="BY722" s="27"/>
      <c r="BZ722" s="27"/>
      <c r="CA722"/>
      <c r="CB722"/>
      <c r="CC722" s="27"/>
      <c r="CD722"/>
      <c r="CE722" s="27"/>
      <c r="CF722"/>
      <c r="CG722" s="27"/>
      <c r="CH722"/>
      <c r="CI722"/>
      <c r="CJ722" s="27"/>
      <c r="CK722"/>
      <c r="CL722"/>
      <c r="CM722" s="27"/>
      <c r="CN722" s="27"/>
      <c r="CO722" s="27"/>
      <c r="CP722"/>
      <c r="CQ722"/>
      <c r="CR722" s="27"/>
      <c r="CS722" s="27"/>
      <c r="CT722"/>
      <c r="CU722" s="27"/>
      <c r="CV722" s="27"/>
      <c r="CW722" s="27"/>
      <c r="CX722" s="27"/>
      <c r="CY722"/>
      <c r="CZ722" s="27"/>
      <c r="DA722"/>
      <c r="DB722" s="27"/>
      <c r="DC722" s="27"/>
      <c r="DD722" s="27"/>
      <c r="DE722" s="27"/>
      <c r="DF722"/>
      <c r="DG722" s="27"/>
      <c r="DH722" s="27"/>
      <c r="DI722" s="27"/>
      <c r="DJ722" s="27"/>
      <c r="DK722"/>
      <c r="DL722"/>
      <c r="DM722" s="27"/>
      <c r="DN722"/>
      <c r="DO722" s="27"/>
      <c r="DP722" s="27"/>
      <c r="DQ722"/>
      <c r="DR722" s="27"/>
      <c r="DS722"/>
      <c r="DT722"/>
      <c r="DU722" s="27"/>
      <c r="DV722" s="27"/>
      <c r="DW722" s="27"/>
      <c r="DX722" s="27"/>
      <c r="DY722" s="27"/>
      <c r="DZ722"/>
      <c r="EA722" s="27"/>
      <c r="EB722" s="27"/>
      <c r="EC722" s="27"/>
      <c r="ED722"/>
      <c r="EE722" s="27"/>
      <c r="EF722" s="27"/>
      <c r="EG722"/>
      <c r="EH722" s="27"/>
      <c r="EI722" s="27"/>
      <c r="EJ722" s="27"/>
      <c r="EK722" s="27"/>
      <c r="EL722" s="27"/>
      <c r="EM722"/>
      <c r="EN722" s="27"/>
      <c r="EO722" s="27"/>
      <c r="EP722"/>
      <c r="EQ722"/>
      <c r="ER722"/>
      <c r="ES722"/>
      <c r="ET722" s="27"/>
      <c r="EU722" s="27"/>
      <c r="EV722" s="27"/>
      <c r="EW722"/>
      <c r="EX722" s="27"/>
      <c r="EY722"/>
      <c r="EZ722"/>
      <c r="FA722" s="27"/>
      <c r="FB722"/>
      <c r="FC722"/>
      <c r="FD722"/>
      <c r="FE722"/>
      <c r="FF722"/>
      <c r="FG722"/>
      <c r="FH722"/>
      <c r="FI722"/>
      <c r="FJ722"/>
      <c r="FK722"/>
      <c r="FL722"/>
      <c r="FM722"/>
      <c r="FN722"/>
      <c r="FO722"/>
      <c r="FP722"/>
      <c r="FQ722"/>
      <c r="FR722"/>
      <c r="FS722"/>
      <c r="FT722"/>
      <c r="FU722"/>
      <c r="FV722"/>
      <c r="FW722"/>
      <c r="FX722"/>
      <c r="FY722"/>
      <c r="FZ722"/>
      <c r="GA722"/>
      <c r="GB722"/>
      <c r="GC722"/>
      <c r="GD722"/>
      <c r="GE722"/>
      <c r="GF722"/>
      <c r="GG722"/>
      <c r="GH722"/>
      <c r="GI722"/>
      <c r="GJ722"/>
      <c r="GK722"/>
      <c r="GL722"/>
      <c r="GM722"/>
      <c r="GN722"/>
      <c r="GO722"/>
      <c r="GP722"/>
      <c r="GQ722"/>
      <c r="GR722"/>
      <c r="GS722"/>
      <c r="GT722"/>
      <c r="GU722"/>
      <c r="GV722"/>
      <c r="GW722"/>
      <c r="GX722"/>
      <c r="GY722"/>
      <c r="GZ722"/>
      <c r="HA722"/>
      <c r="HB722"/>
      <c r="HC722"/>
      <c r="HD722"/>
      <c r="HE722"/>
      <c r="HF722"/>
      <c r="HG722"/>
      <c r="HH722"/>
      <c r="HI722"/>
      <c r="HJ722"/>
      <c r="HK722"/>
      <c r="HL722"/>
      <c r="HM722"/>
      <c r="HN722"/>
      <c r="HO722"/>
      <c r="HP722"/>
      <c r="HQ722"/>
      <c r="HR722"/>
      <c r="HS722"/>
      <c r="HT722"/>
      <c r="HU722"/>
      <c r="HV722"/>
      <c r="HW722"/>
      <c r="HX722"/>
      <c r="HY722"/>
      <c r="HZ722"/>
      <c r="IA722"/>
      <c r="IB722"/>
      <c r="IC722"/>
      <c r="ID722"/>
      <c r="IE722"/>
      <c r="IF722"/>
      <c r="IG722"/>
      <c r="IH722"/>
      <c r="II722"/>
      <c r="IJ722"/>
      <c r="IK722"/>
      <c r="IL722"/>
      <c r="IM722"/>
      <c r="IN722"/>
      <c r="IO722"/>
      <c r="IP722"/>
      <c r="IQ722"/>
      <c r="IR722"/>
      <c r="IS722"/>
      <c r="IT722"/>
      <c r="IU722"/>
      <c r="IV722"/>
      <c r="IW722"/>
      <c r="IX722"/>
      <c r="IY722"/>
      <c r="IZ722"/>
      <c r="JA722"/>
      <c r="JB722"/>
      <c r="JC722"/>
      <c r="JD722"/>
      <c r="JE722"/>
      <c r="JF722"/>
      <c r="JG722"/>
      <c r="JH722"/>
      <c r="JI722"/>
      <c r="JJ722"/>
      <c r="JK722"/>
      <c r="JL722"/>
      <c r="JM722"/>
      <c r="JN722"/>
      <c r="JO722"/>
      <c r="JP722"/>
      <c r="JQ722"/>
      <c r="JR722"/>
      <c r="JS722"/>
      <c r="JT722"/>
      <c r="JU722"/>
      <c r="JV722"/>
      <c r="JW722"/>
      <c r="JX722"/>
      <c r="JY722"/>
      <c r="JZ722"/>
      <c r="KA722"/>
      <c r="KB722"/>
      <c r="KC722"/>
      <c r="KD722"/>
      <c r="KE722"/>
      <c r="KF722"/>
      <c r="KG722"/>
      <c r="KH722"/>
      <c r="KI722"/>
      <c r="KJ722"/>
      <c r="KK722"/>
      <c r="KL722"/>
      <c r="KM722"/>
      <c r="KN722"/>
      <c r="KO722"/>
      <c r="KP722"/>
      <c r="KQ722"/>
      <c r="KR722"/>
      <c r="KS722"/>
      <c r="KT722"/>
      <c r="KU722"/>
      <c r="KV722"/>
      <c r="KW722"/>
      <c r="KX722"/>
      <c r="KY722"/>
      <c r="KZ722"/>
      <c r="LA722"/>
      <c r="LB722"/>
      <c r="LC722"/>
      <c r="LD722"/>
      <c r="LE722"/>
      <c r="LF722"/>
      <c r="LG722"/>
      <c r="LH722"/>
      <c r="LI722"/>
      <c r="LJ722"/>
      <c r="LK722"/>
      <c r="LL722"/>
      <c r="LM722"/>
      <c r="LN722"/>
      <c r="LO722"/>
      <c r="LP722"/>
      <c r="LQ722"/>
      <c r="LR722" s="27"/>
      <c r="LS722"/>
      <c r="LT722"/>
      <c r="LU722"/>
      <c r="LV722"/>
      <c r="LW722"/>
      <c r="LX722"/>
      <c r="LY722"/>
      <c r="LZ722"/>
      <c r="MA722"/>
      <c r="MB722"/>
      <c r="MC722"/>
      <c r="MD722"/>
      <c r="ME722"/>
      <c r="MF722"/>
      <c r="MG722"/>
      <c r="MH722"/>
      <c r="MI722"/>
      <c r="MJ722"/>
      <c r="MK722"/>
      <c r="ML722"/>
      <c r="MM722"/>
      <c r="MN722"/>
      <c r="MO722"/>
      <c r="MP722"/>
      <c r="MQ722"/>
      <c r="NH722" s="46"/>
    </row>
    <row r="723" spans="2:372" x14ac:dyDescent="0.3"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 s="27"/>
      <c r="BM723"/>
      <c r="BN723" s="27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 s="27"/>
      <c r="CX723"/>
      <c r="CY723"/>
      <c r="CZ723" s="27"/>
      <c r="DA723"/>
      <c r="DB723" s="27"/>
      <c r="DC723"/>
      <c r="DD723"/>
      <c r="DE723"/>
      <c r="DF723"/>
      <c r="DG723"/>
      <c r="DH723"/>
      <c r="DI723"/>
      <c r="DJ723"/>
      <c r="DK723"/>
      <c r="DL723" s="27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 s="27"/>
      <c r="ED723"/>
      <c r="EE723"/>
      <c r="EF723"/>
      <c r="EG723"/>
      <c r="EH723"/>
      <c r="EI723"/>
      <c r="EJ723"/>
      <c r="EK723"/>
      <c r="EL723"/>
      <c r="EM723"/>
      <c r="EN723"/>
      <c r="EO723"/>
      <c r="EP723"/>
      <c r="EQ723"/>
      <c r="ER723"/>
      <c r="ES723"/>
      <c r="ET723"/>
      <c r="EU723"/>
      <c r="EV723"/>
      <c r="EW723"/>
      <c r="EX723"/>
      <c r="EY723" s="27"/>
      <c r="EZ723" s="27"/>
      <c r="FA723"/>
      <c r="FB723" s="27"/>
      <c r="FC723"/>
      <c r="FD723"/>
      <c r="FE723"/>
      <c r="FF723"/>
      <c r="FG723"/>
      <c r="FH723"/>
      <c r="FI723"/>
      <c r="FJ723"/>
      <c r="FK723"/>
      <c r="FL723"/>
      <c r="FM723"/>
      <c r="FN723"/>
      <c r="FO723"/>
      <c r="FP723"/>
      <c r="FQ723"/>
      <c r="FR723"/>
      <c r="FS723"/>
      <c r="FT723"/>
      <c r="FU723"/>
      <c r="FV723"/>
      <c r="FW723"/>
      <c r="FX723"/>
      <c r="FY723"/>
      <c r="FZ723"/>
      <c r="GA723"/>
      <c r="GB723"/>
      <c r="GC723"/>
      <c r="GD723"/>
      <c r="GE723"/>
      <c r="GF723"/>
      <c r="GG723"/>
      <c r="GH723"/>
      <c r="GI723"/>
      <c r="GJ723"/>
      <c r="GK723"/>
      <c r="GL723"/>
      <c r="GM723"/>
      <c r="GN723"/>
      <c r="GO723"/>
      <c r="GP723"/>
      <c r="GQ723"/>
      <c r="GR723"/>
      <c r="GS723"/>
      <c r="GT723"/>
      <c r="GU723"/>
      <c r="GV723"/>
      <c r="GW723"/>
      <c r="GX723"/>
      <c r="GY723"/>
      <c r="GZ723"/>
      <c r="HA723"/>
      <c r="HB723"/>
      <c r="HC723"/>
      <c r="HD723"/>
      <c r="HE723"/>
      <c r="HF723"/>
      <c r="HG723"/>
      <c r="HH723"/>
      <c r="HI723"/>
      <c r="HJ723"/>
      <c r="HK723"/>
      <c r="HL723"/>
      <c r="HM723"/>
      <c r="HN723"/>
      <c r="HO723"/>
      <c r="HP723"/>
      <c r="HQ723"/>
      <c r="HR723"/>
      <c r="HS723"/>
      <c r="HT723"/>
      <c r="HU723"/>
      <c r="HV723"/>
      <c r="HW723"/>
      <c r="HX723"/>
      <c r="HY723"/>
      <c r="HZ723"/>
      <c r="IA723"/>
      <c r="IB723"/>
      <c r="IC723"/>
      <c r="ID723"/>
      <c r="IE723"/>
      <c r="IF723"/>
      <c r="IG723"/>
      <c r="IH723"/>
      <c r="II723"/>
      <c r="IJ723"/>
      <c r="IK723"/>
      <c r="IL723"/>
      <c r="IM723"/>
      <c r="IN723"/>
      <c r="IO723"/>
      <c r="IP723"/>
      <c r="IQ723"/>
      <c r="IR723"/>
      <c r="IS723"/>
      <c r="IT723"/>
      <c r="IU723"/>
      <c r="IV723"/>
      <c r="IW723"/>
      <c r="IX723"/>
      <c r="IY723"/>
      <c r="IZ723"/>
      <c r="JA723"/>
      <c r="JB723"/>
      <c r="JC723"/>
      <c r="JD723"/>
      <c r="JE723"/>
      <c r="JF723"/>
      <c r="JG723"/>
      <c r="JH723"/>
      <c r="JI723"/>
      <c r="JJ723"/>
      <c r="JK723"/>
      <c r="JL723"/>
      <c r="JM723"/>
      <c r="JN723"/>
      <c r="JO723"/>
      <c r="JP723"/>
      <c r="JQ723"/>
      <c r="JR723"/>
      <c r="JS723"/>
      <c r="JT723"/>
      <c r="JU723"/>
      <c r="JV723"/>
      <c r="JW723"/>
      <c r="JX723"/>
      <c r="JY723"/>
      <c r="JZ723"/>
      <c r="KA723"/>
      <c r="KB723"/>
      <c r="KC723"/>
      <c r="KD723"/>
      <c r="KE723"/>
      <c r="KF723"/>
      <c r="KG723"/>
      <c r="KH723"/>
      <c r="KI723"/>
      <c r="KJ723"/>
      <c r="KK723"/>
      <c r="KL723"/>
      <c r="KM723"/>
      <c r="KN723"/>
      <c r="KO723"/>
      <c r="KP723"/>
      <c r="KQ723"/>
      <c r="KR723"/>
      <c r="KS723"/>
      <c r="KT723"/>
      <c r="KU723"/>
      <c r="KV723"/>
      <c r="KW723"/>
      <c r="KX723"/>
      <c r="KY723"/>
      <c r="KZ723"/>
      <c r="LA723"/>
      <c r="LB723"/>
      <c r="LC723"/>
      <c r="LD723"/>
      <c r="LE723"/>
      <c r="LF723"/>
      <c r="LG723"/>
      <c r="LH723"/>
      <c r="LI723"/>
      <c r="LJ723"/>
      <c r="LK723"/>
      <c r="LL723"/>
      <c r="LM723" s="27"/>
      <c r="LN723" s="27"/>
      <c r="LO723" s="27"/>
      <c r="LP723" s="27"/>
      <c r="LQ723" s="27"/>
      <c r="LR723" s="27"/>
      <c r="LS723" s="27"/>
      <c r="LT723" s="27"/>
      <c r="LU723" s="27"/>
      <c r="LV723"/>
      <c r="LW723" s="27"/>
      <c r="LX723"/>
      <c r="LY723"/>
      <c r="LZ723"/>
      <c r="MA723"/>
      <c r="MB723" s="27"/>
      <c r="MC723" s="27"/>
      <c r="MD723" s="27"/>
      <c r="ME723" s="27"/>
      <c r="MF723" s="27"/>
      <c r="MG723"/>
      <c r="MH723"/>
      <c r="MI723"/>
      <c r="MJ723"/>
      <c r="MK723"/>
      <c r="ML723"/>
      <c r="MM723"/>
      <c r="MN723"/>
      <c r="MO723"/>
      <c r="MP723" s="27"/>
      <c r="MQ723"/>
      <c r="NH723" s="46"/>
    </row>
    <row r="724" spans="2:372" x14ac:dyDescent="0.3"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 s="27"/>
      <c r="W724"/>
      <c r="X724"/>
      <c r="Y724"/>
      <c r="Z724"/>
      <c r="AA724"/>
      <c r="AB724"/>
      <c r="AC724"/>
      <c r="AD724"/>
      <c r="AE724"/>
      <c r="AF724"/>
      <c r="AG724" s="27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 s="27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 s="27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 s="27"/>
      <c r="DM724"/>
      <c r="DN724"/>
      <c r="DO724" s="27"/>
      <c r="DP724"/>
      <c r="DQ724"/>
      <c r="DR724"/>
      <c r="DS724"/>
      <c r="DT724"/>
      <c r="DU724"/>
      <c r="DV724"/>
      <c r="DW724"/>
      <c r="DX724"/>
      <c r="DY724" s="27"/>
      <c r="DZ724"/>
      <c r="EA724" s="27"/>
      <c r="EB724"/>
      <c r="EC724"/>
      <c r="ED724"/>
      <c r="EE724"/>
      <c r="EF724"/>
      <c r="EG724"/>
      <c r="EH724"/>
      <c r="EI724" s="27"/>
      <c r="EJ724" s="27"/>
      <c r="EK724"/>
      <c r="EL724"/>
      <c r="EM724"/>
      <c r="EN724"/>
      <c r="EO724"/>
      <c r="EP724"/>
      <c r="EQ724"/>
      <c r="ER724"/>
      <c r="ES724"/>
      <c r="ET724"/>
      <c r="EU724"/>
      <c r="EV724"/>
      <c r="EW724"/>
      <c r="EX724"/>
      <c r="EY724"/>
      <c r="EZ724" s="27"/>
      <c r="FA724" s="27"/>
      <c r="FB724" s="27"/>
      <c r="FC724"/>
      <c r="FD724"/>
      <c r="FE724"/>
      <c r="FF724"/>
      <c r="FG724"/>
      <c r="FH724"/>
      <c r="FI724"/>
      <c r="FJ724"/>
      <c r="FK724"/>
      <c r="FL724"/>
      <c r="FM724"/>
      <c r="FN724"/>
      <c r="FO724"/>
      <c r="FP724"/>
      <c r="FQ724"/>
      <c r="FR724"/>
      <c r="FS724"/>
      <c r="FT724"/>
      <c r="FU724"/>
      <c r="FV724"/>
      <c r="FW724"/>
      <c r="FX724"/>
      <c r="FY724"/>
      <c r="FZ724"/>
      <c r="GA724"/>
      <c r="GB724"/>
      <c r="GC724"/>
      <c r="GD724"/>
      <c r="GE724"/>
      <c r="GF724"/>
      <c r="GG724"/>
      <c r="GH724"/>
      <c r="GI724"/>
      <c r="GJ724"/>
      <c r="GK724"/>
      <c r="GL724"/>
      <c r="GM724"/>
      <c r="GN724"/>
      <c r="GO724"/>
      <c r="GP724"/>
      <c r="GQ724"/>
      <c r="GR724"/>
      <c r="GS724"/>
      <c r="GT724"/>
      <c r="GU724"/>
      <c r="GV724"/>
      <c r="GW724"/>
      <c r="GX724"/>
      <c r="GY724"/>
      <c r="GZ724"/>
      <c r="HA724"/>
      <c r="HB724"/>
      <c r="HC724"/>
      <c r="HD724"/>
      <c r="HE724"/>
      <c r="HF724"/>
      <c r="HG724"/>
      <c r="HH724"/>
      <c r="HI724"/>
      <c r="HJ724"/>
      <c r="HK724"/>
      <c r="HL724"/>
      <c r="HM724"/>
      <c r="HN724"/>
      <c r="HO724"/>
      <c r="HP724"/>
      <c r="HQ724"/>
      <c r="HR724"/>
      <c r="HS724"/>
      <c r="HT724"/>
      <c r="HU724"/>
      <c r="HV724"/>
      <c r="HW724"/>
      <c r="HX724"/>
      <c r="HY724"/>
      <c r="HZ724"/>
      <c r="IA724"/>
      <c r="IB724"/>
      <c r="IC724"/>
      <c r="ID724"/>
      <c r="IE724"/>
      <c r="IF724"/>
      <c r="IG724"/>
      <c r="IH724"/>
      <c r="II724"/>
      <c r="IJ724"/>
      <c r="IK724"/>
      <c r="IL724"/>
      <c r="IM724"/>
      <c r="IN724"/>
      <c r="IO724"/>
      <c r="IP724"/>
      <c r="IQ724"/>
      <c r="IR724"/>
      <c r="IS724"/>
      <c r="IT724"/>
      <c r="IU724"/>
      <c r="IV724"/>
      <c r="IW724"/>
      <c r="IX724"/>
      <c r="IY724"/>
      <c r="IZ724"/>
      <c r="JA724"/>
      <c r="JB724"/>
      <c r="JC724"/>
      <c r="JD724"/>
      <c r="JE724"/>
      <c r="JF724"/>
      <c r="JG724"/>
      <c r="JH724"/>
      <c r="JI724"/>
      <c r="JJ724"/>
      <c r="JK724"/>
      <c r="JL724"/>
      <c r="JM724"/>
      <c r="JN724"/>
      <c r="JO724"/>
      <c r="JP724"/>
      <c r="JQ724"/>
      <c r="JR724"/>
      <c r="JS724"/>
      <c r="JT724"/>
      <c r="JU724"/>
      <c r="JV724"/>
      <c r="JW724"/>
      <c r="JX724"/>
      <c r="JY724"/>
      <c r="JZ724"/>
      <c r="KA724"/>
      <c r="KB724"/>
      <c r="KC724"/>
      <c r="KD724"/>
      <c r="KE724"/>
      <c r="KF724"/>
      <c r="KG724"/>
      <c r="KH724"/>
      <c r="KI724"/>
      <c r="KJ724"/>
      <c r="KK724"/>
      <c r="KL724"/>
      <c r="KM724"/>
      <c r="KN724"/>
      <c r="KO724"/>
      <c r="KP724"/>
      <c r="KQ724"/>
      <c r="KR724"/>
      <c r="KS724"/>
      <c r="KT724"/>
      <c r="KU724"/>
      <c r="KV724"/>
      <c r="KW724"/>
      <c r="KX724"/>
      <c r="KY724"/>
      <c r="KZ724"/>
      <c r="LA724"/>
      <c r="LB724"/>
      <c r="LC724"/>
      <c r="LD724"/>
      <c r="LE724"/>
      <c r="LF724"/>
      <c r="LG724"/>
      <c r="LH724"/>
      <c r="LI724"/>
      <c r="LJ724"/>
      <c r="LK724"/>
      <c r="LL724"/>
      <c r="LM724" s="27"/>
      <c r="LN724" s="27"/>
      <c r="LO724" s="27"/>
      <c r="LP724" s="27"/>
      <c r="LQ724" s="27"/>
      <c r="LR724" s="27"/>
      <c r="LS724" s="27"/>
      <c r="LT724" s="27"/>
      <c r="LU724" s="27"/>
      <c r="LV724"/>
      <c r="LW724" s="27"/>
      <c r="LX724"/>
      <c r="LY724"/>
      <c r="LZ724"/>
      <c r="MA724"/>
      <c r="MB724" s="27"/>
      <c r="MC724" s="27"/>
      <c r="MD724" s="27"/>
      <c r="ME724" s="27"/>
      <c r="MF724" s="27"/>
      <c r="MG724"/>
      <c r="MH724"/>
      <c r="MI724"/>
      <c r="MJ724"/>
      <c r="MK724"/>
      <c r="ML724"/>
      <c r="MM724"/>
      <c r="MN724"/>
      <c r="MO724"/>
      <c r="MP724"/>
      <c r="MQ724"/>
      <c r="NH724" s="46"/>
    </row>
    <row r="725" spans="2:372" x14ac:dyDescent="0.3"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 s="27"/>
      <c r="DA725"/>
      <c r="DB725" s="27"/>
      <c r="DC725"/>
      <c r="DD725"/>
      <c r="DE725"/>
      <c r="DF725"/>
      <c r="DG725"/>
      <c r="DH725"/>
      <c r="DI725"/>
      <c r="DJ725"/>
      <c r="DK725"/>
      <c r="DL725" s="27"/>
      <c r="DM725"/>
      <c r="DN725"/>
      <c r="DO725"/>
      <c r="DP725"/>
      <c r="DQ725"/>
      <c r="DR725"/>
      <c r="DS725"/>
      <c r="DT725"/>
      <c r="DU725"/>
      <c r="DV725"/>
      <c r="DW725" s="27"/>
      <c r="DX725" s="27"/>
      <c r="DY725"/>
      <c r="DZ725" s="27"/>
      <c r="EA725" s="27"/>
      <c r="EB725" s="27"/>
      <c r="EC725"/>
      <c r="ED725"/>
      <c r="EE725" s="27"/>
      <c r="EF725"/>
      <c r="EG725"/>
      <c r="EH725"/>
      <c r="EI725" s="27"/>
      <c r="EJ725" s="27"/>
      <c r="EK725"/>
      <c r="EL725"/>
      <c r="EM725"/>
      <c r="EN725"/>
      <c r="EO725"/>
      <c r="EP725"/>
      <c r="EQ725"/>
      <c r="ER725"/>
      <c r="ES725"/>
      <c r="ET725"/>
      <c r="EU725"/>
      <c r="EV725"/>
      <c r="EW725"/>
      <c r="EX725" s="27"/>
      <c r="EY725" s="27"/>
      <c r="EZ725" s="27"/>
      <c r="FA725" s="27"/>
      <c r="FB725"/>
      <c r="FC725"/>
      <c r="FD725"/>
      <c r="FE725"/>
      <c r="FF725"/>
      <c r="FG725"/>
      <c r="FH725"/>
      <c r="FI725"/>
      <c r="FJ725"/>
      <c r="FK725"/>
      <c r="FL725"/>
      <c r="FM725"/>
      <c r="FN725"/>
      <c r="FO725"/>
      <c r="FP725"/>
      <c r="FQ725"/>
      <c r="FR725"/>
      <c r="FS725"/>
      <c r="FT725"/>
      <c r="FU725"/>
      <c r="FV725"/>
      <c r="FW725"/>
      <c r="FX725"/>
      <c r="FY725"/>
      <c r="FZ725"/>
      <c r="GA725"/>
      <c r="GB725"/>
      <c r="GC725"/>
      <c r="GD725"/>
      <c r="GE725"/>
      <c r="GF725"/>
      <c r="GG725"/>
      <c r="GH725"/>
      <c r="GI725"/>
      <c r="GJ725"/>
      <c r="GK725"/>
      <c r="GL725"/>
      <c r="GM725"/>
      <c r="GN725"/>
      <c r="GO725"/>
      <c r="GP725"/>
      <c r="GQ725"/>
      <c r="GR725"/>
      <c r="GS725"/>
      <c r="GT725"/>
      <c r="GU725"/>
      <c r="GV725"/>
      <c r="GW725"/>
      <c r="GX725"/>
      <c r="GY725"/>
      <c r="GZ725"/>
      <c r="HA725"/>
      <c r="HB725"/>
      <c r="HC725"/>
      <c r="HD725"/>
      <c r="HE725"/>
      <c r="HF725"/>
      <c r="HG725"/>
      <c r="HH725"/>
      <c r="HI725"/>
      <c r="HJ725"/>
      <c r="HK725"/>
      <c r="HL725"/>
      <c r="HM725"/>
      <c r="HN725"/>
      <c r="HO725"/>
      <c r="HP725"/>
      <c r="HQ725"/>
      <c r="HR725"/>
      <c r="HS725"/>
      <c r="HT725"/>
      <c r="HU725"/>
      <c r="HV725"/>
      <c r="HW725"/>
      <c r="HX725"/>
      <c r="HY725"/>
      <c r="HZ725"/>
      <c r="IA725"/>
      <c r="IB725"/>
      <c r="IC725"/>
      <c r="ID725"/>
      <c r="IE725"/>
      <c r="IF725"/>
      <c r="IG725"/>
      <c r="IH725"/>
      <c r="II725"/>
      <c r="IJ725"/>
      <c r="IK725"/>
      <c r="IL725"/>
      <c r="IM725"/>
      <c r="IN725"/>
      <c r="IO725"/>
      <c r="IP725"/>
      <c r="IQ725"/>
      <c r="IR725"/>
      <c r="IS725"/>
      <c r="IT725"/>
      <c r="IU725"/>
      <c r="IV725"/>
      <c r="IW725"/>
      <c r="IX725"/>
      <c r="IY725"/>
      <c r="IZ725"/>
      <c r="JA725"/>
      <c r="JB725"/>
      <c r="JC725"/>
      <c r="JD725"/>
      <c r="JE725"/>
      <c r="JF725"/>
      <c r="JG725"/>
      <c r="JH725"/>
      <c r="JI725"/>
      <c r="JJ725"/>
      <c r="JK725"/>
      <c r="JL725"/>
      <c r="JM725"/>
      <c r="JN725"/>
      <c r="JO725"/>
      <c r="JP725"/>
      <c r="JQ725"/>
      <c r="JR725"/>
      <c r="JS725"/>
      <c r="JT725"/>
      <c r="JU725"/>
      <c r="JV725"/>
      <c r="JW725"/>
      <c r="JX725"/>
      <c r="JY725"/>
      <c r="JZ725"/>
      <c r="KA725"/>
      <c r="KB725"/>
      <c r="KC725"/>
      <c r="KD725"/>
      <c r="KE725"/>
      <c r="KF725"/>
      <c r="KG725"/>
      <c r="KH725"/>
      <c r="KI725"/>
      <c r="KJ725"/>
      <c r="KK725"/>
      <c r="KL725"/>
      <c r="KM725"/>
      <c r="KN725"/>
      <c r="KO725"/>
      <c r="KP725"/>
      <c r="KQ725"/>
      <c r="KR725"/>
      <c r="KS725"/>
      <c r="KT725"/>
      <c r="KU725"/>
      <c r="KV725"/>
      <c r="KW725"/>
      <c r="KX725"/>
      <c r="KY725"/>
      <c r="KZ725"/>
      <c r="LA725"/>
      <c r="LB725"/>
      <c r="LC725"/>
      <c r="LD725"/>
      <c r="LE725"/>
      <c r="LF725"/>
      <c r="LG725"/>
      <c r="LH725"/>
      <c r="LI725"/>
      <c r="LJ725"/>
      <c r="LK725"/>
      <c r="LL725"/>
      <c r="LM725" s="27"/>
      <c r="LN725" s="27"/>
      <c r="LO725" s="27"/>
      <c r="LP725" s="27"/>
      <c r="LQ725" s="27"/>
      <c r="LR725" s="27"/>
      <c r="LS725" s="27"/>
      <c r="LT725" s="27"/>
      <c r="LU725"/>
      <c r="LV725"/>
      <c r="LW725"/>
      <c r="LX725"/>
      <c r="LY725"/>
      <c r="LZ725"/>
      <c r="MA725" s="27"/>
      <c r="MB725" s="27"/>
      <c r="MC725" s="27"/>
      <c r="MD725" s="27"/>
      <c r="ME725" s="27"/>
      <c r="MF725" s="27"/>
      <c r="MG725"/>
      <c r="MH725"/>
      <c r="MI725"/>
      <c r="MJ725"/>
      <c r="MK725"/>
      <c r="ML725"/>
      <c r="MM725"/>
      <c r="MN725"/>
      <c r="MO725"/>
      <c r="MP725" s="27"/>
      <c r="MQ725"/>
      <c r="NH725" s="46"/>
    </row>
    <row r="726" spans="2:372" x14ac:dyDescent="0.3"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 s="27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 s="27"/>
      <c r="DD726"/>
      <c r="DE726"/>
      <c r="DF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 s="27"/>
      <c r="DZ726"/>
      <c r="EA726"/>
      <c r="EB726" s="27"/>
      <c r="EC726"/>
      <c r="ED726"/>
      <c r="EE726"/>
      <c r="EF726"/>
      <c r="EG726"/>
      <c r="EH726"/>
      <c r="EI726"/>
      <c r="EJ726"/>
      <c r="EK726"/>
      <c r="EL726"/>
      <c r="EM726"/>
      <c r="EN726" s="27"/>
      <c r="EO726" s="27"/>
      <c r="EP726" s="27"/>
      <c r="EQ726"/>
      <c r="ER726"/>
      <c r="ES726"/>
      <c r="ET726" s="27"/>
      <c r="EU726" s="27"/>
      <c r="EV726"/>
      <c r="EW726"/>
      <c r="EX726"/>
      <c r="EY726"/>
      <c r="EZ726" s="27"/>
      <c r="FA726" s="27"/>
      <c r="FB726" s="27"/>
      <c r="FC726"/>
      <c r="FD726"/>
      <c r="FE726"/>
      <c r="FF726"/>
      <c r="FG726"/>
      <c r="FH726"/>
      <c r="FI726"/>
      <c r="FJ726"/>
      <c r="FK726"/>
      <c r="FL726"/>
      <c r="FM726"/>
      <c r="FN726"/>
      <c r="FO726"/>
      <c r="FP726"/>
      <c r="FQ726"/>
      <c r="FR726"/>
      <c r="FS726"/>
      <c r="FT726"/>
      <c r="FU726"/>
      <c r="FV726"/>
      <c r="FW726"/>
      <c r="FX726"/>
      <c r="FY726"/>
      <c r="FZ726"/>
      <c r="GA726"/>
      <c r="GB726"/>
      <c r="GC726"/>
      <c r="GD726"/>
      <c r="GE726"/>
      <c r="GF726"/>
      <c r="GG726"/>
      <c r="GH726"/>
      <c r="GI726"/>
      <c r="GJ726"/>
      <c r="GK726"/>
      <c r="GL726"/>
      <c r="GM726"/>
      <c r="GN726"/>
      <c r="GO726"/>
      <c r="GP726"/>
      <c r="GQ726"/>
      <c r="GR726"/>
      <c r="GS726"/>
      <c r="GT726"/>
      <c r="GU726"/>
      <c r="GV726"/>
      <c r="GW726"/>
      <c r="GX726"/>
      <c r="GY726"/>
      <c r="GZ726"/>
      <c r="HA726"/>
      <c r="HB726"/>
      <c r="HC726"/>
      <c r="HD726"/>
      <c r="HE726"/>
      <c r="HF726"/>
      <c r="HG726"/>
      <c r="HH726"/>
      <c r="HI726"/>
      <c r="HJ726"/>
      <c r="HK726"/>
      <c r="HL726"/>
      <c r="HM726"/>
      <c r="HN726"/>
      <c r="HO726"/>
      <c r="HP726"/>
      <c r="HQ726"/>
      <c r="HR726"/>
      <c r="HS726"/>
      <c r="HT726"/>
      <c r="HU726"/>
      <c r="HV726"/>
      <c r="HW726"/>
      <c r="HX726"/>
      <c r="HY726"/>
      <c r="HZ726"/>
      <c r="IA726"/>
      <c r="IB726"/>
      <c r="IC726"/>
      <c r="ID726"/>
      <c r="IE726"/>
      <c r="IF726"/>
      <c r="IG726"/>
      <c r="IH726"/>
      <c r="II726"/>
      <c r="IJ726"/>
      <c r="IK726"/>
      <c r="IL726"/>
      <c r="IM726"/>
      <c r="IN726"/>
      <c r="IO726"/>
      <c r="IP726"/>
      <c r="IQ726"/>
      <c r="IR726"/>
      <c r="IS726"/>
      <c r="IT726"/>
      <c r="IU726"/>
      <c r="IV726"/>
      <c r="IW726"/>
      <c r="IX726"/>
      <c r="IY726"/>
      <c r="IZ726"/>
      <c r="JA726"/>
      <c r="JB726"/>
      <c r="JC726"/>
      <c r="JD726"/>
      <c r="JE726"/>
      <c r="JF726"/>
      <c r="JG726"/>
      <c r="JH726"/>
      <c r="JI726"/>
      <c r="JJ726"/>
      <c r="JK726"/>
      <c r="JL726"/>
      <c r="JM726"/>
      <c r="JN726"/>
      <c r="JO726"/>
      <c r="JP726"/>
      <c r="JQ726"/>
      <c r="JR726"/>
      <c r="JS726"/>
      <c r="JT726"/>
      <c r="JU726"/>
      <c r="JV726"/>
      <c r="JW726"/>
      <c r="JX726"/>
      <c r="JY726"/>
      <c r="JZ726"/>
      <c r="KA726"/>
      <c r="KB726"/>
      <c r="KC726"/>
      <c r="KD726"/>
      <c r="KE726"/>
      <c r="KF726"/>
      <c r="KG726"/>
      <c r="KH726"/>
      <c r="KI726"/>
      <c r="KJ726"/>
      <c r="KK726"/>
      <c r="KL726"/>
      <c r="KM726"/>
      <c r="KN726"/>
      <c r="KO726"/>
      <c r="KP726"/>
      <c r="KQ726"/>
      <c r="KR726"/>
      <c r="KS726"/>
      <c r="KT726"/>
      <c r="KU726"/>
      <c r="KV726"/>
      <c r="KW726"/>
      <c r="KX726"/>
      <c r="KY726"/>
      <c r="KZ726"/>
      <c r="LA726"/>
      <c r="LB726"/>
      <c r="LC726"/>
      <c r="LD726"/>
      <c r="LE726"/>
      <c r="LF726"/>
      <c r="LG726"/>
      <c r="LH726"/>
      <c r="LI726"/>
      <c r="LJ726"/>
      <c r="LK726"/>
      <c r="LL726"/>
      <c r="LM726" s="27"/>
      <c r="LN726" s="27"/>
      <c r="LO726" s="27"/>
      <c r="LP726" s="27"/>
      <c r="LQ726" s="27"/>
      <c r="LR726" s="27"/>
      <c r="LS726" s="27"/>
      <c r="LT726" s="27"/>
      <c r="LU726"/>
      <c r="LV726"/>
      <c r="LW726" s="27"/>
      <c r="LX726"/>
      <c r="LY726"/>
      <c r="LZ726"/>
      <c r="MA726"/>
      <c r="MB726" s="27"/>
      <c r="MC726" s="27"/>
      <c r="MD726" s="27"/>
      <c r="ME726" s="27"/>
      <c r="MF726" s="27"/>
      <c r="MG726"/>
      <c r="MH726"/>
      <c r="MI726"/>
      <c r="MJ726"/>
      <c r="MK726"/>
      <c r="ML726"/>
      <c r="MM726"/>
      <c r="MN726"/>
      <c r="MO726"/>
      <c r="MP726" s="27"/>
      <c r="MQ726"/>
      <c r="NH726" s="46"/>
    </row>
    <row r="727" spans="2:372" x14ac:dyDescent="0.3"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 s="27"/>
      <c r="DA727"/>
      <c r="DB727" s="27"/>
      <c r="DC727"/>
      <c r="DD727"/>
      <c r="DE727"/>
      <c r="DF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 s="27"/>
      <c r="EC727"/>
      <c r="ED727"/>
      <c r="EE727"/>
      <c r="EF727"/>
      <c r="EG727"/>
      <c r="EH727"/>
      <c r="EI727"/>
      <c r="EJ727"/>
      <c r="EK727"/>
      <c r="EL727"/>
      <c r="EM727"/>
      <c r="EN727"/>
      <c r="EO727"/>
      <c r="EP727"/>
      <c r="EQ727"/>
      <c r="ER727"/>
      <c r="ES727"/>
      <c r="ET727"/>
      <c r="EU727"/>
      <c r="EV727"/>
      <c r="EW727"/>
      <c r="EX727"/>
      <c r="EY727"/>
      <c r="EZ727" s="27"/>
      <c r="FA727"/>
      <c r="FB727"/>
      <c r="FC727"/>
      <c r="FD727"/>
      <c r="FE727"/>
      <c r="FF727"/>
      <c r="FG727"/>
      <c r="FH727"/>
      <c r="FI727"/>
      <c r="FJ727"/>
      <c r="FK727"/>
      <c r="FL727"/>
      <c r="FM727"/>
      <c r="FN727"/>
      <c r="FO727"/>
      <c r="FP727"/>
      <c r="FQ727"/>
      <c r="FR727"/>
      <c r="FS727"/>
      <c r="FT727"/>
      <c r="FU727"/>
      <c r="FV727"/>
      <c r="FW727"/>
      <c r="FX727"/>
      <c r="FY727"/>
      <c r="FZ727"/>
      <c r="GA727"/>
      <c r="GB727"/>
      <c r="GC727"/>
      <c r="GD727"/>
      <c r="GE727"/>
      <c r="GF727"/>
      <c r="GG727"/>
      <c r="GH727"/>
      <c r="GI727"/>
      <c r="GJ727"/>
      <c r="GK727"/>
      <c r="GL727"/>
      <c r="GM727"/>
      <c r="GN727"/>
      <c r="GO727"/>
      <c r="GP727"/>
      <c r="GQ727"/>
      <c r="GR727"/>
      <c r="GS727"/>
      <c r="GT727"/>
      <c r="GU727"/>
      <c r="GV727"/>
      <c r="GW727"/>
      <c r="GX727"/>
      <c r="GY727"/>
      <c r="GZ727"/>
      <c r="HA727"/>
      <c r="HB727"/>
      <c r="HC727"/>
      <c r="HD727"/>
      <c r="HE727"/>
      <c r="HF727"/>
      <c r="HG727"/>
      <c r="HH727"/>
      <c r="HI727"/>
      <c r="HJ727"/>
      <c r="HK727"/>
      <c r="HL727"/>
      <c r="HM727"/>
      <c r="HN727"/>
      <c r="HO727"/>
      <c r="HP727"/>
      <c r="HQ727"/>
      <c r="HR727"/>
      <c r="HS727"/>
      <c r="HT727"/>
      <c r="HU727"/>
      <c r="HV727"/>
      <c r="HW727"/>
      <c r="HX727"/>
      <c r="HY727"/>
      <c r="HZ727"/>
      <c r="IA727"/>
      <c r="IB727"/>
      <c r="IC727"/>
      <c r="ID727"/>
      <c r="IE727"/>
      <c r="IF727"/>
      <c r="IG727"/>
      <c r="IH727"/>
      <c r="II727"/>
      <c r="IJ727"/>
      <c r="IK727"/>
      <c r="IL727"/>
      <c r="IM727"/>
      <c r="IN727"/>
      <c r="IO727"/>
      <c r="IP727"/>
      <c r="IQ727"/>
      <c r="IR727"/>
      <c r="IS727"/>
      <c r="IT727"/>
      <c r="IU727"/>
      <c r="IV727"/>
      <c r="IW727"/>
      <c r="IX727"/>
      <c r="IY727"/>
      <c r="IZ727"/>
      <c r="JA727"/>
      <c r="JB727"/>
      <c r="JC727"/>
      <c r="JD727"/>
      <c r="JE727"/>
      <c r="JF727"/>
      <c r="JG727"/>
      <c r="JH727"/>
      <c r="JI727"/>
      <c r="JJ727"/>
      <c r="JK727"/>
      <c r="JL727"/>
      <c r="JM727"/>
      <c r="JN727"/>
      <c r="JO727"/>
      <c r="JP727"/>
      <c r="JQ727"/>
      <c r="JR727"/>
      <c r="JS727"/>
      <c r="JT727"/>
      <c r="JU727"/>
      <c r="JV727"/>
      <c r="JW727"/>
      <c r="JX727"/>
      <c r="JY727"/>
      <c r="JZ727"/>
      <c r="KA727"/>
      <c r="KB727"/>
      <c r="KC727"/>
      <c r="KD727"/>
      <c r="KE727"/>
      <c r="KF727"/>
      <c r="KG727"/>
      <c r="KH727"/>
      <c r="KI727"/>
      <c r="KJ727"/>
      <c r="KK727"/>
      <c r="KL727"/>
      <c r="KM727"/>
      <c r="KN727"/>
      <c r="KO727"/>
      <c r="KP727"/>
      <c r="KQ727"/>
      <c r="KR727"/>
      <c r="KS727"/>
      <c r="KT727"/>
      <c r="KU727"/>
      <c r="KV727"/>
      <c r="KW727"/>
      <c r="KX727"/>
      <c r="KY727"/>
      <c r="KZ727"/>
      <c r="LA727"/>
      <c r="LB727"/>
      <c r="LC727"/>
      <c r="LD727"/>
      <c r="LE727"/>
      <c r="LF727"/>
      <c r="LG727"/>
      <c r="LH727"/>
      <c r="LI727"/>
      <c r="LJ727"/>
      <c r="LK727"/>
      <c r="LL727"/>
      <c r="LM727"/>
      <c r="LN727"/>
      <c r="LO727"/>
      <c r="LP727"/>
      <c r="LQ727"/>
      <c r="LR727" s="27"/>
      <c r="LS727"/>
      <c r="LT727"/>
      <c r="LU727"/>
      <c r="LV727"/>
      <c r="LW727"/>
      <c r="LX727"/>
      <c r="LY727"/>
      <c r="LZ727"/>
      <c r="MA727"/>
      <c r="MB727"/>
      <c r="MC727"/>
      <c r="MD727"/>
      <c r="ME727"/>
      <c r="MF727"/>
      <c r="MG727"/>
      <c r="MH727"/>
      <c r="MI727"/>
      <c r="MJ727"/>
      <c r="MK727"/>
      <c r="ML727"/>
      <c r="MM727"/>
      <c r="MN727"/>
      <c r="MO727"/>
      <c r="MP727"/>
      <c r="MQ727"/>
      <c r="NH727" s="46"/>
    </row>
    <row r="728" spans="2:372" x14ac:dyDescent="0.3">
      <c r="B728"/>
      <c r="C728"/>
      <c r="D728"/>
      <c r="E728"/>
      <c r="F728"/>
      <c r="G728"/>
      <c r="H728" s="27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 s="27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 s="27"/>
      <c r="AK728"/>
      <c r="AL728"/>
      <c r="AM728" s="27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 s="27"/>
      <c r="BB728"/>
      <c r="BC728" s="27"/>
      <c r="BD728"/>
      <c r="BE728"/>
      <c r="BF728"/>
      <c r="BG728" s="27"/>
      <c r="BH728"/>
      <c r="BI728"/>
      <c r="BJ728"/>
      <c r="BK728"/>
      <c r="BL728"/>
      <c r="BM728"/>
      <c r="BN728"/>
      <c r="BO728" s="27"/>
      <c r="BP728"/>
      <c r="BQ728"/>
      <c r="BR728"/>
      <c r="BS728" s="27"/>
      <c r="BT728"/>
      <c r="BU728"/>
      <c r="BV728"/>
      <c r="BW728"/>
      <c r="BX728"/>
      <c r="BY728"/>
      <c r="BZ728" s="27"/>
      <c r="CA728" s="27"/>
      <c r="CB728"/>
      <c r="CC728"/>
      <c r="CD728"/>
      <c r="CE728"/>
      <c r="CF728"/>
      <c r="CG728"/>
      <c r="CH728"/>
      <c r="CI728"/>
      <c r="CJ728"/>
      <c r="CK728"/>
      <c r="CL728"/>
      <c r="CM728" s="27"/>
      <c r="CN728"/>
      <c r="CO728"/>
      <c r="CP728"/>
      <c r="CQ728"/>
      <c r="CR728"/>
      <c r="CS728"/>
      <c r="CT728"/>
      <c r="CU728"/>
      <c r="CV728" s="27"/>
      <c r="CW728"/>
      <c r="CX728"/>
      <c r="CY728"/>
      <c r="CZ728"/>
      <c r="DA728"/>
      <c r="DB728"/>
      <c r="DC728"/>
      <c r="DD728" s="27"/>
      <c r="DE728"/>
      <c r="DF728"/>
      <c r="DG728" s="27"/>
      <c r="DH728" s="27"/>
      <c r="DI728"/>
      <c r="DJ728" s="27"/>
      <c r="DK728"/>
      <c r="DL728" s="27"/>
      <c r="DM728"/>
      <c r="DN728"/>
      <c r="DO728"/>
      <c r="DP728" s="27"/>
      <c r="DQ728" s="27"/>
      <c r="DR728"/>
      <c r="DS728"/>
      <c r="DT728"/>
      <c r="DU728" s="27"/>
      <c r="DV728" s="27"/>
      <c r="DW728" s="27"/>
      <c r="DX728" s="27"/>
      <c r="DY728"/>
      <c r="DZ728" s="27"/>
      <c r="EA728"/>
      <c r="EB728"/>
      <c r="EC728" s="27"/>
      <c r="ED728"/>
      <c r="EE728"/>
      <c r="EF728"/>
      <c r="EG728"/>
      <c r="EH728" s="27"/>
      <c r="EI728"/>
      <c r="EJ728"/>
      <c r="EK728" s="27"/>
      <c r="EL728" s="27"/>
      <c r="EM728" s="27"/>
      <c r="EN728" s="27"/>
      <c r="EO728"/>
      <c r="EP728"/>
      <c r="EQ728"/>
      <c r="ER728"/>
      <c r="ES728"/>
      <c r="ET728" s="27"/>
      <c r="EU728" s="27"/>
      <c r="EV728"/>
      <c r="EW728"/>
      <c r="EX728"/>
      <c r="EY728" s="27"/>
      <c r="EZ728"/>
      <c r="FA728" s="27"/>
      <c r="FB728"/>
      <c r="FC728"/>
      <c r="FD728"/>
      <c r="FE728"/>
      <c r="FF728"/>
      <c r="FG728"/>
      <c r="FH728"/>
      <c r="FI728"/>
      <c r="FJ728"/>
      <c r="FK728"/>
      <c r="FL728"/>
      <c r="FM728"/>
      <c r="FN728"/>
      <c r="FO728"/>
      <c r="FP728"/>
      <c r="FQ728"/>
      <c r="FR728"/>
      <c r="FS728"/>
      <c r="FT728"/>
      <c r="FU728"/>
      <c r="FV728"/>
      <c r="FW728"/>
      <c r="FX728"/>
      <c r="FY728"/>
      <c r="FZ728"/>
      <c r="GA728"/>
      <c r="GB728"/>
      <c r="GC728"/>
      <c r="GD728"/>
      <c r="GE728"/>
      <c r="GF728"/>
      <c r="GG728"/>
      <c r="GH728"/>
      <c r="GI728"/>
      <c r="GJ728"/>
      <c r="GK728"/>
      <c r="GL728"/>
      <c r="GM728"/>
      <c r="GN728"/>
      <c r="GO728"/>
      <c r="GP728"/>
      <c r="GQ728"/>
      <c r="GR728"/>
      <c r="GS728"/>
      <c r="GT728"/>
      <c r="GU728"/>
      <c r="GV728"/>
      <c r="GW728"/>
      <c r="GX728"/>
      <c r="GY728"/>
      <c r="GZ728"/>
      <c r="HA728"/>
      <c r="HB728"/>
      <c r="HC728"/>
      <c r="HD728"/>
      <c r="HE728"/>
      <c r="HF728"/>
      <c r="HG728"/>
      <c r="HH728"/>
      <c r="HI728"/>
      <c r="HJ728"/>
      <c r="HK728"/>
      <c r="HL728"/>
      <c r="HM728"/>
      <c r="HN728"/>
      <c r="HO728"/>
      <c r="HP728"/>
      <c r="HQ728"/>
      <c r="HR728"/>
      <c r="HS728"/>
      <c r="HT728"/>
      <c r="HU728"/>
      <c r="HV728"/>
      <c r="HW728"/>
      <c r="HX728"/>
      <c r="HY728"/>
      <c r="HZ728"/>
      <c r="IA728"/>
      <c r="IB728"/>
      <c r="IC728"/>
      <c r="ID728"/>
      <c r="IE728"/>
      <c r="IF728"/>
      <c r="IG728"/>
      <c r="IH728"/>
      <c r="II728"/>
      <c r="IJ728"/>
      <c r="IK728"/>
      <c r="IL728"/>
      <c r="IM728"/>
      <c r="IN728"/>
      <c r="IO728"/>
      <c r="IP728"/>
      <c r="IQ728"/>
      <c r="IR728"/>
      <c r="IS728"/>
      <c r="IT728"/>
      <c r="IU728"/>
      <c r="IV728"/>
      <c r="IW728"/>
      <c r="IX728"/>
      <c r="IY728"/>
      <c r="IZ728"/>
      <c r="JA728"/>
      <c r="JB728"/>
      <c r="JC728"/>
      <c r="JD728"/>
      <c r="JE728"/>
      <c r="JF728"/>
      <c r="JG728"/>
      <c r="JH728"/>
      <c r="JI728"/>
      <c r="JJ728"/>
      <c r="JK728"/>
      <c r="JL728"/>
      <c r="JM728"/>
      <c r="JN728"/>
      <c r="JO728"/>
      <c r="JP728"/>
      <c r="JQ728"/>
      <c r="JR728"/>
      <c r="JS728"/>
      <c r="JT728"/>
      <c r="JU728"/>
      <c r="JV728"/>
      <c r="JW728"/>
      <c r="JX728"/>
      <c r="JY728"/>
      <c r="JZ728"/>
      <c r="KA728"/>
      <c r="KB728"/>
      <c r="KC728"/>
      <c r="KD728"/>
      <c r="KE728"/>
      <c r="KF728"/>
      <c r="KG728"/>
      <c r="KH728"/>
      <c r="KI728"/>
      <c r="KJ728"/>
      <c r="KK728"/>
      <c r="KL728"/>
      <c r="KM728"/>
      <c r="KN728"/>
      <c r="KO728"/>
      <c r="KP728"/>
      <c r="KQ728"/>
      <c r="KR728"/>
      <c r="KS728"/>
      <c r="KT728"/>
      <c r="KU728"/>
      <c r="KV728"/>
      <c r="KW728"/>
      <c r="KX728"/>
      <c r="KY728"/>
      <c r="KZ728"/>
      <c r="LA728"/>
      <c r="LB728"/>
      <c r="LC728"/>
      <c r="LD728"/>
      <c r="LE728"/>
      <c r="LF728"/>
      <c r="LG728"/>
      <c r="LH728"/>
      <c r="LI728"/>
      <c r="LJ728"/>
      <c r="LK728"/>
      <c r="LL728"/>
      <c r="LM728" s="27"/>
      <c r="LN728" s="27"/>
      <c r="LO728" s="27"/>
      <c r="LP728"/>
      <c r="LQ728"/>
      <c r="LR728"/>
      <c r="LS728" s="27"/>
      <c r="LT728"/>
      <c r="LU728"/>
      <c r="LV728"/>
      <c r="LW728"/>
      <c r="LX728"/>
      <c r="LY728"/>
      <c r="LZ728"/>
      <c r="MA728"/>
      <c r="MB728" s="27"/>
      <c r="MC728" s="27"/>
      <c r="MD728"/>
      <c r="ME728"/>
      <c r="MF728"/>
      <c r="MG728"/>
      <c r="MH728"/>
      <c r="MI728"/>
      <c r="MJ728"/>
      <c r="MK728"/>
      <c r="ML728"/>
      <c r="MM728"/>
      <c r="MN728"/>
      <c r="MO728"/>
      <c r="MP728"/>
      <c r="MQ728"/>
      <c r="NH728" s="46"/>
    </row>
    <row r="729" spans="2:372" x14ac:dyDescent="0.3">
      <c r="B729"/>
      <c r="C729"/>
      <c r="D729"/>
      <c r="E729"/>
      <c r="F729"/>
      <c r="G729"/>
      <c r="H729"/>
      <c r="I729"/>
      <c r="J729"/>
      <c r="K729"/>
      <c r="L729"/>
      <c r="M729"/>
      <c r="N729" s="27"/>
      <c r="O729"/>
      <c r="P729"/>
      <c r="Q729"/>
      <c r="R729"/>
      <c r="S729"/>
      <c r="T729"/>
      <c r="U729" s="27"/>
      <c r="V729"/>
      <c r="W729"/>
      <c r="X729"/>
      <c r="Y729"/>
      <c r="Z729"/>
      <c r="AA729"/>
      <c r="AB729"/>
      <c r="AC729"/>
      <c r="AD729"/>
      <c r="AE729"/>
      <c r="AF729"/>
      <c r="AG729" s="27"/>
      <c r="AH729"/>
      <c r="AI729" s="27"/>
      <c r="AJ729"/>
      <c r="AK729"/>
      <c r="AL729" s="27"/>
      <c r="AM729" s="27"/>
      <c r="AN729"/>
      <c r="AO729"/>
      <c r="AP729"/>
      <c r="AQ729"/>
      <c r="AR729"/>
      <c r="AS729"/>
      <c r="AT729"/>
      <c r="AU729"/>
      <c r="AV729" s="27"/>
      <c r="AW729"/>
      <c r="AX729"/>
      <c r="AY729"/>
      <c r="AZ729"/>
      <c r="BA729"/>
      <c r="BB729"/>
      <c r="BC729"/>
      <c r="BD729"/>
      <c r="BE729"/>
      <c r="BF729"/>
      <c r="BG729" s="27"/>
      <c r="BH729"/>
      <c r="BI729"/>
      <c r="BJ729"/>
      <c r="BK729"/>
      <c r="BL729" s="27"/>
      <c r="BM729" s="27"/>
      <c r="BN729"/>
      <c r="BO729"/>
      <c r="BP729"/>
      <c r="BQ729"/>
      <c r="BR729" s="27"/>
      <c r="BS729"/>
      <c r="BT729"/>
      <c r="BU729"/>
      <c r="BV729" s="27"/>
      <c r="BW729"/>
      <c r="BX729" s="27"/>
      <c r="BY729"/>
      <c r="BZ729"/>
      <c r="CA729" s="27"/>
      <c r="CB729"/>
      <c r="CC729"/>
      <c r="CD729"/>
      <c r="CE729"/>
      <c r="CF729"/>
      <c r="CG729" s="27"/>
      <c r="CH729"/>
      <c r="CI729"/>
      <c r="CJ729"/>
      <c r="CK729"/>
      <c r="CL729"/>
      <c r="CM729" s="27"/>
      <c r="CN729"/>
      <c r="CO729"/>
      <c r="CP729"/>
      <c r="CQ729"/>
      <c r="CR729"/>
      <c r="CS729" s="27"/>
      <c r="CT729"/>
      <c r="CU729"/>
      <c r="CV729"/>
      <c r="CW729"/>
      <c r="CX729"/>
      <c r="CY729"/>
      <c r="CZ729"/>
      <c r="DA729"/>
      <c r="DB729"/>
      <c r="DC729" s="27"/>
      <c r="DD729" s="27"/>
      <c r="DE729"/>
      <c r="DF729"/>
      <c r="DG729"/>
      <c r="DH729" s="27"/>
      <c r="DI729"/>
      <c r="DJ729"/>
      <c r="DK729"/>
      <c r="DL729" s="27"/>
      <c r="DM729"/>
      <c r="DN729"/>
      <c r="DO729" s="27"/>
      <c r="DP729" s="27"/>
      <c r="DQ729"/>
      <c r="DR729"/>
      <c r="DS729"/>
      <c r="DT729"/>
      <c r="DU729" s="27"/>
      <c r="DV729"/>
      <c r="DW729" s="27"/>
      <c r="DX729"/>
      <c r="DY729"/>
      <c r="DZ729"/>
      <c r="EA729"/>
      <c r="EB729"/>
      <c r="EC729" s="27"/>
      <c r="ED729"/>
      <c r="EE729" s="27"/>
      <c r="EF729"/>
      <c r="EG729" s="27"/>
      <c r="EH729" s="27"/>
      <c r="EI729"/>
      <c r="EJ729"/>
      <c r="EK729" s="27"/>
      <c r="EL729" s="27"/>
      <c r="EM729"/>
      <c r="EN729" s="27"/>
      <c r="EO729" s="27"/>
      <c r="EP729" s="27"/>
      <c r="EQ729"/>
      <c r="ER729"/>
      <c r="ES729" s="27"/>
      <c r="ET729"/>
      <c r="EU729"/>
      <c r="EV729"/>
      <c r="EW729"/>
      <c r="EX729"/>
      <c r="EY729" s="27"/>
      <c r="EZ729" s="27"/>
      <c r="FA729" s="27"/>
      <c r="FB729"/>
      <c r="FC729"/>
      <c r="FD729"/>
      <c r="FE729"/>
      <c r="FF729"/>
      <c r="FG729"/>
      <c r="FH729"/>
      <c r="FI729"/>
      <c r="FJ729"/>
      <c r="FK729"/>
      <c r="FL729"/>
      <c r="FM729"/>
      <c r="FN729"/>
      <c r="FO729"/>
      <c r="FP729"/>
      <c r="FQ729"/>
      <c r="FR729"/>
      <c r="FS729"/>
      <c r="FT729"/>
      <c r="FU729"/>
      <c r="FV729"/>
      <c r="FW729"/>
      <c r="FX729"/>
      <c r="FY729"/>
      <c r="FZ729"/>
      <c r="GA729"/>
      <c r="GB729"/>
      <c r="GC729"/>
      <c r="GD729"/>
      <c r="GE729"/>
      <c r="GF729"/>
      <c r="GG729"/>
      <c r="GH729"/>
      <c r="GI729"/>
      <c r="GJ729"/>
      <c r="GK729"/>
      <c r="GL729"/>
      <c r="GM729"/>
      <c r="GN729"/>
      <c r="GO729"/>
      <c r="GP729"/>
      <c r="GQ729"/>
      <c r="GR729"/>
      <c r="GS729"/>
      <c r="GT729"/>
      <c r="GU729"/>
      <c r="GV729"/>
      <c r="GW729"/>
      <c r="GX729"/>
      <c r="GY729"/>
      <c r="GZ729"/>
      <c r="HA729"/>
      <c r="HB729"/>
      <c r="HC729"/>
      <c r="HD729"/>
      <c r="HE729"/>
      <c r="HF729"/>
      <c r="HG729"/>
      <c r="HH729"/>
      <c r="HI729"/>
      <c r="HJ729"/>
      <c r="HK729"/>
      <c r="HL729"/>
      <c r="HM729"/>
      <c r="HN729"/>
      <c r="HO729"/>
      <c r="HP729"/>
      <c r="HQ729"/>
      <c r="HR729"/>
      <c r="HS729"/>
      <c r="HT729"/>
      <c r="HU729"/>
      <c r="HV729"/>
      <c r="HW729"/>
      <c r="HX729"/>
      <c r="HY729"/>
      <c r="HZ729"/>
      <c r="IA729"/>
      <c r="IB729"/>
      <c r="IC729"/>
      <c r="ID729"/>
      <c r="IE729"/>
      <c r="IF729"/>
      <c r="IG729"/>
      <c r="IH729"/>
      <c r="II729"/>
      <c r="IJ729"/>
      <c r="IK729"/>
      <c r="IL729"/>
      <c r="IM729"/>
      <c r="IN729"/>
      <c r="IO729"/>
      <c r="IP729"/>
      <c r="IQ729"/>
      <c r="IR729"/>
      <c r="IS729"/>
      <c r="IT729"/>
      <c r="IU729"/>
      <c r="IV729"/>
      <c r="IW729"/>
      <c r="IX729"/>
      <c r="IY729"/>
      <c r="IZ729"/>
      <c r="JA729"/>
      <c r="JB729"/>
      <c r="JC729"/>
      <c r="JD729"/>
      <c r="JE729"/>
      <c r="JF729"/>
      <c r="JG729"/>
      <c r="JH729"/>
      <c r="JI729"/>
      <c r="JJ729"/>
      <c r="JK729"/>
      <c r="JL729"/>
      <c r="JM729"/>
      <c r="JN729"/>
      <c r="JO729"/>
      <c r="JP729"/>
      <c r="JQ729"/>
      <c r="JR729"/>
      <c r="JS729"/>
      <c r="JT729"/>
      <c r="JU729"/>
      <c r="JV729"/>
      <c r="JW729"/>
      <c r="JX729"/>
      <c r="JY729"/>
      <c r="JZ729"/>
      <c r="KA729"/>
      <c r="KB729"/>
      <c r="KC729"/>
      <c r="KD729"/>
      <c r="KE729"/>
      <c r="KF729"/>
      <c r="KG729"/>
      <c r="KH729"/>
      <c r="KI729"/>
      <c r="KJ729"/>
      <c r="KK729"/>
      <c r="KL729"/>
      <c r="KM729"/>
      <c r="KN729"/>
      <c r="KO729"/>
      <c r="KP729"/>
      <c r="KQ729"/>
      <c r="KR729"/>
      <c r="KS729"/>
      <c r="KT729"/>
      <c r="KU729"/>
      <c r="KV729"/>
      <c r="KW729"/>
      <c r="KX729"/>
      <c r="KY729"/>
      <c r="KZ729"/>
      <c r="LA729"/>
      <c r="LB729"/>
      <c r="LC729"/>
      <c r="LD729"/>
      <c r="LE729"/>
      <c r="LF729"/>
      <c r="LG729"/>
      <c r="LH729"/>
      <c r="LI729"/>
      <c r="LJ729"/>
      <c r="LK729"/>
      <c r="LL729"/>
      <c r="LM729" s="27"/>
      <c r="LN729" s="27"/>
      <c r="LO729" s="27"/>
      <c r="LP729" s="27"/>
      <c r="LQ729" s="27"/>
      <c r="LR729" s="27"/>
      <c r="LS729" s="27"/>
      <c r="LT729" s="27"/>
      <c r="LU729" s="27"/>
      <c r="LV729"/>
      <c r="LW729"/>
      <c r="LX729"/>
      <c r="LY729"/>
      <c r="LZ729"/>
      <c r="MA729"/>
      <c r="MB729" s="27"/>
      <c r="MC729" s="27"/>
      <c r="MD729" s="27"/>
      <c r="ME729" s="27"/>
      <c r="MF729" s="27"/>
      <c r="MG729"/>
      <c r="MH729"/>
      <c r="MI729"/>
      <c r="MJ729"/>
      <c r="MK729"/>
      <c r="ML729"/>
      <c r="MM729"/>
      <c r="MN729"/>
      <c r="MO729"/>
      <c r="MP729" s="27"/>
      <c r="MQ729"/>
      <c r="NH729" s="46"/>
    </row>
    <row r="730" spans="2:372" x14ac:dyDescent="0.3">
      <c r="B730"/>
      <c r="C730" s="27"/>
      <c r="D730" s="27"/>
      <c r="E730" s="27"/>
      <c r="F730"/>
      <c r="G730" s="27"/>
      <c r="H730" s="27"/>
      <c r="I730"/>
      <c r="J730" s="27"/>
      <c r="K730" s="27"/>
      <c r="L730"/>
      <c r="M730" s="27"/>
      <c r="N730" s="27"/>
      <c r="O730" s="27"/>
      <c r="P730" s="27"/>
      <c r="Q730" s="27"/>
      <c r="R730"/>
      <c r="S730" s="27"/>
      <c r="T730" s="27"/>
      <c r="U730"/>
      <c r="V730" s="27"/>
      <c r="W730"/>
      <c r="X730" s="27"/>
      <c r="Y730" s="27"/>
      <c r="Z730" s="27"/>
      <c r="AA730"/>
      <c r="AB730" s="27"/>
      <c r="AC730" s="27"/>
      <c r="AD730"/>
      <c r="AE730"/>
      <c r="AF730"/>
      <c r="AG730"/>
      <c r="AH730" s="27"/>
      <c r="AI730"/>
      <c r="AJ730"/>
      <c r="AK730" s="27"/>
      <c r="AL730" s="27"/>
      <c r="AM730" s="27"/>
      <c r="AN730"/>
      <c r="AO730"/>
      <c r="AP730" s="27"/>
      <c r="AQ730" s="27"/>
      <c r="AR730" s="27"/>
      <c r="AS730"/>
      <c r="AT730"/>
      <c r="AU730" s="27"/>
      <c r="AV730" s="27"/>
      <c r="AW730"/>
      <c r="AX730"/>
      <c r="AY730" s="27"/>
      <c r="AZ730"/>
      <c r="BA730" s="27"/>
      <c r="BB730" s="27"/>
      <c r="BC730" s="27"/>
      <c r="BD730" s="27"/>
      <c r="BE730" s="27"/>
      <c r="BF730" s="27"/>
      <c r="BG730" s="27"/>
      <c r="BH730" s="27"/>
      <c r="BI730"/>
      <c r="BJ730" s="27"/>
      <c r="BK730" s="27"/>
      <c r="BL730" s="27"/>
      <c r="BM730"/>
      <c r="BN730" s="27"/>
      <c r="BO730" s="27"/>
      <c r="BP730" s="27"/>
      <c r="BQ730" s="27"/>
      <c r="BR730" s="27"/>
      <c r="BS730" s="27"/>
      <c r="BT730" s="27"/>
      <c r="BU730" s="27"/>
      <c r="BV730" s="27"/>
      <c r="BW730" s="27"/>
      <c r="BX730" s="27"/>
      <c r="BY730" s="27"/>
      <c r="BZ730" s="27"/>
      <c r="CA730" s="27"/>
      <c r="CB730" s="27"/>
      <c r="CC730"/>
      <c r="CD730" s="27"/>
      <c r="CE730" s="27"/>
      <c r="CF730" s="27"/>
      <c r="CG730" s="27"/>
      <c r="CH730"/>
      <c r="CI730"/>
      <c r="CJ730" s="27"/>
      <c r="CK730" s="27"/>
      <c r="CL730" s="27"/>
      <c r="CM730"/>
      <c r="CN730" s="27"/>
      <c r="CO730"/>
      <c r="CP730"/>
      <c r="CQ730"/>
      <c r="CR730" s="27"/>
      <c r="CS730" s="27"/>
      <c r="CT730"/>
      <c r="CU730" s="27"/>
      <c r="CV730" s="27"/>
      <c r="CW730" s="27"/>
      <c r="CX730"/>
      <c r="CY730"/>
      <c r="CZ730" s="27"/>
      <c r="DA730" s="27"/>
      <c r="DB730" s="27"/>
      <c r="DC730" s="27"/>
      <c r="DD730" s="27"/>
      <c r="DE730" s="27"/>
      <c r="DF730"/>
      <c r="DG730" s="27"/>
      <c r="DH730" s="27"/>
      <c r="DI730"/>
      <c r="DJ730" s="27"/>
      <c r="DK730" s="27"/>
      <c r="DL730"/>
      <c r="DM730"/>
      <c r="DN730"/>
      <c r="DO730" s="27"/>
      <c r="DP730" s="27"/>
      <c r="DQ730"/>
      <c r="DR730" s="27"/>
      <c r="DS730"/>
      <c r="DT730"/>
      <c r="DU730" s="27"/>
      <c r="DV730" s="27"/>
      <c r="DW730" s="27"/>
      <c r="DX730"/>
      <c r="DY730" s="27"/>
      <c r="DZ730" s="27"/>
      <c r="EA730" s="27"/>
      <c r="EB730" s="27"/>
      <c r="EC730" s="27"/>
      <c r="ED730" s="27"/>
      <c r="EE730" s="27"/>
      <c r="EF730" s="27"/>
      <c r="EG730"/>
      <c r="EH730" s="27"/>
      <c r="EI730"/>
      <c r="EJ730"/>
      <c r="EK730" s="27"/>
      <c r="EL730" s="27"/>
      <c r="EM730" s="27"/>
      <c r="EN730" s="27"/>
      <c r="EO730" s="27"/>
      <c r="EP730" s="27"/>
      <c r="EQ730" s="27"/>
      <c r="ER730" s="27"/>
      <c r="ES730" s="27"/>
      <c r="ET730" s="27"/>
      <c r="EU730" s="27"/>
      <c r="EV730" s="27"/>
      <c r="EW730" s="27"/>
      <c r="EX730" s="27"/>
      <c r="EY730"/>
      <c r="EZ730"/>
      <c r="FA730" s="27"/>
      <c r="FB730" s="27"/>
      <c r="FC730"/>
      <c r="FD730"/>
      <c r="FE730"/>
      <c r="FF730"/>
      <c r="FG730"/>
      <c r="FH730"/>
      <c r="FI730"/>
      <c r="FJ730"/>
      <c r="FK730"/>
      <c r="FL730"/>
      <c r="FM730"/>
      <c r="FN730"/>
      <c r="FO730"/>
      <c r="FP730"/>
      <c r="FQ730"/>
      <c r="FR730"/>
      <c r="FS730"/>
      <c r="FT730"/>
      <c r="FU730"/>
      <c r="FV730"/>
      <c r="FW730"/>
      <c r="FX730"/>
      <c r="FY730"/>
      <c r="FZ730"/>
      <c r="GA730"/>
      <c r="GB730"/>
      <c r="GC730"/>
      <c r="GD730"/>
      <c r="GE730"/>
      <c r="GF730"/>
      <c r="GG730"/>
      <c r="GH730"/>
      <c r="GI730"/>
      <c r="GJ730"/>
      <c r="GK730"/>
      <c r="GL730"/>
      <c r="GM730"/>
      <c r="GN730"/>
      <c r="GO730"/>
      <c r="GP730"/>
      <c r="GQ730"/>
      <c r="GR730"/>
      <c r="GS730"/>
      <c r="GT730"/>
      <c r="GU730"/>
      <c r="GV730"/>
      <c r="GW730"/>
      <c r="GX730"/>
      <c r="GY730"/>
      <c r="GZ730"/>
      <c r="HA730"/>
      <c r="HB730"/>
      <c r="HC730"/>
      <c r="HD730"/>
      <c r="HE730"/>
      <c r="HF730"/>
      <c r="HG730"/>
      <c r="HH730"/>
      <c r="HI730"/>
      <c r="HJ730"/>
      <c r="HK730"/>
      <c r="HL730"/>
      <c r="HM730"/>
      <c r="HN730"/>
      <c r="HO730"/>
      <c r="HP730"/>
      <c r="HQ730"/>
      <c r="HR730"/>
      <c r="HS730"/>
      <c r="HT730"/>
      <c r="HU730"/>
      <c r="HV730"/>
      <c r="HW730"/>
      <c r="HX730"/>
      <c r="HY730"/>
      <c r="HZ730"/>
      <c r="IA730"/>
      <c r="IB730"/>
      <c r="IC730"/>
      <c r="ID730"/>
      <c r="IE730"/>
      <c r="IF730"/>
      <c r="IG730"/>
      <c r="IH730"/>
      <c r="II730"/>
      <c r="IJ730"/>
      <c r="IK730"/>
      <c r="IL730"/>
      <c r="IM730"/>
      <c r="IN730"/>
      <c r="IO730"/>
      <c r="IP730"/>
      <c r="IQ730"/>
      <c r="IR730"/>
      <c r="IS730"/>
      <c r="IT730"/>
      <c r="IU730"/>
      <c r="IV730"/>
      <c r="IW730"/>
      <c r="IX730"/>
      <c r="IY730"/>
      <c r="IZ730"/>
      <c r="JA730"/>
      <c r="JB730"/>
      <c r="JC730"/>
      <c r="JD730"/>
      <c r="JE730"/>
      <c r="JF730"/>
      <c r="JG730"/>
      <c r="JH730"/>
      <c r="JI730"/>
      <c r="JJ730"/>
      <c r="JK730"/>
      <c r="JL730"/>
      <c r="JM730"/>
      <c r="JN730"/>
      <c r="JO730"/>
      <c r="JP730"/>
      <c r="JQ730"/>
      <c r="JR730"/>
      <c r="JS730"/>
      <c r="JT730"/>
      <c r="JU730"/>
      <c r="JV730"/>
      <c r="JW730"/>
      <c r="JX730"/>
      <c r="JY730"/>
      <c r="JZ730"/>
      <c r="KA730"/>
      <c r="KB730"/>
      <c r="KC730"/>
      <c r="KD730"/>
      <c r="KE730"/>
      <c r="KF730"/>
      <c r="KG730"/>
      <c r="KH730"/>
      <c r="KI730"/>
      <c r="KJ730"/>
      <c r="KK730"/>
      <c r="KL730"/>
      <c r="KM730"/>
      <c r="KN730"/>
      <c r="KO730"/>
      <c r="KP730"/>
      <c r="KQ730"/>
      <c r="KR730"/>
      <c r="KS730"/>
      <c r="KT730"/>
      <c r="KU730"/>
      <c r="KV730"/>
      <c r="KW730"/>
      <c r="KX730"/>
      <c r="KY730"/>
      <c r="KZ730"/>
      <c r="LA730"/>
      <c r="LB730"/>
      <c r="LC730"/>
      <c r="LD730"/>
      <c r="LE730"/>
      <c r="LF730"/>
      <c r="LG730"/>
      <c r="LH730"/>
      <c r="LI730"/>
      <c r="LJ730"/>
      <c r="LK730"/>
      <c r="LL730"/>
      <c r="LM730" s="27"/>
      <c r="LN730" s="27"/>
      <c r="LO730"/>
      <c r="LP730"/>
      <c r="LQ730"/>
      <c r="LR730" s="27"/>
      <c r="LS730" s="27"/>
      <c r="LT730"/>
      <c r="LU730"/>
      <c r="LV730"/>
      <c r="LW730"/>
      <c r="LX730"/>
      <c r="LY730"/>
      <c r="LZ730"/>
      <c r="MA730"/>
      <c r="MB730" s="27"/>
      <c r="MC730" s="27"/>
      <c r="MD730"/>
      <c r="ME730"/>
      <c r="MF730"/>
      <c r="MG730"/>
      <c r="MH730"/>
      <c r="MI730"/>
      <c r="MJ730"/>
      <c r="MK730"/>
      <c r="ML730"/>
      <c r="MM730"/>
      <c r="MN730"/>
      <c r="MO730"/>
      <c r="MP730" s="27"/>
      <c r="MQ730"/>
      <c r="NH730" s="46"/>
    </row>
    <row r="731" spans="2:372" x14ac:dyDescent="0.3">
      <c r="B731"/>
      <c r="C731"/>
      <c r="D731"/>
      <c r="E731" s="27"/>
      <c r="F731"/>
      <c r="G731"/>
      <c r="H731" s="27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 s="27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 s="27"/>
      <c r="BD731"/>
      <c r="BE731" s="27"/>
      <c r="BF731"/>
      <c r="BG731" s="27"/>
      <c r="BH731"/>
      <c r="BI731"/>
      <c r="BJ731" s="27"/>
      <c r="BK731"/>
      <c r="BL731"/>
      <c r="BM731"/>
      <c r="BN731"/>
      <c r="BO731"/>
      <c r="BP731" s="27"/>
      <c r="BQ731"/>
      <c r="BR731"/>
      <c r="BS731"/>
      <c r="BT731"/>
      <c r="BU731"/>
      <c r="BV731"/>
      <c r="BW731" s="27"/>
      <c r="BX731"/>
      <c r="BY731"/>
      <c r="BZ731" s="27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  <c r="DH731" s="27"/>
      <c r="DI731"/>
      <c r="DJ731"/>
      <c r="DK731"/>
      <c r="DL731" s="27"/>
      <c r="DM731"/>
      <c r="DN731"/>
      <c r="DO731"/>
      <c r="DP731"/>
      <c r="DQ731"/>
      <c r="DR731"/>
      <c r="DS731"/>
      <c r="DT731"/>
      <c r="DU731" s="27"/>
      <c r="DV731"/>
      <c r="DW731"/>
      <c r="DX731" s="27"/>
      <c r="DY731"/>
      <c r="DZ731"/>
      <c r="EA731" s="27"/>
      <c r="EB731"/>
      <c r="EC731" s="27"/>
      <c r="ED731"/>
      <c r="EE731" s="27"/>
      <c r="EF731"/>
      <c r="EG731"/>
      <c r="EH731"/>
      <c r="EI731" s="27"/>
      <c r="EJ731" s="27"/>
      <c r="EK731" s="27"/>
      <c r="EL731" s="27"/>
      <c r="EM731"/>
      <c r="EN731"/>
      <c r="EO731" s="27"/>
      <c r="EP731"/>
      <c r="EQ731" s="27"/>
      <c r="ER731"/>
      <c r="ES731" s="27"/>
      <c r="ET731"/>
      <c r="EU731" s="27"/>
      <c r="EV731" s="27"/>
      <c r="EW731" s="27"/>
      <c r="EX731"/>
      <c r="EY731" s="27"/>
      <c r="EZ731" s="27"/>
      <c r="FA731" s="27"/>
      <c r="FB731" s="27"/>
      <c r="FC731"/>
      <c r="FD731"/>
      <c r="FE731"/>
      <c r="FF731"/>
      <c r="FG731"/>
      <c r="FH731"/>
      <c r="FI731"/>
      <c r="FJ731"/>
      <c r="FK731"/>
      <c r="FL731"/>
      <c r="FM731"/>
      <c r="FN731"/>
      <c r="FO731"/>
      <c r="FP731"/>
      <c r="FQ731"/>
      <c r="FR731"/>
      <c r="FS731"/>
      <c r="FT731"/>
      <c r="FU731"/>
      <c r="FV731"/>
      <c r="FW731"/>
      <c r="FX731"/>
      <c r="FY731"/>
      <c r="FZ731"/>
      <c r="GA731"/>
      <c r="GB731"/>
      <c r="GC731"/>
      <c r="GD731"/>
      <c r="GE731"/>
      <c r="GF731"/>
      <c r="GG731"/>
      <c r="GH731"/>
      <c r="GI731"/>
      <c r="GJ731"/>
      <c r="GK731"/>
      <c r="GL731"/>
      <c r="GM731"/>
      <c r="GN731"/>
      <c r="GO731"/>
      <c r="GP731"/>
      <c r="GQ731"/>
      <c r="GR731"/>
      <c r="GS731"/>
      <c r="GT731"/>
      <c r="GU731"/>
      <c r="GV731"/>
      <c r="GW731"/>
      <c r="GX731"/>
      <c r="GY731"/>
      <c r="GZ731"/>
      <c r="HA731"/>
      <c r="HB731"/>
      <c r="HC731"/>
      <c r="HD731"/>
      <c r="HE731"/>
      <c r="HF731"/>
      <c r="HG731"/>
      <c r="HH731"/>
      <c r="HI731"/>
      <c r="HJ731"/>
      <c r="HK731"/>
      <c r="HL731"/>
      <c r="HM731"/>
      <c r="HN731"/>
      <c r="HO731"/>
      <c r="HP731"/>
      <c r="HQ731"/>
      <c r="HR731"/>
      <c r="HS731"/>
      <c r="HT731"/>
      <c r="HU731"/>
      <c r="HV731"/>
      <c r="HW731"/>
      <c r="HX731"/>
      <c r="HY731"/>
      <c r="HZ731"/>
      <c r="IA731"/>
      <c r="IB731"/>
      <c r="IC731"/>
      <c r="ID731"/>
      <c r="IE731"/>
      <c r="IF731"/>
      <c r="IG731"/>
      <c r="IH731"/>
      <c r="II731"/>
      <c r="IJ731"/>
      <c r="IK731"/>
      <c r="IL731"/>
      <c r="IM731"/>
      <c r="IN731"/>
      <c r="IO731"/>
      <c r="IP731"/>
      <c r="IQ731"/>
      <c r="IR731"/>
      <c r="IS731"/>
      <c r="IT731"/>
      <c r="IU731"/>
      <c r="IV731"/>
      <c r="IW731"/>
      <c r="IX731"/>
      <c r="IY731"/>
      <c r="IZ731"/>
      <c r="JA731"/>
      <c r="JB731"/>
      <c r="JC731"/>
      <c r="JD731"/>
      <c r="JE731"/>
      <c r="JF731"/>
      <c r="JG731"/>
      <c r="JH731"/>
      <c r="JI731"/>
      <c r="JJ731"/>
      <c r="JK731"/>
      <c r="JL731"/>
      <c r="JM731"/>
      <c r="JN731"/>
      <c r="JO731"/>
      <c r="JP731"/>
      <c r="JQ731"/>
      <c r="JR731"/>
      <c r="JS731"/>
      <c r="JT731"/>
      <c r="JU731"/>
      <c r="JV731"/>
      <c r="JW731"/>
      <c r="JX731"/>
      <c r="JY731"/>
      <c r="JZ731"/>
      <c r="KA731"/>
      <c r="KB731"/>
      <c r="KC731"/>
      <c r="KD731"/>
      <c r="KE731"/>
      <c r="KF731"/>
      <c r="KG731"/>
      <c r="KH731"/>
      <c r="KI731"/>
      <c r="KJ731"/>
      <c r="KK731"/>
      <c r="KL731"/>
      <c r="KM731"/>
      <c r="KN731"/>
      <c r="KO731"/>
      <c r="KP731"/>
      <c r="KQ731"/>
      <c r="KR731"/>
      <c r="KS731"/>
      <c r="KT731"/>
      <c r="KU731"/>
      <c r="KV731"/>
      <c r="KW731"/>
      <c r="KX731"/>
      <c r="KY731"/>
      <c r="KZ731"/>
      <c r="LA731"/>
      <c r="LB731"/>
      <c r="LC731"/>
      <c r="LD731"/>
      <c r="LE731"/>
      <c r="LF731"/>
      <c r="LG731"/>
      <c r="LH731"/>
      <c r="LI731"/>
      <c r="LJ731"/>
      <c r="LK731"/>
      <c r="LL731"/>
      <c r="LM731" s="27"/>
      <c r="LN731"/>
      <c r="LO731"/>
      <c r="LP731"/>
      <c r="LQ731"/>
      <c r="LR731" s="27"/>
      <c r="LS731"/>
      <c r="LT731"/>
      <c r="LU731"/>
      <c r="LV731"/>
      <c r="LW731"/>
      <c r="LX731"/>
      <c r="LY731"/>
      <c r="LZ731"/>
      <c r="MA731"/>
      <c r="MB731"/>
      <c r="MC731"/>
      <c r="MD731"/>
      <c r="ME731"/>
      <c r="MF731"/>
      <c r="MG731"/>
      <c r="MH731"/>
      <c r="MI731"/>
      <c r="MJ731"/>
      <c r="MK731"/>
      <c r="ML731"/>
      <c r="MM731"/>
      <c r="MN731"/>
      <c r="MO731"/>
      <c r="MP731" s="27"/>
      <c r="MQ731"/>
      <c r="NH731" s="46"/>
    </row>
    <row r="732" spans="2:372" x14ac:dyDescent="0.3">
      <c r="B732"/>
      <c r="C732" s="27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 s="27"/>
      <c r="W732"/>
      <c r="X732"/>
      <c r="Y732"/>
      <c r="Z732"/>
      <c r="AA732"/>
      <c r="AB732"/>
      <c r="AC732" s="27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 s="27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 s="27"/>
      <c r="DD732"/>
      <c r="DE732" s="27"/>
      <c r="DF732"/>
      <c r="DG732"/>
      <c r="DH732"/>
      <c r="DI732"/>
      <c r="DJ732" s="27"/>
      <c r="DK732"/>
      <c r="DL732"/>
      <c r="DM732"/>
      <c r="DN732"/>
      <c r="DO732"/>
      <c r="DP732"/>
      <c r="DQ732"/>
      <c r="DR732"/>
      <c r="DS732"/>
      <c r="DT732"/>
      <c r="DU732"/>
      <c r="DV732"/>
      <c r="DW732" s="27"/>
      <c r="DX732" s="27"/>
      <c r="DY732"/>
      <c r="DZ732"/>
      <c r="EA732"/>
      <c r="EB732"/>
      <c r="EC732"/>
      <c r="ED732"/>
      <c r="EE732"/>
      <c r="EF732"/>
      <c r="EG732"/>
      <c r="EH732"/>
      <c r="EI732"/>
      <c r="EJ732"/>
      <c r="EK732"/>
      <c r="EL732"/>
      <c r="EM732"/>
      <c r="EN732"/>
      <c r="EO732"/>
      <c r="EP732"/>
      <c r="EQ732"/>
      <c r="ER732"/>
      <c r="ES732"/>
      <c r="ET732"/>
      <c r="EU732"/>
      <c r="EV732"/>
      <c r="EW732"/>
      <c r="EX732" s="27"/>
      <c r="EY732" s="27"/>
      <c r="EZ732" s="27"/>
      <c r="FA732"/>
      <c r="FB732"/>
      <c r="FC732"/>
      <c r="FD732"/>
      <c r="FE732"/>
      <c r="FF732"/>
      <c r="FG732"/>
      <c r="FH732"/>
      <c r="FI732"/>
      <c r="FJ732"/>
      <c r="FK732"/>
      <c r="FL732"/>
      <c r="FM732"/>
      <c r="FN732"/>
      <c r="FO732"/>
      <c r="FP732"/>
      <c r="FQ732"/>
      <c r="FR732"/>
      <c r="FS732"/>
      <c r="FT732"/>
      <c r="FU732"/>
      <c r="FV732"/>
      <c r="FW732"/>
      <c r="FX732"/>
      <c r="FY732"/>
      <c r="FZ732"/>
      <c r="GA732"/>
      <c r="GB732"/>
      <c r="GC732"/>
      <c r="GD732"/>
      <c r="GE732"/>
      <c r="GF732"/>
      <c r="GG732"/>
      <c r="GH732"/>
      <c r="GI732"/>
      <c r="GJ732"/>
      <c r="GK732"/>
      <c r="GL732"/>
      <c r="GM732"/>
      <c r="GN732"/>
      <c r="GO732"/>
      <c r="GP732"/>
      <c r="GQ732"/>
      <c r="GR732"/>
      <c r="GS732"/>
      <c r="GT732"/>
      <c r="GU732"/>
      <c r="GV732"/>
      <c r="GW732"/>
      <c r="GX732"/>
      <c r="GY732"/>
      <c r="GZ732"/>
      <c r="HA732"/>
      <c r="HB732"/>
      <c r="HC732"/>
      <c r="HD732"/>
      <c r="HE732"/>
      <c r="HF732"/>
      <c r="HG732"/>
      <c r="HH732"/>
      <c r="HI732"/>
      <c r="HJ732"/>
      <c r="HK732"/>
      <c r="HL732"/>
      <c r="HM732"/>
      <c r="HN732"/>
      <c r="HO732"/>
      <c r="HP732"/>
      <c r="HQ732"/>
      <c r="HR732"/>
      <c r="HS732"/>
      <c r="HT732"/>
      <c r="HU732"/>
      <c r="HV732"/>
      <c r="HW732"/>
      <c r="HX732"/>
      <c r="HY732"/>
      <c r="HZ732"/>
      <c r="IA732"/>
      <c r="IB732"/>
      <c r="IC732"/>
      <c r="ID732"/>
      <c r="IE732"/>
      <c r="IF732"/>
      <c r="IG732"/>
      <c r="IH732"/>
      <c r="II732"/>
      <c r="IJ732"/>
      <c r="IK732"/>
      <c r="IL732"/>
      <c r="IM732"/>
      <c r="IN732"/>
      <c r="IO732"/>
      <c r="IP732"/>
      <c r="IQ732"/>
      <c r="IR732"/>
      <c r="IS732"/>
      <c r="IT732"/>
      <c r="IU732"/>
      <c r="IV732"/>
      <c r="IW732"/>
      <c r="IX732"/>
      <c r="IY732"/>
      <c r="IZ732"/>
      <c r="JA732"/>
      <c r="JB732"/>
      <c r="JC732"/>
      <c r="JD732"/>
      <c r="JE732"/>
      <c r="JF732"/>
      <c r="JG732"/>
      <c r="JH732"/>
      <c r="JI732"/>
      <c r="JJ732"/>
      <c r="JK732"/>
      <c r="JL732"/>
      <c r="JM732"/>
      <c r="JN732"/>
      <c r="JO732"/>
      <c r="JP732"/>
      <c r="JQ732"/>
      <c r="JR732"/>
      <c r="JS732"/>
      <c r="JT732"/>
      <c r="JU732"/>
      <c r="JV732"/>
      <c r="JW732"/>
      <c r="JX732"/>
      <c r="JY732"/>
      <c r="JZ732"/>
      <c r="KA732"/>
      <c r="KB732"/>
      <c r="KC732"/>
      <c r="KD732"/>
      <c r="KE732"/>
      <c r="KF732"/>
      <c r="KG732"/>
      <c r="KH732"/>
      <c r="KI732"/>
      <c r="KJ732"/>
      <c r="KK732"/>
      <c r="KL732"/>
      <c r="KM732"/>
      <c r="KN732"/>
      <c r="KO732"/>
      <c r="KP732"/>
      <c r="KQ732"/>
      <c r="KR732"/>
      <c r="KS732"/>
      <c r="KT732"/>
      <c r="KU732"/>
      <c r="KV732"/>
      <c r="KW732"/>
      <c r="KX732"/>
      <c r="KY732"/>
      <c r="KZ732"/>
      <c r="LA732"/>
      <c r="LB732"/>
      <c r="LC732"/>
      <c r="LD732"/>
      <c r="LE732"/>
      <c r="LF732"/>
      <c r="LG732"/>
      <c r="LH732"/>
      <c r="LI732"/>
      <c r="LJ732"/>
      <c r="LK732"/>
      <c r="LL732"/>
      <c r="LM732"/>
      <c r="LN732"/>
      <c r="LO732"/>
      <c r="LP732" s="27"/>
      <c r="LQ732" s="27"/>
      <c r="LR732"/>
      <c r="LS732"/>
      <c r="LT732"/>
      <c r="LU732" s="27"/>
      <c r="LV732"/>
      <c r="LW732"/>
      <c r="LX732"/>
      <c r="LY732"/>
      <c r="LZ732" s="27"/>
      <c r="MA732"/>
      <c r="MB732"/>
      <c r="MC732"/>
      <c r="MD732"/>
      <c r="ME732"/>
      <c r="MF732"/>
      <c r="MG732"/>
      <c r="MH732"/>
      <c r="MI732"/>
      <c r="MJ732"/>
      <c r="MK732"/>
      <c r="ML732"/>
      <c r="MM732"/>
      <c r="MN732"/>
      <c r="MO732"/>
      <c r="MP732" s="27"/>
      <c r="MQ732"/>
      <c r="NH732" s="46"/>
    </row>
    <row r="733" spans="2:372" x14ac:dyDescent="0.3">
      <c r="B733"/>
      <c r="C733"/>
      <c r="D733"/>
      <c r="E733"/>
      <c r="F733" s="27"/>
      <c r="G733" s="27"/>
      <c r="H733"/>
      <c r="I733" s="27"/>
      <c r="J733"/>
      <c r="K733"/>
      <c r="L733" s="27"/>
      <c r="M733" s="27"/>
      <c r="N733"/>
      <c r="O733"/>
      <c r="P733" s="27"/>
      <c r="Q733" s="27"/>
      <c r="R733" s="27"/>
      <c r="S733"/>
      <c r="T733"/>
      <c r="U733" s="27"/>
      <c r="V733"/>
      <c r="W733" s="27"/>
      <c r="X733"/>
      <c r="Y733"/>
      <c r="Z733"/>
      <c r="AA733" s="27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 s="27"/>
      <c r="DG733"/>
      <c r="DH733"/>
      <c r="DI733"/>
      <c r="DJ733"/>
      <c r="DK733"/>
      <c r="DL733"/>
      <c r="DM733"/>
      <c r="DN733" s="27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  <c r="EE733"/>
      <c r="EF733"/>
      <c r="EG733"/>
      <c r="EH733"/>
      <c r="EI733"/>
      <c r="EJ733"/>
      <c r="EK733"/>
      <c r="EL733"/>
      <c r="EM733"/>
      <c r="EN733"/>
      <c r="EO733"/>
      <c r="EP733"/>
      <c r="EQ733"/>
      <c r="ER733"/>
      <c r="ES733"/>
      <c r="ET733"/>
      <c r="EU733"/>
      <c r="EV733"/>
      <c r="EW733"/>
      <c r="EX733"/>
      <c r="EY733"/>
      <c r="EZ733"/>
      <c r="FA733"/>
      <c r="FB733"/>
      <c r="FC733"/>
      <c r="FD733"/>
      <c r="FE733"/>
      <c r="FF733"/>
      <c r="FG733"/>
      <c r="FH733"/>
      <c r="FI733"/>
      <c r="FJ733"/>
      <c r="FK733"/>
      <c r="FL733"/>
      <c r="FM733"/>
      <c r="FN733"/>
      <c r="FO733"/>
      <c r="FP733"/>
      <c r="FQ733"/>
      <c r="FR733"/>
      <c r="FS733"/>
      <c r="FT733"/>
      <c r="FU733"/>
      <c r="FV733"/>
      <c r="FW733"/>
      <c r="FX733"/>
      <c r="FY733"/>
      <c r="FZ733"/>
      <c r="GA733"/>
      <c r="GB733"/>
      <c r="GC733"/>
      <c r="GD733"/>
      <c r="GE733"/>
      <c r="GF733"/>
      <c r="GG733"/>
      <c r="GH733"/>
      <c r="GI733"/>
      <c r="GJ733"/>
      <c r="GK733"/>
      <c r="GL733"/>
      <c r="GM733"/>
      <c r="GN733"/>
      <c r="GO733"/>
      <c r="GP733"/>
      <c r="GQ733"/>
      <c r="GR733"/>
      <c r="GS733"/>
      <c r="GT733"/>
      <c r="GU733"/>
      <c r="GV733"/>
      <c r="GW733"/>
      <c r="GX733"/>
      <c r="GY733"/>
      <c r="GZ733"/>
      <c r="HA733"/>
      <c r="HB733"/>
      <c r="HC733"/>
      <c r="HD733"/>
      <c r="HE733"/>
      <c r="HF733"/>
      <c r="HG733"/>
      <c r="HH733"/>
      <c r="HI733"/>
      <c r="HJ733"/>
      <c r="HK733"/>
      <c r="HL733"/>
      <c r="HM733"/>
      <c r="HN733"/>
      <c r="HO733"/>
      <c r="HP733"/>
      <c r="HQ733"/>
      <c r="HR733"/>
      <c r="HS733"/>
      <c r="HT733"/>
      <c r="HU733"/>
      <c r="HV733"/>
      <c r="HW733"/>
      <c r="HX733"/>
      <c r="HY733"/>
      <c r="HZ733"/>
      <c r="IA733"/>
      <c r="IB733"/>
      <c r="IC733"/>
      <c r="ID733"/>
      <c r="IE733"/>
      <c r="IF733"/>
      <c r="IG733"/>
      <c r="IH733"/>
      <c r="II733"/>
      <c r="IJ733"/>
      <c r="IK733"/>
      <c r="IL733"/>
      <c r="IM733"/>
      <c r="IN733"/>
      <c r="IO733"/>
      <c r="IP733"/>
      <c r="IQ733"/>
      <c r="IR733"/>
      <c r="IS733"/>
      <c r="IT733"/>
      <c r="IU733"/>
      <c r="IV733"/>
      <c r="IW733"/>
      <c r="IX733"/>
      <c r="IY733"/>
      <c r="IZ733"/>
      <c r="JA733"/>
      <c r="JB733"/>
      <c r="JC733"/>
      <c r="JD733"/>
      <c r="JE733"/>
      <c r="JF733"/>
      <c r="JG733"/>
      <c r="JH733"/>
      <c r="JI733"/>
      <c r="JJ733"/>
      <c r="JK733"/>
      <c r="JL733"/>
      <c r="JM733"/>
      <c r="JN733"/>
      <c r="JO733"/>
      <c r="JP733"/>
      <c r="JQ733"/>
      <c r="JR733"/>
      <c r="JS733"/>
      <c r="JT733"/>
      <c r="JU733"/>
      <c r="JV733"/>
      <c r="JW733"/>
      <c r="JX733"/>
      <c r="JY733"/>
      <c r="JZ733"/>
      <c r="KA733"/>
      <c r="KB733"/>
      <c r="KC733"/>
      <c r="KD733"/>
      <c r="KE733"/>
      <c r="KF733"/>
      <c r="KG733"/>
      <c r="KH733"/>
      <c r="KI733"/>
      <c r="KJ733"/>
      <c r="KK733"/>
      <c r="KL733"/>
      <c r="KM733"/>
      <c r="KN733"/>
      <c r="KO733"/>
      <c r="KP733"/>
      <c r="KQ733"/>
      <c r="KR733"/>
      <c r="KS733"/>
      <c r="KT733"/>
      <c r="KU733"/>
      <c r="KV733"/>
      <c r="KW733"/>
      <c r="KX733"/>
      <c r="KY733"/>
      <c r="KZ733"/>
      <c r="LA733"/>
      <c r="LB733"/>
      <c r="LC733"/>
      <c r="LD733"/>
      <c r="LE733"/>
      <c r="LF733"/>
      <c r="LG733"/>
      <c r="LH733"/>
      <c r="LI733"/>
      <c r="LJ733"/>
      <c r="LK733"/>
      <c r="LL733"/>
      <c r="LM733"/>
      <c r="LN733"/>
      <c r="LO733"/>
      <c r="LP733"/>
      <c r="LQ733"/>
      <c r="LR733"/>
      <c r="LS733"/>
      <c r="LT733"/>
      <c r="LU733"/>
      <c r="LV733"/>
      <c r="LW733"/>
      <c r="LX733"/>
      <c r="LY733"/>
      <c r="LZ733"/>
      <c r="MA733"/>
      <c r="MB733"/>
      <c r="MC733"/>
      <c r="MD733"/>
      <c r="ME733"/>
      <c r="MF733"/>
      <c r="MG733"/>
      <c r="MH733"/>
      <c r="MI733"/>
      <c r="MJ733"/>
      <c r="MK733"/>
      <c r="ML733"/>
      <c r="MM733"/>
      <c r="MN733"/>
      <c r="MO733"/>
      <c r="MP733"/>
      <c r="MQ733"/>
      <c r="NH733" s="46"/>
    </row>
    <row r="734" spans="2:372" x14ac:dyDescent="0.3">
      <c r="B734"/>
      <c r="C734"/>
      <c r="D734"/>
      <c r="E734"/>
      <c r="F734"/>
      <c r="G734"/>
      <c r="H734"/>
      <c r="I734"/>
      <c r="J734"/>
      <c r="K734"/>
      <c r="L734" s="27"/>
      <c r="M734"/>
      <c r="N734"/>
      <c r="O734"/>
      <c r="P734"/>
      <c r="Q734" s="27"/>
      <c r="R734"/>
      <c r="S734"/>
      <c r="T734"/>
      <c r="U734" s="27"/>
      <c r="V734"/>
      <c r="W734" s="27"/>
      <c r="X734"/>
      <c r="Y734"/>
      <c r="Z734"/>
      <c r="AA734" s="27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 s="27"/>
      <c r="CF734" s="27"/>
      <c r="CG734"/>
      <c r="CH734" s="27"/>
      <c r="CI734" s="27"/>
      <c r="CJ734"/>
      <c r="CK734" s="27"/>
      <c r="CL734" s="27"/>
      <c r="CM734"/>
      <c r="CN734"/>
      <c r="CO734"/>
      <c r="CP734"/>
      <c r="CQ734"/>
      <c r="CR734"/>
      <c r="CS734"/>
      <c r="CT734" s="27"/>
      <c r="CU734"/>
      <c r="CV734"/>
      <c r="CW734"/>
      <c r="CX734" s="27"/>
      <c r="CY734" s="27"/>
      <c r="CZ734"/>
      <c r="DA734"/>
      <c r="DB734"/>
      <c r="DC734"/>
      <c r="DD734"/>
      <c r="DE734"/>
      <c r="DF734" s="27"/>
      <c r="DG734"/>
      <c r="DH734"/>
      <c r="DI734" s="27"/>
      <c r="DJ734"/>
      <c r="DK734"/>
      <c r="DL734"/>
      <c r="DM734"/>
      <c r="DN734" s="27"/>
      <c r="DO734"/>
      <c r="DP734"/>
      <c r="DQ734"/>
      <c r="DR734"/>
      <c r="DS734"/>
      <c r="DT734" s="27"/>
      <c r="DU734"/>
      <c r="DV734"/>
      <c r="DW734"/>
      <c r="DX734"/>
      <c r="DY734" s="27"/>
      <c r="DZ734"/>
      <c r="EA734" s="27"/>
      <c r="EB734"/>
      <c r="EC734" s="27"/>
      <c r="ED734"/>
      <c r="EE734"/>
      <c r="EF734"/>
      <c r="EG734"/>
      <c r="EH734"/>
      <c r="EI734"/>
      <c r="EJ734"/>
      <c r="EK734"/>
      <c r="EL734"/>
      <c r="EM734"/>
      <c r="EN734"/>
      <c r="EO734"/>
      <c r="EP734"/>
      <c r="EQ734" s="27"/>
      <c r="ER734"/>
      <c r="ES734"/>
      <c r="ET734"/>
      <c r="EU734"/>
      <c r="EV734"/>
      <c r="EW734"/>
      <c r="EX734" s="27"/>
      <c r="EY734"/>
      <c r="EZ734"/>
      <c r="FA734"/>
      <c r="FB734"/>
      <c r="FC734"/>
      <c r="FD734"/>
      <c r="FE734"/>
      <c r="FF734"/>
      <c r="FG734"/>
      <c r="FH734"/>
      <c r="FI734"/>
      <c r="FJ734"/>
      <c r="FK734"/>
      <c r="FL734"/>
      <c r="FM734"/>
      <c r="FN734"/>
      <c r="FO734"/>
      <c r="FP734"/>
      <c r="FQ734"/>
      <c r="FR734"/>
      <c r="FS734"/>
      <c r="FT734"/>
      <c r="FU734"/>
      <c r="FV734"/>
      <c r="FW734"/>
      <c r="FX734"/>
      <c r="FY734"/>
      <c r="FZ734"/>
      <c r="GA734"/>
      <c r="GB734"/>
      <c r="GC734"/>
      <c r="GD734"/>
      <c r="GE734"/>
      <c r="GF734"/>
      <c r="GG734"/>
      <c r="GH734"/>
      <c r="GI734"/>
      <c r="GJ734"/>
      <c r="GK734"/>
      <c r="GL734"/>
      <c r="GM734"/>
      <c r="GN734"/>
      <c r="GO734"/>
      <c r="GP734"/>
      <c r="GQ734"/>
      <c r="GR734"/>
      <c r="GS734"/>
      <c r="GT734"/>
      <c r="GU734"/>
      <c r="GV734"/>
      <c r="GW734"/>
      <c r="GX734"/>
      <c r="GY734"/>
      <c r="GZ734"/>
      <c r="HA734"/>
      <c r="HB734"/>
      <c r="HC734"/>
      <c r="HD734"/>
      <c r="HE734"/>
      <c r="HF734"/>
      <c r="HG734"/>
      <c r="HH734"/>
      <c r="HI734"/>
      <c r="HJ734"/>
      <c r="HK734"/>
      <c r="HL734"/>
      <c r="HM734"/>
      <c r="HN734"/>
      <c r="HO734"/>
      <c r="HP734"/>
      <c r="HQ734"/>
      <c r="HR734"/>
      <c r="HS734"/>
      <c r="HT734"/>
      <c r="HU734"/>
      <c r="HV734"/>
      <c r="HW734"/>
      <c r="HX734"/>
      <c r="HY734"/>
      <c r="HZ734"/>
      <c r="IA734"/>
      <c r="IB734"/>
      <c r="IC734"/>
      <c r="ID734"/>
      <c r="IE734"/>
      <c r="IF734"/>
      <c r="IG734"/>
      <c r="IH734"/>
      <c r="II734"/>
      <c r="IJ734"/>
      <c r="IK734"/>
      <c r="IL734"/>
      <c r="IM734"/>
      <c r="IN734"/>
      <c r="IO734"/>
      <c r="IP734"/>
      <c r="IQ734"/>
      <c r="IR734"/>
      <c r="IS734"/>
      <c r="IT734"/>
      <c r="IU734"/>
      <c r="IV734"/>
      <c r="IW734"/>
      <c r="IX734"/>
      <c r="IY734"/>
      <c r="IZ734"/>
      <c r="JA734"/>
      <c r="JB734"/>
      <c r="JC734"/>
      <c r="JD734"/>
      <c r="JE734"/>
      <c r="JF734"/>
      <c r="JG734"/>
      <c r="JH734"/>
      <c r="JI734"/>
      <c r="JJ734"/>
      <c r="JK734"/>
      <c r="JL734"/>
      <c r="JM734"/>
      <c r="JN734"/>
      <c r="JO734"/>
      <c r="JP734"/>
      <c r="JQ734"/>
      <c r="JR734"/>
      <c r="JS734"/>
      <c r="JT734"/>
      <c r="JU734"/>
      <c r="JV734"/>
      <c r="JW734"/>
      <c r="JX734"/>
      <c r="JY734"/>
      <c r="JZ734"/>
      <c r="KA734"/>
      <c r="KB734"/>
      <c r="KC734"/>
      <c r="KD734"/>
      <c r="KE734"/>
      <c r="KF734"/>
      <c r="KG734"/>
      <c r="KH734"/>
      <c r="KI734"/>
      <c r="KJ734"/>
      <c r="KK734"/>
      <c r="KL734"/>
      <c r="KM734"/>
      <c r="KN734"/>
      <c r="KO734"/>
      <c r="KP734"/>
      <c r="KQ734"/>
      <c r="KR734"/>
      <c r="KS734"/>
      <c r="KT734"/>
      <c r="KU734"/>
      <c r="KV734"/>
      <c r="KW734"/>
      <c r="KX734"/>
      <c r="KY734"/>
      <c r="KZ734"/>
      <c r="LA734"/>
      <c r="LB734"/>
      <c r="LC734"/>
      <c r="LD734"/>
      <c r="LE734"/>
      <c r="LF734"/>
      <c r="LG734"/>
      <c r="LH734"/>
      <c r="LI734"/>
      <c r="LJ734"/>
      <c r="LK734"/>
      <c r="LL734"/>
      <c r="LM734"/>
      <c r="LN734"/>
      <c r="LO734"/>
      <c r="LP734"/>
      <c r="LQ734"/>
      <c r="LR734"/>
      <c r="LS734"/>
      <c r="LT734"/>
      <c r="LU734"/>
      <c r="LV734"/>
      <c r="LW734"/>
      <c r="LX734"/>
      <c r="LY734"/>
      <c r="LZ734"/>
      <c r="MA734"/>
      <c r="MB734"/>
      <c r="MC734"/>
      <c r="MD734"/>
      <c r="ME734"/>
      <c r="MF734"/>
      <c r="MG734"/>
      <c r="MH734"/>
      <c r="MI734"/>
      <c r="MJ734"/>
      <c r="MK734"/>
      <c r="ML734"/>
      <c r="MM734"/>
      <c r="MN734"/>
      <c r="MO734"/>
      <c r="MP734"/>
      <c r="MQ734"/>
      <c r="NH734" s="46"/>
    </row>
    <row r="735" spans="2:372" x14ac:dyDescent="0.3">
      <c r="B735"/>
      <c r="C735"/>
      <c r="D735"/>
      <c r="E735"/>
      <c r="F735" s="27"/>
      <c r="G735" s="27"/>
      <c r="H735"/>
      <c r="I735" s="27"/>
      <c r="J735"/>
      <c r="K735"/>
      <c r="L735" s="27"/>
      <c r="M735" s="27"/>
      <c r="N735"/>
      <c r="O735"/>
      <c r="P735" s="27"/>
      <c r="Q735" s="27"/>
      <c r="R735" s="27"/>
      <c r="S735"/>
      <c r="T735" s="27"/>
      <c r="U735" s="27"/>
      <c r="V735"/>
      <c r="W735" s="27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 s="27"/>
      <c r="AO735"/>
      <c r="AP735"/>
      <c r="AQ735" s="27"/>
      <c r="AR735"/>
      <c r="AS735" s="27"/>
      <c r="AT735" s="27"/>
      <c r="AU735"/>
      <c r="AV735"/>
      <c r="AW735" s="27"/>
      <c r="AX735" s="27"/>
      <c r="AY735"/>
      <c r="AZ735"/>
      <c r="BA735" s="27"/>
      <c r="BB735" s="27"/>
      <c r="BC735"/>
      <c r="BD735"/>
      <c r="BE735"/>
      <c r="BF735"/>
      <c r="BG735"/>
      <c r="BH735"/>
      <c r="BI735"/>
      <c r="BJ735" s="27"/>
      <c r="BK735" s="27"/>
      <c r="BL735" s="27"/>
      <c r="BM735" s="27"/>
      <c r="BN735" s="27"/>
      <c r="BO735" s="27"/>
      <c r="BP735" s="27"/>
      <c r="BQ735"/>
      <c r="BR735" s="27"/>
      <c r="BS735" s="27"/>
      <c r="BT735"/>
      <c r="BU735"/>
      <c r="BV735"/>
      <c r="BW735"/>
      <c r="BX735"/>
      <c r="BY735"/>
      <c r="BZ735" s="27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 s="27"/>
      <c r="CU735"/>
      <c r="CV735"/>
      <c r="CW735"/>
      <c r="CX735" s="27"/>
      <c r="CY735"/>
      <c r="CZ735"/>
      <c r="DA735"/>
      <c r="DB735"/>
      <c r="DC735" s="27"/>
      <c r="DD735" s="27"/>
      <c r="DE735" s="27"/>
      <c r="DF735"/>
      <c r="DG735"/>
      <c r="DH735"/>
      <c r="DI735" s="27"/>
      <c r="DJ735"/>
      <c r="DK735"/>
      <c r="DL735"/>
      <c r="DM735" s="27"/>
      <c r="DN735" s="27"/>
      <c r="DO735"/>
      <c r="DP735"/>
      <c r="DQ735" s="27"/>
      <c r="DR735"/>
      <c r="DS735"/>
      <c r="DT735"/>
      <c r="DU735"/>
      <c r="DV735"/>
      <c r="DW735" s="27"/>
      <c r="DX735"/>
      <c r="DY735"/>
      <c r="DZ735"/>
      <c r="EA735"/>
      <c r="EB735"/>
      <c r="EC735"/>
      <c r="ED735"/>
      <c r="EE735"/>
      <c r="EF735"/>
      <c r="EG735"/>
      <c r="EH735"/>
      <c r="EI735"/>
      <c r="EJ735"/>
      <c r="EK735"/>
      <c r="EL735"/>
      <c r="EM735"/>
      <c r="EN735"/>
      <c r="EO735"/>
      <c r="EP735"/>
      <c r="EQ735"/>
      <c r="ER735"/>
      <c r="ES735"/>
      <c r="ET735"/>
      <c r="EU735"/>
      <c r="EV735"/>
      <c r="EW735"/>
      <c r="EX735"/>
      <c r="EY735"/>
      <c r="EZ735" s="27"/>
      <c r="FA735" s="27"/>
      <c r="FB735"/>
      <c r="FC735"/>
      <c r="FD735"/>
      <c r="FE735"/>
      <c r="FF735"/>
      <c r="FG735"/>
      <c r="FH735"/>
      <c r="FI735"/>
      <c r="FJ735"/>
      <c r="FK735"/>
      <c r="FL735"/>
      <c r="FM735"/>
      <c r="FN735"/>
      <c r="FO735"/>
      <c r="FP735"/>
      <c r="FQ735"/>
      <c r="FR735"/>
      <c r="FS735"/>
      <c r="FT735"/>
      <c r="FU735"/>
      <c r="FV735"/>
      <c r="FW735"/>
      <c r="FX735"/>
      <c r="FY735"/>
      <c r="FZ735"/>
      <c r="GA735"/>
      <c r="GB735"/>
      <c r="GC735"/>
      <c r="GD735"/>
      <c r="GE735"/>
      <c r="GF735"/>
      <c r="GG735"/>
      <c r="GH735"/>
      <c r="GI735"/>
      <c r="GJ735"/>
      <c r="GK735"/>
      <c r="GL735"/>
      <c r="GM735"/>
      <c r="GN735"/>
      <c r="GO735"/>
      <c r="GP735"/>
      <c r="GQ735"/>
      <c r="GR735"/>
      <c r="GS735"/>
      <c r="GT735"/>
      <c r="GU735"/>
      <c r="GV735"/>
      <c r="GW735"/>
      <c r="GX735"/>
      <c r="GY735"/>
      <c r="GZ735"/>
      <c r="HA735"/>
      <c r="HB735"/>
      <c r="HC735"/>
      <c r="HD735"/>
      <c r="HE735"/>
      <c r="HF735"/>
      <c r="HG735"/>
      <c r="HH735"/>
      <c r="HI735"/>
      <c r="HJ735"/>
      <c r="HK735"/>
      <c r="HL735"/>
      <c r="HM735"/>
      <c r="HN735"/>
      <c r="HO735"/>
      <c r="HP735"/>
      <c r="HQ735"/>
      <c r="HR735"/>
      <c r="HS735"/>
      <c r="HT735"/>
      <c r="HU735"/>
      <c r="HV735"/>
      <c r="HW735"/>
      <c r="HX735"/>
      <c r="HY735"/>
      <c r="HZ735"/>
      <c r="IA735"/>
      <c r="IB735"/>
      <c r="IC735"/>
      <c r="ID735"/>
      <c r="IE735"/>
      <c r="IF735"/>
      <c r="IG735"/>
      <c r="IH735"/>
      <c r="II735"/>
      <c r="IJ735"/>
      <c r="IK735"/>
      <c r="IL735"/>
      <c r="IM735"/>
      <c r="IN735"/>
      <c r="IO735"/>
      <c r="IP735"/>
      <c r="IQ735"/>
      <c r="IR735"/>
      <c r="IS735"/>
      <c r="IT735"/>
      <c r="IU735"/>
      <c r="IV735"/>
      <c r="IW735"/>
      <c r="IX735"/>
      <c r="IY735"/>
      <c r="IZ735"/>
      <c r="JA735"/>
      <c r="JB735"/>
      <c r="JC735"/>
      <c r="JD735"/>
      <c r="JE735"/>
      <c r="JF735"/>
      <c r="JG735"/>
      <c r="JH735"/>
      <c r="JI735"/>
      <c r="JJ735"/>
      <c r="JK735"/>
      <c r="JL735"/>
      <c r="JM735"/>
      <c r="JN735"/>
      <c r="JO735"/>
      <c r="JP735"/>
      <c r="JQ735"/>
      <c r="JR735"/>
      <c r="JS735"/>
      <c r="JT735"/>
      <c r="JU735"/>
      <c r="JV735"/>
      <c r="JW735"/>
      <c r="JX735"/>
      <c r="JY735"/>
      <c r="JZ735"/>
      <c r="KA735"/>
      <c r="KB735"/>
      <c r="KC735"/>
      <c r="KD735"/>
      <c r="KE735"/>
      <c r="KF735"/>
      <c r="KG735"/>
      <c r="KH735"/>
      <c r="KI735"/>
      <c r="KJ735"/>
      <c r="KK735"/>
      <c r="KL735"/>
      <c r="KM735"/>
      <c r="KN735"/>
      <c r="KO735"/>
      <c r="KP735"/>
      <c r="KQ735"/>
      <c r="KR735"/>
      <c r="KS735"/>
      <c r="KT735"/>
      <c r="KU735"/>
      <c r="KV735"/>
      <c r="KW735"/>
      <c r="KX735"/>
      <c r="KY735"/>
      <c r="KZ735"/>
      <c r="LA735"/>
      <c r="LB735"/>
      <c r="LC735"/>
      <c r="LD735"/>
      <c r="LE735"/>
      <c r="LF735"/>
      <c r="LG735"/>
      <c r="LH735"/>
      <c r="LI735"/>
      <c r="LJ735"/>
      <c r="LK735"/>
      <c r="LL735"/>
      <c r="LM735"/>
      <c r="LN735"/>
      <c r="LO735"/>
      <c r="LP735"/>
      <c r="LQ735"/>
      <c r="LR735"/>
      <c r="LS735"/>
      <c r="LT735"/>
      <c r="LU735"/>
      <c r="LV735"/>
      <c r="LW735"/>
      <c r="LX735"/>
      <c r="LY735"/>
      <c r="LZ735"/>
      <c r="MA735"/>
      <c r="MB735"/>
      <c r="MC735"/>
      <c r="MD735"/>
      <c r="ME735"/>
      <c r="MF735"/>
      <c r="MG735"/>
      <c r="MH735"/>
      <c r="MI735"/>
      <c r="MJ735"/>
      <c r="MK735"/>
      <c r="ML735"/>
      <c r="MM735"/>
      <c r="MN735"/>
      <c r="MO735"/>
      <c r="MP735"/>
      <c r="MQ735"/>
      <c r="NH735" s="46"/>
    </row>
    <row r="736" spans="2:372" x14ac:dyDescent="0.3"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 s="27"/>
      <c r="DG736"/>
      <c r="DH736"/>
      <c r="DI736"/>
      <c r="DJ736"/>
      <c r="DK736"/>
      <c r="DL736"/>
      <c r="DM736"/>
      <c r="DN736" s="27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  <c r="EM736"/>
      <c r="EN736"/>
      <c r="EO736"/>
      <c r="EP736"/>
      <c r="EQ736"/>
      <c r="ER736"/>
      <c r="ES736"/>
      <c r="ET736"/>
      <c r="EU736"/>
      <c r="EV736"/>
      <c r="EW736"/>
      <c r="EX736"/>
      <c r="EY736"/>
      <c r="EZ736"/>
      <c r="FA736"/>
      <c r="FB736"/>
      <c r="FC736"/>
      <c r="FD736"/>
      <c r="FE736"/>
      <c r="FF736"/>
      <c r="FG736"/>
      <c r="FH736"/>
      <c r="FI736"/>
      <c r="FJ736"/>
      <c r="FK736"/>
      <c r="FL736"/>
      <c r="FM736"/>
      <c r="FN736"/>
      <c r="FO736"/>
      <c r="FP736"/>
      <c r="FQ736"/>
      <c r="FR736"/>
      <c r="FS736"/>
      <c r="FT736"/>
      <c r="FU736"/>
      <c r="FV736"/>
      <c r="FW736"/>
      <c r="FX736"/>
      <c r="FY736"/>
      <c r="FZ736"/>
      <c r="GA736"/>
      <c r="GB736"/>
      <c r="GC736"/>
      <c r="GD736"/>
      <c r="GE736"/>
      <c r="GF736"/>
      <c r="GG736"/>
      <c r="GH736"/>
      <c r="GI736"/>
      <c r="GJ736"/>
      <c r="GK736"/>
      <c r="GL736"/>
      <c r="GM736"/>
      <c r="GN736"/>
      <c r="GO736"/>
      <c r="GP736"/>
      <c r="GQ736"/>
      <c r="GR736"/>
      <c r="GS736"/>
      <c r="GT736"/>
      <c r="GU736"/>
      <c r="GV736"/>
      <c r="GW736"/>
      <c r="GX736"/>
      <c r="GY736"/>
      <c r="GZ736"/>
      <c r="HA736"/>
      <c r="HB736"/>
      <c r="HC736"/>
      <c r="HD736"/>
      <c r="HE736"/>
      <c r="HF736"/>
      <c r="HG736"/>
      <c r="HH736"/>
      <c r="HI736"/>
      <c r="HJ736"/>
      <c r="HK736"/>
      <c r="HL736"/>
      <c r="HM736"/>
      <c r="HN736"/>
      <c r="HO736"/>
      <c r="HP736"/>
      <c r="HQ736"/>
      <c r="HR736"/>
      <c r="HS736"/>
      <c r="HT736"/>
      <c r="HU736"/>
      <c r="HV736"/>
      <c r="HW736"/>
      <c r="HX736"/>
      <c r="HY736"/>
      <c r="HZ736"/>
      <c r="IA736"/>
      <c r="IB736"/>
      <c r="IC736"/>
      <c r="ID736"/>
      <c r="IE736"/>
      <c r="IF736"/>
      <c r="IG736"/>
      <c r="IH736"/>
      <c r="II736"/>
      <c r="IJ736"/>
      <c r="IK736"/>
      <c r="IL736"/>
      <c r="IM736"/>
      <c r="IN736"/>
      <c r="IO736"/>
      <c r="IP736"/>
      <c r="IQ736"/>
      <c r="IR736"/>
      <c r="IS736"/>
      <c r="IT736"/>
      <c r="IU736"/>
      <c r="IV736"/>
      <c r="IW736"/>
      <c r="IX736"/>
      <c r="IY736"/>
      <c r="IZ736"/>
      <c r="JA736"/>
      <c r="JB736"/>
      <c r="JC736"/>
      <c r="JD736"/>
      <c r="JE736"/>
      <c r="JF736"/>
      <c r="JG736"/>
      <c r="JH736"/>
      <c r="JI736"/>
      <c r="JJ736"/>
      <c r="JK736"/>
      <c r="JL736"/>
      <c r="JM736"/>
      <c r="JN736"/>
      <c r="JO736"/>
      <c r="JP736"/>
      <c r="JQ736"/>
      <c r="JR736"/>
      <c r="JS736"/>
      <c r="JT736"/>
      <c r="JU736"/>
      <c r="JV736"/>
      <c r="JW736"/>
      <c r="JX736"/>
      <c r="JY736"/>
      <c r="JZ736"/>
      <c r="KA736"/>
      <c r="KB736"/>
      <c r="KC736"/>
      <c r="KD736"/>
      <c r="KE736"/>
      <c r="KF736"/>
      <c r="KG736"/>
      <c r="KH736"/>
      <c r="KI736"/>
      <c r="KJ736"/>
      <c r="KK736"/>
      <c r="KL736"/>
      <c r="KM736"/>
      <c r="KN736"/>
      <c r="KO736"/>
      <c r="KP736"/>
      <c r="KQ736"/>
      <c r="KR736"/>
      <c r="KS736"/>
      <c r="KT736"/>
      <c r="KU736"/>
      <c r="KV736"/>
      <c r="KW736"/>
      <c r="KX736"/>
      <c r="KY736"/>
      <c r="KZ736"/>
      <c r="LA736"/>
      <c r="LB736"/>
      <c r="LC736"/>
      <c r="LD736"/>
      <c r="LE736"/>
      <c r="LF736"/>
      <c r="LG736"/>
      <c r="LH736"/>
      <c r="LI736"/>
      <c r="LJ736"/>
      <c r="LK736"/>
      <c r="LL736"/>
      <c r="LM736"/>
      <c r="LN736"/>
      <c r="LO736"/>
      <c r="LP736"/>
      <c r="LQ736"/>
      <c r="LR736"/>
      <c r="LS736"/>
      <c r="LT736"/>
      <c r="LU736"/>
      <c r="LV736"/>
      <c r="LW736"/>
      <c r="LX736"/>
      <c r="LY736"/>
      <c r="LZ736"/>
      <c r="MA736"/>
      <c r="MB736"/>
      <c r="MC736"/>
      <c r="MD736"/>
      <c r="ME736"/>
      <c r="MF736"/>
      <c r="MG736"/>
      <c r="MH736"/>
      <c r="MI736"/>
      <c r="MJ736"/>
      <c r="MK736"/>
      <c r="ML736"/>
      <c r="MM736"/>
      <c r="MN736"/>
      <c r="MO736"/>
      <c r="MP736"/>
      <c r="MQ736"/>
      <c r="NH736" s="46"/>
    </row>
    <row r="737" spans="2:372" x14ac:dyDescent="0.3"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 s="2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 s="27"/>
      <c r="CY737" s="27"/>
      <c r="CZ737"/>
      <c r="DA737"/>
      <c r="DB737"/>
      <c r="DC737"/>
      <c r="DD737"/>
      <c r="DE737"/>
      <c r="DF737" s="27"/>
      <c r="DG737"/>
      <c r="DH737"/>
      <c r="DI737"/>
      <c r="DJ737"/>
      <c r="DK737"/>
      <c r="DL737"/>
      <c r="DM737"/>
      <c r="DN737" s="27"/>
      <c r="DO737"/>
      <c r="DP737"/>
      <c r="DQ737"/>
      <c r="DR737"/>
      <c r="DS737"/>
      <c r="DT737" s="27"/>
      <c r="DU737"/>
      <c r="DV737"/>
      <c r="DW737"/>
      <c r="DX737"/>
      <c r="DY737" s="27"/>
      <c r="DZ737"/>
      <c r="EA737"/>
      <c r="EB737"/>
      <c r="EC737" s="27"/>
      <c r="ED737"/>
      <c r="EE737"/>
      <c r="EF737" s="27"/>
      <c r="EG737"/>
      <c r="EH737"/>
      <c r="EI737"/>
      <c r="EJ737"/>
      <c r="EK737"/>
      <c r="EL737"/>
      <c r="EM737"/>
      <c r="EN737"/>
      <c r="EO737"/>
      <c r="EP737"/>
      <c r="EQ737" s="27"/>
      <c r="ER737"/>
      <c r="ES737"/>
      <c r="ET737" s="27"/>
      <c r="EU737" s="27"/>
      <c r="EV737"/>
      <c r="EW737"/>
      <c r="EX737"/>
      <c r="EY737"/>
      <c r="EZ737"/>
      <c r="FA737"/>
      <c r="FB737"/>
      <c r="FC737"/>
      <c r="FD737"/>
      <c r="FE737"/>
      <c r="FF737"/>
      <c r="FG737"/>
      <c r="FH737"/>
      <c r="FI737"/>
      <c r="FJ737"/>
      <c r="FK737"/>
      <c r="FL737"/>
      <c r="FM737"/>
      <c r="FN737"/>
      <c r="FO737"/>
      <c r="FP737"/>
      <c r="FQ737"/>
      <c r="FR737"/>
      <c r="FS737"/>
      <c r="FT737"/>
      <c r="FU737"/>
      <c r="FV737"/>
      <c r="FW737"/>
      <c r="FX737"/>
      <c r="FY737"/>
      <c r="FZ737"/>
      <c r="GA737"/>
      <c r="GB737"/>
      <c r="GC737"/>
      <c r="GD737"/>
      <c r="GE737"/>
      <c r="GF737"/>
      <c r="GG737"/>
      <c r="GH737"/>
      <c r="GI737"/>
      <c r="GJ737"/>
      <c r="GK737"/>
      <c r="GL737"/>
      <c r="GM737"/>
      <c r="GN737"/>
      <c r="GO737"/>
      <c r="GP737"/>
      <c r="GQ737"/>
      <c r="GR737"/>
      <c r="GS737"/>
      <c r="GT737"/>
      <c r="GU737"/>
      <c r="GV737"/>
      <c r="GW737"/>
      <c r="GX737"/>
      <c r="GY737"/>
      <c r="GZ737"/>
      <c r="HA737"/>
      <c r="HB737"/>
      <c r="HC737"/>
      <c r="HD737"/>
      <c r="HE737"/>
      <c r="HF737"/>
      <c r="HG737"/>
      <c r="HH737"/>
      <c r="HI737"/>
      <c r="HJ737"/>
      <c r="HK737"/>
      <c r="HL737"/>
      <c r="HM737"/>
      <c r="HN737"/>
      <c r="HO737"/>
      <c r="HP737"/>
      <c r="HQ737"/>
      <c r="HR737"/>
      <c r="HS737"/>
      <c r="HT737"/>
      <c r="HU737"/>
      <c r="HV737"/>
      <c r="HW737"/>
      <c r="HX737"/>
      <c r="HY737"/>
      <c r="HZ737"/>
      <c r="IA737"/>
      <c r="IB737"/>
      <c r="IC737"/>
      <c r="ID737"/>
      <c r="IE737"/>
      <c r="IF737"/>
      <c r="IG737"/>
      <c r="IH737"/>
      <c r="II737"/>
      <c r="IJ737"/>
      <c r="IK737"/>
      <c r="IL737"/>
      <c r="IM737"/>
      <c r="IN737"/>
      <c r="IO737"/>
      <c r="IP737"/>
      <c r="IQ737"/>
      <c r="IR737"/>
      <c r="IS737"/>
      <c r="IT737"/>
      <c r="IU737"/>
      <c r="IV737"/>
      <c r="IW737"/>
      <c r="IX737"/>
      <c r="IY737"/>
      <c r="IZ737"/>
      <c r="JA737"/>
      <c r="JB737"/>
      <c r="JC737"/>
      <c r="JD737"/>
      <c r="JE737"/>
      <c r="JF737"/>
      <c r="JG737"/>
      <c r="JH737"/>
      <c r="JI737"/>
      <c r="JJ737"/>
      <c r="JK737"/>
      <c r="JL737"/>
      <c r="JM737"/>
      <c r="JN737"/>
      <c r="JO737"/>
      <c r="JP737"/>
      <c r="JQ737"/>
      <c r="JR737"/>
      <c r="JS737"/>
      <c r="JT737"/>
      <c r="JU737"/>
      <c r="JV737"/>
      <c r="JW737"/>
      <c r="JX737"/>
      <c r="JY737"/>
      <c r="JZ737"/>
      <c r="KA737"/>
      <c r="KB737"/>
      <c r="KC737"/>
      <c r="KD737"/>
      <c r="KE737"/>
      <c r="KF737"/>
      <c r="KG737"/>
      <c r="KH737"/>
      <c r="KI737"/>
      <c r="KJ737"/>
      <c r="KK737"/>
      <c r="KL737"/>
      <c r="KM737"/>
      <c r="KN737"/>
      <c r="KO737"/>
      <c r="KP737"/>
      <c r="KQ737"/>
      <c r="KR737"/>
      <c r="KS737"/>
      <c r="KT737"/>
      <c r="KU737"/>
      <c r="KV737"/>
      <c r="KW737"/>
      <c r="KX737"/>
      <c r="KY737"/>
      <c r="KZ737"/>
      <c r="LA737"/>
      <c r="LB737"/>
      <c r="LC737"/>
      <c r="LD737"/>
      <c r="LE737"/>
      <c r="LF737"/>
      <c r="LG737"/>
      <c r="LH737"/>
      <c r="LI737"/>
      <c r="LJ737"/>
      <c r="LK737"/>
      <c r="LL737"/>
      <c r="LM737"/>
      <c r="LN737"/>
      <c r="LO737"/>
      <c r="LP737"/>
      <c r="LQ737"/>
      <c r="LR737"/>
      <c r="LS737"/>
      <c r="LT737"/>
      <c r="LU737"/>
      <c r="LV737"/>
      <c r="LW737"/>
      <c r="LX737"/>
      <c r="LY737"/>
      <c r="LZ737"/>
      <c r="MA737"/>
      <c r="MB737"/>
      <c r="MC737"/>
      <c r="MD737"/>
      <c r="ME737"/>
      <c r="MF737"/>
      <c r="MG737"/>
      <c r="MH737"/>
      <c r="MI737"/>
      <c r="MJ737"/>
      <c r="MK737"/>
      <c r="ML737"/>
      <c r="MM737"/>
      <c r="MN737"/>
      <c r="MO737"/>
      <c r="MP737"/>
      <c r="MQ737"/>
      <c r="NH737" s="46"/>
    </row>
    <row r="738" spans="2:372" x14ac:dyDescent="0.3"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 s="27"/>
      <c r="X738"/>
      <c r="Y738"/>
      <c r="Z738"/>
      <c r="AA738"/>
      <c r="AB738"/>
      <c r="AC738"/>
      <c r="AD738"/>
      <c r="AE738"/>
      <c r="AF738"/>
      <c r="AG738" s="27"/>
      <c r="AH738"/>
      <c r="AI738"/>
      <c r="AJ738"/>
      <c r="AK738"/>
      <c r="AL738"/>
      <c r="AM738"/>
      <c r="AN738"/>
      <c r="AO738"/>
      <c r="AP738"/>
      <c r="AQ738"/>
      <c r="AR738"/>
      <c r="AS738"/>
      <c r="AT738" s="27"/>
      <c r="AU738"/>
      <c r="AV738"/>
      <c r="AW738"/>
      <c r="AX738"/>
      <c r="AY738"/>
      <c r="AZ738"/>
      <c r="BA738"/>
      <c r="BB738" s="27"/>
      <c r="BC738"/>
      <c r="BD738"/>
      <c r="BE738"/>
      <c r="BF738"/>
      <c r="BG738"/>
      <c r="BH738"/>
      <c r="BI738"/>
      <c r="BJ738" s="27"/>
      <c r="BK738" s="27"/>
      <c r="BL738" s="27"/>
      <c r="BM738" s="27"/>
      <c r="BN738" s="27"/>
      <c r="BO738" s="27"/>
      <c r="BP738" s="27"/>
      <c r="BQ738"/>
      <c r="BR738" s="27"/>
      <c r="BS738" s="27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 s="27"/>
      <c r="CN738"/>
      <c r="CO738" s="27"/>
      <c r="CP738"/>
      <c r="CQ738"/>
      <c r="CR738"/>
      <c r="CS738"/>
      <c r="CT738" s="27"/>
      <c r="CU738"/>
      <c r="CV738"/>
      <c r="CW738"/>
      <c r="CX738" s="27"/>
      <c r="CY738"/>
      <c r="CZ738"/>
      <c r="DA738"/>
      <c r="DB738" s="27"/>
      <c r="DC738"/>
      <c r="DD738"/>
      <c r="DE738"/>
      <c r="DF738"/>
      <c r="DG738"/>
      <c r="DH738"/>
      <c r="DI738" s="27"/>
      <c r="DJ738"/>
      <c r="DK738"/>
      <c r="DL738"/>
      <c r="DM738" s="27"/>
      <c r="DN738" s="27"/>
      <c r="DO738"/>
      <c r="DP738"/>
      <c r="DQ738" s="27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  <c r="EE738"/>
      <c r="EF738"/>
      <c r="EG738"/>
      <c r="EH738"/>
      <c r="EI738"/>
      <c r="EJ738"/>
      <c r="EK738"/>
      <c r="EL738"/>
      <c r="EM738"/>
      <c r="EN738"/>
      <c r="EO738"/>
      <c r="EP738"/>
      <c r="EQ738"/>
      <c r="ER738"/>
      <c r="ES738" s="27"/>
      <c r="ET738"/>
      <c r="EU738"/>
      <c r="EV738" s="27"/>
      <c r="EW738"/>
      <c r="EX738" s="27"/>
      <c r="EY738"/>
      <c r="EZ738"/>
      <c r="FA738" s="27"/>
      <c r="FB738"/>
      <c r="FC738"/>
      <c r="FD738"/>
      <c r="FE738"/>
      <c r="FF738"/>
      <c r="FG738"/>
      <c r="FH738"/>
      <c r="FI738"/>
      <c r="FJ738"/>
      <c r="FK738"/>
      <c r="FL738"/>
      <c r="FM738"/>
      <c r="FN738"/>
      <c r="FO738"/>
      <c r="FP738"/>
      <c r="FQ738"/>
      <c r="FR738"/>
      <c r="FS738"/>
      <c r="FT738"/>
      <c r="FU738"/>
      <c r="FV738"/>
      <c r="FW738"/>
      <c r="FX738"/>
      <c r="FY738"/>
      <c r="FZ738"/>
      <c r="GA738"/>
      <c r="GB738"/>
      <c r="GC738"/>
      <c r="GD738"/>
      <c r="GE738"/>
      <c r="GF738"/>
      <c r="GG738"/>
      <c r="GH738"/>
      <c r="GI738"/>
      <c r="GJ738"/>
      <c r="GK738"/>
      <c r="GL738"/>
      <c r="GM738"/>
      <c r="GN738"/>
      <c r="GO738"/>
      <c r="GP738"/>
      <c r="GQ738"/>
      <c r="GR738"/>
      <c r="GS738"/>
      <c r="GT738"/>
      <c r="GU738"/>
      <c r="GV738"/>
      <c r="GW738"/>
      <c r="GX738"/>
      <c r="GY738"/>
      <c r="GZ738"/>
      <c r="HA738"/>
      <c r="HB738"/>
      <c r="HC738"/>
      <c r="HD738"/>
      <c r="HE738"/>
      <c r="HF738"/>
      <c r="HG738"/>
      <c r="HH738"/>
      <c r="HI738"/>
      <c r="HJ738"/>
      <c r="HK738"/>
      <c r="HL738"/>
      <c r="HM738"/>
      <c r="HN738"/>
      <c r="HO738"/>
      <c r="HP738"/>
      <c r="HQ738"/>
      <c r="HR738"/>
      <c r="HS738"/>
      <c r="HT738"/>
      <c r="HU738"/>
      <c r="HV738"/>
      <c r="HW738"/>
      <c r="HX738"/>
      <c r="HY738"/>
      <c r="HZ738"/>
      <c r="IA738"/>
      <c r="IB738"/>
      <c r="IC738"/>
      <c r="ID738"/>
      <c r="IE738"/>
      <c r="IF738"/>
      <c r="IG738"/>
      <c r="IH738"/>
      <c r="II738"/>
      <c r="IJ738"/>
      <c r="IK738"/>
      <c r="IL738"/>
      <c r="IM738"/>
      <c r="IN738"/>
      <c r="IO738"/>
      <c r="IP738"/>
      <c r="IQ738"/>
      <c r="IR738"/>
      <c r="IS738"/>
      <c r="IT738"/>
      <c r="IU738"/>
      <c r="IV738"/>
      <c r="IW738"/>
      <c r="IX738"/>
      <c r="IY738"/>
      <c r="IZ738"/>
      <c r="JA738"/>
      <c r="JB738"/>
      <c r="JC738"/>
      <c r="JD738"/>
      <c r="JE738"/>
      <c r="JF738"/>
      <c r="JG738"/>
      <c r="JH738"/>
      <c r="JI738"/>
      <c r="JJ738"/>
      <c r="JK738"/>
      <c r="JL738"/>
      <c r="JM738"/>
      <c r="JN738"/>
      <c r="JO738"/>
      <c r="JP738"/>
      <c r="JQ738"/>
      <c r="JR738"/>
      <c r="JS738"/>
      <c r="JT738"/>
      <c r="JU738"/>
      <c r="JV738"/>
      <c r="JW738"/>
      <c r="JX738"/>
      <c r="JY738"/>
      <c r="JZ738"/>
      <c r="KA738"/>
      <c r="KB738"/>
      <c r="KC738"/>
      <c r="KD738"/>
      <c r="KE738"/>
      <c r="KF738"/>
      <c r="KG738"/>
      <c r="KH738"/>
      <c r="KI738"/>
      <c r="KJ738"/>
      <c r="KK738"/>
      <c r="KL738"/>
      <c r="KM738"/>
      <c r="KN738"/>
      <c r="KO738"/>
      <c r="KP738"/>
      <c r="KQ738"/>
      <c r="KR738"/>
      <c r="KS738"/>
      <c r="KT738"/>
      <c r="KU738"/>
      <c r="KV738"/>
      <c r="KW738"/>
      <c r="KX738"/>
      <c r="KY738"/>
      <c r="KZ738"/>
      <c r="LA738"/>
      <c r="LB738"/>
      <c r="LC738"/>
      <c r="LD738"/>
      <c r="LE738"/>
      <c r="LF738"/>
      <c r="LG738"/>
      <c r="LH738"/>
      <c r="LI738"/>
      <c r="LJ738"/>
      <c r="LK738"/>
      <c r="LL738"/>
      <c r="LM738"/>
      <c r="LN738"/>
      <c r="LO738"/>
      <c r="LP738"/>
      <c r="LQ738"/>
      <c r="LR738"/>
      <c r="LS738"/>
      <c r="LT738"/>
      <c r="LU738"/>
      <c r="LV738"/>
      <c r="LW738"/>
      <c r="LX738"/>
      <c r="LY738"/>
      <c r="LZ738"/>
      <c r="MA738"/>
      <c r="MB738"/>
      <c r="MC738"/>
      <c r="MD738"/>
      <c r="ME738"/>
      <c r="MF738"/>
      <c r="MG738"/>
      <c r="MH738"/>
      <c r="MI738"/>
      <c r="MJ738"/>
      <c r="MK738"/>
      <c r="ML738"/>
      <c r="MM738"/>
      <c r="MN738"/>
      <c r="MO738"/>
      <c r="MP738"/>
      <c r="MQ738"/>
      <c r="NH738" s="46"/>
    </row>
    <row r="739" spans="2:372" x14ac:dyDescent="0.3">
      <c r="B739"/>
      <c r="C739"/>
      <c r="D739"/>
      <c r="E739"/>
      <c r="F739"/>
      <c r="G739" s="27"/>
      <c r="H739"/>
      <c r="I739"/>
      <c r="J739"/>
      <c r="K739"/>
      <c r="L739"/>
      <c r="M739"/>
      <c r="N739"/>
      <c r="O739"/>
      <c r="P739"/>
      <c r="Q739" s="27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 s="27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 s="27"/>
      <c r="DA739"/>
      <c r="DB739" s="27"/>
      <c r="DC739"/>
      <c r="DD739"/>
      <c r="DE739"/>
      <c r="DF739" s="27"/>
      <c r="DG739"/>
      <c r="DH739"/>
      <c r="DI739"/>
      <c r="DJ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  <c r="EE739"/>
      <c r="EF739"/>
      <c r="EG739"/>
      <c r="EH739"/>
      <c r="EI739"/>
      <c r="EJ739"/>
      <c r="EK739"/>
      <c r="EL739"/>
      <c r="EM739"/>
      <c r="EN739"/>
      <c r="EO739"/>
      <c r="EP739"/>
      <c r="EQ739"/>
      <c r="ER739" s="27"/>
      <c r="ES739"/>
      <c r="ET739"/>
      <c r="EU739"/>
      <c r="EV739"/>
      <c r="EW739"/>
      <c r="EX739" s="27"/>
      <c r="EY739"/>
      <c r="EZ739"/>
      <c r="FA739"/>
      <c r="FB739"/>
      <c r="FC739"/>
      <c r="FD739"/>
      <c r="FE739"/>
      <c r="FF739"/>
      <c r="FG739"/>
      <c r="FH739"/>
      <c r="FI739"/>
      <c r="FJ739"/>
      <c r="FK739"/>
      <c r="FL739"/>
      <c r="FM739"/>
      <c r="FN739"/>
      <c r="FO739"/>
      <c r="FP739"/>
      <c r="FQ739"/>
      <c r="FR739"/>
      <c r="FS739"/>
      <c r="FT739"/>
      <c r="FU739"/>
      <c r="FV739"/>
      <c r="FW739"/>
      <c r="FX739"/>
      <c r="FY739"/>
      <c r="FZ739"/>
      <c r="GA739"/>
      <c r="GB739"/>
      <c r="GC739"/>
      <c r="GD739"/>
      <c r="GE739"/>
      <c r="GF739"/>
      <c r="GG739"/>
      <c r="GH739"/>
      <c r="GI739"/>
      <c r="GJ739"/>
      <c r="GK739"/>
      <c r="GL739"/>
      <c r="GM739"/>
      <c r="GN739"/>
      <c r="GO739"/>
      <c r="GP739"/>
      <c r="GQ739"/>
      <c r="GR739"/>
      <c r="GS739"/>
      <c r="GT739"/>
      <c r="GU739"/>
      <c r="GV739"/>
      <c r="GW739"/>
      <c r="GX739"/>
      <c r="GY739"/>
      <c r="GZ739"/>
      <c r="HA739"/>
      <c r="HB739"/>
      <c r="HC739"/>
      <c r="HD739"/>
      <c r="HE739"/>
      <c r="HF739"/>
      <c r="HG739"/>
      <c r="HH739"/>
      <c r="HI739"/>
      <c r="HJ739"/>
      <c r="HK739"/>
      <c r="HL739"/>
      <c r="HM739"/>
      <c r="HN739"/>
      <c r="HO739"/>
      <c r="HP739"/>
      <c r="HQ739"/>
      <c r="HR739"/>
      <c r="HS739"/>
      <c r="HT739"/>
      <c r="HU739"/>
      <c r="HV739"/>
      <c r="HW739"/>
      <c r="HX739"/>
      <c r="HY739"/>
      <c r="HZ739"/>
      <c r="IA739"/>
      <c r="IB739"/>
      <c r="IC739"/>
      <c r="ID739"/>
      <c r="IE739"/>
      <c r="IF739"/>
      <c r="IG739"/>
      <c r="IH739"/>
      <c r="II739"/>
      <c r="IJ739"/>
      <c r="IK739"/>
      <c r="IL739"/>
      <c r="IM739"/>
      <c r="IN739"/>
      <c r="IO739"/>
      <c r="IP739"/>
      <c r="IQ739"/>
      <c r="IR739"/>
      <c r="IS739"/>
      <c r="IT739"/>
      <c r="IU739"/>
      <c r="IV739"/>
      <c r="IW739"/>
      <c r="IX739"/>
      <c r="IY739"/>
      <c r="IZ739"/>
      <c r="JA739"/>
      <c r="JB739"/>
      <c r="JC739"/>
      <c r="JD739"/>
      <c r="JE739"/>
      <c r="JF739"/>
      <c r="JG739"/>
      <c r="JH739"/>
      <c r="JI739"/>
      <c r="JJ739"/>
      <c r="JK739"/>
      <c r="JL739"/>
      <c r="JM739"/>
      <c r="JN739"/>
      <c r="JO739"/>
      <c r="JP739"/>
      <c r="JQ739"/>
      <c r="JR739"/>
      <c r="JS739"/>
      <c r="JT739"/>
      <c r="JU739"/>
      <c r="JV739"/>
      <c r="JW739"/>
      <c r="JX739"/>
      <c r="JY739"/>
      <c r="JZ739"/>
      <c r="KA739"/>
      <c r="KB739"/>
      <c r="KC739"/>
      <c r="KD739"/>
      <c r="KE739"/>
      <c r="KF739"/>
      <c r="KG739"/>
      <c r="KH739"/>
      <c r="KI739"/>
      <c r="KJ739"/>
      <c r="KK739"/>
      <c r="KL739"/>
      <c r="KM739"/>
      <c r="KN739"/>
      <c r="KO739"/>
      <c r="KP739"/>
      <c r="KQ739"/>
      <c r="KR739"/>
      <c r="KS739"/>
      <c r="KT739"/>
      <c r="KU739"/>
      <c r="KV739"/>
      <c r="KW739"/>
      <c r="KX739"/>
      <c r="KY739"/>
      <c r="KZ739"/>
      <c r="LA739"/>
      <c r="LB739"/>
      <c r="LC739"/>
      <c r="LD739"/>
      <c r="LE739"/>
      <c r="LF739"/>
      <c r="LG739"/>
      <c r="LH739"/>
      <c r="LI739"/>
      <c r="LJ739"/>
      <c r="LK739"/>
      <c r="LL739"/>
      <c r="LM739"/>
      <c r="LN739"/>
      <c r="LO739"/>
      <c r="LP739"/>
      <c r="LQ739"/>
      <c r="LR739"/>
      <c r="LS739"/>
      <c r="LT739"/>
      <c r="LU739"/>
      <c r="LV739"/>
      <c r="LW739"/>
      <c r="LX739"/>
      <c r="LY739"/>
      <c r="LZ739"/>
      <c r="MA739"/>
      <c r="MB739"/>
      <c r="MC739"/>
      <c r="MD739"/>
      <c r="ME739"/>
      <c r="MF739"/>
      <c r="MG739"/>
      <c r="MH739"/>
      <c r="MI739"/>
      <c r="MJ739"/>
      <c r="MK739"/>
      <c r="ML739"/>
      <c r="MM739"/>
      <c r="MN739"/>
      <c r="MO739"/>
      <c r="MP739"/>
      <c r="MQ739"/>
      <c r="NH739" s="46"/>
    </row>
    <row r="740" spans="2:372" x14ac:dyDescent="0.3">
      <c r="B740"/>
      <c r="C740"/>
      <c r="D740"/>
      <c r="E740"/>
      <c r="F740"/>
      <c r="G740" s="27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  <c r="EK740"/>
      <c r="EL740"/>
      <c r="EM740"/>
      <c r="EN740"/>
      <c r="EO740"/>
      <c r="EP740"/>
      <c r="EQ740"/>
      <c r="ER740"/>
      <c r="ES740"/>
      <c r="ET740"/>
      <c r="EU740"/>
      <c r="EV740"/>
      <c r="EW740"/>
      <c r="EX740"/>
      <c r="EY740"/>
      <c r="EZ740"/>
      <c r="FA740"/>
      <c r="FB740"/>
      <c r="FC740"/>
      <c r="FD740"/>
      <c r="FE740"/>
      <c r="FF740"/>
      <c r="FG740"/>
      <c r="FH740"/>
      <c r="FI740"/>
      <c r="FJ740"/>
      <c r="FK740"/>
      <c r="FL740"/>
      <c r="FM740"/>
      <c r="FN740"/>
      <c r="FO740"/>
      <c r="FP740"/>
      <c r="FQ740"/>
      <c r="FR740"/>
      <c r="FS740"/>
      <c r="FT740"/>
      <c r="FU740"/>
      <c r="FV740"/>
      <c r="FW740"/>
      <c r="FX740"/>
      <c r="FY740"/>
      <c r="FZ740"/>
      <c r="GA740"/>
      <c r="GB740"/>
      <c r="GC740"/>
      <c r="GD740"/>
      <c r="GE740"/>
      <c r="GF740"/>
      <c r="GG740"/>
      <c r="GH740"/>
      <c r="GI740"/>
      <c r="GJ740"/>
      <c r="GK740"/>
      <c r="GL740"/>
      <c r="GM740"/>
      <c r="GN740"/>
      <c r="GO740"/>
      <c r="GP740"/>
      <c r="GQ740"/>
      <c r="GR740"/>
      <c r="GS740"/>
      <c r="GT740"/>
      <c r="GU740"/>
      <c r="GV740"/>
      <c r="GW740"/>
      <c r="GX740"/>
      <c r="GY740"/>
      <c r="GZ740"/>
      <c r="HA740"/>
      <c r="HB740"/>
      <c r="HC740"/>
      <c r="HD740"/>
      <c r="HE740"/>
      <c r="HF740"/>
      <c r="HG740"/>
      <c r="HH740"/>
      <c r="HI740"/>
      <c r="HJ740"/>
      <c r="HK740"/>
      <c r="HL740"/>
      <c r="HM740"/>
      <c r="HN740"/>
      <c r="HO740"/>
      <c r="HP740"/>
      <c r="HQ740"/>
      <c r="HR740"/>
      <c r="HS740"/>
      <c r="HT740"/>
      <c r="HU740"/>
      <c r="HV740"/>
      <c r="HW740"/>
      <c r="HX740"/>
      <c r="HY740"/>
      <c r="HZ740"/>
      <c r="IA740"/>
      <c r="IB740"/>
      <c r="IC740"/>
      <c r="ID740"/>
      <c r="IE740"/>
      <c r="IF740"/>
      <c r="IG740"/>
      <c r="IH740"/>
      <c r="II740"/>
      <c r="IJ740"/>
      <c r="IK740"/>
      <c r="IL740"/>
      <c r="IM740"/>
      <c r="IN740"/>
      <c r="IO740"/>
      <c r="IP740"/>
      <c r="IQ740"/>
      <c r="IR740"/>
      <c r="IS740"/>
      <c r="IT740"/>
      <c r="IU740"/>
      <c r="IV740"/>
      <c r="IW740"/>
      <c r="IX740"/>
      <c r="IY740"/>
      <c r="IZ740"/>
      <c r="JA740"/>
      <c r="JB740"/>
      <c r="JC740"/>
      <c r="JD740"/>
      <c r="JE740"/>
      <c r="JF740"/>
      <c r="JG740"/>
      <c r="JH740"/>
      <c r="JI740"/>
      <c r="JJ740"/>
      <c r="JK740"/>
      <c r="JL740"/>
      <c r="JM740"/>
      <c r="JN740"/>
      <c r="JO740"/>
      <c r="JP740"/>
      <c r="JQ740"/>
      <c r="JR740"/>
      <c r="JS740"/>
      <c r="JT740"/>
      <c r="JU740"/>
      <c r="JV740"/>
      <c r="JW740"/>
      <c r="JX740"/>
      <c r="JY740"/>
      <c r="JZ740"/>
      <c r="KA740"/>
      <c r="KB740"/>
      <c r="KC740"/>
      <c r="KD740"/>
      <c r="KE740"/>
      <c r="KF740"/>
      <c r="KG740"/>
      <c r="KH740"/>
      <c r="KI740"/>
      <c r="KJ740"/>
      <c r="KK740"/>
      <c r="KL740"/>
      <c r="KM740"/>
      <c r="KN740"/>
      <c r="KO740"/>
      <c r="KP740"/>
      <c r="KQ740"/>
      <c r="KR740"/>
      <c r="KS740"/>
      <c r="KT740"/>
      <c r="KU740"/>
      <c r="KV740"/>
      <c r="KW740"/>
      <c r="KX740"/>
      <c r="KY740"/>
      <c r="KZ740"/>
      <c r="LA740"/>
      <c r="LB740"/>
      <c r="LC740"/>
      <c r="LD740"/>
      <c r="LE740"/>
      <c r="LF740"/>
      <c r="LG740"/>
      <c r="LH740"/>
      <c r="LI740"/>
      <c r="LJ740"/>
      <c r="LK740"/>
      <c r="LL740"/>
      <c r="LM740"/>
      <c r="LN740"/>
      <c r="LO740"/>
      <c r="LP740"/>
      <c r="LQ740"/>
      <c r="LR740"/>
      <c r="LS740"/>
      <c r="LT740"/>
      <c r="LU740"/>
      <c r="LV740"/>
      <c r="LW740"/>
      <c r="LX740"/>
      <c r="LY740"/>
      <c r="LZ740"/>
      <c r="MA740"/>
      <c r="MB740"/>
      <c r="MC740"/>
      <c r="MD740"/>
      <c r="ME740"/>
      <c r="MF740"/>
      <c r="MG740"/>
      <c r="MH740"/>
      <c r="MI740"/>
      <c r="MJ740"/>
      <c r="MK740"/>
      <c r="ML740"/>
      <c r="MM740"/>
      <c r="MN740"/>
      <c r="MO740"/>
      <c r="MP740"/>
      <c r="MQ740"/>
      <c r="NH740" s="46"/>
    </row>
    <row r="741" spans="2:372" x14ac:dyDescent="0.3"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  <c r="DG741"/>
      <c r="DH741"/>
      <c r="DI741"/>
      <c r="DJ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  <c r="EE741"/>
      <c r="EF741"/>
      <c r="EG741"/>
      <c r="EH741"/>
      <c r="EI741"/>
      <c r="EJ741"/>
      <c r="EK741"/>
      <c r="EL741"/>
      <c r="EM741"/>
      <c r="EN741"/>
      <c r="EO741"/>
      <c r="EP741"/>
      <c r="EQ741"/>
      <c r="ER741"/>
      <c r="ES741"/>
      <c r="ET741"/>
      <c r="EU741"/>
      <c r="EV741"/>
      <c r="EW741"/>
      <c r="EX741"/>
      <c r="EY741"/>
      <c r="EZ741"/>
      <c r="FA741"/>
      <c r="FB741"/>
      <c r="FC741"/>
      <c r="FD741"/>
      <c r="FE741"/>
      <c r="FF741"/>
      <c r="FG741"/>
      <c r="FH741"/>
      <c r="FI741"/>
      <c r="FJ741"/>
      <c r="FK741"/>
      <c r="FL741"/>
      <c r="FM741"/>
      <c r="FN741"/>
      <c r="FO741"/>
      <c r="FP741"/>
      <c r="FQ741"/>
      <c r="FR741"/>
      <c r="FS741"/>
      <c r="FT741"/>
      <c r="FU741"/>
      <c r="FV741"/>
      <c r="FW741"/>
      <c r="FX741"/>
      <c r="FY741"/>
      <c r="FZ741"/>
      <c r="GA741"/>
      <c r="GB741"/>
      <c r="GC741"/>
      <c r="GD741"/>
      <c r="GE741"/>
      <c r="GF741"/>
      <c r="GG741"/>
      <c r="GH741"/>
      <c r="GI741"/>
      <c r="GJ741"/>
      <c r="GK741"/>
      <c r="GL741"/>
      <c r="GM741"/>
      <c r="GN741"/>
      <c r="GO741"/>
      <c r="GP741"/>
      <c r="GQ741"/>
      <c r="GR741"/>
      <c r="GS741"/>
      <c r="GT741"/>
      <c r="GU741"/>
      <c r="GV741"/>
      <c r="GW741"/>
      <c r="GX741"/>
      <c r="GY741"/>
      <c r="GZ741"/>
      <c r="HA741"/>
      <c r="HB741"/>
      <c r="HC741"/>
      <c r="HD741"/>
      <c r="HE741"/>
      <c r="HF741"/>
      <c r="HG741"/>
      <c r="HH741"/>
      <c r="HI741"/>
      <c r="HJ741"/>
      <c r="HK741"/>
      <c r="HL741"/>
      <c r="HM741"/>
      <c r="HN741"/>
      <c r="HO741"/>
      <c r="HP741"/>
      <c r="HQ741"/>
      <c r="HR741"/>
      <c r="HS741"/>
      <c r="HT741"/>
      <c r="HU741"/>
      <c r="HV741"/>
      <c r="HW741"/>
      <c r="HX741"/>
      <c r="HY741"/>
      <c r="HZ741"/>
      <c r="IA741"/>
      <c r="IB741"/>
      <c r="IC741"/>
      <c r="ID741"/>
      <c r="IE741"/>
      <c r="IF741"/>
      <c r="IG741"/>
      <c r="IH741"/>
      <c r="II741"/>
      <c r="IJ741"/>
      <c r="IK741"/>
      <c r="IL741"/>
      <c r="IM741"/>
      <c r="IN741"/>
      <c r="IO741"/>
      <c r="IP741"/>
      <c r="IQ741"/>
      <c r="IR741"/>
      <c r="IS741"/>
      <c r="IT741"/>
      <c r="IU741"/>
      <c r="IV741"/>
      <c r="IW741"/>
      <c r="IX741"/>
      <c r="IY741"/>
      <c r="IZ741"/>
      <c r="JA741"/>
      <c r="JB741"/>
      <c r="JC741"/>
      <c r="JD741"/>
      <c r="JE741"/>
      <c r="JF741"/>
      <c r="JG741"/>
      <c r="JH741"/>
      <c r="JI741"/>
      <c r="JJ741"/>
      <c r="JK741"/>
      <c r="JL741"/>
      <c r="JM741"/>
      <c r="JN741"/>
      <c r="JO741"/>
      <c r="JP741"/>
      <c r="JQ741"/>
      <c r="JR741"/>
      <c r="JS741"/>
      <c r="JT741"/>
      <c r="JU741"/>
      <c r="JV741"/>
      <c r="JW741"/>
      <c r="JX741"/>
      <c r="JY741"/>
      <c r="JZ741"/>
      <c r="KA741"/>
      <c r="KB741"/>
      <c r="KC741"/>
      <c r="KD741"/>
      <c r="KE741"/>
      <c r="KF741"/>
      <c r="KG741"/>
      <c r="KH741"/>
      <c r="KI741"/>
      <c r="KJ741"/>
      <c r="KK741"/>
      <c r="KL741"/>
      <c r="KM741"/>
      <c r="KN741"/>
      <c r="KO741"/>
      <c r="KP741"/>
      <c r="KQ741"/>
      <c r="KR741"/>
      <c r="KS741"/>
      <c r="KT741"/>
      <c r="KU741"/>
      <c r="KV741"/>
      <c r="KW741"/>
      <c r="KX741"/>
      <c r="KY741"/>
      <c r="KZ741"/>
      <c r="LA741"/>
      <c r="LB741"/>
      <c r="LC741"/>
      <c r="LD741"/>
      <c r="LE741"/>
      <c r="LF741"/>
      <c r="LG741"/>
      <c r="LH741"/>
      <c r="LI741"/>
      <c r="LJ741"/>
      <c r="LK741"/>
      <c r="LL741"/>
      <c r="LM741"/>
      <c r="LN741"/>
      <c r="LO741"/>
      <c r="LP741"/>
      <c r="LQ741"/>
      <c r="LR741"/>
      <c r="LS741"/>
      <c r="LT741"/>
      <c r="LU741"/>
      <c r="LV741"/>
      <c r="LW741"/>
      <c r="LX741"/>
      <c r="LY741"/>
      <c r="LZ741"/>
      <c r="MA741"/>
      <c r="MB741"/>
      <c r="MC741"/>
      <c r="MD741"/>
      <c r="ME741"/>
      <c r="MF741"/>
      <c r="MG741"/>
      <c r="MH741"/>
      <c r="MI741"/>
      <c r="MJ741"/>
      <c r="MK741"/>
      <c r="ML741"/>
      <c r="MM741"/>
      <c r="MN741"/>
      <c r="MO741"/>
      <c r="MP741"/>
      <c r="MQ741"/>
      <c r="NH741" s="46"/>
    </row>
    <row r="742" spans="2:372" x14ac:dyDescent="0.3"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  <c r="DG742"/>
      <c r="DH742"/>
      <c r="DI742"/>
      <c r="DJ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  <c r="EE742"/>
      <c r="EF742"/>
      <c r="EG742"/>
      <c r="EH742"/>
      <c r="EI742"/>
      <c r="EJ742"/>
      <c r="EK742"/>
      <c r="EL742"/>
      <c r="EM742"/>
      <c r="EN742"/>
      <c r="EO742"/>
      <c r="EP742"/>
      <c r="EQ742"/>
      <c r="ER742"/>
      <c r="ES742"/>
      <c r="ET742"/>
      <c r="EU742"/>
      <c r="EV742"/>
      <c r="EW742"/>
      <c r="EX742"/>
      <c r="EY742"/>
      <c r="EZ742"/>
      <c r="FA742"/>
      <c r="FB742"/>
      <c r="FC742"/>
      <c r="FD742"/>
      <c r="FE742"/>
      <c r="FF742"/>
      <c r="FG742"/>
      <c r="FH742"/>
      <c r="FI742"/>
      <c r="FJ742"/>
      <c r="FK742"/>
      <c r="FL742"/>
      <c r="FM742"/>
      <c r="FN742"/>
      <c r="FO742"/>
      <c r="FP742"/>
      <c r="FQ742"/>
      <c r="FR742"/>
      <c r="FS742"/>
      <c r="FT742"/>
      <c r="FU742"/>
      <c r="FV742"/>
      <c r="FW742"/>
      <c r="FX742"/>
      <c r="FY742"/>
      <c r="FZ742"/>
      <c r="GA742"/>
      <c r="GB742"/>
      <c r="GC742"/>
      <c r="GD742"/>
      <c r="GE742"/>
      <c r="GF742"/>
      <c r="GG742"/>
      <c r="GH742"/>
      <c r="GI742"/>
      <c r="GJ742"/>
      <c r="GK742"/>
      <c r="GL742"/>
      <c r="GM742"/>
      <c r="GN742"/>
      <c r="GO742"/>
      <c r="GP742"/>
      <c r="GQ742"/>
      <c r="GR742"/>
      <c r="GS742"/>
      <c r="GT742"/>
      <c r="GU742"/>
      <c r="GV742"/>
      <c r="GW742"/>
      <c r="GX742"/>
      <c r="GY742"/>
      <c r="GZ742"/>
      <c r="HA742"/>
      <c r="HB742"/>
      <c r="HC742"/>
      <c r="HD742"/>
      <c r="HE742"/>
      <c r="HF742"/>
      <c r="HG742"/>
      <c r="HH742"/>
      <c r="HI742"/>
      <c r="HJ742"/>
      <c r="HK742"/>
      <c r="HL742"/>
      <c r="HM742"/>
      <c r="HN742"/>
      <c r="HO742"/>
      <c r="HP742"/>
      <c r="HQ742"/>
      <c r="HR742"/>
      <c r="HS742"/>
      <c r="HT742"/>
      <c r="HU742"/>
      <c r="HV742"/>
      <c r="HW742"/>
      <c r="HX742"/>
      <c r="HY742"/>
      <c r="HZ742"/>
      <c r="IA742"/>
      <c r="IB742"/>
      <c r="IC742"/>
      <c r="ID742"/>
      <c r="IE742"/>
      <c r="IF742"/>
      <c r="IG742"/>
      <c r="IH742"/>
      <c r="II742"/>
      <c r="IJ742"/>
      <c r="IK742"/>
      <c r="IL742"/>
      <c r="IM742"/>
      <c r="IN742"/>
      <c r="IO742"/>
      <c r="IP742"/>
      <c r="IQ742"/>
      <c r="IR742"/>
      <c r="IS742"/>
      <c r="IT742"/>
      <c r="IU742"/>
      <c r="IV742"/>
      <c r="IW742"/>
      <c r="IX742"/>
      <c r="IY742"/>
      <c r="IZ742"/>
      <c r="JA742"/>
      <c r="JB742"/>
      <c r="JC742"/>
      <c r="JD742"/>
      <c r="JE742"/>
      <c r="JF742"/>
      <c r="JG742"/>
      <c r="JH742"/>
      <c r="JI742"/>
      <c r="JJ742"/>
      <c r="JK742"/>
      <c r="JL742"/>
      <c r="JM742"/>
      <c r="JN742"/>
      <c r="JO742"/>
      <c r="JP742"/>
      <c r="JQ742"/>
      <c r="JR742"/>
      <c r="JS742"/>
      <c r="JT742"/>
      <c r="JU742"/>
      <c r="JV742"/>
      <c r="JW742"/>
      <c r="JX742"/>
      <c r="JY742"/>
      <c r="JZ742"/>
      <c r="KA742"/>
      <c r="KB742"/>
      <c r="KC742"/>
      <c r="KD742"/>
      <c r="KE742"/>
      <c r="KF742"/>
      <c r="KG742"/>
      <c r="KH742"/>
      <c r="KI742"/>
      <c r="KJ742"/>
      <c r="KK742"/>
      <c r="KL742"/>
      <c r="KM742"/>
      <c r="KN742"/>
      <c r="KO742"/>
      <c r="KP742"/>
      <c r="KQ742"/>
      <c r="KR742"/>
      <c r="KS742"/>
      <c r="KT742"/>
      <c r="KU742"/>
      <c r="KV742"/>
      <c r="KW742"/>
      <c r="KX742"/>
      <c r="KY742"/>
      <c r="KZ742"/>
      <c r="LA742"/>
      <c r="LB742"/>
      <c r="LC742"/>
      <c r="LD742"/>
      <c r="LE742"/>
      <c r="LF742"/>
      <c r="LG742"/>
      <c r="LH742"/>
      <c r="LI742"/>
      <c r="LJ742"/>
      <c r="LK742"/>
      <c r="LL742"/>
      <c r="LM742"/>
      <c r="LN742"/>
      <c r="LO742"/>
      <c r="LP742"/>
      <c r="LQ742"/>
      <c r="LR742"/>
      <c r="LS742"/>
      <c r="LT742"/>
      <c r="LU742"/>
      <c r="LV742"/>
      <c r="LW742"/>
      <c r="LX742"/>
      <c r="LY742"/>
      <c r="LZ742"/>
      <c r="MA742"/>
      <c r="MB742"/>
      <c r="MC742"/>
      <c r="MD742"/>
      <c r="ME742"/>
      <c r="MF742"/>
      <c r="MG742"/>
      <c r="MH742"/>
      <c r="MI742"/>
      <c r="MJ742"/>
      <c r="MK742"/>
      <c r="ML742"/>
      <c r="MM742"/>
      <c r="MN742"/>
      <c r="MO742"/>
      <c r="MP742"/>
      <c r="MQ742"/>
      <c r="NH742" s="46"/>
    </row>
    <row r="743" spans="2:372" x14ac:dyDescent="0.3"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  <c r="DG743"/>
      <c r="DH743"/>
      <c r="DI743"/>
      <c r="DJ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  <c r="EE743"/>
      <c r="EF743"/>
      <c r="EG743"/>
      <c r="EH743"/>
      <c r="EI743"/>
      <c r="EJ743"/>
      <c r="EK743"/>
      <c r="EL743"/>
      <c r="EM743"/>
      <c r="EN743"/>
      <c r="EO743"/>
      <c r="EP743"/>
      <c r="EQ743"/>
      <c r="ER743"/>
      <c r="ES743"/>
      <c r="ET743"/>
      <c r="EU743"/>
      <c r="EV743"/>
      <c r="EW743"/>
      <c r="EX743"/>
      <c r="EY743"/>
      <c r="EZ743"/>
      <c r="FA743"/>
      <c r="FB743"/>
      <c r="FC743"/>
      <c r="FD743"/>
      <c r="FE743"/>
      <c r="FF743"/>
      <c r="FG743"/>
      <c r="FH743"/>
      <c r="FI743"/>
      <c r="FJ743"/>
      <c r="FK743"/>
      <c r="FL743"/>
      <c r="FM743"/>
      <c r="FN743"/>
      <c r="FO743"/>
      <c r="FP743"/>
      <c r="FQ743"/>
      <c r="FR743"/>
      <c r="FS743"/>
      <c r="FT743"/>
      <c r="FU743"/>
      <c r="FV743"/>
      <c r="FW743"/>
      <c r="FX743"/>
      <c r="FY743"/>
      <c r="FZ743"/>
      <c r="GA743"/>
      <c r="GB743"/>
      <c r="GC743"/>
      <c r="GD743"/>
      <c r="GE743"/>
      <c r="GF743"/>
      <c r="GG743"/>
      <c r="GH743"/>
      <c r="GI743"/>
      <c r="GJ743"/>
      <c r="GK743"/>
      <c r="GL743"/>
      <c r="GM743"/>
      <c r="GN743"/>
      <c r="GO743"/>
      <c r="GP743"/>
      <c r="GQ743"/>
      <c r="GR743"/>
      <c r="GS743"/>
      <c r="GT743"/>
      <c r="GU743"/>
      <c r="GV743"/>
      <c r="GW743"/>
      <c r="GX743"/>
      <c r="GY743"/>
      <c r="GZ743"/>
      <c r="HA743"/>
      <c r="HB743"/>
      <c r="HC743"/>
      <c r="HD743"/>
      <c r="HE743"/>
      <c r="HF743"/>
      <c r="HG743"/>
      <c r="HH743"/>
      <c r="HI743"/>
      <c r="HJ743"/>
      <c r="HK743"/>
      <c r="HL743"/>
      <c r="HM743"/>
      <c r="HN743"/>
      <c r="HO743"/>
      <c r="HP743"/>
      <c r="HQ743"/>
      <c r="HR743"/>
      <c r="HS743"/>
      <c r="HT743"/>
      <c r="HU743"/>
      <c r="HV743"/>
      <c r="HW743"/>
      <c r="HX743"/>
      <c r="HY743"/>
      <c r="HZ743"/>
      <c r="IA743"/>
      <c r="IB743"/>
      <c r="IC743"/>
      <c r="ID743"/>
      <c r="IE743"/>
      <c r="IF743"/>
      <c r="IG743"/>
      <c r="IH743"/>
      <c r="II743"/>
      <c r="IJ743"/>
      <c r="IK743"/>
      <c r="IL743"/>
      <c r="IM743"/>
      <c r="IN743"/>
      <c r="IO743"/>
      <c r="IP743"/>
      <c r="IQ743"/>
      <c r="IR743"/>
      <c r="IS743"/>
      <c r="IT743"/>
      <c r="IU743"/>
      <c r="IV743"/>
      <c r="IW743"/>
      <c r="IX743"/>
      <c r="IY743"/>
      <c r="IZ743"/>
      <c r="JA743"/>
      <c r="JB743"/>
      <c r="JC743"/>
      <c r="JD743"/>
      <c r="JE743"/>
      <c r="JF743"/>
      <c r="JG743"/>
      <c r="JH743"/>
      <c r="JI743"/>
      <c r="JJ743"/>
      <c r="JK743"/>
      <c r="JL743"/>
      <c r="JM743"/>
      <c r="JN743"/>
      <c r="JO743"/>
      <c r="JP743"/>
      <c r="JQ743"/>
      <c r="JR743"/>
      <c r="JS743"/>
      <c r="JT743"/>
      <c r="JU743"/>
      <c r="JV743"/>
      <c r="JW743"/>
      <c r="JX743"/>
      <c r="JY743"/>
      <c r="JZ743"/>
      <c r="KA743"/>
      <c r="KB743"/>
      <c r="KC743"/>
      <c r="KD743"/>
      <c r="KE743"/>
      <c r="KF743"/>
      <c r="KG743"/>
      <c r="KH743"/>
      <c r="KI743"/>
      <c r="KJ743"/>
      <c r="KK743"/>
      <c r="KL743"/>
      <c r="KM743"/>
      <c r="KN743"/>
      <c r="KO743"/>
      <c r="KP743"/>
      <c r="KQ743"/>
      <c r="KR743"/>
      <c r="KS743"/>
      <c r="KT743"/>
      <c r="KU743"/>
      <c r="KV743"/>
      <c r="KW743"/>
      <c r="KX743"/>
      <c r="KY743"/>
      <c r="KZ743"/>
      <c r="LA743"/>
      <c r="LB743"/>
      <c r="LC743"/>
      <c r="LD743"/>
      <c r="LE743"/>
      <c r="LF743"/>
      <c r="LG743"/>
      <c r="LH743"/>
      <c r="LI743"/>
      <c r="LJ743"/>
      <c r="LK743"/>
      <c r="LL743"/>
      <c r="LM743"/>
      <c r="LN743"/>
      <c r="LO743"/>
      <c r="LP743"/>
      <c r="LQ743"/>
      <c r="LR743"/>
      <c r="LS743"/>
      <c r="LT743"/>
      <c r="LU743"/>
      <c r="LV743"/>
      <c r="LW743"/>
      <c r="LX743"/>
      <c r="LY743"/>
      <c r="LZ743"/>
      <c r="MA743"/>
      <c r="MB743"/>
      <c r="MC743"/>
      <c r="MD743"/>
      <c r="ME743"/>
      <c r="MF743"/>
      <c r="MG743"/>
      <c r="MH743"/>
      <c r="MI743"/>
      <c r="MJ743"/>
      <c r="MK743"/>
      <c r="ML743"/>
      <c r="MM743"/>
      <c r="MN743"/>
      <c r="MO743"/>
      <c r="MP743"/>
      <c r="MQ743"/>
      <c r="NH743" s="46"/>
    </row>
    <row r="744" spans="2:372" x14ac:dyDescent="0.3"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  <c r="EE744"/>
      <c r="EF744"/>
      <c r="EG744"/>
      <c r="EH744"/>
      <c r="EI744"/>
      <c r="EJ744"/>
      <c r="EK744"/>
      <c r="EL744"/>
      <c r="EM744"/>
      <c r="EN744"/>
      <c r="EO744"/>
      <c r="EP744"/>
      <c r="EQ744"/>
      <c r="ER744"/>
      <c r="ES744"/>
      <c r="ET744"/>
      <c r="EU744"/>
      <c r="EV744"/>
      <c r="EW744"/>
      <c r="EX744"/>
      <c r="EY744"/>
      <c r="EZ744"/>
      <c r="FA744"/>
      <c r="FB744"/>
      <c r="FC744"/>
      <c r="FD744"/>
      <c r="FE744"/>
      <c r="FF744"/>
      <c r="FG744"/>
      <c r="FH744"/>
      <c r="FI744"/>
      <c r="FJ744"/>
      <c r="FK744"/>
      <c r="FL744"/>
      <c r="FM744"/>
      <c r="FN744"/>
      <c r="FO744"/>
      <c r="FP744"/>
      <c r="FQ744"/>
      <c r="FR744"/>
      <c r="FS744"/>
      <c r="FT744"/>
      <c r="FU744"/>
      <c r="FV744"/>
      <c r="FW744"/>
      <c r="FX744"/>
      <c r="FY744"/>
      <c r="FZ744"/>
      <c r="GA744"/>
      <c r="GB744"/>
      <c r="GC744"/>
      <c r="GD744"/>
      <c r="GE744"/>
      <c r="GF744"/>
      <c r="GG744"/>
      <c r="GH744"/>
      <c r="GI744"/>
      <c r="GJ744"/>
      <c r="GK744"/>
      <c r="GL744"/>
      <c r="GM744"/>
      <c r="GN744"/>
      <c r="GO744"/>
      <c r="GP744"/>
      <c r="GQ744"/>
      <c r="GR744"/>
      <c r="GS744"/>
      <c r="GT744"/>
      <c r="GU744"/>
      <c r="GV744"/>
      <c r="GW744"/>
      <c r="GX744"/>
      <c r="GY744"/>
      <c r="GZ744"/>
      <c r="HA744"/>
      <c r="HB744"/>
      <c r="HC744"/>
      <c r="HD744"/>
      <c r="HE744"/>
      <c r="HF744"/>
      <c r="HG744"/>
      <c r="HH744"/>
      <c r="HI744"/>
      <c r="HJ744"/>
      <c r="HK744"/>
      <c r="HL744"/>
      <c r="HM744"/>
      <c r="HN744"/>
      <c r="HO744"/>
      <c r="HP744"/>
      <c r="HQ744"/>
      <c r="HR744"/>
      <c r="HS744"/>
      <c r="HT744"/>
      <c r="HU744"/>
      <c r="HV744"/>
      <c r="HW744"/>
      <c r="HX744"/>
      <c r="HY744"/>
      <c r="HZ744"/>
      <c r="IA744"/>
      <c r="IB744"/>
      <c r="IC744"/>
      <c r="ID744"/>
      <c r="IE744"/>
      <c r="IF744"/>
      <c r="IG744"/>
      <c r="IH744"/>
      <c r="II744"/>
      <c r="IJ744"/>
      <c r="IK744"/>
      <c r="IL744"/>
      <c r="IM744"/>
      <c r="IN744"/>
      <c r="IO744"/>
      <c r="IP744"/>
      <c r="IQ744"/>
      <c r="IR744"/>
      <c r="IS744"/>
      <c r="IT744"/>
      <c r="IU744"/>
      <c r="IV744"/>
      <c r="IW744"/>
      <c r="IX744"/>
      <c r="IY744"/>
      <c r="IZ744"/>
      <c r="JA744"/>
      <c r="JB744"/>
      <c r="JC744"/>
      <c r="JD744"/>
      <c r="JE744"/>
      <c r="JF744"/>
      <c r="JG744"/>
      <c r="JH744"/>
      <c r="JI744"/>
      <c r="JJ744"/>
      <c r="JK744"/>
      <c r="JL744"/>
      <c r="JM744"/>
      <c r="JN744"/>
      <c r="JO744"/>
      <c r="JP744"/>
      <c r="JQ744"/>
      <c r="JR744"/>
      <c r="JS744"/>
      <c r="JT744"/>
      <c r="JU744"/>
      <c r="JV744"/>
      <c r="JW744"/>
      <c r="JX744"/>
      <c r="JY744"/>
      <c r="JZ744"/>
      <c r="KA744"/>
      <c r="KB744"/>
      <c r="KC744"/>
      <c r="KD744"/>
      <c r="KE744"/>
      <c r="KF744"/>
      <c r="KG744"/>
      <c r="KH744"/>
      <c r="KI744"/>
      <c r="KJ744"/>
      <c r="KK744"/>
      <c r="KL744"/>
      <c r="KM744"/>
      <c r="KN744"/>
      <c r="KO744"/>
      <c r="KP744"/>
      <c r="KQ744"/>
      <c r="KR744"/>
      <c r="KS744"/>
      <c r="KT744"/>
      <c r="KU744"/>
      <c r="KV744"/>
      <c r="KW744"/>
      <c r="KX744"/>
      <c r="KY744"/>
      <c r="KZ744"/>
      <c r="LA744"/>
      <c r="LB744"/>
      <c r="LC744"/>
      <c r="LD744"/>
      <c r="LE744"/>
      <c r="LF744"/>
      <c r="LG744"/>
      <c r="LH744"/>
      <c r="LI744"/>
      <c r="LJ744"/>
      <c r="LK744"/>
      <c r="LL744"/>
      <c r="LM744"/>
      <c r="LN744"/>
      <c r="LO744"/>
      <c r="LP744"/>
      <c r="LQ744"/>
      <c r="LR744"/>
      <c r="LS744"/>
      <c r="LT744"/>
      <c r="LU744"/>
      <c r="LV744"/>
      <c r="LW744"/>
      <c r="LX744"/>
      <c r="LY744"/>
      <c r="LZ744"/>
      <c r="MA744"/>
      <c r="MB744"/>
      <c r="MC744"/>
      <c r="MD744"/>
      <c r="ME744"/>
      <c r="MF744"/>
      <c r="MG744"/>
      <c r="MH744"/>
      <c r="MI744"/>
      <c r="MJ744"/>
      <c r="MK744"/>
      <c r="ML744"/>
      <c r="MM744"/>
      <c r="MN744"/>
      <c r="MO744"/>
      <c r="MP744"/>
      <c r="MQ744"/>
      <c r="NH744" s="46"/>
    </row>
    <row r="745" spans="2:372" x14ac:dyDescent="0.3"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  <c r="EE745"/>
      <c r="EF745"/>
      <c r="EG745"/>
      <c r="EH745"/>
      <c r="EI745"/>
      <c r="EJ745"/>
      <c r="EK745"/>
      <c r="EL745"/>
      <c r="EM745"/>
      <c r="EN745"/>
      <c r="EO745"/>
      <c r="EP745"/>
      <c r="EQ745"/>
      <c r="ER745"/>
      <c r="ES745"/>
      <c r="ET745"/>
      <c r="EU745"/>
      <c r="EV745"/>
      <c r="EW745"/>
      <c r="EX745"/>
      <c r="EY745"/>
      <c r="EZ745"/>
      <c r="FA745"/>
      <c r="FB745"/>
      <c r="FC745"/>
      <c r="FD745"/>
      <c r="FE745"/>
      <c r="FF745"/>
      <c r="FG745"/>
      <c r="FH745"/>
      <c r="FI745"/>
      <c r="FJ745"/>
      <c r="FK745"/>
      <c r="FL745"/>
      <c r="FM745"/>
      <c r="FN745"/>
      <c r="FO745"/>
      <c r="FP745"/>
      <c r="FQ745"/>
      <c r="FR745"/>
      <c r="FS745"/>
      <c r="FT745"/>
      <c r="FU745"/>
      <c r="FV745"/>
      <c r="FW745"/>
      <c r="FX745"/>
      <c r="FY745"/>
      <c r="FZ745"/>
      <c r="GA745"/>
      <c r="GB745"/>
      <c r="GC745"/>
      <c r="GD745"/>
      <c r="GE745"/>
      <c r="GF745"/>
      <c r="GG745"/>
      <c r="GH745"/>
      <c r="GI745"/>
      <c r="GJ745"/>
      <c r="GK745"/>
      <c r="GL745"/>
      <c r="GM745"/>
      <c r="GN745"/>
      <c r="GO745"/>
      <c r="GP745"/>
      <c r="GQ745"/>
      <c r="GR745"/>
      <c r="GS745"/>
      <c r="GT745"/>
      <c r="GU745"/>
      <c r="GV745"/>
      <c r="GW745"/>
      <c r="GX745"/>
      <c r="GY745"/>
      <c r="GZ745"/>
      <c r="HA745"/>
      <c r="HB745"/>
      <c r="HC745"/>
      <c r="HD745"/>
      <c r="HE745"/>
      <c r="HF745"/>
      <c r="HG745"/>
      <c r="HH745"/>
      <c r="HI745"/>
      <c r="HJ745"/>
      <c r="HK745"/>
      <c r="HL745"/>
      <c r="HM745"/>
      <c r="HN745"/>
      <c r="HO745"/>
      <c r="HP745"/>
      <c r="HQ745"/>
      <c r="HR745"/>
      <c r="HS745"/>
      <c r="HT745"/>
      <c r="HU745"/>
      <c r="HV745"/>
      <c r="HW745"/>
      <c r="HX745"/>
      <c r="HY745"/>
      <c r="HZ745"/>
      <c r="IA745"/>
      <c r="IB745"/>
      <c r="IC745"/>
      <c r="ID745"/>
      <c r="IE745"/>
      <c r="IF745"/>
      <c r="IG745"/>
      <c r="IH745"/>
      <c r="II745"/>
      <c r="IJ745"/>
      <c r="IK745"/>
      <c r="IL745"/>
      <c r="IM745"/>
      <c r="IN745"/>
      <c r="IO745"/>
      <c r="IP745"/>
      <c r="IQ745"/>
      <c r="IR745"/>
      <c r="IS745"/>
      <c r="IT745"/>
      <c r="IU745"/>
      <c r="IV745"/>
      <c r="IW745"/>
      <c r="IX745"/>
      <c r="IY745"/>
      <c r="IZ745"/>
      <c r="JA745"/>
      <c r="JB745"/>
      <c r="JC745"/>
      <c r="JD745"/>
      <c r="JE745"/>
      <c r="JF745"/>
      <c r="JG745"/>
      <c r="JH745"/>
      <c r="JI745"/>
      <c r="JJ745"/>
      <c r="JK745"/>
      <c r="JL745"/>
      <c r="JM745"/>
      <c r="JN745"/>
      <c r="JO745"/>
      <c r="JP745"/>
      <c r="JQ745"/>
      <c r="JR745"/>
      <c r="JS745"/>
      <c r="JT745"/>
      <c r="JU745"/>
      <c r="JV745"/>
      <c r="JW745"/>
      <c r="JX745"/>
      <c r="JY745"/>
      <c r="JZ745"/>
      <c r="KA745"/>
      <c r="KB745"/>
      <c r="KC745"/>
      <c r="KD745"/>
      <c r="KE745"/>
      <c r="KF745"/>
      <c r="KG745"/>
      <c r="KH745"/>
      <c r="KI745"/>
      <c r="KJ745"/>
      <c r="KK745"/>
      <c r="KL745"/>
      <c r="KM745"/>
      <c r="KN745"/>
      <c r="KO745"/>
      <c r="KP745"/>
      <c r="KQ745"/>
      <c r="KR745"/>
      <c r="KS745"/>
      <c r="KT745"/>
      <c r="KU745"/>
      <c r="KV745"/>
      <c r="KW745"/>
      <c r="KX745"/>
      <c r="KY745"/>
      <c r="KZ745"/>
      <c r="LA745"/>
      <c r="LB745"/>
      <c r="LC745"/>
      <c r="LD745"/>
      <c r="LE745"/>
      <c r="LF745"/>
      <c r="LG745"/>
      <c r="LH745"/>
      <c r="LI745"/>
      <c r="LJ745"/>
      <c r="LK745"/>
      <c r="LL745"/>
      <c r="LM745"/>
      <c r="LN745"/>
      <c r="LO745"/>
      <c r="LP745"/>
      <c r="LQ745"/>
      <c r="LR745"/>
      <c r="LS745"/>
      <c r="LT745"/>
      <c r="LU745"/>
      <c r="LV745"/>
      <c r="LW745"/>
      <c r="LX745"/>
      <c r="LY745"/>
      <c r="LZ745"/>
      <c r="MA745"/>
      <c r="MB745"/>
      <c r="MC745"/>
      <c r="MD745"/>
      <c r="ME745"/>
      <c r="MF745"/>
      <c r="MG745"/>
      <c r="MH745"/>
      <c r="MI745"/>
      <c r="MJ745"/>
      <c r="MK745"/>
      <c r="ML745"/>
      <c r="MM745"/>
      <c r="MN745"/>
      <c r="MO745"/>
      <c r="MP745"/>
      <c r="MQ745"/>
      <c r="NH745" s="46"/>
    </row>
    <row r="746" spans="2:372" x14ac:dyDescent="0.3"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 s="27"/>
      <c r="DC746"/>
      <c r="DD746"/>
      <c r="DE746"/>
      <c r="DF746"/>
      <c r="DG746"/>
      <c r="DH746"/>
      <c r="DI746"/>
      <c r="DJ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  <c r="EE746"/>
      <c r="EF746"/>
      <c r="EG746"/>
      <c r="EH746"/>
      <c r="EI746"/>
      <c r="EJ746"/>
      <c r="EK746"/>
      <c r="EL746"/>
      <c r="EM746"/>
      <c r="EN746"/>
      <c r="EO746"/>
      <c r="EP746"/>
      <c r="EQ746"/>
      <c r="ER746"/>
      <c r="ES746"/>
      <c r="ET746"/>
      <c r="EU746"/>
      <c r="EV746"/>
      <c r="EW746"/>
      <c r="EX746"/>
      <c r="EY746"/>
      <c r="EZ746"/>
      <c r="FA746"/>
      <c r="FB746"/>
      <c r="FC746"/>
      <c r="FD746"/>
      <c r="FE746"/>
      <c r="FF746"/>
      <c r="FG746"/>
      <c r="FH746"/>
      <c r="FI746"/>
      <c r="FJ746"/>
      <c r="FK746"/>
      <c r="FL746"/>
      <c r="FM746"/>
      <c r="FN746"/>
      <c r="FO746"/>
      <c r="FP746"/>
      <c r="FQ746"/>
      <c r="FR746"/>
      <c r="FS746"/>
      <c r="FT746"/>
      <c r="FU746"/>
      <c r="FV746"/>
      <c r="FW746"/>
      <c r="FX746"/>
      <c r="FY746"/>
      <c r="FZ746"/>
      <c r="GA746"/>
      <c r="GB746"/>
      <c r="GC746"/>
      <c r="GD746"/>
      <c r="GE746"/>
      <c r="GF746"/>
      <c r="GG746"/>
      <c r="GH746"/>
      <c r="GI746"/>
      <c r="GJ746"/>
      <c r="GK746"/>
      <c r="GL746"/>
      <c r="GM746"/>
      <c r="GN746"/>
      <c r="GO746"/>
      <c r="GP746"/>
      <c r="GQ746"/>
      <c r="GR746"/>
      <c r="GS746"/>
      <c r="GT746"/>
      <c r="GU746"/>
      <c r="GV746"/>
      <c r="GW746"/>
      <c r="GX746"/>
      <c r="GY746"/>
      <c r="GZ746"/>
      <c r="HA746"/>
      <c r="HB746"/>
      <c r="HC746"/>
      <c r="HD746"/>
      <c r="HE746"/>
      <c r="HF746"/>
      <c r="HG746"/>
      <c r="HH746"/>
      <c r="HI746"/>
      <c r="HJ746"/>
      <c r="HK746"/>
      <c r="HL746"/>
      <c r="HM746"/>
      <c r="HN746"/>
      <c r="HO746"/>
      <c r="HP746"/>
      <c r="HQ746"/>
      <c r="HR746"/>
      <c r="HS746"/>
      <c r="HT746"/>
      <c r="HU746"/>
      <c r="HV746"/>
      <c r="HW746"/>
      <c r="HX746"/>
      <c r="HY746"/>
      <c r="HZ746"/>
      <c r="IA746"/>
      <c r="IB746"/>
      <c r="IC746"/>
      <c r="ID746"/>
      <c r="IE746"/>
      <c r="IF746"/>
      <c r="IG746"/>
      <c r="IH746"/>
      <c r="II746"/>
      <c r="IJ746"/>
      <c r="IK746"/>
      <c r="IL746"/>
      <c r="IM746"/>
      <c r="IN746"/>
      <c r="IO746"/>
      <c r="IP746"/>
      <c r="IQ746"/>
      <c r="IR746"/>
      <c r="IS746"/>
      <c r="IT746"/>
      <c r="IU746"/>
      <c r="IV746"/>
      <c r="IW746"/>
      <c r="IX746"/>
      <c r="IY746"/>
      <c r="IZ746"/>
      <c r="JA746"/>
      <c r="JB746"/>
      <c r="JC746"/>
      <c r="JD746"/>
      <c r="JE746"/>
      <c r="JF746"/>
      <c r="JG746"/>
      <c r="JH746"/>
      <c r="JI746"/>
      <c r="JJ746"/>
      <c r="JK746"/>
      <c r="JL746"/>
      <c r="JM746"/>
      <c r="JN746"/>
      <c r="JO746"/>
      <c r="JP746"/>
      <c r="JQ746"/>
      <c r="JR746"/>
      <c r="JS746"/>
      <c r="JT746"/>
      <c r="JU746"/>
      <c r="JV746"/>
      <c r="JW746"/>
      <c r="JX746"/>
      <c r="JY746"/>
      <c r="JZ746"/>
      <c r="KA746"/>
      <c r="KB746"/>
      <c r="KC746"/>
      <c r="KD746"/>
      <c r="KE746"/>
      <c r="KF746"/>
      <c r="KG746"/>
      <c r="KH746"/>
      <c r="KI746"/>
      <c r="KJ746"/>
      <c r="KK746"/>
      <c r="KL746"/>
      <c r="KM746"/>
      <c r="KN746"/>
      <c r="KO746"/>
      <c r="KP746"/>
      <c r="KQ746"/>
      <c r="KR746"/>
      <c r="KS746"/>
      <c r="KT746"/>
      <c r="KU746"/>
      <c r="KV746"/>
      <c r="KW746"/>
      <c r="KX746"/>
      <c r="KY746"/>
      <c r="KZ746"/>
      <c r="LA746"/>
      <c r="LB746"/>
      <c r="LC746"/>
      <c r="LD746"/>
      <c r="LE746"/>
      <c r="LF746"/>
      <c r="LG746"/>
      <c r="LH746"/>
      <c r="LI746"/>
      <c r="LJ746"/>
      <c r="LK746"/>
      <c r="LL746"/>
      <c r="LM746"/>
      <c r="LN746"/>
      <c r="LO746"/>
      <c r="LP746"/>
      <c r="LQ746"/>
      <c r="LR746"/>
      <c r="LS746"/>
      <c r="LT746"/>
      <c r="LU746"/>
      <c r="LV746"/>
      <c r="LW746"/>
      <c r="LX746"/>
      <c r="LY746"/>
      <c r="LZ746"/>
      <c r="MA746"/>
      <c r="MB746"/>
      <c r="MC746"/>
      <c r="MD746"/>
      <c r="ME746"/>
      <c r="MF746"/>
      <c r="MG746"/>
      <c r="MH746"/>
      <c r="MI746"/>
      <c r="MJ746"/>
      <c r="MK746"/>
      <c r="ML746"/>
      <c r="MM746"/>
      <c r="MN746"/>
      <c r="MO746"/>
      <c r="MP746"/>
      <c r="MQ746"/>
      <c r="NH746" s="46"/>
    </row>
    <row r="747" spans="2:372" x14ac:dyDescent="0.3"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  <c r="DG747"/>
      <c r="DH747"/>
      <c r="DI747"/>
      <c r="DJ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  <c r="EE747"/>
      <c r="EF747"/>
      <c r="EG747"/>
      <c r="EH747"/>
      <c r="EI747"/>
      <c r="EJ747"/>
      <c r="EK747"/>
      <c r="EL747"/>
      <c r="EM747"/>
      <c r="EN747"/>
      <c r="EO747"/>
      <c r="EP747"/>
      <c r="EQ747"/>
      <c r="ER747"/>
      <c r="ES747"/>
      <c r="ET747"/>
      <c r="EU747"/>
      <c r="EV747"/>
      <c r="EW747"/>
      <c r="EX747"/>
      <c r="EY747"/>
      <c r="EZ747"/>
      <c r="FA747"/>
      <c r="FB747"/>
      <c r="FC747"/>
      <c r="FD747"/>
      <c r="FE747"/>
      <c r="FF747"/>
      <c r="FG747"/>
      <c r="FH747"/>
      <c r="FI747"/>
      <c r="FJ747"/>
      <c r="FK747"/>
      <c r="FL747"/>
      <c r="FM747"/>
      <c r="FN747"/>
      <c r="FO747"/>
      <c r="FP747"/>
      <c r="FQ747"/>
      <c r="FR747"/>
      <c r="FS747"/>
      <c r="FT747"/>
      <c r="FU747"/>
      <c r="FV747"/>
      <c r="FW747"/>
      <c r="FX747"/>
      <c r="FY747"/>
      <c r="FZ747"/>
      <c r="GA747"/>
      <c r="GB747"/>
      <c r="GC747"/>
      <c r="GD747"/>
      <c r="GE747"/>
      <c r="GF747"/>
      <c r="GG747"/>
      <c r="GH747"/>
      <c r="GI747"/>
      <c r="GJ747"/>
      <c r="GK747"/>
      <c r="GL747"/>
      <c r="GM747"/>
      <c r="GN747"/>
      <c r="GO747"/>
      <c r="GP747"/>
      <c r="GQ747"/>
      <c r="GR747"/>
      <c r="GS747"/>
      <c r="GT747"/>
      <c r="GU747"/>
      <c r="GV747"/>
      <c r="GW747"/>
      <c r="GX747"/>
      <c r="GY747"/>
      <c r="GZ747"/>
      <c r="HA747"/>
      <c r="HB747"/>
      <c r="HC747"/>
      <c r="HD747"/>
      <c r="HE747"/>
      <c r="HF747"/>
      <c r="HG747"/>
      <c r="HH747"/>
      <c r="HI747"/>
      <c r="HJ747"/>
      <c r="HK747"/>
      <c r="HL747"/>
      <c r="HM747"/>
      <c r="HN747"/>
      <c r="HO747"/>
      <c r="HP747"/>
      <c r="HQ747"/>
      <c r="HR747"/>
      <c r="HS747"/>
      <c r="HT747"/>
      <c r="HU747"/>
      <c r="HV747"/>
      <c r="HW747"/>
      <c r="HX747"/>
      <c r="HY747"/>
      <c r="HZ747"/>
      <c r="IA747"/>
      <c r="IB747"/>
      <c r="IC747"/>
      <c r="ID747"/>
      <c r="IE747"/>
      <c r="IF747"/>
      <c r="IG747"/>
      <c r="IH747"/>
      <c r="II747"/>
      <c r="IJ747"/>
      <c r="IK747"/>
      <c r="IL747"/>
      <c r="IM747"/>
      <c r="IN747"/>
      <c r="IO747"/>
      <c r="IP747"/>
      <c r="IQ747"/>
      <c r="IR747"/>
      <c r="IS747"/>
      <c r="IT747"/>
      <c r="IU747"/>
      <c r="IV747"/>
      <c r="IW747"/>
      <c r="IX747"/>
      <c r="IY747"/>
      <c r="IZ747"/>
      <c r="JA747"/>
      <c r="JB747"/>
      <c r="JC747"/>
      <c r="JD747"/>
      <c r="JE747"/>
      <c r="JF747"/>
      <c r="JG747"/>
      <c r="JH747"/>
      <c r="JI747"/>
      <c r="JJ747"/>
      <c r="JK747"/>
      <c r="JL747"/>
      <c r="JM747"/>
      <c r="JN747"/>
      <c r="JO747"/>
      <c r="JP747"/>
      <c r="JQ747"/>
      <c r="JR747"/>
      <c r="JS747"/>
      <c r="JT747"/>
      <c r="JU747"/>
      <c r="JV747"/>
      <c r="JW747"/>
      <c r="JX747"/>
      <c r="JY747"/>
      <c r="JZ747"/>
      <c r="KA747"/>
      <c r="KB747"/>
      <c r="KC747"/>
      <c r="KD747"/>
      <c r="KE747"/>
      <c r="KF747"/>
      <c r="KG747"/>
      <c r="KH747"/>
      <c r="KI747"/>
      <c r="KJ747"/>
      <c r="KK747"/>
      <c r="KL747"/>
      <c r="KM747"/>
      <c r="KN747"/>
      <c r="KO747"/>
      <c r="KP747"/>
      <c r="KQ747"/>
      <c r="KR747"/>
      <c r="KS747"/>
      <c r="KT747"/>
      <c r="KU747"/>
      <c r="KV747"/>
      <c r="KW747"/>
      <c r="KX747"/>
      <c r="KY747"/>
      <c r="KZ747"/>
      <c r="LA747"/>
      <c r="LB747"/>
      <c r="LC747"/>
      <c r="LD747"/>
      <c r="LE747"/>
      <c r="LF747"/>
      <c r="LG747"/>
      <c r="LH747"/>
      <c r="LI747"/>
      <c r="LJ747"/>
      <c r="LK747"/>
      <c r="LL747"/>
      <c r="LM747"/>
      <c r="LN747"/>
      <c r="LO747"/>
      <c r="LP747"/>
      <c r="LQ747"/>
      <c r="LR747"/>
      <c r="LS747"/>
      <c r="LT747"/>
      <c r="LU747"/>
      <c r="LV747"/>
      <c r="LW747"/>
      <c r="LX747"/>
      <c r="LY747"/>
      <c r="LZ747"/>
      <c r="MA747"/>
      <c r="MB747"/>
      <c r="MC747"/>
      <c r="MD747"/>
      <c r="ME747"/>
      <c r="MF747"/>
      <c r="MG747"/>
      <c r="MH747"/>
      <c r="MI747"/>
      <c r="MJ747"/>
      <c r="MK747"/>
      <c r="ML747"/>
      <c r="MM747"/>
      <c r="MN747"/>
      <c r="MO747"/>
      <c r="MP747"/>
      <c r="MQ747"/>
      <c r="NH747" s="46"/>
    </row>
    <row r="748" spans="2:372" x14ac:dyDescent="0.3"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  <c r="DG748"/>
      <c r="DH748"/>
      <c r="DI748"/>
      <c r="DJ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  <c r="EE748"/>
      <c r="EF748"/>
      <c r="EG748"/>
      <c r="EH748"/>
      <c r="EI748"/>
      <c r="EJ748"/>
      <c r="EK748"/>
      <c r="EL748"/>
      <c r="EM748"/>
      <c r="EN748"/>
      <c r="EO748"/>
      <c r="EP748"/>
      <c r="EQ748"/>
      <c r="ER748"/>
      <c r="ES748"/>
      <c r="ET748"/>
      <c r="EU748"/>
      <c r="EV748"/>
      <c r="EW748"/>
      <c r="EX748"/>
      <c r="EY748"/>
      <c r="EZ748"/>
      <c r="FA748"/>
      <c r="FB748"/>
      <c r="FC748"/>
      <c r="FD748"/>
      <c r="FE748"/>
      <c r="FF748"/>
      <c r="FG748"/>
      <c r="FH748"/>
      <c r="FI748"/>
      <c r="FJ748"/>
      <c r="FK748"/>
      <c r="FL748"/>
      <c r="FM748"/>
      <c r="FN748"/>
      <c r="FO748"/>
      <c r="FP748"/>
      <c r="FQ748"/>
      <c r="FR748"/>
      <c r="FS748"/>
      <c r="FT748"/>
      <c r="FU748"/>
      <c r="FV748"/>
      <c r="FW748"/>
      <c r="FX748"/>
      <c r="FY748"/>
      <c r="FZ748"/>
      <c r="GA748"/>
      <c r="GB748"/>
      <c r="GC748"/>
      <c r="GD748"/>
      <c r="GE748"/>
      <c r="GF748"/>
      <c r="GG748"/>
      <c r="GH748"/>
      <c r="GI748"/>
      <c r="GJ748"/>
      <c r="GK748"/>
      <c r="GL748"/>
      <c r="GM748"/>
      <c r="GN748"/>
      <c r="GO748"/>
      <c r="GP748"/>
      <c r="GQ748"/>
      <c r="GR748"/>
      <c r="GS748"/>
      <c r="GT748"/>
      <c r="GU748"/>
      <c r="GV748"/>
      <c r="GW748"/>
      <c r="GX748"/>
      <c r="GY748"/>
      <c r="GZ748"/>
      <c r="HA748"/>
      <c r="HB748"/>
      <c r="HC748"/>
      <c r="HD748"/>
      <c r="HE748"/>
      <c r="HF748"/>
      <c r="HG748"/>
      <c r="HH748"/>
      <c r="HI748"/>
      <c r="HJ748"/>
      <c r="HK748"/>
      <c r="HL748"/>
      <c r="HM748"/>
      <c r="HN748"/>
      <c r="HO748"/>
      <c r="HP748"/>
      <c r="HQ748"/>
      <c r="HR748"/>
      <c r="HS748"/>
      <c r="HT748"/>
      <c r="HU748"/>
      <c r="HV748"/>
      <c r="HW748"/>
      <c r="HX748"/>
      <c r="HY748"/>
      <c r="HZ748"/>
      <c r="IA748"/>
      <c r="IB748"/>
      <c r="IC748"/>
      <c r="ID748"/>
      <c r="IE748"/>
      <c r="IF748"/>
      <c r="IG748"/>
      <c r="IH748"/>
      <c r="II748"/>
      <c r="IJ748"/>
      <c r="IK748"/>
      <c r="IL748"/>
      <c r="IM748"/>
      <c r="IN748"/>
      <c r="IO748"/>
      <c r="IP748"/>
      <c r="IQ748"/>
      <c r="IR748"/>
      <c r="IS748"/>
      <c r="IT748"/>
      <c r="IU748"/>
      <c r="IV748"/>
      <c r="IW748"/>
      <c r="IX748"/>
      <c r="IY748"/>
      <c r="IZ748"/>
      <c r="JA748"/>
      <c r="JB748"/>
      <c r="JC748"/>
      <c r="JD748"/>
      <c r="JE748"/>
      <c r="JF748"/>
      <c r="JG748"/>
      <c r="JH748"/>
      <c r="JI748"/>
      <c r="JJ748"/>
      <c r="JK748"/>
      <c r="JL748"/>
      <c r="JM748"/>
      <c r="JN748"/>
      <c r="JO748"/>
      <c r="JP748"/>
      <c r="JQ748"/>
      <c r="JR748"/>
      <c r="JS748"/>
      <c r="JT748"/>
      <c r="JU748"/>
      <c r="JV748"/>
      <c r="JW748"/>
      <c r="JX748"/>
      <c r="JY748"/>
      <c r="JZ748"/>
      <c r="KA748"/>
      <c r="KB748"/>
      <c r="KC748"/>
      <c r="KD748"/>
      <c r="KE748"/>
      <c r="KF748"/>
      <c r="KG748"/>
      <c r="KH748"/>
      <c r="KI748"/>
      <c r="KJ748"/>
      <c r="KK748"/>
      <c r="KL748"/>
      <c r="KM748"/>
      <c r="KN748"/>
      <c r="KO748"/>
      <c r="KP748"/>
      <c r="KQ748"/>
      <c r="KR748"/>
      <c r="KS748"/>
      <c r="KT748"/>
      <c r="KU748"/>
      <c r="KV748"/>
      <c r="KW748"/>
      <c r="KX748"/>
      <c r="KY748"/>
      <c r="KZ748"/>
      <c r="LA748"/>
      <c r="LB748"/>
      <c r="LC748"/>
      <c r="LD748"/>
      <c r="LE748"/>
      <c r="LF748"/>
      <c r="LG748"/>
      <c r="LH748"/>
      <c r="LI748"/>
      <c r="LJ748"/>
      <c r="LK748"/>
      <c r="LL748"/>
      <c r="LM748"/>
      <c r="LN748"/>
      <c r="LO748"/>
      <c r="LP748"/>
      <c r="LQ748"/>
      <c r="LR748"/>
      <c r="LS748"/>
      <c r="LT748"/>
      <c r="LU748"/>
      <c r="LV748"/>
      <c r="LW748"/>
      <c r="LX748"/>
      <c r="LY748"/>
      <c r="LZ748"/>
      <c r="MA748"/>
      <c r="MB748"/>
      <c r="MC748"/>
      <c r="MD748"/>
      <c r="ME748"/>
      <c r="MF748"/>
      <c r="MG748"/>
      <c r="MH748"/>
      <c r="MI748"/>
      <c r="MJ748"/>
      <c r="MK748"/>
      <c r="ML748"/>
      <c r="MM748"/>
      <c r="MN748"/>
      <c r="MO748"/>
      <c r="MP748"/>
      <c r="MQ748"/>
      <c r="NH748" s="46"/>
    </row>
    <row r="749" spans="2:372" x14ac:dyDescent="0.3"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  <c r="DG749"/>
      <c r="DH749"/>
      <c r="DI749"/>
      <c r="DJ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  <c r="EE749"/>
      <c r="EF749"/>
      <c r="EG749"/>
      <c r="EH749"/>
      <c r="EI749"/>
      <c r="EJ749"/>
      <c r="EK749"/>
      <c r="EL749"/>
      <c r="EM749"/>
      <c r="EN749"/>
      <c r="EO749"/>
      <c r="EP749"/>
      <c r="EQ749"/>
      <c r="ER749"/>
      <c r="ES749"/>
      <c r="ET749"/>
      <c r="EU749"/>
      <c r="EV749"/>
      <c r="EW749"/>
      <c r="EX749"/>
      <c r="EY749"/>
      <c r="EZ749"/>
      <c r="FA749"/>
      <c r="FB749"/>
      <c r="FC749"/>
      <c r="FD749"/>
      <c r="FE749"/>
      <c r="FF749"/>
      <c r="FG749"/>
      <c r="FH749"/>
      <c r="FI749"/>
      <c r="FJ749"/>
      <c r="FK749"/>
      <c r="FL749"/>
      <c r="FM749"/>
      <c r="FN749"/>
      <c r="FO749"/>
      <c r="FP749"/>
      <c r="FQ749"/>
      <c r="FR749"/>
      <c r="FS749"/>
      <c r="FT749"/>
      <c r="FU749"/>
      <c r="FV749"/>
      <c r="FW749"/>
      <c r="FX749"/>
      <c r="FY749"/>
      <c r="FZ749"/>
      <c r="GA749"/>
      <c r="GB749"/>
      <c r="GC749"/>
      <c r="GD749"/>
      <c r="GE749"/>
      <c r="GF749"/>
      <c r="GG749"/>
      <c r="GH749"/>
      <c r="GI749"/>
      <c r="GJ749"/>
      <c r="GK749"/>
      <c r="GL749"/>
      <c r="GM749"/>
      <c r="GN749"/>
      <c r="GO749"/>
      <c r="GP749"/>
      <c r="GQ749"/>
      <c r="GR749"/>
      <c r="GS749"/>
      <c r="GT749"/>
      <c r="GU749"/>
      <c r="GV749"/>
      <c r="GW749"/>
      <c r="GX749"/>
      <c r="GY749"/>
      <c r="GZ749"/>
      <c r="HA749"/>
      <c r="HB749"/>
      <c r="HC749"/>
      <c r="HD749"/>
      <c r="HE749"/>
      <c r="HF749"/>
      <c r="HG749"/>
      <c r="HH749"/>
      <c r="HI749"/>
      <c r="HJ749"/>
      <c r="HK749"/>
      <c r="HL749"/>
      <c r="HM749"/>
      <c r="HN749"/>
      <c r="HO749"/>
      <c r="HP749"/>
      <c r="HQ749"/>
      <c r="HR749"/>
      <c r="HS749"/>
      <c r="HT749"/>
      <c r="HU749"/>
      <c r="HV749"/>
      <c r="HW749"/>
      <c r="HX749"/>
      <c r="HY749"/>
      <c r="HZ749"/>
      <c r="IA749"/>
      <c r="IB749"/>
      <c r="IC749"/>
      <c r="ID749"/>
      <c r="IE749"/>
      <c r="IF749"/>
      <c r="IG749"/>
      <c r="IH749"/>
      <c r="II749"/>
      <c r="IJ749"/>
      <c r="IK749"/>
      <c r="IL749"/>
      <c r="IM749"/>
      <c r="IN749"/>
      <c r="IO749"/>
      <c r="IP749"/>
      <c r="IQ749"/>
      <c r="IR749"/>
      <c r="IS749"/>
      <c r="IT749"/>
      <c r="IU749"/>
      <c r="IV749"/>
      <c r="IW749"/>
      <c r="IX749"/>
      <c r="IY749"/>
      <c r="IZ749"/>
      <c r="JA749"/>
      <c r="JB749"/>
      <c r="JC749"/>
      <c r="JD749"/>
      <c r="JE749"/>
      <c r="JF749"/>
      <c r="JG749"/>
      <c r="JH749"/>
      <c r="JI749"/>
      <c r="JJ749"/>
      <c r="JK749"/>
      <c r="JL749"/>
      <c r="JM749"/>
      <c r="JN749"/>
      <c r="JO749"/>
      <c r="JP749"/>
      <c r="JQ749"/>
      <c r="JR749"/>
      <c r="JS749"/>
      <c r="JT749"/>
      <c r="JU749"/>
      <c r="JV749"/>
      <c r="JW749"/>
      <c r="JX749"/>
      <c r="JY749"/>
      <c r="JZ749"/>
      <c r="KA749"/>
      <c r="KB749"/>
      <c r="KC749"/>
      <c r="KD749"/>
      <c r="KE749"/>
      <c r="KF749"/>
      <c r="KG749"/>
      <c r="KH749"/>
      <c r="KI749"/>
      <c r="KJ749"/>
      <c r="KK749"/>
      <c r="KL749"/>
      <c r="KM749"/>
      <c r="KN749"/>
      <c r="KO749"/>
      <c r="KP749"/>
      <c r="KQ749"/>
      <c r="KR749"/>
      <c r="KS749"/>
      <c r="KT749"/>
      <c r="KU749"/>
      <c r="KV749"/>
      <c r="KW749"/>
      <c r="KX749"/>
      <c r="KY749"/>
      <c r="KZ749"/>
      <c r="LA749"/>
      <c r="LB749"/>
      <c r="LC749"/>
      <c r="LD749"/>
      <c r="LE749"/>
      <c r="LF749"/>
      <c r="LG749"/>
      <c r="LH749"/>
      <c r="LI749"/>
      <c r="LJ749"/>
      <c r="LK749"/>
      <c r="LL749"/>
      <c r="LM749"/>
      <c r="LN749"/>
      <c r="LO749"/>
      <c r="LP749"/>
      <c r="LQ749"/>
      <c r="LR749"/>
      <c r="LS749"/>
      <c r="LT749"/>
      <c r="LU749"/>
      <c r="LV749"/>
      <c r="LW749"/>
      <c r="LX749"/>
      <c r="LY749"/>
      <c r="LZ749"/>
      <c r="MA749"/>
      <c r="MB749"/>
      <c r="MC749"/>
      <c r="MD749"/>
      <c r="ME749"/>
      <c r="MF749"/>
      <c r="MG749"/>
      <c r="MH749"/>
      <c r="MI749"/>
      <c r="MJ749"/>
      <c r="MK749"/>
      <c r="ML749"/>
      <c r="MM749"/>
      <c r="MN749"/>
      <c r="MO749"/>
      <c r="MP749"/>
      <c r="MQ749"/>
      <c r="NH749" s="46"/>
    </row>
    <row r="750" spans="2:372" x14ac:dyDescent="0.3"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  <c r="EK750"/>
      <c r="EL750"/>
      <c r="EM750"/>
      <c r="EN750"/>
      <c r="EO750"/>
      <c r="EP750"/>
      <c r="EQ750"/>
      <c r="ER750"/>
      <c r="ES750"/>
      <c r="ET750"/>
      <c r="EU750"/>
      <c r="EV750"/>
      <c r="EW750"/>
      <c r="EX750"/>
      <c r="EY750"/>
      <c r="EZ750"/>
      <c r="FA750"/>
      <c r="FB750"/>
      <c r="FC750"/>
      <c r="FD750"/>
      <c r="FE750"/>
      <c r="FF750"/>
      <c r="FG750"/>
      <c r="FH750"/>
      <c r="FI750"/>
      <c r="FJ750"/>
      <c r="FK750"/>
      <c r="FL750"/>
      <c r="FM750"/>
      <c r="FN750"/>
      <c r="FO750"/>
      <c r="FP750"/>
      <c r="FQ750"/>
      <c r="FR750"/>
      <c r="FS750"/>
      <c r="FT750"/>
      <c r="FU750"/>
      <c r="FV750"/>
      <c r="FW750"/>
      <c r="FX750"/>
      <c r="FY750"/>
      <c r="FZ750"/>
      <c r="GA750"/>
      <c r="GB750"/>
      <c r="GC750"/>
      <c r="GD750"/>
      <c r="GE750"/>
      <c r="GF750"/>
      <c r="GG750"/>
      <c r="GH750"/>
      <c r="GI750"/>
      <c r="GJ750"/>
      <c r="GK750"/>
      <c r="GL750"/>
      <c r="GM750"/>
      <c r="GN750"/>
      <c r="GO750"/>
      <c r="GP750"/>
      <c r="GQ750"/>
      <c r="GR750"/>
      <c r="GS750"/>
      <c r="GT750"/>
      <c r="GU750"/>
      <c r="GV750"/>
      <c r="GW750"/>
      <c r="GX750"/>
      <c r="GY750"/>
      <c r="GZ750"/>
      <c r="HA750"/>
      <c r="HB750"/>
      <c r="HC750"/>
      <c r="HD750"/>
      <c r="HE750"/>
      <c r="HF750"/>
      <c r="HG750"/>
      <c r="HH750"/>
      <c r="HI750"/>
      <c r="HJ750"/>
      <c r="HK750"/>
      <c r="HL750"/>
      <c r="HM750"/>
      <c r="HN750"/>
      <c r="HO750"/>
      <c r="HP750"/>
      <c r="HQ750"/>
      <c r="HR750"/>
      <c r="HS750"/>
      <c r="HT750"/>
      <c r="HU750"/>
      <c r="HV750"/>
      <c r="HW750"/>
      <c r="HX750"/>
      <c r="HY750"/>
      <c r="HZ750"/>
      <c r="IA750"/>
      <c r="IB750"/>
      <c r="IC750"/>
      <c r="ID750"/>
      <c r="IE750"/>
      <c r="IF750"/>
      <c r="IG750"/>
      <c r="IH750"/>
      <c r="II750"/>
      <c r="IJ750"/>
      <c r="IK750"/>
      <c r="IL750"/>
      <c r="IM750"/>
      <c r="IN750"/>
      <c r="IO750"/>
      <c r="IP750"/>
      <c r="IQ750"/>
      <c r="IR750"/>
      <c r="IS750"/>
      <c r="IT750"/>
      <c r="IU750"/>
      <c r="IV750"/>
      <c r="IW750"/>
      <c r="IX750"/>
      <c r="IY750"/>
      <c r="IZ750"/>
      <c r="JA750"/>
      <c r="JB750"/>
      <c r="JC750"/>
      <c r="JD750"/>
      <c r="JE750"/>
      <c r="JF750"/>
      <c r="JG750"/>
      <c r="JH750"/>
      <c r="JI750"/>
      <c r="JJ750"/>
      <c r="JK750"/>
      <c r="JL750"/>
      <c r="JM750"/>
      <c r="JN750"/>
      <c r="JO750"/>
      <c r="JP750"/>
      <c r="JQ750"/>
      <c r="JR750"/>
      <c r="JS750"/>
      <c r="JT750"/>
      <c r="JU750"/>
      <c r="JV750"/>
      <c r="JW750"/>
      <c r="JX750"/>
      <c r="JY750"/>
      <c r="JZ750"/>
      <c r="KA750"/>
      <c r="KB750"/>
      <c r="KC750"/>
      <c r="KD750"/>
      <c r="KE750"/>
      <c r="KF750"/>
      <c r="KG750"/>
      <c r="KH750"/>
      <c r="KI750"/>
      <c r="KJ750"/>
      <c r="KK750"/>
      <c r="KL750"/>
      <c r="KM750"/>
      <c r="KN750"/>
      <c r="KO750"/>
      <c r="KP750"/>
      <c r="KQ750"/>
      <c r="KR750"/>
      <c r="KS750"/>
      <c r="KT750"/>
      <c r="KU750"/>
      <c r="KV750"/>
      <c r="KW750"/>
      <c r="KX750"/>
      <c r="KY750"/>
      <c r="KZ750"/>
      <c r="LA750"/>
      <c r="LB750"/>
      <c r="LC750"/>
      <c r="LD750"/>
      <c r="LE750"/>
      <c r="LF750"/>
      <c r="LG750"/>
      <c r="LH750"/>
      <c r="LI750"/>
      <c r="LJ750"/>
      <c r="LK750"/>
      <c r="LL750"/>
      <c r="LM750"/>
      <c r="LN750"/>
      <c r="LO750"/>
      <c r="LP750"/>
      <c r="LQ750"/>
      <c r="LR750"/>
      <c r="LS750"/>
      <c r="LT750"/>
      <c r="LU750"/>
      <c r="LV750"/>
      <c r="LW750"/>
      <c r="LX750"/>
      <c r="LY750"/>
      <c r="LZ750"/>
      <c r="MA750"/>
      <c r="MB750"/>
      <c r="MC750"/>
      <c r="MD750"/>
      <c r="ME750"/>
      <c r="MF750"/>
      <c r="MG750"/>
      <c r="MH750"/>
      <c r="MI750"/>
      <c r="MJ750"/>
      <c r="MK750"/>
      <c r="ML750"/>
      <c r="MM750"/>
      <c r="MN750"/>
      <c r="MO750"/>
      <c r="MP750"/>
      <c r="MQ750"/>
      <c r="NH750" s="46"/>
    </row>
    <row r="751" spans="2:372" x14ac:dyDescent="0.3"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  <c r="DG751"/>
      <c r="DH751"/>
      <c r="DI751"/>
      <c r="DJ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  <c r="EE751"/>
      <c r="EF751"/>
      <c r="EG751"/>
      <c r="EH751"/>
      <c r="EI751"/>
      <c r="EJ751"/>
      <c r="EK751"/>
      <c r="EL751"/>
      <c r="EM751"/>
      <c r="EN751"/>
      <c r="EO751"/>
      <c r="EP751"/>
      <c r="EQ751"/>
      <c r="ER751"/>
      <c r="ES751"/>
      <c r="ET751"/>
      <c r="EU751"/>
      <c r="EV751"/>
      <c r="EW751"/>
      <c r="EX751"/>
      <c r="EY751"/>
      <c r="EZ751"/>
      <c r="FA751"/>
      <c r="FB751"/>
      <c r="FC751"/>
      <c r="FD751"/>
      <c r="FE751"/>
      <c r="FF751"/>
      <c r="FG751"/>
      <c r="FH751"/>
      <c r="FI751"/>
      <c r="FJ751"/>
      <c r="FK751"/>
      <c r="FL751"/>
      <c r="FM751"/>
      <c r="FN751"/>
      <c r="FO751"/>
      <c r="FP751"/>
      <c r="FQ751"/>
      <c r="FR751"/>
      <c r="FS751"/>
      <c r="FT751"/>
      <c r="FU751"/>
      <c r="FV751"/>
      <c r="FW751"/>
      <c r="FX751"/>
      <c r="FY751"/>
      <c r="FZ751"/>
      <c r="GA751"/>
      <c r="GB751"/>
      <c r="GC751"/>
      <c r="GD751"/>
      <c r="GE751"/>
      <c r="GF751"/>
      <c r="GG751"/>
      <c r="GH751"/>
      <c r="GI751"/>
      <c r="GJ751"/>
      <c r="GK751"/>
      <c r="GL751"/>
      <c r="GM751"/>
      <c r="GN751"/>
      <c r="GO751"/>
      <c r="GP751"/>
      <c r="GQ751"/>
      <c r="GR751"/>
      <c r="GS751"/>
      <c r="GT751"/>
      <c r="GU751"/>
      <c r="GV751"/>
      <c r="GW751"/>
      <c r="GX751"/>
      <c r="GY751"/>
      <c r="GZ751"/>
      <c r="HA751"/>
      <c r="HB751"/>
      <c r="HC751"/>
      <c r="HD751"/>
      <c r="HE751"/>
      <c r="HF751"/>
      <c r="HG751"/>
      <c r="HH751"/>
      <c r="HI751"/>
      <c r="HJ751"/>
      <c r="HK751"/>
      <c r="HL751"/>
      <c r="HM751"/>
      <c r="HN751"/>
      <c r="HO751"/>
      <c r="HP751"/>
      <c r="HQ751"/>
      <c r="HR751"/>
      <c r="HS751"/>
      <c r="HT751"/>
      <c r="HU751"/>
      <c r="HV751"/>
      <c r="HW751"/>
      <c r="HX751"/>
      <c r="HY751"/>
      <c r="HZ751"/>
      <c r="IA751"/>
      <c r="IB751"/>
      <c r="IC751"/>
      <c r="ID751"/>
      <c r="IE751"/>
      <c r="IF751"/>
      <c r="IG751"/>
      <c r="IH751"/>
      <c r="II751"/>
      <c r="IJ751"/>
      <c r="IK751"/>
      <c r="IL751"/>
      <c r="IM751"/>
      <c r="IN751"/>
      <c r="IO751"/>
      <c r="IP751"/>
      <c r="IQ751"/>
      <c r="IR751"/>
      <c r="IS751"/>
      <c r="IT751"/>
      <c r="IU751"/>
      <c r="IV751"/>
      <c r="IW751"/>
      <c r="IX751"/>
      <c r="IY751"/>
      <c r="IZ751"/>
      <c r="JA751"/>
      <c r="JB751"/>
      <c r="JC751"/>
      <c r="JD751"/>
      <c r="JE751"/>
      <c r="JF751"/>
      <c r="JG751"/>
      <c r="JH751"/>
      <c r="JI751"/>
      <c r="JJ751"/>
      <c r="JK751"/>
      <c r="JL751"/>
      <c r="JM751"/>
      <c r="JN751"/>
      <c r="JO751"/>
      <c r="JP751"/>
      <c r="JQ751"/>
      <c r="JR751"/>
      <c r="JS751"/>
      <c r="JT751"/>
      <c r="JU751"/>
      <c r="JV751"/>
      <c r="JW751"/>
      <c r="JX751"/>
      <c r="JY751"/>
      <c r="JZ751"/>
      <c r="KA751"/>
      <c r="KB751"/>
      <c r="KC751"/>
      <c r="KD751"/>
      <c r="KE751"/>
      <c r="KF751"/>
      <c r="KG751"/>
      <c r="KH751"/>
      <c r="KI751"/>
      <c r="KJ751"/>
      <c r="KK751"/>
      <c r="KL751"/>
      <c r="KM751"/>
      <c r="KN751"/>
      <c r="KO751"/>
      <c r="KP751"/>
      <c r="KQ751"/>
      <c r="KR751"/>
      <c r="KS751"/>
      <c r="KT751"/>
      <c r="KU751"/>
      <c r="KV751"/>
      <c r="KW751"/>
      <c r="KX751"/>
      <c r="KY751"/>
      <c r="KZ751"/>
      <c r="LA751"/>
      <c r="LB751"/>
      <c r="LC751"/>
      <c r="LD751"/>
      <c r="LE751"/>
      <c r="LF751"/>
      <c r="LG751"/>
      <c r="LH751"/>
      <c r="LI751"/>
      <c r="LJ751"/>
      <c r="LK751"/>
      <c r="LL751"/>
      <c r="LM751"/>
      <c r="LN751"/>
      <c r="LO751"/>
      <c r="LP751"/>
      <c r="LQ751"/>
      <c r="LR751"/>
      <c r="LS751"/>
      <c r="LT751"/>
      <c r="LU751"/>
      <c r="LV751"/>
      <c r="LW751"/>
      <c r="LX751"/>
      <c r="LY751"/>
      <c r="LZ751"/>
      <c r="MA751"/>
      <c r="MB751"/>
      <c r="MC751"/>
      <c r="MD751"/>
      <c r="ME751"/>
      <c r="MF751"/>
      <c r="MG751"/>
      <c r="MH751"/>
      <c r="MI751"/>
      <c r="MJ751"/>
      <c r="MK751"/>
      <c r="ML751"/>
      <c r="MM751"/>
      <c r="MN751"/>
      <c r="MO751"/>
      <c r="MP751"/>
      <c r="MQ751"/>
      <c r="NH751" s="46"/>
    </row>
    <row r="752" spans="2:372" x14ac:dyDescent="0.3"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  <c r="DG752"/>
      <c r="DH752"/>
      <c r="DI752"/>
      <c r="DJ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  <c r="EE752"/>
      <c r="EF752"/>
      <c r="EG752"/>
      <c r="EH752"/>
      <c r="EI752"/>
      <c r="EJ752"/>
      <c r="EK752"/>
      <c r="EL752"/>
      <c r="EM752"/>
      <c r="EN752"/>
      <c r="EO752"/>
      <c r="EP752"/>
      <c r="EQ752"/>
      <c r="ER752"/>
      <c r="ES752"/>
      <c r="ET752"/>
      <c r="EU752"/>
      <c r="EV752"/>
      <c r="EW752"/>
      <c r="EX752"/>
      <c r="EY752"/>
      <c r="EZ752"/>
      <c r="FA752"/>
      <c r="FB752"/>
      <c r="FC752"/>
      <c r="FD752"/>
      <c r="FE752"/>
      <c r="FF752"/>
      <c r="FG752"/>
      <c r="FH752"/>
      <c r="FI752"/>
      <c r="FJ752"/>
      <c r="FK752"/>
      <c r="FL752"/>
      <c r="FM752"/>
      <c r="FN752"/>
      <c r="FO752"/>
      <c r="FP752"/>
      <c r="FQ752"/>
      <c r="FR752"/>
      <c r="FS752"/>
      <c r="FT752"/>
      <c r="FU752"/>
      <c r="FV752"/>
      <c r="FW752"/>
      <c r="FX752"/>
      <c r="FY752"/>
      <c r="FZ752"/>
      <c r="GA752"/>
      <c r="GB752"/>
      <c r="GC752"/>
      <c r="GD752"/>
      <c r="GE752"/>
      <c r="GF752"/>
      <c r="GG752"/>
      <c r="GH752"/>
      <c r="GI752"/>
      <c r="GJ752"/>
      <c r="GK752"/>
      <c r="GL752"/>
      <c r="GM752"/>
      <c r="GN752"/>
      <c r="GO752"/>
      <c r="GP752"/>
      <c r="GQ752"/>
      <c r="GR752"/>
      <c r="GS752"/>
      <c r="GT752"/>
      <c r="GU752"/>
      <c r="GV752"/>
      <c r="GW752"/>
      <c r="GX752"/>
      <c r="GY752"/>
      <c r="GZ752"/>
      <c r="HA752"/>
      <c r="HB752"/>
      <c r="HC752"/>
      <c r="HD752"/>
      <c r="HE752"/>
      <c r="HF752"/>
      <c r="HG752"/>
      <c r="HH752"/>
      <c r="HI752"/>
      <c r="HJ752"/>
      <c r="HK752"/>
      <c r="HL752"/>
      <c r="HM752"/>
      <c r="HN752"/>
      <c r="HO752"/>
      <c r="HP752"/>
      <c r="HQ752"/>
      <c r="HR752"/>
      <c r="HS752"/>
      <c r="HT752"/>
      <c r="HU752"/>
      <c r="HV752"/>
      <c r="HW752"/>
      <c r="HX752"/>
      <c r="HY752"/>
      <c r="HZ752"/>
      <c r="IA752"/>
      <c r="IB752"/>
      <c r="IC752"/>
      <c r="ID752"/>
      <c r="IE752"/>
      <c r="IF752"/>
      <c r="IG752"/>
      <c r="IH752"/>
      <c r="II752"/>
      <c r="IJ752"/>
      <c r="IK752"/>
      <c r="IL752"/>
      <c r="IM752"/>
      <c r="IN752"/>
      <c r="IO752"/>
      <c r="IP752"/>
      <c r="IQ752"/>
      <c r="IR752"/>
      <c r="IS752"/>
      <c r="IT752"/>
      <c r="IU752"/>
      <c r="IV752"/>
      <c r="IW752"/>
      <c r="IX752"/>
      <c r="IY752"/>
      <c r="IZ752"/>
      <c r="JA752"/>
      <c r="JB752"/>
      <c r="JC752"/>
      <c r="JD752"/>
      <c r="JE752"/>
      <c r="JF752"/>
      <c r="JG752"/>
      <c r="JH752"/>
      <c r="JI752"/>
      <c r="JJ752"/>
      <c r="JK752"/>
      <c r="JL752"/>
      <c r="JM752"/>
      <c r="JN752"/>
      <c r="JO752"/>
      <c r="JP752"/>
      <c r="JQ752"/>
      <c r="JR752"/>
      <c r="JS752"/>
      <c r="JT752"/>
      <c r="JU752"/>
      <c r="JV752"/>
      <c r="JW752"/>
      <c r="JX752"/>
      <c r="JY752"/>
      <c r="JZ752"/>
      <c r="KA752"/>
      <c r="KB752"/>
      <c r="KC752"/>
      <c r="KD752"/>
      <c r="KE752"/>
      <c r="KF752"/>
      <c r="KG752"/>
      <c r="KH752"/>
      <c r="KI752"/>
      <c r="KJ752"/>
      <c r="KK752"/>
      <c r="KL752"/>
      <c r="KM752"/>
      <c r="KN752"/>
      <c r="KO752"/>
      <c r="KP752"/>
      <c r="KQ752"/>
      <c r="KR752"/>
      <c r="KS752"/>
      <c r="KT752"/>
      <c r="KU752"/>
      <c r="KV752"/>
      <c r="KW752"/>
      <c r="KX752"/>
      <c r="KY752"/>
      <c r="KZ752"/>
      <c r="LA752"/>
      <c r="LB752"/>
      <c r="LC752"/>
      <c r="LD752"/>
      <c r="LE752"/>
      <c r="LF752"/>
      <c r="LG752"/>
      <c r="LH752"/>
      <c r="LI752"/>
      <c r="LJ752"/>
      <c r="LK752"/>
      <c r="LL752"/>
      <c r="LM752"/>
      <c r="LN752"/>
      <c r="LO752"/>
      <c r="LP752"/>
      <c r="LQ752"/>
      <c r="LR752"/>
      <c r="LS752"/>
      <c r="LT752"/>
      <c r="LU752"/>
      <c r="LV752"/>
      <c r="LW752"/>
      <c r="LX752"/>
      <c r="LY752"/>
      <c r="LZ752"/>
      <c r="MA752"/>
      <c r="MB752"/>
      <c r="MC752"/>
      <c r="MD752"/>
      <c r="ME752"/>
      <c r="MF752"/>
      <c r="MG752"/>
      <c r="MH752"/>
      <c r="MI752"/>
      <c r="MJ752"/>
      <c r="MK752"/>
      <c r="ML752"/>
      <c r="MM752"/>
      <c r="MN752"/>
      <c r="MO752"/>
      <c r="MP752"/>
      <c r="MQ752"/>
      <c r="NH752" s="46"/>
    </row>
    <row r="753" spans="2:372" x14ac:dyDescent="0.3"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  <c r="EE753"/>
      <c r="EF753"/>
      <c r="EG753"/>
      <c r="EH753"/>
      <c r="EI753"/>
      <c r="EJ753"/>
      <c r="EK753"/>
      <c r="EL753"/>
      <c r="EM753"/>
      <c r="EN753"/>
      <c r="EO753"/>
      <c r="EP753"/>
      <c r="EQ753"/>
      <c r="ER753"/>
      <c r="ES753"/>
      <c r="ET753"/>
      <c r="EU753"/>
      <c r="EV753"/>
      <c r="EW753"/>
      <c r="EX753"/>
      <c r="EY753"/>
      <c r="EZ753"/>
      <c r="FA753"/>
      <c r="FB753"/>
      <c r="FC753"/>
      <c r="FD753"/>
      <c r="FE753"/>
      <c r="FF753"/>
      <c r="FG753"/>
      <c r="FH753"/>
      <c r="FI753"/>
      <c r="FJ753"/>
      <c r="FK753"/>
      <c r="FL753"/>
      <c r="FM753"/>
      <c r="FN753"/>
      <c r="FO753"/>
      <c r="FP753"/>
      <c r="FQ753"/>
      <c r="FR753"/>
      <c r="FS753"/>
      <c r="FT753"/>
      <c r="FU753"/>
      <c r="FV753"/>
      <c r="FW753"/>
      <c r="FX753"/>
      <c r="FY753"/>
      <c r="FZ753"/>
      <c r="GA753"/>
      <c r="GB753"/>
      <c r="GC753"/>
      <c r="GD753"/>
      <c r="GE753"/>
      <c r="GF753"/>
      <c r="GG753"/>
      <c r="GH753"/>
      <c r="GI753"/>
      <c r="GJ753"/>
      <c r="GK753"/>
      <c r="GL753"/>
      <c r="GM753"/>
      <c r="GN753"/>
      <c r="GO753"/>
      <c r="GP753"/>
      <c r="GQ753"/>
      <c r="GR753"/>
      <c r="GS753"/>
      <c r="GT753"/>
      <c r="GU753"/>
      <c r="GV753"/>
      <c r="GW753"/>
      <c r="GX753"/>
      <c r="GY753"/>
      <c r="GZ753"/>
      <c r="HA753"/>
      <c r="HB753"/>
      <c r="HC753"/>
      <c r="HD753"/>
      <c r="HE753"/>
      <c r="HF753"/>
      <c r="HG753"/>
      <c r="HH753"/>
      <c r="HI753"/>
      <c r="HJ753"/>
      <c r="HK753"/>
      <c r="HL753"/>
      <c r="HM753"/>
      <c r="HN753"/>
      <c r="HO753"/>
      <c r="HP753"/>
      <c r="HQ753"/>
      <c r="HR753"/>
      <c r="HS753"/>
      <c r="HT753"/>
      <c r="HU753"/>
      <c r="HV753"/>
      <c r="HW753"/>
      <c r="HX753"/>
      <c r="HY753"/>
      <c r="HZ753"/>
      <c r="IA753"/>
      <c r="IB753"/>
      <c r="IC753"/>
      <c r="ID753"/>
      <c r="IE753"/>
      <c r="IF753"/>
      <c r="IG753"/>
      <c r="IH753"/>
      <c r="II753"/>
      <c r="IJ753"/>
      <c r="IK753"/>
      <c r="IL753"/>
      <c r="IM753"/>
      <c r="IN753"/>
      <c r="IO753"/>
      <c r="IP753"/>
      <c r="IQ753"/>
      <c r="IR753"/>
      <c r="IS753"/>
      <c r="IT753"/>
      <c r="IU753"/>
      <c r="IV753"/>
      <c r="IW753"/>
      <c r="IX753"/>
      <c r="IY753"/>
      <c r="IZ753"/>
      <c r="JA753"/>
      <c r="JB753"/>
      <c r="JC753"/>
      <c r="JD753"/>
      <c r="JE753"/>
      <c r="JF753"/>
      <c r="JG753"/>
      <c r="JH753"/>
      <c r="JI753"/>
      <c r="JJ753"/>
      <c r="JK753"/>
      <c r="JL753"/>
      <c r="JM753"/>
      <c r="JN753"/>
      <c r="JO753"/>
      <c r="JP753"/>
      <c r="JQ753"/>
      <c r="JR753"/>
      <c r="JS753"/>
      <c r="JT753"/>
      <c r="JU753"/>
      <c r="JV753"/>
      <c r="JW753"/>
      <c r="JX753"/>
      <c r="JY753"/>
      <c r="JZ753"/>
      <c r="KA753"/>
      <c r="KB753"/>
      <c r="KC753"/>
      <c r="KD753"/>
      <c r="KE753"/>
      <c r="KF753"/>
      <c r="KG753"/>
      <c r="KH753"/>
      <c r="KI753"/>
      <c r="KJ753"/>
      <c r="KK753"/>
      <c r="KL753"/>
      <c r="KM753"/>
      <c r="KN753"/>
      <c r="KO753"/>
      <c r="KP753"/>
      <c r="KQ753"/>
      <c r="KR753"/>
      <c r="KS753"/>
      <c r="KT753"/>
      <c r="KU753"/>
      <c r="KV753"/>
      <c r="KW753"/>
      <c r="KX753"/>
      <c r="KY753"/>
      <c r="KZ753"/>
      <c r="LA753"/>
      <c r="LB753"/>
      <c r="LC753"/>
      <c r="LD753"/>
      <c r="LE753"/>
      <c r="LF753"/>
      <c r="LG753"/>
      <c r="LH753"/>
      <c r="LI753"/>
      <c r="LJ753"/>
      <c r="LK753"/>
      <c r="LL753"/>
      <c r="LM753"/>
      <c r="LN753"/>
      <c r="LO753"/>
      <c r="LP753"/>
      <c r="LQ753"/>
      <c r="LR753"/>
      <c r="LS753"/>
      <c r="LT753"/>
      <c r="LU753"/>
      <c r="LV753"/>
      <c r="LW753"/>
      <c r="LX753"/>
      <c r="LY753"/>
      <c r="LZ753"/>
      <c r="MA753"/>
      <c r="MB753"/>
      <c r="MC753"/>
      <c r="MD753"/>
      <c r="ME753"/>
      <c r="MF753"/>
      <c r="MG753"/>
      <c r="MH753"/>
      <c r="MI753"/>
      <c r="MJ753"/>
      <c r="MK753"/>
      <c r="ML753"/>
      <c r="MM753"/>
      <c r="MN753"/>
      <c r="MO753"/>
      <c r="MP753"/>
      <c r="MQ753"/>
      <c r="NH753" s="46"/>
    </row>
    <row r="754" spans="2:372" x14ac:dyDescent="0.3"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  <c r="DG754"/>
      <c r="DH754"/>
      <c r="DI754"/>
      <c r="DJ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  <c r="EE754"/>
      <c r="EF754"/>
      <c r="EG754"/>
      <c r="EH754"/>
      <c r="EI754"/>
      <c r="EJ754"/>
      <c r="EK754"/>
      <c r="EL754"/>
      <c r="EM754"/>
      <c r="EN754"/>
      <c r="EO754"/>
      <c r="EP754"/>
      <c r="EQ754"/>
      <c r="ER754"/>
      <c r="ES754"/>
      <c r="ET754"/>
      <c r="EU754"/>
      <c r="EV754"/>
      <c r="EW754"/>
      <c r="EX754"/>
      <c r="EY754"/>
      <c r="EZ754"/>
      <c r="FA754"/>
      <c r="FB754"/>
      <c r="FC754"/>
      <c r="FD754"/>
      <c r="FE754"/>
      <c r="FF754"/>
      <c r="FG754"/>
      <c r="FH754"/>
      <c r="FI754"/>
      <c r="FJ754"/>
      <c r="FK754"/>
      <c r="FL754"/>
      <c r="FM754"/>
      <c r="FN754"/>
      <c r="FO754"/>
      <c r="FP754"/>
      <c r="FQ754"/>
      <c r="FR754"/>
      <c r="FS754"/>
      <c r="FT754"/>
      <c r="FU754"/>
      <c r="FV754"/>
      <c r="FW754"/>
      <c r="FX754"/>
      <c r="FY754"/>
      <c r="FZ754"/>
      <c r="GA754"/>
      <c r="GB754"/>
      <c r="GC754"/>
      <c r="GD754"/>
      <c r="GE754"/>
      <c r="GF754"/>
      <c r="GG754"/>
      <c r="GH754"/>
      <c r="GI754"/>
      <c r="GJ754"/>
      <c r="GK754"/>
      <c r="GL754"/>
      <c r="GM754"/>
      <c r="GN754"/>
      <c r="GO754"/>
      <c r="GP754"/>
      <c r="GQ754"/>
      <c r="GR754"/>
      <c r="GS754"/>
      <c r="GT754"/>
      <c r="GU754"/>
      <c r="GV754"/>
      <c r="GW754"/>
      <c r="GX754"/>
      <c r="GY754"/>
      <c r="GZ754"/>
      <c r="HA754"/>
      <c r="HB754"/>
      <c r="HC754"/>
      <c r="HD754"/>
      <c r="HE754"/>
      <c r="HF754"/>
      <c r="HG754"/>
      <c r="HH754"/>
      <c r="HI754"/>
      <c r="HJ754"/>
      <c r="HK754"/>
      <c r="HL754"/>
      <c r="HM754"/>
      <c r="HN754"/>
      <c r="HO754"/>
      <c r="HP754"/>
      <c r="HQ754"/>
      <c r="HR754"/>
      <c r="HS754"/>
      <c r="HT754"/>
      <c r="HU754"/>
      <c r="HV754"/>
      <c r="HW754"/>
      <c r="HX754"/>
      <c r="HY754"/>
      <c r="HZ754"/>
      <c r="IA754"/>
      <c r="IB754"/>
      <c r="IC754"/>
      <c r="ID754"/>
      <c r="IE754"/>
      <c r="IF754"/>
      <c r="IG754"/>
      <c r="IH754"/>
      <c r="II754"/>
      <c r="IJ754"/>
      <c r="IK754"/>
      <c r="IL754"/>
      <c r="IM754"/>
      <c r="IN754"/>
      <c r="IO754"/>
      <c r="IP754"/>
      <c r="IQ754"/>
      <c r="IR754"/>
      <c r="IS754"/>
      <c r="IT754"/>
      <c r="IU754"/>
      <c r="IV754"/>
      <c r="IW754"/>
      <c r="IX754"/>
      <c r="IY754"/>
      <c r="IZ754"/>
      <c r="JA754"/>
      <c r="JB754"/>
      <c r="JC754"/>
      <c r="JD754"/>
      <c r="JE754"/>
      <c r="JF754"/>
      <c r="JG754"/>
      <c r="JH754"/>
      <c r="JI754"/>
      <c r="JJ754"/>
      <c r="JK754"/>
      <c r="JL754"/>
      <c r="JM754"/>
      <c r="JN754"/>
      <c r="JO754"/>
      <c r="JP754"/>
      <c r="JQ754"/>
      <c r="JR754"/>
      <c r="JS754"/>
      <c r="JT754"/>
      <c r="JU754"/>
      <c r="JV754"/>
      <c r="JW754"/>
      <c r="JX754"/>
      <c r="JY754"/>
      <c r="JZ754"/>
      <c r="KA754"/>
      <c r="KB754"/>
      <c r="KC754"/>
      <c r="KD754"/>
      <c r="KE754"/>
      <c r="KF754"/>
      <c r="KG754"/>
      <c r="KH754"/>
      <c r="KI754"/>
      <c r="KJ754"/>
      <c r="KK754"/>
      <c r="KL754"/>
      <c r="KM754"/>
      <c r="KN754"/>
      <c r="KO754"/>
      <c r="KP754"/>
      <c r="KQ754"/>
      <c r="KR754"/>
      <c r="KS754"/>
      <c r="KT754"/>
      <c r="KU754"/>
      <c r="KV754"/>
      <c r="KW754"/>
      <c r="KX754"/>
      <c r="KY754"/>
      <c r="KZ754"/>
      <c r="LA754"/>
      <c r="LB754"/>
      <c r="LC754"/>
      <c r="LD754"/>
      <c r="LE754"/>
      <c r="LF754"/>
      <c r="LG754"/>
      <c r="LH754"/>
      <c r="LI754"/>
      <c r="LJ754"/>
      <c r="LK754"/>
      <c r="LL754"/>
      <c r="LM754"/>
      <c r="LN754"/>
      <c r="LO754"/>
      <c r="LP754"/>
      <c r="LQ754"/>
      <c r="LR754"/>
      <c r="LS754"/>
      <c r="LT754"/>
      <c r="LU754"/>
      <c r="LV754"/>
      <c r="LW754"/>
      <c r="LX754"/>
      <c r="LY754"/>
      <c r="LZ754"/>
      <c r="MA754"/>
      <c r="MB754"/>
      <c r="MC754"/>
      <c r="MD754"/>
      <c r="ME754"/>
      <c r="MF754"/>
      <c r="MG754"/>
      <c r="MH754"/>
      <c r="MI754"/>
      <c r="MJ754"/>
      <c r="MK754"/>
      <c r="ML754"/>
      <c r="MM754"/>
      <c r="MN754"/>
      <c r="MO754"/>
      <c r="MP754"/>
      <c r="MQ754"/>
      <c r="NH754" s="46"/>
    </row>
    <row r="755" spans="2:372" x14ac:dyDescent="0.3">
      <c r="B755"/>
      <c r="FC755"/>
      <c r="FD755"/>
      <c r="FE755"/>
      <c r="FF755"/>
      <c r="FG755"/>
      <c r="FH755"/>
      <c r="FI755"/>
      <c r="FJ755"/>
      <c r="FK755"/>
      <c r="FL755"/>
      <c r="FM755"/>
      <c r="FN755"/>
      <c r="FO755"/>
      <c r="FP755"/>
      <c r="FQ755"/>
      <c r="FR755"/>
      <c r="FS755"/>
      <c r="FT755"/>
      <c r="FU755"/>
      <c r="FV755"/>
      <c r="FW755"/>
      <c r="FX755"/>
      <c r="FY755"/>
      <c r="FZ755"/>
      <c r="GA755"/>
      <c r="GB755"/>
      <c r="GC755"/>
      <c r="GD755"/>
      <c r="GE755"/>
      <c r="GF755"/>
      <c r="GG755"/>
      <c r="GH755"/>
      <c r="GI755"/>
      <c r="GJ755"/>
      <c r="GK755"/>
      <c r="GL755"/>
      <c r="GM755"/>
      <c r="GN755"/>
      <c r="GO755"/>
      <c r="GP755"/>
      <c r="GQ755"/>
      <c r="GR755"/>
      <c r="GS755"/>
      <c r="GT755"/>
      <c r="GU755"/>
      <c r="GV755"/>
      <c r="GW755"/>
      <c r="GX755"/>
      <c r="GY755"/>
      <c r="GZ755"/>
      <c r="HA755"/>
      <c r="HB755"/>
      <c r="HC755"/>
      <c r="HD755"/>
      <c r="HE755"/>
      <c r="HF755"/>
      <c r="HG755"/>
      <c r="HH755"/>
      <c r="HI755"/>
      <c r="HJ755"/>
      <c r="HK755"/>
      <c r="HL755"/>
      <c r="HM755"/>
      <c r="HN755"/>
      <c r="HO755"/>
      <c r="HP755"/>
      <c r="HQ755"/>
      <c r="HR755"/>
      <c r="HS755"/>
      <c r="HT755"/>
      <c r="HU755"/>
      <c r="HV755"/>
      <c r="HW755"/>
      <c r="HX755"/>
      <c r="HY755"/>
      <c r="HZ755"/>
      <c r="IA755"/>
      <c r="IB755"/>
      <c r="IC755"/>
      <c r="ID755"/>
      <c r="IE755"/>
      <c r="IF755"/>
      <c r="IG755"/>
      <c r="IH755"/>
      <c r="II755"/>
      <c r="IJ755"/>
      <c r="IK755"/>
      <c r="IL755"/>
      <c r="IM755"/>
      <c r="IN755"/>
      <c r="IO755"/>
      <c r="IP755"/>
      <c r="IQ755"/>
      <c r="IR755"/>
      <c r="IS755"/>
      <c r="IT755"/>
      <c r="IU755"/>
      <c r="IV755"/>
      <c r="IW755"/>
      <c r="IX755"/>
      <c r="IY755"/>
      <c r="IZ755"/>
      <c r="JA755"/>
      <c r="JB755"/>
      <c r="JC755"/>
      <c r="JD755"/>
      <c r="JE755"/>
      <c r="JF755"/>
      <c r="JG755"/>
      <c r="JH755"/>
      <c r="JI755"/>
      <c r="JJ755"/>
      <c r="JK755"/>
      <c r="JL755"/>
      <c r="JM755"/>
      <c r="JN755"/>
      <c r="JO755"/>
      <c r="JP755"/>
      <c r="JQ755"/>
      <c r="JR755"/>
      <c r="JS755"/>
      <c r="JT755"/>
      <c r="JU755"/>
      <c r="JV755"/>
      <c r="JW755"/>
      <c r="JX755"/>
      <c r="JY755"/>
      <c r="JZ755"/>
      <c r="KA755"/>
      <c r="KB755"/>
      <c r="KC755"/>
      <c r="KD755"/>
      <c r="KE755"/>
      <c r="KF755"/>
      <c r="KG755"/>
      <c r="KH755"/>
      <c r="KI755"/>
      <c r="KJ755"/>
      <c r="KK755"/>
      <c r="KL755"/>
      <c r="KM755"/>
      <c r="KN755"/>
      <c r="KO755"/>
      <c r="KP755"/>
      <c r="KQ755"/>
      <c r="KR755"/>
      <c r="KS755"/>
      <c r="KT755"/>
      <c r="KU755"/>
      <c r="KV755"/>
      <c r="KW755"/>
      <c r="KX755"/>
      <c r="KY755"/>
      <c r="KZ755"/>
      <c r="LA755"/>
      <c r="LB755"/>
      <c r="LC755"/>
      <c r="LD755"/>
      <c r="LE755"/>
      <c r="LF755"/>
      <c r="LG755"/>
      <c r="LH755"/>
      <c r="LI755"/>
      <c r="LJ755"/>
      <c r="LK755"/>
      <c r="LL755"/>
      <c r="LM755"/>
      <c r="LN755"/>
      <c r="LO755"/>
      <c r="LP755"/>
      <c r="LQ755"/>
      <c r="LR755"/>
      <c r="LS755"/>
      <c r="LT755"/>
      <c r="LU755"/>
      <c r="LV755"/>
      <c r="LW755"/>
      <c r="LX755"/>
      <c r="LY755"/>
      <c r="LZ755"/>
      <c r="MA755"/>
      <c r="MB755"/>
      <c r="MC755"/>
      <c r="MD755"/>
      <c r="ME755"/>
      <c r="MF755"/>
      <c r="MG755"/>
      <c r="MH755"/>
      <c r="MI755"/>
      <c r="MJ755"/>
      <c r="MK755"/>
      <c r="ML755"/>
      <c r="MM755"/>
      <c r="MN755"/>
      <c r="MO755"/>
      <c r="MP755"/>
      <c r="MQ755"/>
      <c r="NH755" s="46"/>
    </row>
    <row r="756" spans="2:372" x14ac:dyDescent="0.3"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  <c r="DG756"/>
      <c r="DH756"/>
      <c r="DI756"/>
      <c r="DJ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  <c r="EE756"/>
      <c r="EF756"/>
      <c r="EG756"/>
      <c r="EH756"/>
      <c r="EI756"/>
      <c r="EJ756"/>
      <c r="EK756"/>
      <c r="EL756"/>
      <c r="EM756"/>
      <c r="EN756"/>
      <c r="EO756"/>
      <c r="EP756"/>
      <c r="EQ756"/>
      <c r="ER756"/>
      <c r="ES756"/>
      <c r="ET756"/>
      <c r="EU756"/>
      <c r="EV756"/>
      <c r="EW756"/>
      <c r="EX756"/>
      <c r="EY756"/>
      <c r="EZ756"/>
      <c r="FA756"/>
      <c r="FB756"/>
      <c r="FC756"/>
      <c r="FD756"/>
      <c r="FE756"/>
      <c r="FF756"/>
      <c r="FG756"/>
      <c r="FH756"/>
      <c r="FI756"/>
      <c r="FJ756"/>
      <c r="FK756"/>
      <c r="FL756"/>
      <c r="FM756"/>
      <c r="FN756"/>
      <c r="FO756"/>
      <c r="FP756"/>
      <c r="FQ756"/>
      <c r="FR756"/>
      <c r="FS756"/>
      <c r="FT756"/>
      <c r="FU756"/>
      <c r="FV756"/>
      <c r="FW756"/>
      <c r="FX756"/>
      <c r="FY756"/>
      <c r="FZ756"/>
      <c r="GA756"/>
      <c r="GB756"/>
      <c r="GC756"/>
      <c r="GD756"/>
      <c r="GE756"/>
      <c r="GF756"/>
      <c r="GG756"/>
      <c r="GH756"/>
      <c r="GI756"/>
      <c r="GJ756"/>
      <c r="GK756"/>
      <c r="GL756"/>
      <c r="GM756"/>
      <c r="GN756"/>
      <c r="GO756"/>
      <c r="GP756"/>
      <c r="GQ756"/>
      <c r="GR756"/>
      <c r="GS756"/>
      <c r="GT756"/>
      <c r="GU756"/>
      <c r="GV756"/>
      <c r="GW756"/>
      <c r="GX756"/>
      <c r="GY756"/>
      <c r="GZ756"/>
      <c r="HA756"/>
      <c r="HB756"/>
      <c r="HC756"/>
      <c r="HD756"/>
      <c r="HE756"/>
      <c r="HF756"/>
      <c r="HG756"/>
      <c r="HH756"/>
      <c r="HI756"/>
      <c r="HJ756"/>
      <c r="HK756"/>
      <c r="HL756"/>
      <c r="HM756"/>
      <c r="HN756"/>
      <c r="HO756"/>
      <c r="HP756"/>
      <c r="HQ756"/>
      <c r="HR756"/>
      <c r="HS756"/>
      <c r="HT756"/>
      <c r="HU756"/>
      <c r="HV756"/>
      <c r="HW756"/>
      <c r="HX756"/>
      <c r="HY756"/>
      <c r="HZ756"/>
      <c r="IA756"/>
      <c r="IB756"/>
      <c r="IC756"/>
      <c r="ID756"/>
      <c r="IE756"/>
      <c r="IF756"/>
      <c r="IG756"/>
      <c r="IH756"/>
      <c r="II756"/>
      <c r="IJ756"/>
      <c r="IK756"/>
      <c r="IL756"/>
      <c r="IM756"/>
      <c r="IN756"/>
      <c r="IO756"/>
      <c r="IP756"/>
      <c r="IQ756"/>
      <c r="IR756"/>
      <c r="IS756"/>
      <c r="IT756"/>
      <c r="IU756"/>
      <c r="IV756"/>
      <c r="IW756"/>
      <c r="IX756"/>
      <c r="IY756"/>
      <c r="IZ756"/>
      <c r="JA756"/>
      <c r="JB756"/>
      <c r="JC756"/>
      <c r="JD756"/>
      <c r="JE756"/>
      <c r="JF756"/>
      <c r="JG756"/>
      <c r="JH756"/>
      <c r="JI756"/>
      <c r="JJ756"/>
      <c r="JK756"/>
      <c r="JL756"/>
      <c r="JM756"/>
      <c r="JN756"/>
      <c r="JO756"/>
      <c r="JP756"/>
      <c r="JQ756"/>
      <c r="JR756"/>
      <c r="JS756"/>
      <c r="JT756"/>
      <c r="JU756"/>
      <c r="JV756"/>
      <c r="JW756"/>
      <c r="JX756"/>
      <c r="JY756"/>
      <c r="JZ756"/>
      <c r="KA756"/>
      <c r="KB756"/>
      <c r="KC756"/>
      <c r="KD756"/>
      <c r="KE756"/>
      <c r="KF756"/>
      <c r="KG756"/>
      <c r="KH756"/>
      <c r="KI756"/>
      <c r="KJ756"/>
      <c r="KK756"/>
      <c r="KL756"/>
      <c r="KM756"/>
      <c r="KN756"/>
      <c r="KO756"/>
      <c r="KP756"/>
      <c r="KQ756"/>
      <c r="KR756"/>
      <c r="KS756"/>
      <c r="KT756"/>
      <c r="KU756"/>
      <c r="KV756"/>
      <c r="KW756"/>
      <c r="KX756"/>
      <c r="KY756"/>
      <c r="KZ756"/>
      <c r="LA756"/>
      <c r="LB756"/>
      <c r="LC756"/>
      <c r="LD756"/>
      <c r="LE756"/>
      <c r="LF756"/>
      <c r="LG756"/>
      <c r="LH756"/>
      <c r="LI756"/>
      <c r="LJ756"/>
      <c r="LK756"/>
      <c r="LL756"/>
      <c r="LM756"/>
      <c r="LN756"/>
      <c r="LO756"/>
      <c r="LP756"/>
      <c r="LQ756"/>
      <c r="LR756"/>
      <c r="LS756"/>
      <c r="LT756"/>
      <c r="LU756"/>
      <c r="LV756"/>
      <c r="LW756"/>
      <c r="LX756"/>
      <c r="LY756"/>
      <c r="LZ756"/>
      <c r="MA756"/>
      <c r="MB756"/>
      <c r="MC756"/>
      <c r="MD756"/>
      <c r="ME756"/>
      <c r="MF756"/>
      <c r="MG756"/>
      <c r="MH756"/>
      <c r="MI756"/>
      <c r="MJ756"/>
      <c r="MK756"/>
      <c r="ML756"/>
      <c r="MM756"/>
      <c r="MN756"/>
      <c r="MO756"/>
      <c r="MP756"/>
      <c r="MQ756"/>
      <c r="NH756" s="46"/>
    </row>
    <row r="757" spans="2:372" x14ac:dyDescent="0.3"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  <c r="DG757"/>
      <c r="DH757"/>
      <c r="DI757"/>
      <c r="DJ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  <c r="EE757"/>
      <c r="EF757"/>
      <c r="EG757"/>
      <c r="EH757"/>
      <c r="EI757"/>
      <c r="EJ757"/>
      <c r="EK757"/>
      <c r="EL757"/>
      <c r="EM757"/>
      <c r="EN757"/>
      <c r="EO757"/>
      <c r="EP757"/>
      <c r="EQ757"/>
      <c r="ER757"/>
      <c r="ES757"/>
      <c r="ET757"/>
      <c r="EU757"/>
      <c r="EV757"/>
      <c r="EW757"/>
      <c r="EX757"/>
      <c r="EY757"/>
      <c r="EZ757"/>
      <c r="FA757"/>
      <c r="FB757"/>
      <c r="FC757"/>
      <c r="FD757"/>
      <c r="FE757"/>
      <c r="FF757"/>
      <c r="FG757"/>
      <c r="FH757"/>
      <c r="FI757"/>
      <c r="FJ757"/>
      <c r="FK757"/>
      <c r="FL757"/>
      <c r="FM757"/>
      <c r="FN757"/>
      <c r="FO757"/>
      <c r="FP757"/>
      <c r="FQ757"/>
      <c r="FR757"/>
      <c r="FS757"/>
      <c r="FT757"/>
      <c r="FU757"/>
      <c r="FV757"/>
      <c r="FW757"/>
      <c r="FX757"/>
      <c r="FY757"/>
      <c r="FZ757"/>
      <c r="GA757"/>
      <c r="GB757"/>
      <c r="GC757"/>
      <c r="GD757"/>
      <c r="GE757"/>
      <c r="GF757"/>
      <c r="GG757"/>
      <c r="GH757"/>
      <c r="GI757"/>
      <c r="GJ757"/>
      <c r="GK757"/>
      <c r="GL757"/>
      <c r="GM757"/>
      <c r="GN757"/>
      <c r="GO757"/>
      <c r="GP757"/>
      <c r="GQ757"/>
      <c r="GR757"/>
      <c r="GS757"/>
      <c r="GT757"/>
      <c r="GU757"/>
      <c r="GV757"/>
      <c r="GW757"/>
      <c r="GX757"/>
      <c r="GY757"/>
      <c r="GZ757"/>
      <c r="HA757"/>
      <c r="HB757"/>
      <c r="HC757"/>
      <c r="HD757"/>
      <c r="HE757"/>
      <c r="HF757"/>
      <c r="HG757"/>
      <c r="HH757"/>
      <c r="HI757"/>
      <c r="HJ757"/>
      <c r="HK757"/>
      <c r="HL757"/>
      <c r="HM757"/>
      <c r="HN757"/>
      <c r="HO757"/>
      <c r="HP757"/>
      <c r="HQ757"/>
      <c r="HR757"/>
      <c r="HS757"/>
      <c r="HT757"/>
      <c r="HU757"/>
      <c r="HV757"/>
      <c r="HW757"/>
      <c r="HX757"/>
      <c r="HY757"/>
      <c r="HZ757"/>
      <c r="IA757"/>
      <c r="IB757"/>
      <c r="IC757"/>
      <c r="ID757"/>
      <c r="IE757"/>
      <c r="IF757"/>
      <c r="IG757"/>
      <c r="IH757"/>
      <c r="II757"/>
      <c r="IJ757"/>
      <c r="IK757"/>
      <c r="IL757"/>
      <c r="IM757"/>
      <c r="IN757"/>
      <c r="IO757"/>
      <c r="IP757"/>
      <c r="IQ757"/>
      <c r="IR757"/>
      <c r="IS757"/>
      <c r="IT757"/>
      <c r="IU757"/>
      <c r="IV757"/>
      <c r="IW757"/>
      <c r="IX757"/>
      <c r="IY757"/>
      <c r="IZ757"/>
      <c r="JA757"/>
      <c r="JB757"/>
      <c r="JC757"/>
      <c r="JD757"/>
      <c r="JE757"/>
      <c r="JF757"/>
      <c r="JG757"/>
      <c r="JH757"/>
      <c r="JI757"/>
      <c r="JJ757"/>
      <c r="JK757"/>
      <c r="JL757"/>
      <c r="JM757"/>
      <c r="JN757"/>
      <c r="JO757"/>
      <c r="JP757"/>
      <c r="JQ757"/>
      <c r="JR757"/>
      <c r="JS757"/>
      <c r="JT757"/>
      <c r="JU757"/>
      <c r="JV757"/>
      <c r="JW757"/>
      <c r="JX757"/>
      <c r="JY757"/>
      <c r="JZ757"/>
      <c r="KA757"/>
      <c r="KB757"/>
      <c r="KC757"/>
      <c r="KD757"/>
      <c r="KE757"/>
      <c r="KF757"/>
      <c r="KG757"/>
      <c r="KH757"/>
      <c r="KI757"/>
      <c r="KJ757"/>
      <c r="KK757"/>
      <c r="KL757"/>
      <c r="KM757"/>
      <c r="KN757"/>
      <c r="KO757"/>
      <c r="KP757"/>
      <c r="KQ757"/>
      <c r="KR757"/>
      <c r="KS757"/>
      <c r="KT757"/>
      <c r="KU757"/>
      <c r="KV757"/>
      <c r="KW757"/>
      <c r="KX757"/>
      <c r="KY757"/>
      <c r="KZ757"/>
      <c r="LA757"/>
      <c r="LB757"/>
      <c r="LC757"/>
      <c r="LD757"/>
      <c r="LE757"/>
      <c r="LF757"/>
      <c r="LG757"/>
      <c r="LH757"/>
      <c r="LI757"/>
      <c r="LJ757"/>
      <c r="LK757"/>
      <c r="LL757"/>
      <c r="LM757"/>
      <c r="LN757"/>
      <c r="LO757"/>
      <c r="LP757"/>
      <c r="LQ757"/>
      <c r="LR757"/>
      <c r="LS757"/>
      <c r="LT757"/>
      <c r="LU757"/>
      <c r="LV757"/>
      <c r="LW757"/>
      <c r="LX757"/>
      <c r="LY757"/>
      <c r="LZ757"/>
      <c r="MA757"/>
      <c r="MB757"/>
      <c r="MC757"/>
      <c r="MD757"/>
      <c r="ME757"/>
      <c r="MF757"/>
      <c r="MG757"/>
      <c r="MH757"/>
      <c r="MI757"/>
      <c r="MJ757"/>
      <c r="MK757"/>
      <c r="ML757"/>
      <c r="MM757"/>
      <c r="MN757"/>
      <c r="MO757"/>
      <c r="MP757"/>
      <c r="MQ757"/>
      <c r="NH757" s="46"/>
    </row>
    <row r="758" spans="2:372" x14ac:dyDescent="0.3"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  <c r="DG758"/>
      <c r="DH758"/>
      <c r="DI758"/>
      <c r="DJ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  <c r="EE758"/>
      <c r="EF758"/>
      <c r="EG758"/>
      <c r="EH758"/>
      <c r="EI758"/>
      <c r="EJ758"/>
      <c r="EK758"/>
      <c r="EL758"/>
      <c r="EM758"/>
      <c r="EN758"/>
      <c r="EO758"/>
      <c r="EP758"/>
      <c r="EQ758"/>
      <c r="ER758"/>
      <c r="ES758"/>
      <c r="ET758"/>
      <c r="EU758"/>
      <c r="EV758"/>
      <c r="EW758"/>
      <c r="EX758"/>
      <c r="EY758"/>
      <c r="EZ758"/>
      <c r="FA758"/>
      <c r="FB758"/>
      <c r="FC758"/>
      <c r="FD758"/>
      <c r="FE758"/>
      <c r="FF758"/>
      <c r="FG758"/>
      <c r="FH758"/>
      <c r="FI758"/>
      <c r="FJ758"/>
      <c r="FK758"/>
      <c r="FL758"/>
      <c r="FM758"/>
      <c r="FN758"/>
      <c r="FO758"/>
      <c r="FP758"/>
      <c r="FQ758"/>
      <c r="FR758"/>
      <c r="FS758"/>
      <c r="FT758"/>
      <c r="FU758"/>
      <c r="FV758"/>
      <c r="FW758"/>
      <c r="FX758"/>
      <c r="FY758"/>
      <c r="FZ758"/>
      <c r="GA758"/>
      <c r="GB758"/>
      <c r="GC758"/>
      <c r="GD758"/>
      <c r="GE758"/>
      <c r="GF758"/>
      <c r="GG758"/>
      <c r="GH758"/>
      <c r="GI758"/>
      <c r="GJ758"/>
      <c r="GK758"/>
      <c r="GL758"/>
      <c r="GM758"/>
      <c r="GN758"/>
      <c r="GO758"/>
      <c r="GP758"/>
      <c r="GQ758"/>
      <c r="GR758"/>
      <c r="GS758"/>
      <c r="GT758"/>
      <c r="GU758"/>
      <c r="GV758"/>
      <c r="GW758"/>
      <c r="GX758"/>
      <c r="GY758"/>
      <c r="GZ758"/>
      <c r="HA758"/>
      <c r="HB758"/>
      <c r="HC758"/>
      <c r="HD758"/>
      <c r="HE758"/>
      <c r="HF758"/>
      <c r="HG758"/>
      <c r="HH758"/>
      <c r="HI758"/>
      <c r="HJ758"/>
      <c r="HK758"/>
      <c r="HL758"/>
      <c r="HM758"/>
      <c r="HN758"/>
      <c r="HO758"/>
      <c r="HP758"/>
      <c r="HQ758"/>
      <c r="HR758"/>
      <c r="HS758"/>
      <c r="HT758"/>
      <c r="HU758"/>
      <c r="HV758"/>
      <c r="HW758"/>
      <c r="HX758"/>
      <c r="HY758"/>
      <c r="HZ758"/>
      <c r="IA758"/>
      <c r="IB758"/>
      <c r="IC758"/>
      <c r="ID758"/>
      <c r="IE758"/>
      <c r="IF758"/>
      <c r="IG758"/>
      <c r="IH758"/>
      <c r="II758"/>
      <c r="IJ758"/>
      <c r="IK758"/>
      <c r="IL758"/>
      <c r="IM758"/>
      <c r="IN758"/>
      <c r="IO758"/>
      <c r="IP758"/>
      <c r="IQ758"/>
      <c r="IR758"/>
      <c r="IS758"/>
      <c r="IT758"/>
      <c r="IU758"/>
      <c r="IV758"/>
      <c r="IW758"/>
      <c r="IX758"/>
      <c r="IY758"/>
      <c r="IZ758"/>
      <c r="JA758"/>
      <c r="JB758"/>
      <c r="JC758"/>
      <c r="JD758"/>
      <c r="JE758"/>
      <c r="JF758"/>
      <c r="JG758"/>
      <c r="JH758"/>
      <c r="JI758"/>
      <c r="JJ758"/>
      <c r="JK758"/>
      <c r="JL758"/>
      <c r="JM758"/>
      <c r="JN758"/>
      <c r="JO758"/>
      <c r="JP758"/>
      <c r="JQ758"/>
      <c r="JR758"/>
      <c r="JS758"/>
      <c r="JT758"/>
      <c r="JU758"/>
      <c r="JV758"/>
      <c r="JW758"/>
      <c r="JX758"/>
      <c r="JY758"/>
      <c r="JZ758"/>
      <c r="KA758"/>
      <c r="KB758"/>
      <c r="KC758"/>
      <c r="KD758"/>
      <c r="KE758"/>
      <c r="KF758"/>
      <c r="KG758"/>
      <c r="KH758"/>
      <c r="KI758"/>
      <c r="KJ758"/>
      <c r="KK758"/>
      <c r="KL758"/>
      <c r="KM758"/>
      <c r="KN758"/>
      <c r="KO758"/>
      <c r="KP758"/>
      <c r="KQ758"/>
      <c r="KR758"/>
      <c r="KS758"/>
      <c r="KT758"/>
      <c r="KU758"/>
      <c r="KV758"/>
      <c r="KW758"/>
      <c r="KX758"/>
      <c r="KY758"/>
      <c r="KZ758"/>
      <c r="LA758"/>
      <c r="LB758"/>
      <c r="LC758"/>
      <c r="LD758"/>
      <c r="LE758"/>
      <c r="LF758"/>
      <c r="LG758"/>
      <c r="LH758"/>
      <c r="LI758"/>
      <c r="LJ758"/>
      <c r="LK758"/>
      <c r="LL758"/>
      <c r="LM758"/>
      <c r="LN758"/>
      <c r="LO758"/>
      <c r="LP758"/>
      <c r="LQ758"/>
      <c r="LR758"/>
      <c r="LS758"/>
      <c r="LT758"/>
      <c r="LU758"/>
      <c r="LV758"/>
      <c r="LW758"/>
      <c r="LX758"/>
      <c r="LY758"/>
      <c r="LZ758"/>
      <c r="MA758"/>
      <c r="MB758"/>
      <c r="MC758"/>
      <c r="MD758"/>
      <c r="ME758"/>
      <c r="MF758"/>
      <c r="MG758"/>
      <c r="MH758"/>
      <c r="MI758"/>
      <c r="MJ758"/>
      <c r="MK758"/>
      <c r="ML758"/>
      <c r="MM758"/>
      <c r="MN758"/>
      <c r="MO758"/>
      <c r="MP758"/>
      <c r="MQ758"/>
      <c r="NH758" s="46"/>
    </row>
    <row r="759" spans="2:372" x14ac:dyDescent="0.3"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  <c r="DH759"/>
      <c r="DI759"/>
      <c r="DJ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  <c r="EE759"/>
      <c r="EF759"/>
      <c r="EG759"/>
      <c r="EH759"/>
      <c r="EI759"/>
      <c r="EJ759"/>
      <c r="EK759"/>
      <c r="EL759"/>
      <c r="EM759"/>
      <c r="EN759"/>
      <c r="EO759"/>
      <c r="EP759"/>
      <c r="EQ759"/>
      <c r="ER759"/>
      <c r="ES759"/>
      <c r="ET759"/>
      <c r="EU759"/>
      <c r="EV759"/>
      <c r="EW759"/>
      <c r="EX759"/>
      <c r="EY759"/>
      <c r="EZ759"/>
      <c r="FA759"/>
      <c r="FB759"/>
      <c r="FC759"/>
      <c r="FD759"/>
      <c r="FE759"/>
      <c r="FF759"/>
      <c r="FG759"/>
      <c r="FH759"/>
      <c r="FI759"/>
      <c r="FJ759"/>
      <c r="FK759"/>
      <c r="FL759"/>
      <c r="FM759"/>
      <c r="FN759"/>
      <c r="FO759"/>
      <c r="FP759"/>
      <c r="FQ759"/>
      <c r="FR759"/>
      <c r="FS759"/>
      <c r="FT759"/>
      <c r="FU759"/>
      <c r="FV759"/>
      <c r="FW759"/>
      <c r="FX759"/>
      <c r="FY759"/>
      <c r="FZ759"/>
      <c r="GA759"/>
      <c r="GB759"/>
      <c r="GC759"/>
      <c r="GD759"/>
      <c r="GE759"/>
      <c r="GF759"/>
      <c r="GG759"/>
      <c r="GH759"/>
      <c r="GI759"/>
      <c r="GJ759"/>
      <c r="GK759"/>
      <c r="GL759"/>
      <c r="GM759"/>
      <c r="GN759"/>
      <c r="GO759"/>
      <c r="GP759"/>
      <c r="GQ759"/>
      <c r="GR759"/>
      <c r="GS759"/>
      <c r="GT759"/>
      <c r="GU759"/>
      <c r="GV759"/>
      <c r="GW759"/>
      <c r="GX759"/>
      <c r="GY759"/>
      <c r="GZ759"/>
      <c r="HA759"/>
      <c r="HB759"/>
      <c r="HC759"/>
      <c r="HD759"/>
      <c r="HE759"/>
      <c r="HF759"/>
      <c r="HG759"/>
      <c r="HH759"/>
      <c r="HI759"/>
      <c r="HJ759"/>
      <c r="HK759"/>
      <c r="HL759"/>
      <c r="HM759"/>
      <c r="HN759"/>
      <c r="HO759"/>
      <c r="HP759"/>
      <c r="HQ759"/>
      <c r="HR759"/>
      <c r="HS759"/>
      <c r="HT759"/>
      <c r="HU759"/>
      <c r="HV759"/>
      <c r="HW759"/>
      <c r="HX759"/>
      <c r="HY759"/>
      <c r="HZ759"/>
      <c r="IA759"/>
      <c r="IB759"/>
      <c r="IC759"/>
      <c r="ID759"/>
      <c r="IE759"/>
      <c r="IF759"/>
      <c r="IG759"/>
      <c r="IH759"/>
      <c r="II759"/>
      <c r="IJ759"/>
      <c r="IK759"/>
      <c r="IL759"/>
      <c r="IM759"/>
      <c r="IN759"/>
      <c r="IO759"/>
      <c r="IP759"/>
      <c r="IQ759"/>
      <c r="IR759"/>
      <c r="IS759"/>
      <c r="IT759"/>
      <c r="IU759"/>
      <c r="IV759"/>
      <c r="IW759"/>
      <c r="IX759"/>
      <c r="IY759"/>
      <c r="IZ759"/>
      <c r="JA759"/>
      <c r="JB759"/>
      <c r="JC759"/>
      <c r="JD759"/>
      <c r="JE759"/>
      <c r="JF759"/>
      <c r="JG759"/>
      <c r="JH759"/>
      <c r="JI759"/>
      <c r="JJ759"/>
      <c r="JK759"/>
      <c r="JL759"/>
      <c r="JM759"/>
      <c r="JN759"/>
      <c r="JO759"/>
      <c r="JP759"/>
      <c r="JQ759"/>
      <c r="JR759"/>
      <c r="JS759"/>
      <c r="JT759"/>
      <c r="JU759"/>
      <c r="JV759"/>
      <c r="JW759"/>
      <c r="JX759"/>
      <c r="JY759"/>
      <c r="JZ759"/>
      <c r="KA759"/>
      <c r="KB759"/>
      <c r="KC759"/>
      <c r="KD759"/>
      <c r="KE759"/>
      <c r="KF759"/>
      <c r="KG759"/>
      <c r="KH759"/>
      <c r="KI759"/>
      <c r="KJ759"/>
      <c r="KK759"/>
      <c r="KL759"/>
      <c r="KM759"/>
      <c r="KN759"/>
      <c r="KO759"/>
      <c r="KP759"/>
      <c r="KQ759"/>
      <c r="KR759"/>
      <c r="KS759"/>
      <c r="KT759"/>
      <c r="KU759"/>
      <c r="KV759"/>
      <c r="KW759"/>
      <c r="KX759"/>
      <c r="KY759"/>
      <c r="KZ759"/>
      <c r="LA759"/>
      <c r="LB759"/>
      <c r="LC759"/>
      <c r="LD759"/>
      <c r="LE759"/>
      <c r="LF759"/>
      <c r="LG759"/>
      <c r="LH759"/>
      <c r="LI759"/>
      <c r="LJ759"/>
      <c r="LK759"/>
      <c r="LL759"/>
      <c r="LM759"/>
      <c r="LN759"/>
      <c r="LO759"/>
      <c r="LP759"/>
      <c r="LQ759"/>
      <c r="LR759"/>
      <c r="LS759"/>
      <c r="LT759"/>
      <c r="LU759"/>
      <c r="LV759"/>
      <c r="LW759"/>
      <c r="LX759"/>
      <c r="LY759"/>
      <c r="LZ759"/>
      <c r="MA759"/>
      <c r="MB759"/>
      <c r="MC759"/>
      <c r="MD759"/>
      <c r="ME759"/>
      <c r="MF759"/>
      <c r="MG759"/>
      <c r="MH759"/>
      <c r="MI759"/>
      <c r="MJ759"/>
      <c r="MK759"/>
      <c r="ML759"/>
      <c r="MM759"/>
      <c r="MN759"/>
      <c r="MO759"/>
      <c r="MP759"/>
      <c r="MQ759"/>
      <c r="NH759" s="46"/>
    </row>
    <row r="760" spans="2:372" x14ac:dyDescent="0.3"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  <c r="DG760"/>
      <c r="DH760"/>
      <c r="DI760"/>
      <c r="DJ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  <c r="EE760"/>
      <c r="EF760"/>
      <c r="EG760"/>
      <c r="EH760"/>
      <c r="EI760"/>
      <c r="EJ760"/>
      <c r="EK760"/>
      <c r="EL760"/>
      <c r="EM760"/>
      <c r="EN760"/>
      <c r="EO760"/>
      <c r="EP760"/>
      <c r="EQ760"/>
      <c r="ER760"/>
      <c r="ES760"/>
      <c r="ET760"/>
      <c r="EU760"/>
      <c r="EV760"/>
      <c r="EW760"/>
      <c r="EX760"/>
      <c r="EY760"/>
      <c r="EZ760"/>
      <c r="FA760"/>
      <c r="FB760"/>
      <c r="FC760"/>
      <c r="FD760"/>
      <c r="FE760"/>
      <c r="FF760"/>
      <c r="FG760"/>
      <c r="FH760"/>
      <c r="FI760"/>
      <c r="FJ760"/>
      <c r="FK760"/>
      <c r="FL760"/>
      <c r="FM760"/>
      <c r="FN760"/>
      <c r="FO760"/>
      <c r="FP760"/>
      <c r="FQ760"/>
      <c r="FR760"/>
      <c r="FS760"/>
      <c r="FT760"/>
      <c r="FU760"/>
      <c r="FV760"/>
      <c r="FW760"/>
      <c r="FX760"/>
      <c r="FY760"/>
      <c r="FZ760"/>
      <c r="GA760"/>
      <c r="GB760"/>
      <c r="GC760"/>
      <c r="GD760"/>
      <c r="GE760"/>
      <c r="GF760"/>
      <c r="GG760"/>
      <c r="GH760"/>
      <c r="GI760"/>
      <c r="GJ760"/>
      <c r="GK760"/>
      <c r="GL760"/>
      <c r="GM760"/>
      <c r="GN760"/>
      <c r="GO760"/>
      <c r="GP760"/>
      <c r="GQ760"/>
      <c r="GR760"/>
      <c r="GS760"/>
      <c r="GT760"/>
      <c r="GU760"/>
      <c r="GV760"/>
      <c r="GW760"/>
      <c r="GX760"/>
      <c r="GY760"/>
      <c r="GZ760"/>
      <c r="HA760"/>
      <c r="HB760"/>
      <c r="HC760"/>
      <c r="HD760"/>
      <c r="HE760"/>
      <c r="HF760"/>
      <c r="HG760"/>
      <c r="HH760"/>
      <c r="HI760"/>
      <c r="HJ760"/>
      <c r="HK760"/>
      <c r="HL760"/>
      <c r="HM760"/>
      <c r="HN760"/>
      <c r="HO760"/>
      <c r="HP760"/>
      <c r="HQ760"/>
      <c r="HR760"/>
      <c r="HS760"/>
      <c r="HT760"/>
      <c r="HU760"/>
      <c r="HV760"/>
      <c r="HW760"/>
      <c r="HX760"/>
      <c r="HY760"/>
      <c r="HZ760"/>
      <c r="IA760"/>
      <c r="IB760"/>
      <c r="IC760"/>
      <c r="ID760"/>
      <c r="IE760"/>
      <c r="IF760"/>
      <c r="IG760"/>
      <c r="IH760"/>
      <c r="II760"/>
      <c r="IJ760"/>
      <c r="IK760"/>
      <c r="IL760"/>
      <c r="IM760"/>
      <c r="IN760"/>
      <c r="IO760"/>
      <c r="IP760"/>
      <c r="IQ760"/>
      <c r="IR760"/>
      <c r="IS760"/>
      <c r="IT760"/>
      <c r="IU760"/>
      <c r="IV760"/>
      <c r="IW760"/>
      <c r="IX760"/>
      <c r="IY760"/>
      <c r="IZ760"/>
      <c r="JA760"/>
      <c r="JB760"/>
      <c r="JC760"/>
      <c r="JD760"/>
      <c r="JE760"/>
      <c r="JF760"/>
      <c r="JG760"/>
      <c r="JH760"/>
      <c r="JI760"/>
      <c r="JJ760"/>
      <c r="JK760"/>
      <c r="JL760"/>
      <c r="JM760"/>
      <c r="JN760"/>
      <c r="JO760"/>
      <c r="JP760"/>
      <c r="JQ760"/>
      <c r="JR760"/>
      <c r="JS760"/>
      <c r="JT760"/>
      <c r="JU760"/>
      <c r="JV760"/>
      <c r="JW760"/>
      <c r="JX760"/>
      <c r="JY760"/>
      <c r="JZ760"/>
      <c r="KA760"/>
      <c r="KB760"/>
      <c r="KC760"/>
      <c r="KD760"/>
      <c r="KE760"/>
      <c r="KF760"/>
      <c r="KG760"/>
      <c r="KH760"/>
      <c r="KI760"/>
      <c r="KJ760"/>
      <c r="KK760"/>
      <c r="KL760"/>
      <c r="KM760"/>
      <c r="KN760"/>
      <c r="KO760"/>
      <c r="KP760"/>
      <c r="KQ760"/>
      <c r="KR760"/>
      <c r="KS760"/>
      <c r="KT760"/>
      <c r="KU760"/>
      <c r="KV760"/>
      <c r="KW760"/>
      <c r="KX760"/>
      <c r="KY760"/>
      <c r="KZ760"/>
      <c r="LA760"/>
      <c r="LB760"/>
      <c r="LC760"/>
      <c r="LD760"/>
      <c r="LE760"/>
      <c r="LF760"/>
      <c r="LG760"/>
      <c r="LH760"/>
      <c r="LI760"/>
      <c r="LJ760"/>
      <c r="LK760"/>
      <c r="LL760"/>
      <c r="LM760"/>
      <c r="LN760"/>
      <c r="LO760"/>
      <c r="LP760"/>
      <c r="LQ760"/>
      <c r="LR760"/>
      <c r="LS760"/>
      <c r="LT760"/>
      <c r="LU760"/>
      <c r="LV760"/>
      <c r="LW760"/>
      <c r="LX760"/>
      <c r="LY760"/>
      <c r="LZ760"/>
      <c r="MA760"/>
      <c r="MB760"/>
      <c r="MC760"/>
      <c r="MD760"/>
      <c r="ME760"/>
      <c r="MF760"/>
      <c r="MG760"/>
      <c r="MH760"/>
      <c r="MI760"/>
      <c r="MJ760"/>
      <c r="MK760"/>
      <c r="ML760"/>
      <c r="MM760"/>
      <c r="MN760"/>
      <c r="MO760"/>
      <c r="MP760"/>
      <c r="MQ760"/>
      <c r="NH760" s="46"/>
    </row>
    <row r="761" spans="2:372" x14ac:dyDescent="0.3"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  <c r="DG761"/>
      <c r="DH761"/>
      <c r="DI761"/>
      <c r="DJ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  <c r="EE761"/>
      <c r="EF761"/>
      <c r="EG761"/>
      <c r="EH761"/>
      <c r="EI761"/>
      <c r="EJ761"/>
      <c r="EK761"/>
      <c r="EL761"/>
      <c r="EM761"/>
      <c r="EN761"/>
      <c r="EO761"/>
      <c r="EP761"/>
      <c r="EQ761"/>
      <c r="ER761"/>
      <c r="ES761"/>
      <c r="ET761"/>
      <c r="EU761"/>
      <c r="EV761"/>
      <c r="EW761"/>
      <c r="EX761"/>
      <c r="EY761"/>
      <c r="EZ761"/>
      <c r="FA761"/>
      <c r="FB761"/>
      <c r="FC761"/>
      <c r="FD761"/>
      <c r="FE761"/>
      <c r="FF761"/>
      <c r="FG761"/>
      <c r="FH761"/>
      <c r="FI761"/>
      <c r="FJ761"/>
      <c r="FK761"/>
      <c r="FL761"/>
      <c r="FM761"/>
      <c r="FN761"/>
      <c r="FO761"/>
      <c r="FP761"/>
      <c r="FQ761"/>
      <c r="FR761"/>
      <c r="FS761"/>
      <c r="FT761"/>
      <c r="FU761"/>
      <c r="FV761"/>
      <c r="FW761"/>
      <c r="FX761"/>
      <c r="FY761"/>
      <c r="FZ761"/>
      <c r="GA761"/>
      <c r="GB761"/>
      <c r="GC761"/>
      <c r="GD761"/>
      <c r="GE761"/>
      <c r="GF761"/>
      <c r="GG761"/>
      <c r="GH761"/>
      <c r="GI761"/>
      <c r="GJ761"/>
      <c r="GK761"/>
      <c r="GL761"/>
      <c r="GM761"/>
      <c r="GN761"/>
      <c r="GO761"/>
      <c r="GP761"/>
      <c r="GQ761"/>
      <c r="GR761"/>
      <c r="GS761"/>
      <c r="GT761"/>
      <c r="GU761"/>
      <c r="GV761"/>
      <c r="GW761"/>
      <c r="GX761"/>
      <c r="GY761"/>
      <c r="GZ761"/>
      <c r="HA761"/>
      <c r="HB761"/>
      <c r="HC761"/>
      <c r="HD761"/>
      <c r="HE761"/>
      <c r="HF761"/>
      <c r="HG761"/>
      <c r="HH761"/>
      <c r="HI761"/>
      <c r="HJ761"/>
      <c r="HK761"/>
      <c r="HL761"/>
      <c r="HM761"/>
      <c r="HN761"/>
      <c r="HO761"/>
      <c r="HP761"/>
      <c r="HQ761"/>
      <c r="HR761"/>
      <c r="HS761"/>
      <c r="HT761"/>
      <c r="HU761"/>
      <c r="HV761"/>
      <c r="HW761"/>
      <c r="HX761"/>
      <c r="HY761"/>
      <c r="HZ761"/>
      <c r="IA761"/>
      <c r="IB761"/>
      <c r="IC761"/>
      <c r="ID761"/>
      <c r="IE761"/>
      <c r="IF761"/>
      <c r="IG761"/>
      <c r="IH761"/>
      <c r="II761"/>
      <c r="IJ761"/>
      <c r="IK761"/>
      <c r="IL761"/>
      <c r="IM761"/>
      <c r="IN761"/>
      <c r="IO761"/>
      <c r="IP761"/>
      <c r="IQ761"/>
      <c r="IR761"/>
      <c r="IS761"/>
      <c r="IT761"/>
      <c r="IU761"/>
      <c r="IV761"/>
      <c r="IW761"/>
      <c r="IX761"/>
      <c r="IY761"/>
      <c r="IZ761"/>
      <c r="JA761"/>
      <c r="JB761"/>
      <c r="JC761"/>
      <c r="JD761"/>
      <c r="JE761"/>
      <c r="JF761"/>
      <c r="JG761"/>
      <c r="JH761"/>
      <c r="JI761"/>
      <c r="JJ761"/>
      <c r="JK761"/>
      <c r="JL761"/>
      <c r="JM761"/>
      <c r="JN761"/>
      <c r="JO761"/>
      <c r="JP761"/>
      <c r="JQ761"/>
      <c r="JR761"/>
      <c r="JS761"/>
      <c r="JT761"/>
      <c r="JU761"/>
      <c r="JV761"/>
      <c r="JW761"/>
      <c r="JX761"/>
      <c r="JY761"/>
      <c r="JZ761"/>
      <c r="KA761"/>
      <c r="KB761"/>
      <c r="KC761"/>
      <c r="KD761"/>
      <c r="KE761"/>
      <c r="KF761"/>
      <c r="KG761"/>
      <c r="KH761"/>
      <c r="KI761"/>
      <c r="KJ761"/>
      <c r="KK761"/>
      <c r="KL761"/>
      <c r="KM761"/>
      <c r="KN761"/>
      <c r="KO761"/>
      <c r="KP761"/>
      <c r="KQ761"/>
      <c r="KR761"/>
      <c r="KS761"/>
      <c r="KT761"/>
      <c r="KU761"/>
      <c r="KV761"/>
      <c r="KW761"/>
      <c r="KX761"/>
      <c r="KY761"/>
      <c r="KZ761"/>
      <c r="LA761"/>
      <c r="LB761"/>
      <c r="LC761"/>
      <c r="LD761"/>
      <c r="LE761"/>
      <c r="LF761"/>
      <c r="LG761"/>
      <c r="LH761"/>
      <c r="LI761"/>
      <c r="LJ761"/>
      <c r="LK761"/>
      <c r="LL761"/>
      <c r="LM761"/>
      <c r="LN761"/>
      <c r="LO761"/>
      <c r="LP761"/>
      <c r="LQ761"/>
      <c r="LR761"/>
      <c r="LS761"/>
      <c r="LT761"/>
      <c r="LU761"/>
      <c r="LV761"/>
      <c r="LW761"/>
      <c r="LX761"/>
      <c r="LY761"/>
      <c r="LZ761"/>
      <c r="MA761"/>
      <c r="MB761"/>
      <c r="MC761"/>
      <c r="MD761"/>
      <c r="ME761"/>
      <c r="MF761"/>
      <c r="MG761"/>
      <c r="MH761"/>
      <c r="MI761"/>
      <c r="MJ761"/>
      <c r="MK761"/>
      <c r="ML761"/>
      <c r="MM761"/>
      <c r="MN761"/>
      <c r="MO761"/>
      <c r="MP761"/>
      <c r="MQ761"/>
      <c r="NH761" s="46"/>
    </row>
    <row r="762" spans="2:372" x14ac:dyDescent="0.3"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  <c r="DG762"/>
      <c r="DH762"/>
      <c r="DI762"/>
      <c r="DJ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  <c r="EE762"/>
      <c r="EF762"/>
      <c r="EG762"/>
      <c r="EH762"/>
      <c r="EI762"/>
      <c r="EJ762"/>
      <c r="EK762"/>
      <c r="EL762"/>
      <c r="EM762"/>
      <c r="EN762"/>
      <c r="EO762"/>
      <c r="EP762"/>
      <c r="EQ762"/>
      <c r="ER762"/>
      <c r="ES762"/>
      <c r="ET762"/>
      <c r="EU762"/>
      <c r="EV762"/>
      <c r="EW762"/>
      <c r="EX762"/>
      <c r="EY762"/>
      <c r="EZ762"/>
      <c r="FA762"/>
      <c r="FB762"/>
      <c r="FC762"/>
      <c r="FD762"/>
      <c r="FE762"/>
      <c r="FF762"/>
      <c r="FG762"/>
      <c r="FH762"/>
      <c r="FI762"/>
      <c r="FJ762"/>
      <c r="FK762"/>
      <c r="FL762"/>
      <c r="FM762"/>
      <c r="FN762"/>
      <c r="FO762"/>
      <c r="FP762"/>
      <c r="FQ762"/>
      <c r="FR762"/>
      <c r="FS762"/>
      <c r="FT762"/>
      <c r="FU762"/>
      <c r="FV762"/>
      <c r="FW762"/>
      <c r="FX762"/>
      <c r="FY762"/>
      <c r="FZ762"/>
      <c r="GA762"/>
      <c r="GB762"/>
      <c r="GC762"/>
      <c r="GD762"/>
      <c r="GE762"/>
      <c r="GF762"/>
      <c r="GG762"/>
      <c r="GH762"/>
      <c r="GI762"/>
      <c r="GJ762"/>
      <c r="GK762"/>
      <c r="GL762"/>
      <c r="GM762"/>
      <c r="GN762"/>
      <c r="GO762"/>
      <c r="GP762"/>
      <c r="GQ762"/>
      <c r="GR762"/>
      <c r="GS762"/>
      <c r="GT762"/>
      <c r="GU762"/>
      <c r="GV762"/>
      <c r="GW762"/>
      <c r="GX762"/>
      <c r="GY762"/>
      <c r="GZ762"/>
      <c r="HA762"/>
      <c r="HB762"/>
      <c r="HC762"/>
      <c r="HD762"/>
      <c r="HE762"/>
      <c r="HF762"/>
      <c r="HG762"/>
      <c r="HH762"/>
      <c r="HI762"/>
      <c r="HJ762"/>
      <c r="HK762"/>
      <c r="HL762"/>
      <c r="HM762"/>
      <c r="HN762"/>
      <c r="HO762"/>
      <c r="HP762"/>
      <c r="HQ762"/>
      <c r="HR762"/>
      <c r="HS762"/>
      <c r="HT762"/>
      <c r="HU762"/>
      <c r="HV762"/>
      <c r="HW762"/>
      <c r="HX762"/>
      <c r="HY762"/>
      <c r="HZ762"/>
      <c r="IA762"/>
      <c r="IB762"/>
      <c r="IC762"/>
      <c r="ID762"/>
      <c r="IE762"/>
      <c r="IF762"/>
      <c r="IG762"/>
      <c r="IH762"/>
      <c r="II762"/>
      <c r="IJ762"/>
      <c r="IK762"/>
      <c r="IL762"/>
      <c r="IM762"/>
      <c r="IN762"/>
      <c r="IO762"/>
      <c r="IP762"/>
      <c r="IQ762"/>
      <c r="IR762"/>
      <c r="IS762"/>
      <c r="IT762"/>
      <c r="IU762"/>
      <c r="IV762"/>
      <c r="IW762"/>
      <c r="IX762"/>
      <c r="IY762"/>
      <c r="IZ762"/>
      <c r="JA762"/>
      <c r="JB762"/>
      <c r="JC762"/>
      <c r="JD762"/>
      <c r="JE762"/>
      <c r="JF762"/>
      <c r="JG762"/>
      <c r="JH762"/>
      <c r="JI762"/>
      <c r="JJ762"/>
      <c r="JK762"/>
      <c r="JL762"/>
      <c r="JM762"/>
      <c r="JN762"/>
      <c r="JO762"/>
      <c r="JP762"/>
      <c r="JQ762"/>
      <c r="JR762"/>
      <c r="JS762"/>
      <c r="JT762"/>
      <c r="JU762"/>
      <c r="JV762"/>
      <c r="JW762"/>
      <c r="JX762"/>
      <c r="JY762"/>
      <c r="JZ762"/>
      <c r="KA762"/>
      <c r="KB762"/>
      <c r="KC762"/>
      <c r="KD762"/>
      <c r="KE762"/>
      <c r="KF762"/>
      <c r="KG762"/>
      <c r="KH762"/>
      <c r="KI762"/>
      <c r="KJ762"/>
      <c r="KK762"/>
      <c r="KL762"/>
      <c r="KM762"/>
      <c r="KN762"/>
      <c r="KO762"/>
      <c r="KP762"/>
      <c r="KQ762"/>
      <c r="KR762"/>
      <c r="KS762"/>
      <c r="KT762"/>
      <c r="KU762"/>
      <c r="KV762"/>
      <c r="KW762"/>
      <c r="KX762"/>
      <c r="KY762"/>
      <c r="KZ762"/>
      <c r="LA762"/>
      <c r="LB762"/>
      <c r="LC762"/>
      <c r="LD762"/>
      <c r="LE762"/>
      <c r="LF762"/>
      <c r="LG762"/>
      <c r="LH762"/>
      <c r="LI762"/>
      <c r="LJ762"/>
      <c r="LK762"/>
      <c r="LL762"/>
      <c r="LM762"/>
      <c r="LN762"/>
      <c r="LO762"/>
      <c r="LP762"/>
      <c r="LQ762"/>
      <c r="LR762"/>
      <c r="LS762"/>
      <c r="LT762"/>
      <c r="LU762"/>
      <c r="LV762"/>
      <c r="LW762"/>
      <c r="LX762"/>
      <c r="LY762"/>
      <c r="LZ762"/>
      <c r="MA762"/>
      <c r="MB762"/>
      <c r="MC762"/>
      <c r="MD762"/>
      <c r="ME762"/>
      <c r="MF762"/>
      <c r="MG762"/>
      <c r="MH762"/>
      <c r="MI762"/>
      <c r="MJ762"/>
      <c r="MK762"/>
      <c r="ML762"/>
      <c r="MM762"/>
      <c r="MN762"/>
      <c r="MO762"/>
      <c r="MP762"/>
      <c r="MQ762"/>
      <c r="NH762" s="46"/>
    </row>
    <row r="763" spans="2:372" x14ac:dyDescent="0.3"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  <c r="DG763"/>
      <c r="DH763"/>
      <c r="DI763"/>
      <c r="DJ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  <c r="EE763"/>
      <c r="EF763"/>
      <c r="EG763"/>
      <c r="EH763"/>
      <c r="EI763"/>
      <c r="EJ763"/>
      <c r="EK763"/>
      <c r="EL763"/>
      <c r="EM763"/>
      <c r="EN763"/>
      <c r="EO763"/>
      <c r="EP763"/>
      <c r="EQ763"/>
      <c r="ER763"/>
      <c r="ES763"/>
      <c r="ET763"/>
      <c r="EU763"/>
      <c r="EV763"/>
      <c r="EW763"/>
      <c r="EX763"/>
      <c r="EY763"/>
      <c r="EZ763"/>
      <c r="FA763"/>
      <c r="FB763"/>
      <c r="FC763"/>
      <c r="FD763"/>
      <c r="FE763"/>
      <c r="FF763"/>
      <c r="FG763"/>
      <c r="FH763"/>
      <c r="FI763"/>
      <c r="FJ763"/>
      <c r="FK763"/>
      <c r="FL763"/>
      <c r="FM763"/>
      <c r="FN763"/>
      <c r="FO763"/>
      <c r="FP763"/>
      <c r="FQ763"/>
      <c r="FR763"/>
      <c r="FS763"/>
      <c r="FT763"/>
      <c r="FU763"/>
      <c r="FV763"/>
      <c r="FW763"/>
      <c r="FX763"/>
      <c r="FY763"/>
      <c r="FZ763"/>
      <c r="GA763"/>
      <c r="GB763"/>
      <c r="GC763"/>
      <c r="GD763"/>
      <c r="GE763"/>
      <c r="GF763"/>
      <c r="GG763"/>
      <c r="GH763"/>
      <c r="GI763"/>
      <c r="GJ763"/>
      <c r="GK763"/>
      <c r="GL763"/>
      <c r="GM763"/>
      <c r="GN763"/>
      <c r="GO763"/>
      <c r="GP763"/>
      <c r="GQ763"/>
      <c r="GR763"/>
      <c r="GS763"/>
      <c r="GT763"/>
      <c r="GU763"/>
      <c r="GV763"/>
      <c r="GW763"/>
      <c r="GX763"/>
      <c r="GY763"/>
      <c r="GZ763"/>
      <c r="HA763"/>
      <c r="HB763"/>
      <c r="HC763"/>
      <c r="HD763"/>
      <c r="HE763"/>
      <c r="HF763"/>
      <c r="HG763"/>
      <c r="HH763"/>
      <c r="HI763"/>
      <c r="HJ763"/>
      <c r="HK763"/>
      <c r="HL763"/>
      <c r="HM763"/>
      <c r="HN763"/>
      <c r="HO763"/>
      <c r="HP763"/>
      <c r="HQ763"/>
      <c r="HR763"/>
      <c r="HS763"/>
      <c r="HT763"/>
      <c r="HU763"/>
      <c r="HV763"/>
      <c r="HW763"/>
      <c r="HX763"/>
      <c r="HY763"/>
      <c r="HZ763"/>
      <c r="IA763"/>
      <c r="IB763"/>
      <c r="IC763"/>
      <c r="ID763"/>
      <c r="IE763"/>
      <c r="IF763"/>
      <c r="IG763"/>
      <c r="IH763"/>
      <c r="II763"/>
      <c r="IJ763"/>
      <c r="IK763"/>
      <c r="IL763"/>
      <c r="IM763"/>
      <c r="IN763"/>
      <c r="IO763"/>
      <c r="IP763"/>
      <c r="IQ763"/>
      <c r="IR763"/>
      <c r="IS763"/>
      <c r="IT763"/>
      <c r="IU763"/>
      <c r="IV763"/>
      <c r="IW763"/>
      <c r="IX763"/>
      <c r="IY763"/>
      <c r="IZ763"/>
      <c r="JA763"/>
      <c r="JB763"/>
      <c r="JC763"/>
      <c r="JD763"/>
      <c r="JE763"/>
      <c r="JF763"/>
      <c r="JG763"/>
      <c r="JH763"/>
      <c r="JI763"/>
      <c r="JJ763"/>
      <c r="JK763"/>
      <c r="JL763"/>
      <c r="JM763"/>
      <c r="JN763"/>
      <c r="JO763"/>
      <c r="JP763"/>
      <c r="JQ763"/>
      <c r="JR763"/>
      <c r="JS763"/>
      <c r="JT763"/>
      <c r="JU763"/>
      <c r="JV763"/>
      <c r="JW763"/>
      <c r="JX763"/>
      <c r="JY763"/>
      <c r="JZ763"/>
      <c r="KA763"/>
      <c r="KB763"/>
      <c r="KC763"/>
      <c r="KD763"/>
      <c r="KE763"/>
      <c r="KF763"/>
      <c r="KG763"/>
      <c r="KH763"/>
      <c r="KI763"/>
      <c r="KJ763"/>
      <c r="KK763"/>
      <c r="KL763"/>
      <c r="KM763"/>
      <c r="KN763"/>
      <c r="KO763"/>
      <c r="KP763"/>
      <c r="KQ763"/>
      <c r="KR763"/>
      <c r="KS763"/>
      <c r="KT763"/>
      <c r="KU763"/>
      <c r="KV763"/>
      <c r="KW763"/>
      <c r="KX763"/>
      <c r="KY763"/>
      <c r="KZ763"/>
      <c r="LA763"/>
      <c r="LB763"/>
      <c r="LC763"/>
      <c r="LD763"/>
      <c r="LE763"/>
      <c r="LF763"/>
      <c r="LG763"/>
      <c r="LH763"/>
      <c r="LI763"/>
      <c r="LJ763"/>
      <c r="LK763"/>
      <c r="LL763"/>
      <c r="LM763" s="27"/>
      <c r="LN763"/>
      <c r="LO763"/>
      <c r="LP763"/>
      <c r="LQ763"/>
      <c r="LR763" s="27"/>
      <c r="LS763"/>
      <c r="LT763"/>
      <c r="LU763"/>
      <c r="LV763"/>
      <c r="LW763"/>
      <c r="LX763"/>
      <c r="LY763"/>
      <c r="LZ763"/>
      <c r="MA763"/>
      <c r="MB763" s="27"/>
      <c r="MC763"/>
      <c r="MD763"/>
      <c r="ME763"/>
      <c r="MF763"/>
      <c r="MG763"/>
      <c r="MH763"/>
      <c r="MI763"/>
      <c r="MJ763"/>
      <c r="MK763"/>
      <c r="ML763"/>
      <c r="MM763"/>
      <c r="MN763"/>
      <c r="MO763"/>
      <c r="MP763"/>
      <c r="MQ763"/>
      <c r="NH763" s="46"/>
    </row>
    <row r="764" spans="2:372" x14ac:dyDescent="0.3">
      <c r="B764"/>
      <c r="C764"/>
      <c r="D764"/>
      <c r="E764"/>
      <c r="F764" s="27"/>
      <c r="G764" s="27"/>
      <c r="H764"/>
      <c r="I764" s="27"/>
      <c r="J764"/>
      <c r="K764"/>
      <c r="L764"/>
      <c r="M764"/>
      <c r="N764"/>
      <c r="O764"/>
      <c r="P764" s="27"/>
      <c r="Q764" s="27"/>
      <c r="R764"/>
      <c r="S764"/>
      <c r="T764"/>
      <c r="U764" s="27"/>
      <c r="V764"/>
      <c r="W764"/>
      <c r="X764"/>
      <c r="Y764"/>
      <c r="Z764" s="27"/>
      <c r="AA764" s="27"/>
      <c r="AB764"/>
      <c r="AC764"/>
      <c r="AD764"/>
      <c r="AE764"/>
      <c r="AF764"/>
      <c r="AG764"/>
      <c r="AH764"/>
      <c r="AI764"/>
      <c r="AJ764" s="27"/>
      <c r="AK764"/>
      <c r="AL764"/>
      <c r="AM764"/>
      <c r="AN764"/>
      <c r="AO764"/>
      <c r="AP764"/>
      <c r="AQ764" s="27"/>
      <c r="AR764"/>
      <c r="AS764" s="27"/>
      <c r="AT764" s="27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 s="27"/>
      <c r="BI764" s="27"/>
      <c r="BJ764"/>
      <c r="BK764" s="27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 s="27"/>
      <c r="CG764"/>
      <c r="CH764" s="27"/>
      <c r="CI764"/>
      <c r="CJ764"/>
      <c r="CK764"/>
      <c r="CL764"/>
      <c r="CM764"/>
      <c r="CN764"/>
      <c r="CO764"/>
      <c r="CP764"/>
      <c r="CQ764"/>
      <c r="CR764"/>
      <c r="CS764"/>
      <c r="CT764" s="27"/>
      <c r="CU764"/>
      <c r="CV764"/>
      <c r="CW764"/>
      <c r="CX764" s="27"/>
      <c r="CY764" s="27"/>
      <c r="CZ764"/>
      <c r="DA764" s="27"/>
      <c r="DB764" s="27"/>
      <c r="DC764"/>
      <c r="DD764"/>
      <c r="DE764"/>
      <c r="DF764" s="27"/>
      <c r="DG764"/>
      <c r="DH764"/>
      <c r="DI764" s="27"/>
      <c r="DJ764"/>
      <c r="DK764"/>
      <c r="DL764"/>
      <c r="DM764"/>
      <c r="DN764" s="27"/>
      <c r="DO764"/>
      <c r="DP764"/>
      <c r="DQ764" s="27"/>
      <c r="DR764"/>
      <c r="DS764" s="27"/>
      <c r="DT764"/>
      <c r="DU764"/>
      <c r="DV764" s="27"/>
      <c r="DW764"/>
      <c r="DX764"/>
      <c r="DY764" s="27"/>
      <c r="DZ764" s="27"/>
      <c r="EA764"/>
      <c r="EB764"/>
      <c r="EC764"/>
      <c r="ED764"/>
      <c r="EE764"/>
      <c r="EF764"/>
      <c r="EG764"/>
      <c r="EH764"/>
      <c r="EI764"/>
      <c r="EJ764"/>
      <c r="EK764"/>
      <c r="EL764"/>
      <c r="EM764"/>
      <c r="EN764"/>
      <c r="EO764"/>
      <c r="EP764"/>
      <c r="EQ764" s="27"/>
      <c r="ER764" s="27"/>
      <c r="ES764"/>
      <c r="ET764"/>
      <c r="EU764"/>
      <c r="EV764" s="27"/>
      <c r="EW764" s="27"/>
      <c r="EX764" s="27"/>
      <c r="EY764"/>
      <c r="EZ764"/>
      <c r="FA764"/>
      <c r="FB764"/>
      <c r="FC764"/>
      <c r="FD764"/>
      <c r="FE764"/>
      <c r="FF764"/>
      <c r="FG764"/>
      <c r="FH764"/>
      <c r="FI764"/>
      <c r="FJ764"/>
      <c r="FK764"/>
      <c r="FL764"/>
      <c r="FM764"/>
      <c r="FN764"/>
      <c r="FO764"/>
      <c r="FP764"/>
      <c r="FQ764"/>
      <c r="FR764"/>
      <c r="FS764"/>
      <c r="FT764"/>
      <c r="FU764"/>
      <c r="FV764"/>
      <c r="FW764"/>
      <c r="FX764"/>
      <c r="FY764"/>
      <c r="FZ764"/>
      <c r="GA764"/>
      <c r="GB764"/>
      <c r="GC764"/>
      <c r="GD764"/>
      <c r="GE764"/>
      <c r="GF764"/>
      <c r="GG764"/>
      <c r="GH764"/>
      <c r="GI764"/>
      <c r="GJ764"/>
      <c r="GK764"/>
      <c r="GL764"/>
      <c r="GM764"/>
      <c r="GN764"/>
      <c r="GO764"/>
      <c r="GP764"/>
      <c r="GQ764"/>
      <c r="GR764"/>
      <c r="GS764"/>
      <c r="GT764"/>
      <c r="GU764"/>
      <c r="GV764"/>
      <c r="GW764"/>
      <c r="GX764"/>
      <c r="GY764"/>
      <c r="GZ764"/>
      <c r="HA764"/>
      <c r="HB764"/>
      <c r="HC764"/>
      <c r="HD764"/>
      <c r="HE764"/>
      <c r="HF764"/>
      <c r="HG764"/>
      <c r="HH764"/>
      <c r="HI764"/>
      <c r="HJ764"/>
      <c r="HK764"/>
      <c r="HL764"/>
      <c r="HM764"/>
      <c r="HN764"/>
      <c r="HO764"/>
      <c r="HP764"/>
      <c r="HQ764"/>
      <c r="HR764"/>
      <c r="HS764"/>
      <c r="HT764"/>
      <c r="HU764"/>
      <c r="HV764"/>
      <c r="HW764"/>
      <c r="HX764"/>
      <c r="HY764"/>
      <c r="HZ764"/>
      <c r="IA764"/>
      <c r="IB764"/>
      <c r="IC764"/>
      <c r="ID764"/>
      <c r="IE764"/>
      <c r="IF764"/>
      <c r="IG764"/>
      <c r="IH764"/>
      <c r="II764"/>
      <c r="IJ764"/>
      <c r="IK764"/>
      <c r="IL764"/>
      <c r="IM764"/>
      <c r="IN764"/>
      <c r="IO764"/>
      <c r="IP764"/>
      <c r="IQ764"/>
      <c r="IR764"/>
      <c r="IS764"/>
      <c r="IT764"/>
      <c r="IU764"/>
      <c r="IV764"/>
      <c r="IW764"/>
      <c r="IX764"/>
      <c r="IY764"/>
      <c r="IZ764"/>
      <c r="JA764"/>
      <c r="JB764"/>
      <c r="JC764"/>
      <c r="JD764"/>
      <c r="JE764"/>
      <c r="JF764"/>
      <c r="JG764"/>
      <c r="JH764"/>
      <c r="JI764"/>
      <c r="JJ764"/>
      <c r="JK764"/>
      <c r="JL764"/>
      <c r="JM764"/>
      <c r="JN764"/>
      <c r="JO764"/>
      <c r="JP764"/>
      <c r="JQ764"/>
      <c r="JR764"/>
      <c r="JS764"/>
      <c r="JT764"/>
      <c r="JU764"/>
      <c r="JV764"/>
      <c r="JW764"/>
      <c r="JX764"/>
      <c r="JY764"/>
      <c r="JZ764"/>
      <c r="KA764"/>
      <c r="KB764"/>
      <c r="KC764"/>
      <c r="KD764"/>
      <c r="KE764"/>
      <c r="KF764"/>
      <c r="KG764"/>
      <c r="KH764"/>
      <c r="KI764"/>
      <c r="KJ764"/>
      <c r="KK764"/>
      <c r="KL764"/>
      <c r="KM764"/>
      <c r="KN764"/>
      <c r="KO764"/>
      <c r="KP764"/>
      <c r="KQ764"/>
      <c r="KR764"/>
      <c r="KS764"/>
      <c r="KT764"/>
      <c r="KU764"/>
      <c r="KV764"/>
      <c r="KW764"/>
      <c r="KX764"/>
      <c r="KY764"/>
      <c r="KZ764"/>
      <c r="LA764"/>
      <c r="LB764"/>
      <c r="LC764"/>
      <c r="LD764"/>
      <c r="LE764"/>
      <c r="LF764"/>
      <c r="LG764"/>
      <c r="LH764"/>
      <c r="LI764"/>
      <c r="LJ764"/>
      <c r="LK764"/>
      <c r="LL764"/>
      <c r="LM764"/>
      <c r="LN764"/>
      <c r="LO764"/>
      <c r="LP764"/>
      <c r="LQ764"/>
      <c r="LR764"/>
      <c r="LS764"/>
      <c r="LT764"/>
      <c r="LU764"/>
      <c r="LV764"/>
      <c r="LW764"/>
      <c r="LX764"/>
      <c r="LY764"/>
      <c r="LZ764"/>
      <c r="MA764"/>
      <c r="MB764"/>
      <c r="MC764"/>
      <c r="MD764"/>
      <c r="ME764"/>
      <c r="MF764"/>
      <c r="MG764"/>
      <c r="MH764"/>
      <c r="MI764"/>
      <c r="MJ764"/>
      <c r="MK764"/>
      <c r="ML764"/>
      <c r="MM764"/>
      <c r="MN764"/>
      <c r="MO764"/>
      <c r="MP764"/>
      <c r="MQ764"/>
      <c r="NH764" s="46"/>
    </row>
    <row r="765" spans="2:372" x14ac:dyDescent="0.3"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  <c r="EL765"/>
      <c r="EM765"/>
      <c r="EN765"/>
      <c r="EO765"/>
      <c r="EP765"/>
      <c r="EQ765"/>
      <c r="ER765"/>
      <c r="ES765"/>
      <c r="ET765"/>
      <c r="EU765"/>
      <c r="EV765"/>
      <c r="EW765"/>
      <c r="EX765"/>
      <c r="EY765"/>
      <c r="EZ765"/>
      <c r="FA765"/>
      <c r="FB765"/>
      <c r="FC765"/>
      <c r="FD765"/>
      <c r="FE765"/>
      <c r="FF765"/>
      <c r="FG765"/>
      <c r="FH765"/>
      <c r="FI765"/>
      <c r="FJ765"/>
      <c r="FK765"/>
      <c r="FL765"/>
      <c r="FM765"/>
      <c r="FN765"/>
      <c r="FO765"/>
      <c r="FP765"/>
      <c r="FQ765" s="27"/>
      <c r="FR765"/>
      <c r="FS765"/>
      <c r="FT765"/>
      <c r="FU765"/>
      <c r="FV765"/>
      <c r="FW765"/>
      <c r="FX765"/>
      <c r="FY765"/>
      <c r="FZ765"/>
      <c r="GA765"/>
      <c r="GB765"/>
      <c r="GC765"/>
      <c r="GD765"/>
      <c r="GE765"/>
      <c r="GF765"/>
      <c r="GG765"/>
      <c r="GH765"/>
      <c r="GI765"/>
      <c r="GJ765"/>
      <c r="GK765" s="27"/>
      <c r="GL765"/>
      <c r="GM765"/>
      <c r="GN765"/>
      <c r="GO765"/>
      <c r="GP765"/>
      <c r="GQ765"/>
      <c r="GR765"/>
      <c r="GS765"/>
      <c r="GT765"/>
      <c r="GU765" s="27"/>
      <c r="GV765" s="27"/>
      <c r="GW765"/>
      <c r="GX765"/>
      <c r="GY765"/>
      <c r="GZ765"/>
      <c r="HA765"/>
      <c r="HB765"/>
      <c r="HC765"/>
      <c r="HD765"/>
      <c r="HE765"/>
      <c r="HF765"/>
      <c r="HG765"/>
      <c r="HH765"/>
      <c r="HI765"/>
      <c r="HJ765"/>
      <c r="HK765"/>
      <c r="HL765"/>
      <c r="HM765"/>
      <c r="HN765" s="27"/>
      <c r="HO765"/>
      <c r="HP765"/>
      <c r="HQ765"/>
      <c r="HR765"/>
      <c r="HS765" s="27"/>
      <c r="HT765"/>
      <c r="HU765"/>
      <c r="HV765"/>
      <c r="HW765"/>
      <c r="HX765"/>
      <c r="HY765"/>
      <c r="HZ765"/>
      <c r="IA765"/>
      <c r="IB765" s="27"/>
      <c r="IC765"/>
      <c r="ID765"/>
      <c r="IE765"/>
      <c r="IF765"/>
      <c r="IG765"/>
      <c r="IH765"/>
      <c r="II765"/>
      <c r="IJ765"/>
      <c r="IK765"/>
      <c r="IL765"/>
      <c r="IM765"/>
      <c r="IN765"/>
      <c r="IO765"/>
      <c r="IP765"/>
      <c r="IQ765"/>
      <c r="IR765"/>
      <c r="IS765"/>
      <c r="IT765"/>
      <c r="IU765"/>
      <c r="IV765"/>
      <c r="IW765"/>
      <c r="IX765"/>
      <c r="IY765"/>
      <c r="IZ765"/>
      <c r="JA765"/>
      <c r="JB765"/>
      <c r="JC765"/>
      <c r="JD765"/>
      <c r="JE765"/>
      <c r="JF765"/>
      <c r="JG765"/>
      <c r="JH765"/>
      <c r="JI765"/>
      <c r="JJ765"/>
      <c r="JK765"/>
      <c r="JL765"/>
      <c r="JM765"/>
      <c r="JN765"/>
      <c r="JO765"/>
      <c r="JP765" s="27"/>
      <c r="JQ765"/>
      <c r="JR765"/>
      <c r="JS765" s="27"/>
      <c r="JT765"/>
      <c r="JU765"/>
      <c r="JV765"/>
      <c r="JW765"/>
      <c r="JX765"/>
      <c r="JY765"/>
      <c r="JZ765"/>
      <c r="KA765"/>
      <c r="KB765"/>
      <c r="KC765"/>
      <c r="KD765"/>
      <c r="KE765"/>
      <c r="KF765"/>
      <c r="KG765"/>
      <c r="KH765"/>
      <c r="KI765"/>
      <c r="KJ765" s="27"/>
      <c r="KK765"/>
      <c r="KL765"/>
      <c r="KM765"/>
      <c r="KN765" s="27"/>
      <c r="KO765"/>
      <c r="KP765"/>
      <c r="KQ765"/>
      <c r="KR765"/>
      <c r="KS765"/>
      <c r="KT765"/>
      <c r="KU765" s="27"/>
      <c r="KV765"/>
      <c r="KW765" s="27"/>
      <c r="KX765"/>
      <c r="KY765"/>
      <c r="KZ765"/>
      <c r="LA765"/>
      <c r="LB765"/>
      <c r="LC765"/>
      <c r="LD765" s="27"/>
      <c r="LE765"/>
      <c r="LF765"/>
      <c r="LG765"/>
      <c r="LH765"/>
      <c r="LI765"/>
      <c r="LJ765"/>
      <c r="LK765"/>
      <c r="LL765"/>
      <c r="LM765"/>
      <c r="LN765"/>
      <c r="LO765"/>
      <c r="LP765"/>
      <c r="LQ765"/>
      <c r="LR765"/>
      <c r="LS765"/>
      <c r="LT765"/>
      <c r="LU765"/>
      <c r="LV765"/>
      <c r="LW765"/>
      <c r="LX765"/>
      <c r="LY765"/>
      <c r="LZ765"/>
      <c r="MA765"/>
      <c r="MB765"/>
      <c r="MC765"/>
      <c r="MD765"/>
      <c r="ME765"/>
      <c r="MF765"/>
      <c r="MG765"/>
      <c r="MH765"/>
      <c r="MI765"/>
      <c r="MJ765"/>
      <c r="MK765"/>
      <c r="ML765"/>
      <c r="MM765"/>
      <c r="MN765"/>
      <c r="MO765"/>
      <c r="MP765"/>
      <c r="MQ765"/>
      <c r="NH765" s="46"/>
    </row>
    <row r="766" spans="2:372" x14ac:dyDescent="0.3">
      <c r="B766"/>
      <c r="C766" s="27"/>
      <c r="D766"/>
      <c r="E766" s="27"/>
      <c r="F766" s="27"/>
      <c r="G766" s="27"/>
      <c r="H766" s="27"/>
      <c r="I766" s="27"/>
      <c r="J766"/>
      <c r="K766" s="27"/>
      <c r="L766" s="27"/>
      <c r="M766" s="27"/>
      <c r="N766"/>
      <c r="O766"/>
      <c r="P766" s="27"/>
      <c r="Q766" s="27"/>
      <c r="R766" s="27"/>
      <c r="S766"/>
      <c r="T766"/>
      <c r="U766" s="27"/>
      <c r="V766" s="27"/>
      <c r="W766"/>
      <c r="X766"/>
      <c r="Y766"/>
      <c r="Z766" s="27"/>
      <c r="AA766" s="27"/>
      <c r="AB766"/>
      <c r="AC766"/>
      <c r="AD766"/>
      <c r="AE766"/>
      <c r="AF766"/>
      <c r="AG766"/>
      <c r="AH766"/>
      <c r="AI766"/>
      <c r="AJ766" s="27"/>
      <c r="AK766" s="27"/>
      <c r="AL766"/>
      <c r="AM766" s="27"/>
      <c r="AN766"/>
      <c r="AO766"/>
      <c r="AP766" s="27"/>
      <c r="AQ766" s="27"/>
      <c r="AR766"/>
      <c r="AS766" s="27"/>
      <c r="AT766" s="27"/>
      <c r="AU766" s="27"/>
      <c r="AV766" s="27"/>
      <c r="AW766" s="27"/>
      <c r="AX766"/>
      <c r="AY766" s="27"/>
      <c r="AZ766"/>
      <c r="BA766"/>
      <c r="BB766"/>
      <c r="BC766"/>
      <c r="BD766"/>
      <c r="BE766"/>
      <c r="BF766" s="27"/>
      <c r="BG766"/>
      <c r="BH766" s="27"/>
      <c r="BI766" s="27"/>
      <c r="BJ766"/>
      <c r="BK766" s="27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 s="27"/>
      <c r="CE766"/>
      <c r="CF766" s="27"/>
      <c r="CG766" s="27"/>
      <c r="CH766" s="27"/>
      <c r="CI766"/>
      <c r="CJ766"/>
      <c r="CK766" s="27"/>
      <c r="CL766"/>
      <c r="CM766"/>
      <c r="CN766"/>
      <c r="CO766" s="27"/>
      <c r="CP766"/>
      <c r="CQ766" s="27"/>
      <c r="CR766"/>
      <c r="CS766" s="27"/>
      <c r="CT766" s="27"/>
      <c r="CU766"/>
      <c r="CV766" s="27"/>
      <c r="CW766"/>
      <c r="CX766" s="27"/>
      <c r="CY766" s="27"/>
      <c r="CZ766"/>
      <c r="DA766" s="27"/>
      <c r="DB766" s="27"/>
      <c r="DC766" s="27"/>
      <c r="DD766" s="27"/>
      <c r="DE766" s="27"/>
      <c r="DF766" s="27"/>
      <c r="DG766"/>
      <c r="DH766" s="27"/>
      <c r="DI766" s="27"/>
      <c r="DJ766" s="27"/>
      <c r="DK766" s="27"/>
      <c r="DL766"/>
      <c r="DM766" s="27"/>
      <c r="DN766" s="27"/>
      <c r="DO766"/>
      <c r="DP766" s="27"/>
      <c r="DQ766" s="27"/>
      <c r="DR766"/>
      <c r="DS766" s="27"/>
      <c r="DT766"/>
      <c r="DU766"/>
      <c r="DV766" s="27"/>
      <c r="DW766" s="27"/>
      <c r="DX766"/>
      <c r="DY766" s="27"/>
      <c r="DZ766" s="27"/>
      <c r="EA766"/>
      <c r="EB766"/>
      <c r="EC766"/>
      <c r="ED766" s="27"/>
      <c r="EE766"/>
      <c r="EF766"/>
      <c r="EG766"/>
      <c r="EH766" s="27"/>
      <c r="EI766"/>
      <c r="EJ766"/>
      <c r="EK766" s="27"/>
      <c r="EL766" s="27"/>
      <c r="EM766" s="27"/>
      <c r="EN766"/>
      <c r="EO766"/>
      <c r="EP766" s="27"/>
      <c r="EQ766" s="27"/>
      <c r="ER766" s="27"/>
      <c r="ES766"/>
      <c r="ET766" s="27"/>
      <c r="EU766" s="27"/>
      <c r="EV766" s="27"/>
      <c r="EW766" s="27"/>
      <c r="EX766" s="27"/>
      <c r="EY766"/>
      <c r="EZ766" s="27"/>
      <c r="FA766" s="27"/>
      <c r="FB766"/>
      <c r="FC766"/>
      <c r="FD766"/>
      <c r="FE766"/>
      <c r="FF766"/>
      <c r="FG766"/>
      <c r="FH766"/>
      <c r="FI766"/>
      <c r="FJ766"/>
      <c r="FK766"/>
      <c r="FL766"/>
      <c r="FM766"/>
      <c r="FN766"/>
      <c r="FO766"/>
      <c r="FP766"/>
      <c r="FQ766"/>
      <c r="FR766"/>
      <c r="FS766"/>
      <c r="FT766"/>
      <c r="FU766"/>
      <c r="FV766"/>
      <c r="FW766"/>
      <c r="FX766"/>
      <c r="FY766"/>
      <c r="FZ766"/>
      <c r="GA766"/>
      <c r="GB766"/>
      <c r="GC766"/>
      <c r="GD766"/>
      <c r="GE766"/>
      <c r="GF766"/>
      <c r="GG766"/>
      <c r="GH766"/>
      <c r="GI766"/>
      <c r="GJ766"/>
      <c r="GK766"/>
      <c r="GL766"/>
      <c r="GM766"/>
      <c r="GN766"/>
      <c r="GO766"/>
      <c r="GP766"/>
      <c r="GQ766"/>
      <c r="GR766"/>
      <c r="GS766"/>
      <c r="GT766"/>
      <c r="GU766"/>
      <c r="GV766"/>
      <c r="GW766"/>
      <c r="GX766"/>
      <c r="GY766"/>
      <c r="GZ766"/>
      <c r="HA766"/>
      <c r="HB766"/>
      <c r="HC766"/>
      <c r="HD766"/>
      <c r="HE766"/>
      <c r="HF766"/>
      <c r="HG766"/>
      <c r="HH766"/>
      <c r="HI766"/>
      <c r="HJ766"/>
      <c r="HK766"/>
      <c r="HL766"/>
      <c r="HM766"/>
      <c r="HN766"/>
      <c r="HO766"/>
      <c r="HP766"/>
      <c r="HQ766"/>
      <c r="HR766"/>
      <c r="HS766"/>
      <c r="HT766"/>
      <c r="HU766"/>
      <c r="HV766"/>
      <c r="HW766"/>
      <c r="HX766"/>
      <c r="HY766"/>
      <c r="HZ766"/>
      <c r="IA766"/>
      <c r="IB766"/>
      <c r="IC766"/>
      <c r="ID766"/>
      <c r="IE766"/>
      <c r="IF766"/>
      <c r="IG766"/>
      <c r="IH766"/>
      <c r="II766"/>
      <c r="IJ766"/>
      <c r="IK766"/>
      <c r="IL766"/>
      <c r="IM766"/>
      <c r="IN766"/>
      <c r="IO766"/>
      <c r="IP766"/>
      <c r="IQ766"/>
      <c r="IR766"/>
      <c r="IS766"/>
      <c r="IT766"/>
      <c r="IU766"/>
      <c r="IV766"/>
      <c r="IW766"/>
      <c r="IX766"/>
      <c r="IY766"/>
      <c r="IZ766"/>
      <c r="JA766"/>
      <c r="JB766"/>
      <c r="JC766"/>
      <c r="JD766"/>
      <c r="JE766"/>
      <c r="JF766"/>
      <c r="JG766"/>
      <c r="JH766"/>
      <c r="JI766"/>
      <c r="JJ766"/>
      <c r="JK766"/>
      <c r="JL766"/>
      <c r="JM766"/>
      <c r="JN766"/>
      <c r="JO766"/>
      <c r="JP766"/>
      <c r="JQ766"/>
      <c r="JR766"/>
      <c r="JS766"/>
      <c r="JT766"/>
      <c r="JU766"/>
      <c r="JV766"/>
      <c r="JW766"/>
      <c r="JX766"/>
      <c r="JY766"/>
      <c r="JZ766"/>
      <c r="KA766"/>
      <c r="KB766"/>
      <c r="KC766"/>
      <c r="KD766"/>
      <c r="KE766"/>
      <c r="KF766"/>
      <c r="KG766"/>
      <c r="KH766"/>
      <c r="KI766"/>
      <c r="KJ766"/>
      <c r="KK766"/>
      <c r="KL766"/>
      <c r="KM766"/>
      <c r="KN766"/>
      <c r="KO766"/>
      <c r="KP766"/>
      <c r="KQ766"/>
      <c r="KR766"/>
      <c r="KS766"/>
      <c r="KT766"/>
      <c r="KU766"/>
      <c r="KV766"/>
      <c r="KW766"/>
      <c r="KX766"/>
      <c r="KY766"/>
      <c r="KZ766"/>
      <c r="LA766"/>
      <c r="LB766"/>
      <c r="LC766"/>
      <c r="LD766"/>
      <c r="LE766"/>
      <c r="LF766"/>
      <c r="LG766"/>
      <c r="LH766"/>
      <c r="LI766"/>
      <c r="LJ766"/>
      <c r="LK766"/>
      <c r="LL766"/>
      <c r="LM766"/>
      <c r="LN766"/>
      <c r="LO766"/>
      <c r="LP766"/>
      <c r="LQ766"/>
      <c r="LR766"/>
      <c r="LS766"/>
      <c r="LT766"/>
      <c r="LU766"/>
      <c r="LV766"/>
      <c r="LW766"/>
      <c r="LX766"/>
      <c r="LY766"/>
      <c r="LZ766"/>
      <c r="MA766"/>
      <c r="MB766"/>
      <c r="MC766"/>
      <c r="MD766"/>
      <c r="ME766"/>
      <c r="MF766"/>
      <c r="MG766"/>
      <c r="MH766"/>
      <c r="MI766"/>
      <c r="MJ766"/>
      <c r="MK766"/>
      <c r="ML766"/>
      <c r="MM766"/>
      <c r="MN766"/>
      <c r="MO766"/>
      <c r="MP766"/>
      <c r="MQ766"/>
      <c r="NH766" s="46"/>
    </row>
    <row r="767" spans="2:372" x14ac:dyDescent="0.3"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  <c r="DG767"/>
      <c r="DH767"/>
      <c r="DI767"/>
      <c r="DJ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  <c r="EE767"/>
      <c r="EF767"/>
      <c r="EG767"/>
      <c r="EH767"/>
      <c r="EI767"/>
      <c r="EJ767"/>
      <c r="EK767"/>
      <c r="EL767"/>
      <c r="EM767"/>
      <c r="EN767"/>
      <c r="EO767"/>
      <c r="EP767"/>
      <c r="EQ767"/>
      <c r="ER767"/>
      <c r="ES767"/>
      <c r="ET767"/>
      <c r="EU767"/>
      <c r="EV767"/>
      <c r="EW767"/>
      <c r="EX767"/>
      <c r="EY767"/>
      <c r="EZ767"/>
      <c r="FA767"/>
      <c r="FB767"/>
      <c r="FC767" s="27"/>
      <c r="FD767"/>
      <c r="FE767"/>
      <c r="FF767"/>
      <c r="FG767" s="27"/>
      <c r="FH767" s="27"/>
      <c r="FI767"/>
      <c r="FJ767"/>
      <c r="FK767" s="27"/>
      <c r="FL767" s="27"/>
      <c r="FM767"/>
      <c r="FN767" s="27"/>
      <c r="FO767"/>
      <c r="FP767"/>
      <c r="FQ767"/>
      <c r="FR767"/>
      <c r="FS767"/>
      <c r="FT767"/>
      <c r="FU767"/>
      <c r="FV767"/>
      <c r="FW767"/>
      <c r="FX767" s="27"/>
      <c r="FY767"/>
      <c r="FZ767"/>
      <c r="GA767" s="27"/>
      <c r="GB767" s="27"/>
      <c r="GC767"/>
      <c r="GD767"/>
      <c r="GE767" s="27"/>
      <c r="GF767"/>
      <c r="GG767"/>
      <c r="GH767"/>
      <c r="GI767"/>
      <c r="GJ767" s="27"/>
      <c r="GK767" s="27"/>
      <c r="GL767"/>
      <c r="GM767" s="27"/>
      <c r="GN767" s="27"/>
      <c r="GO767"/>
      <c r="GP767"/>
      <c r="GQ767"/>
      <c r="GR767"/>
      <c r="GS767" s="27"/>
      <c r="GT767"/>
      <c r="GU767"/>
      <c r="GV767"/>
      <c r="GW767"/>
      <c r="GX767"/>
      <c r="GY767"/>
      <c r="GZ767" s="27"/>
      <c r="HA767"/>
      <c r="HB767" s="27"/>
      <c r="HC767" s="27"/>
      <c r="HD767"/>
      <c r="HE767"/>
      <c r="HF767"/>
      <c r="HG767"/>
      <c r="HH767"/>
      <c r="HI767"/>
      <c r="HJ767"/>
      <c r="HK767" s="27"/>
      <c r="HL767"/>
      <c r="HM767"/>
      <c r="HN767"/>
      <c r="HO767" s="27"/>
      <c r="HP767" s="27"/>
      <c r="HQ767"/>
      <c r="HR767"/>
      <c r="HS767"/>
      <c r="HT767"/>
      <c r="HU767"/>
      <c r="HV767" s="27"/>
      <c r="HW767"/>
      <c r="HX767"/>
      <c r="HY767"/>
      <c r="HZ767"/>
      <c r="IA767"/>
      <c r="IB767"/>
      <c r="IC767"/>
      <c r="ID767"/>
      <c r="IE767"/>
      <c r="IF767"/>
      <c r="IG767"/>
      <c r="IH767"/>
      <c r="II767" s="27"/>
      <c r="IJ767" s="27"/>
      <c r="IK767"/>
      <c r="IL767" s="27"/>
      <c r="IM767"/>
      <c r="IN767" s="27"/>
      <c r="IO767"/>
      <c r="IP767"/>
      <c r="IQ767"/>
      <c r="IR767"/>
      <c r="IS767"/>
      <c r="IT767"/>
      <c r="IU767"/>
      <c r="IV767"/>
      <c r="IW767"/>
      <c r="IX767"/>
      <c r="IY767"/>
      <c r="IZ767"/>
      <c r="JA767"/>
      <c r="JB767"/>
      <c r="JC767"/>
      <c r="JD767"/>
      <c r="JE767"/>
      <c r="JF767"/>
      <c r="JG767"/>
      <c r="JH767"/>
      <c r="JI767"/>
      <c r="JJ767"/>
      <c r="JK767"/>
      <c r="JL767"/>
      <c r="JM767"/>
      <c r="JN767"/>
      <c r="JO767"/>
      <c r="JP767"/>
      <c r="JQ767"/>
      <c r="JR767"/>
      <c r="JS767"/>
      <c r="JT767"/>
      <c r="JU767"/>
      <c r="JV767"/>
      <c r="JW767"/>
      <c r="JX767"/>
      <c r="JY767"/>
      <c r="JZ767"/>
      <c r="KA767"/>
      <c r="KB767"/>
      <c r="KC767"/>
      <c r="KD767"/>
      <c r="KE767"/>
      <c r="KF767"/>
      <c r="KG767"/>
      <c r="KH767"/>
      <c r="KI767"/>
      <c r="KJ767"/>
      <c r="KK767"/>
      <c r="KL767"/>
      <c r="KM767"/>
      <c r="KN767"/>
      <c r="KO767"/>
      <c r="KP767"/>
      <c r="KQ767"/>
      <c r="KR767"/>
      <c r="KS767"/>
      <c r="KT767"/>
      <c r="KU767"/>
      <c r="KV767"/>
      <c r="KW767"/>
      <c r="KX767"/>
      <c r="KY767"/>
      <c r="KZ767"/>
      <c r="LA767"/>
      <c r="LB767"/>
      <c r="LC767"/>
      <c r="LD767"/>
      <c r="LE767"/>
      <c r="LF767"/>
      <c r="LG767"/>
      <c r="LH767"/>
      <c r="LI767"/>
      <c r="LJ767"/>
      <c r="LK767"/>
      <c r="LL767"/>
      <c r="LM767"/>
      <c r="LN767"/>
      <c r="LO767"/>
      <c r="LP767"/>
      <c r="LQ767"/>
      <c r="LR767"/>
      <c r="LS767"/>
      <c r="LT767"/>
      <c r="LU767"/>
      <c r="LV767"/>
      <c r="LW767"/>
      <c r="LX767"/>
      <c r="LY767"/>
      <c r="LZ767"/>
      <c r="MA767"/>
      <c r="MB767"/>
      <c r="MC767"/>
      <c r="MD767"/>
      <c r="ME767"/>
      <c r="MF767"/>
      <c r="MG767"/>
      <c r="MH767"/>
      <c r="MI767"/>
      <c r="MJ767"/>
      <c r="MK767"/>
      <c r="ML767"/>
      <c r="MM767"/>
      <c r="MN767"/>
      <c r="MO767"/>
      <c r="MP767"/>
      <c r="MQ767"/>
      <c r="NH767" s="46"/>
    </row>
    <row r="768" spans="2:372" x14ac:dyDescent="0.3"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  <c r="EK768"/>
      <c r="EL768"/>
      <c r="EM768"/>
      <c r="EN768"/>
      <c r="EO768"/>
      <c r="EP768"/>
      <c r="EQ768"/>
      <c r="ER768"/>
      <c r="ES768"/>
      <c r="ET768"/>
      <c r="EU768"/>
      <c r="EV768"/>
      <c r="EW768"/>
      <c r="EX768"/>
      <c r="EY768"/>
      <c r="EZ768"/>
      <c r="FA768"/>
      <c r="FB768"/>
      <c r="FC768"/>
      <c r="FD768"/>
      <c r="FE768"/>
      <c r="FF768"/>
      <c r="FG768"/>
      <c r="FH768"/>
      <c r="FI768"/>
      <c r="FJ768"/>
      <c r="FK768"/>
      <c r="FL768"/>
      <c r="FM768"/>
      <c r="FN768"/>
      <c r="FO768"/>
      <c r="FP768"/>
      <c r="FQ768"/>
      <c r="FR768"/>
      <c r="FS768"/>
      <c r="FT768"/>
      <c r="FU768"/>
      <c r="FV768"/>
      <c r="FW768"/>
      <c r="FX768"/>
      <c r="FY768"/>
      <c r="FZ768"/>
      <c r="GA768"/>
      <c r="GB768"/>
      <c r="GC768"/>
      <c r="GD768"/>
      <c r="GE768"/>
      <c r="GF768"/>
      <c r="GG768"/>
      <c r="GH768"/>
      <c r="GI768"/>
      <c r="GJ768"/>
      <c r="GK768"/>
      <c r="GL768"/>
      <c r="GM768"/>
      <c r="GN768"/>
      <c r="GO768"/>
      <c r="GP768"/>
      <c r="GQ768"/>
      <c r="GR768"/>
      <c r="GS768"/>
      <c r="GT768"/>
      <c r="GU768"/>
      <c r="GV768"/>
      <c r="GW768"/>
      <c r="GX768"/>
      <c r="GY768"/>
      <c r="GZ768"/>
      <c r="HA768"/>
      <c r="HB768"/>
      <c r="HC768"/>
      <c r="HD768"/>
      <c r="HE768"/>
      <c r="HF768"/>
      <c r="HG768"/>
      <c r="HH768"/>
      <c r="HI768"/>
      <c r="HJ768"/>
      <c r="HK768"/>
      <c r="HL768"/>
      <c r="HM768"/>
      <c r="HN768"/>
      <c r="HO768"/>
      <c r="HP768"/>
      <c r="HQ768"/>
      <c r="HR768"/>
      <c r="HS768"/>
      <c r="HT768"/>
      <c r="HU768"/>
      <c r="HV768"/>
      <c r="HW768"/>
      <c r="HX768"/>
      <c r="HY768"/>
      <c r="HZ768"/>
      <c r="IA768"/>
      <c r="IB768"/>
      <c r="IC768"/>
      <c r="ID768"/>
      <c r="IE768"/>
      <c r="IF768"/>
      <c r="IG768"/>
      <c r="IH768"/>
      <c r="II768"/>
      <c r="IJ768"/>
      <c r="IK768"/>
      <c r="IL768"/>
      <c r="IM768"/>
      <c r="IN768"/>
      <c r="IO768"/>
      <c r="IP768"/>
      <c r="IQ768"/>
      <c r="IR768"/>
      <c r="IS768"/>
      <c r="IT768"/>
      <c r="IU768"/>
      <c r="IV768"/>
      <c r="IW768"/>
      <c r="IX768"/>
      <c r="IY768"/>
      <c r="IZ768"/>
      <c r="JA768"/>
      <c r="JB768"/>
      <c r="JC768"/>
      <c r="JD768"/>
      <c r="JE768"/>
      <c r="JF768"/>
      <c r="JG768"/>
      <c r="JH768"/>
      <c r="JI768"/>
      <c r="JJ768"/>
      <c r="JK768"/>
      <c r="JL768"/>
      <c r="JM768"/>
      <c r="JN768"/>
      <c r="JO768"/>
      <c r="JP768"/>
      <c r="JQ768"/>
      <c r="JR768"/>
      <c r="JS768"/>
      <c r="JT768"/>
      <c r="JU768"/>
      <c r="JV768"/>
      <c r="JW768"/>
      <c r="JX768"/>
      <c r="JY768"/>
      <c r="JZ768"/>
      <c r="KA768"/>
      <c r="KB768"/>
      <c r="KC768"/>
      <c r="KD768"/>
      <c r="KE768"/>
      <c r="KF768"/>
      <c r="KG768"/>
      <c r="KH768"/>
      <c r="KI768"/>
      <c r="KJ768"/>
      <c r="KK768"/>
      <c r="KL768"/>
      <c r="KM768"/>
      <c r="KN768"/>
      <c r="KO768"/>
      <c r="KP768"/>
      <c r="KQ768"/>
      <c r="KR768"/>
      <c r="KS768"/>
      <c r="KT768"/>
      <c r="KU768"/>
      <c r="KV768"/>
      <c r="KW768"/>
      <c r="KX768"/>
      <c r="KY768"/>
      <c r="KZ768"/>
      <c r="LA768"/>
      <c r="LB768"/>
      <c r="LC768"/>
      <c r="LD768"/>
      <c r="LE768"/>
      <c r="LF768"/>
      <c r="LG768"/>
      <c r="LH768"/>
      <c r="LI768"/>
      <c r="LJ768"/>
      <c r="LK768"/>
      <c r="LL768"/>
      <c r="LM768"/>
      <c r="LN768"/>
      <c r="LO768"/>
      <c r="LP768"/>
      <c r="LQ768"/>
      <c r="LR768"/>
      <c r="LS768"/>
      <c r="LT768"/>
      <c r="LU768"/>
      <c r="LV768"/>
      <c r="LW768"/>
      <c r="LX768"/>
      <c r="LY768"/>
      <c r="LZ768"/>
      <c r="MA768"/>
      <c r="MB768"/>
      <c r="MC768"/>
      <c r="MD768"/>
      <c r="ME768"/>
      <c r="MF768"/>
      <c r="MG768"/>
      <c r="MH768"/>
      <c r="MI768"/>
      <c r="MJ768"/>
      <c r="MK768"/>
      <c r="ML768"/>
      <c r="MM768"/>
      <c r="MN768"/>
      <c r="MO768"/>
      <c r="MP768"/>
      <c r="MQ768"/>
      <c r="NH768" s="46"/>
    </row>
    <row r="769" spans="3:372" x14ac:dyDescent="0.3"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  <c r="DG769"/>
      <c r="DH769"/>
      <c r="DI769"/>
      <c r="DJ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  <c r="EE769"/>
      <c r="EF769"/>
      <c r="EG769"/>
      <c r="EH769"/>
      <c r="EI769"/>
      <c r="EJ769"/>
      <c r="EK769"/>
      <c r="EL769"/>
      <c r="EM769"/>
      <c r="EN769"/>
      <c r="EO769"/>
      <c r="EP769"/>
      <c r="EQ769"/>
      <c r="ER769"/>
      <c r="ES769"/>
      <c r="ET769"/>
      <c r="EU769"/>
      <c r="EV769"/>
      <c r="EW769"/>
      <c r="EX769"/>
      <c r="EY769"/>
      <c r="EZ769"/>
      <c r="FA769"/>
      <c r="FB769"/>
      <c r="FC769"/>
      <c r="FD769"/>
      <c r="FE769"/>
      <c r="FF769"/>
      <c r="FG769"/>
      <c r="FH769"/>
      <c r="FI769"/>
      <c r="FJ769"/>
      <c r="FK769"/>
      <c r="FL769"/>
      <c r="FM769"/>
      <c r="FN769"/>
      <c r="FO769"/>
      <c r="FP769"/>
      <c r="FQ769"/>
      <c r="FR769"/>
      <c r="FS769"/>
      <c r="FT769"/>
      <c r="FU769"/>
      <c r="FV769"/>
      <c r="FW769"/>
      <c r="FX769"/>
      <c r="FY769"/>
      <c r="FZ769"/>
      <c r="GA769"/>
      <c r="GB769"/>
      <c r="GC769"/>
      <c r="GD769"/>
      <c r="GE769"/>
      <c r="GF769"/>
      <c r="GG769"/>
      <c r="GH769"/>
      <c r="GI769"/>
      <c r="GJ769"/>
      <c r="GK769"/>
      <c r="GL769"/>
      <c r="GM769"/>
      <c r="GN769"/>
      <c r="GO769"/>
      <c r="GP769"/>
      <c r="GQ769"/>
      <c r="GR769"/>
      <c r="GS769"/>
      <c r="GT769"/>
      <c r="GU769"/>
      <c r="GV769"/>
      <c r="GW769"/>
      <c r="GX769"/>
      <c r="GY769"/>
      <c r="GZ769"/>
      <c r="HA769"/>
      <c r="HB769"/>
      <c r="HC769"/>
      <c r="HD769"/>
      <c r="HE769"/>
      <c r="HF769"/>
      <c r="HG769"/>
      <c r="HH769"/>
      <c r="HI769"/>
      <c r="HJ769"/>
      <c r="HK769"/>
      <c r="HL769"/>
      <c r="HM769"/>
      <c r="HN769"/>
      <c r="HO769"/>
      <c r="HP769"/>
      <c r="HQ769"/>
      <c r="HR769"/>
      <c r="HS769"/>
      <c r="HT769"/>
      <c r="HU769"/>
      <c r="HV769"/>
      <c r="HW769"/>
      <c r="HX769"/>
      <c r="HY769"/>
      <c r="HZ769"/>
      <c r="IA769"/>
      <c r="IB769"/>
      <c r="IC769"/>
      <c r="ID769"/>
      <c r="IE769"/>
      <c r="IF769"/>
      <c r="IG769"/>
      <c r="IH769"/>
      <c r="II769"/>
      <c r="IJ769"/>
      <c r="IK769"/>
      <c r="IL769"/>
      <c r="IM769"/>
      <c r="IN769"/>
      <c r="IO769"/>
      <c r="IP769"/>
      <c r="IQ769"/>
      <c r="IR769"/>
      <c r="IS769"/>
      <c r="IT769"/>
      <c r="IU769"/>
      <c r="IV769"/>
      <c r="IW769"/>
      <c r="IX769"/>
      <c r="IY769"/>
      <c r="IZ769"/>
      <c r="JA769"/>
      <c r="JB769"/>
      <c r="JC769"/>
      <c r="JD769"/>
      <c r="JE769"/>
      <c r="JF769"/>
      <c r="JG769"/>
      <c r="JH769"/>
      <c r="JI769"/>
      <c r="JJ769"/>
      <c r="JK769"/>
      <c r="JL769"/>
      <c r="JM769"/>
      <c r="JN769"/>
      <c r="JO769"/>
      <c r="JP769"/>
      <c r="JQ769"/>
      <c r="JR769"/>
      <c r="JS769"/>
      <c r="JT769"/>
      <c r="JU769"/>
      <c r="JV769"/>
      <c r="JW769"/>
      <c r="JX769"/>
      <c r="JY769"/>
      <c r="JZ769"/>
      <c r="KA769"/>
      <c r="KB769"/>
      <c r="KC769"/>
      <c r="KD769"/>
      <c r="KE769"/>
      <c r="KF769"/>
      <c r="KG769"/>
      <c r="KH769"/>
      <c r="KI769"/>
      <c r="KJ769"/>
      <c r="KK769"/>
      <c r="KL769"/>
      <c r="KM769"/>
      <c r="KN769"/>
      <c r="KO769"/>
      <c r="KP769"/>
      <c r="KQ769"/>
      <c r="KR769"/>
      <c r="KS769"/>
      <c r="KT769"/>
      <c r="KU769"/>
      <c r="KV769"/>
      <c r="KW769"/>
      <c r="KX769"/>
      <c r="KY769"/>
      <c r="KZ769"/>
      <c r="LA769"/>
      <c r="LB769"/>
      <c r="LC769"/>
      <c r="LD769"/>
      <c r="LE769"/>
      <c r="LF769"/>
      <c r="LG769"/>
      <c r="LH769"/>
      <c r="LI769"/>
      <c r="LJ769"/>
      <c r="LK769"/>
      <c r="LL769"/>
      <c r="LM769"/>
      <c r="LN769"/>
      <c r="LO769"/>
      <c r="LP769"/>
      <c r="LQ769"/>
      <c r="LR769"/>
      <c r="LS769"/>
      <c r="LT769"/>
      <c r="LU769"/>
      <c r="LV769"/>
      <c r="LW769"/>
      <c r="LX769"/>
      <c r="LY769"/>
      <c r="LZ769"/>
      <c r="MA769"/>
      <c r="MB769"/>
      <c r="MC769"/>
      <c r="MD769"/>
      <c r="ME769"/>
      <c r="MF769"/>
      <c r="MG769"/>
      <c r="MH769"/>
      <c r="MI769"/>
      <c r="MJ769"/>
      <c r="MK769"/>
      <c r="ML769"/>
      <c r="MM769"/>
      <c r="MN769"/>
      <c r="MO769"/>
      <c r="MP769"/>
      <c r="MQ769"/>
      <c r="NH769" s="46"/>
    </row>
    <row r="770" spans="3:372" x14ac:dyDescent="0.3"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  <c r="DG770"/>
      <c r="DH770"/>
      <c r="DI770"/>
      <c r="DJ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  <c r="EE770"/>
      <c r="EF770"/>
      <c r="EG770"/>
      <c r="EH770"/>
      <c r="EI770"/>
      <c r="EJ770"/>
      <c r="EK770"/>
      <c r="EL770"/>
      <c r="EM770"/>
      <c r="EN770"/>
      <c r="EO770"/>
      <c r="EP770"/>
      <c r="EQ770"/>
      <c r="ER770"/>
      <c r="ES770"/>
      <c r="ET770"/>
      <c r="EU770"/>
      <c r="EV770"/>
      <c r="EW770"/>
      <c r="EX770"/>
      <c r="EY770"/>
      <c r="EZ770"/>
      <c r="FA770"/>
      <c r="FB770"/>
      <c r="FC770"/>
      <c r="FD770"/>
      <c r="FE770"/>
      <c r="FF770"/>
      <c r="FG770"/>
      <c r="FH770"/>
      <c r="FI770"/>
      <c r="FJ770"/>
      <c r="FK770"/>
      <c r="FL770"/>
      <c r="FM770"/>
      <c r="FN770"/>
      <c r="FO770"/>
      <c r="FP770"/>
      <c r="FQ770"/>
      <c r="FR770"/>
      <c r="FS770"/>
      <c r="FT770"/>
      <c r="FU770"/>
      <c r="FV770"/>
      <c r="FW770" s="27"/>
      <c r="FX770"/>
      <c r="FY770"/>
      <c r="FZ770"/>
      <c r="GA770"/>
      <c r="GB770"/>
      <c r="GC770"/>
      <c r="GD770"/>
      <c r="GE770"/>
      <c r="GF770"/>
      <c r="GG770"/>
      <c r="GH770"/>
      <c r="GI770"/>
      <c r="GJ770"/>
      <c r="GK770"/>
      <c r="GL770"/>
      <c r="GM770"/>
      <c r="GN770"/>
      <c r="GO770"/>
      <c r="GP770"/>
      <c r="GQ770"/>
      <c r="GR770" s="27"/>
      <c r="GS770"/>
      <c r="GT770"/>
      <c r="GU770"/>
      <c r="GV770"/>
      <c r="GW770"/>
      <c r="GX770"/>
      <c r="GY770"/>
      <c r="GZ770"/>
      <c r="HA770"/>
      <c r="HB770"/>
      <c r="HC770"/>
      <c r="HD770"/>
      <c r="HE770"/>
      <c r="HF770"/>
      <c r="HG770"/>
      <c r="HH770"/>
      <c r="HI770"/>
      <c r="HJ770"/>
      <c r="HK770"/>
      <c r="HL770"/>
      <c r="HM770"/>
      <c r="HN770"/>
      <c r="HO770"/>
      <c r="HP770"/>
      <c r="HQ770"/>
      <c r="HR770"/>
      <c r="HS770"/>
      <c r="HT770"/>
      <c r="HU770"/>
      <c r="HV770"/>
      <c r="HW770"/>
      <c r="HX770"/>
      <c r="HY770"/>
      <c r="HZ770"/>
      <c r="IA770"/>
      <c r="IB770"/>
      <c r="IC770"/>
      <c r="ID770"/>
      <c r="IE770"/>
      <c r="IF770"/>
      <c r="IG770"/>
      <c r="IH770"/>
      <c r="II770"/>
      <c r="IJ770"/>
      <c r="IK770"/>
      <c r="IL770"/>
      <c r="IM770"/>
      <c r="IN770"/>
      <c r="IO770"/>
      <c r="IP770"/>
      <c r="IQ770"/>
      <c r="IR770"/>
      <c r="IS770"/>
      <c r="IT770"/>
      <c r="IU770"/>
      <c r="IV770"/>
      <c r="IW770"/>
      <c r="IX770"/>
      <c r="IY770"/>
      <c r="IZ770"/>
      <c r="JA770"/>
      <c r="JB770"/>
      <c r="JC770"/>
      <c r="JD770"/>
      <c r="JE770"/>
      <c r="JF770"/>
      <c r="JG770"/>
      <c r="JH770"/>
      <c r="JI770"/>
      <c r="JJ770"/>
      <c r="JK770"/>
      <c r="JL770"/>
      <c r="JM770"/>
      <c r="JN770"/>
      <c r="JO770"/>
      <c r="JP770"/>
      <c r="JQ770"/>
      <c r="JR770"/>
      <c r="JS770"/>
      <c r="JT770"/>
      <c r="JU770"/>
      <c r="JV770"/>
      <c r="JW770"/>
      <c r="JX770"/>
      <c r="JY770"/>
      <c r="JZ770"/>
      <c r="KA770"/>
      <c r="KB770"/>
      <c r="KC770"/>
      <c r="KD770"/>
      <c r="KE770"/>
      <c r="KF770"/>
      <c r="KG770"/>
      <c r="KH770"/>
      <c r="KI770"/>
      <c r="KJ770"/>
      <c r="KK770"/>
      <c r="KL770"/>
      <c r="KM770"/>
      <c r="KN770"/>
      <c r="KO770"/>
      <c r="KP770"/>
      <c r="KQ770"/>
      <c r="KR770"/>
      <c r="KS770"/>
      <c r="KT770"/>
      <c r="KU770"/>
      <c r="KV770"/>
      <c r="KW770"/>
      <c r="KX770"/>
      <c r="KY770"/>
      <c r="KZ770"/>
      <c r="LA770"/>
      <c r="LB770"/>
      <c r="LC770"/>
      <c r="LD770"/>
      <c r="LE770"/>
      <c r="LF770"/>
      <c r="LG770"/>
      <c r="LH770"/>
      <c r="LI770"/>
      <c r="LJ770"/>
      <c r="LK770"/>
      <c r="LL770"/>
      <c r="LM770" s="27"/>
      <c r="LN770"/>
      <c r="LO770"/>
      <c r="LP770"/>
      <c r="LQ770"/>
      <c r="LR770" s="27"/>
      <c r="LS770"/>
      <c r="LT770"/>
      <c r="LU770"/>
      <c r="LV770"/>
      <c r="LW770"/>
      <c r="LX770"/>
      <c r="LY770"/>
      <c r="LZ770"/>
      <c r="MA770"/>
      <c r="MB770" s="27"/>
      <c r="MC770"/>
      <c r="MD770"/>
      <c r="ME770"/>
      <c r="MF770"/>
      <c r="MG770"/>
      <c r="MH770"/>
      <c r="MI770"/>
      <c r="MJ770"/>
      <c r="MK770"/>
      <c r="ML770"/>
      <c r="MM770"/>
      <c r="MN770"/>
      <c r="MO770"/>
      <c r="MP770"/>
      <c r="MQ770"/>
      <c r="NH770" s="46"/>
    </row>
    <row r="771" spans="3:372" x14ac:dyDescent="0.3"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  <c r="DG771"/>
      <c r="DH771"/>
      <c r="DI771"/>
      <c r="DJ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  <c r="EE771"/>
      <c r="EF771"/>
      <c r="EG771"/>
      <c r="EH771"/>
      <c r="EI771"/>
      <c r="EJ771"/>
      <c r="EK771"/>
      <c r="EL771"/>
      <c r="EM771"/>
      <c r="EN771"/>
      <c r="EO771"/>
      <c r="EP771"/>
      <c r="EQ771"/>
      <c r="ER771"/>
      <c r="ES771"/>
      <c r="ET771"/>
      <c r="EU771"/>
      <c r="EV771"/>
      <c r="EW771"/>
      <c r="EX771"/>
      <c r="EY771"/>
      <c r="EZ771"/>
      <c r="FA771"/>
      <c r="FB771"/>
      <c r="FC771"/>
      <c r="FD771"/>
      <c r="FE771"/>
      <c r="FF771"/>
      <c r="FG771"/>
      <c r="FH771"/>
      <c r="FI771"/>
      <c r="FJ771"/>
      <c r="FK771"/>
      <c r="FL771"/>
      <c r="FM771"/>
      <c r="FN771"/>
      <c r="FO771"/>
      <c r="FP771"/>
      <c r="FQ771"/>
      <c r="FR771"/>
      <c r="FS771"/>
      <c r="FT771"/>
      <c r="FU771"/>
      <c r="FV771"/>
      <c r="FW771"/>
      <c r="FX771"/>
      <c r="FY771"/>
      <c r="FZ771"/>
      <c r="GA771"/>
      <c r="GB771"/>
      <c r="GC771"/>
      <c r="GD771"/>
      <c r="GE771"/>
      <c r="GF771"/>
      <c r="GG771"/>
      <c r="GH771"/>
      <c r="GI771"/>
      <c r="GJ771"/>
      <c r="GK771"/>
      <c r="GL771"/>
      <c r="GM771"/>
      <c r="GN771"/>
      <c r="GO771"/>
      <c r="GP771"/>
      <c r="GQ771"/>
      <c r="GR771"/>
      <c r="GS771"/>
      <c r="GT771"/>
      <c r="GU771"/>
      <c r="GV771"/>
      <c r="GW771"/>
      <c r="GX771"/>
      <c r="GY771"/>
      <c r="GZ771"/>
      <c r="HA771"/>
      <c r="HB771"/>
      <c r="HC771"/>
      <c r="HD771"/>
      <c r="HE771"/>
      <c r="HF771"/>
      <c r="HG771"/>
      <c r="HH771"/>
      <c r="HI771"/>
      <c r="HJ771"/>
      <c r="HK771"/>
      <c r="HL771"/>
      <c r="HM771"/>
      <c r="HN771"/>
      <c r="HO771"/>
      <c r="HP771"/>
      <c r="HQ771"/>
      <c r="HR771"/>
      <c r="HS771"/>
      <c r="HT771"/>
      <c r="HU771"/>
      <c r="HV771"/>
      <c r="HW771"/>
      <c r="HX771"/>
      <c r="HY771"/>
      <c r="HZ771"/>
      <c r="IA771"/>
      <c r="IB771"/>
      <c r="IC771"/>
      <c r="ID771"/>
      <c r="IE771"/>
      <c r="IF771"/>
      <c r="IG771"/>
      <c r="IH771"/>
      <c r="II771"/>
      <c r="IJ771"/>
      <c r="IK771"/>
      <c r="IL771"/>
      <c r="IM771"/>
      <c r="IN771"/>
      <c r="IO771"/>
      <c r="IP771"/>
      <c r="IQ771"/>
      <c r="IR771"/>
      <c r="IS771"/>
      <c r="IT771"/>
      <c r="IU771"/>
      <c r="IV771"/>
      <c r="IW771"/>
      <c r="IX771"/>
      <c r="IY771"/>
      <c r="IZ771"/>
      <c r="JA771"/>
      <c r="JB771"/>
      <c r="JC771"/>
      <c r="JD771"/>
      <c r="JE771"/>
      <c r="JF771"/>
      <c r="JG771"/>
      <c r="JH771"/>
      <c r="JI771"/>
      <c r="JJ771"/>
      <c r="JK771"/>
      <c r="JL771"/>
      <c r="JM771"/>
      <c r="JN771"/>
      <c r="JO771"/>
      <c r="JP771"/>
      <c r="JQ771"/>
      <c r="JR771"/>
      <c r="JS771"/>
      <c r="JT771"/>
      <c r="JU771"/>
      <c r="JV771"/>
      <c r="JW771"/>
      <c r="JX771"/>
      <c r="JY771"/>
      <c r="JZ771"/>
      <c r="KA771"/>
      <c r="KB771"/>
      <c r="KC771"/>
      <c r="KD771"/>
      <c r="KE771"/>
      <c r="KF771"/>
      <c r="KG771"/>
      <c r="KH771"/>
      <c r="KI771"/>
      <c r="KJ771"/>
      <c r="KK771"/>
      <c r="KL771"/>
      <c r="KM771"/>
      <c r="KN771"/>
      <c r="KO771"/>
      <c r="KP771"/>
      <c r="KQ771"/>
      <c r="KR771"/>
      <c r="KS771"/>
      <c r="KT771"/>
      <c r="KU771"/>
      <c r="KV771"/>
      <c r="KW771"/>
      <c r="KX771"/>
      <c r="KY771"/>
      <c r="KZ771"/>
      <c r="LA771"/>
      <c r="LB771"/>
      <c r="LC771"/>
      <c r="LD771"/>
      <c r="LE771"/>
      <c r="LF771"/>
      <c r="LG771"/>
      <c r="LH771"/>
      <c r="LI771"/>
      <c r="LJ771"/>
      <c r="LK771"/>
      <c r="LL771"/>
      <c r="LM771"/>
      <c r="LN771"/>
      <c r="LO771"/>
      <c r="LP771"/>
      <c r="LQ771"/>
      <c r="LR771"/>
      <c r="LS771"/>
      <c r="LT771"/>
      <c r="LU771"/>
      <c r="LV771"/>
      <c r="LW771"/>
      <c r="LX771"/>
      <c r="LY771"/>
      <c r="LZ771"/>
      <c r="MA771"/>
      <c r="MB771"/>
      <c r="MC771"/>
      <c r="MD771"/>
      <c r="ME771"/>
      <c r="MF771"/>
      <c r="MG771"/>
      <c r="MH771"/>
      <c r="MI771"/>
      <c r="MJ771"/>
      <c r="MK771"/>
      <c r="ML771"/>
      <c r="MM771"/>
      <c r="MN771"/>
      <c r="MO771"/>
      <c r="MP771"/>
      <c r="MQ771"/>
      <c r="NH771" s="46"/>
    </row>
    <row r="772" spans="3:372" x14ac:dyDescent="0.3">
      <c r="NH772" s="46"/>
    </row>
    <row r="773" spans="3:372" x14ac:dyDescent="0.3">
      <c r="NH773" s="46"/>
    </row>
    <row r="774" spans="3:372" x14ac:dyDescent="0.3">
      <c r="NH774" s="46"/>
    </row>
    <row r="775" spans="3:372" x14ac:dyDescent="0.3">
      <c r="NH775" s="46"/>
    </row>
    <row r="776" spans="3:372" x14ac:dyDescent="0.3">
      <c r="NH776" s="46"/>
    </row>
    <row r="777" spans="3:372" x14ac:dyDescent="0.3">
      <c r="NH777" s="46"/>
    </row>
    <row r="778" spans="3:372" x14ac:dyDescent="0.3">
      <c r="NH778" s="46"/>
    </row>
    <row r="779" spans="3:372" x14ac:dyDescent="0.3">
      <c r="NH779" s="46"/>
    </row>
    <row r="780" spans="3:372" x14ac:dyDescent="0.3">
      <c r="NH780" s="46"/>
    </row>
    <row r="781" spans="3:372" x14ac:dyDescent="0.3">
      <c r="NH781" s="46"/>
    </row>
    <row r="782" spans="3:372" x14ac:dyDescent="0.3">
      <c r="NH782" s="46"/>
    </row>
    <row r="783" spans="3:372" x14ac:dyDescent="0.3">
      <c r="NH783" s="46"/>
    </row>
    <row r="784" spans="3:372" x14ac:dyDescent="0.3">
      <c r="NH784" s="46"/>
    </row>
    <row r="785" spans="2:372" x14ac:dyDescent="0.3">
      <c r="NH785" s="46"/>
    </row>
    <row r="786" spans="2:372" x14ac:dyDescent="0.3">
      <c r="NH786" s="46"/>
    </row>
    <row r="792" spans="2:372" x14ac:dyDescent="0.3"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  <c r="EK792"/>
      <c r="EL792"/>
      <c r="EM792"/>
      <c r="EN792"/>
      <c r="EO792"/>
      <c r="EP792"/>
      <c r="EQ792"/>
      <c r="ER792"/>
      <c r="ES792"/>
      <c r="ET792"/>
      <c r="EU792"/>
      <c r="EV792"/>
      <c r="EW792"/>
      <c r="EX792"/>
      <c r="EY792"/>
      <c r="EZ792"/>
      <c r="FA792"/>
      <c r="FB792"/>
      <c r="FC792"/>
      <c r="FD792"/>
      <c r="FE792"/>
      <c r="FF792"/>
      <c r="FG792"/>
      <c r="FH792"/>
      <c r="FI792"/>
      <c r="FJ792"/>
      <c r="FK792"/>
      <c r="FL792"/>
      <c r="FM792"/>
      <c r="FN792"/>
      <c r="FO792"/>
      <c r="FP792"/>
      <c r="FQ792"/>
      <c r="FR792"/>
      <c r="FS792"/>
      <c r="FT792"/>
      <c r="FU792"/>
      <c r="FV792"/>
      <c r="FW792"/>
      <c r="FX792"/>
      <c r="FY792"/>
      <c r="FZ792"/>
      <c r="GA792"/>
      <c r="GB792"/>
      <c r="GC792"/>
      <c r="GD792"/>
      <c r="GE792"/>
      <c r="GF792"/>
      <c r="GG792"/>
      <c r="GH792"/>
      <c r="GI792"/>
      <c r="GJ792"/>
      <c r="GK792"/>
      <c r="GL792"/>
      <c r="GM792"/>
      <c r="GN792"/>
      <c r="GO792"/>
      <c r="GP792"/>
      <c r="GQ792"/>
      <c r="GR792"/>
      <c r="GS792"/>
      <c r="GT792"/>
      <c r="GU792"/>
      <c r="GV792"/>
      <c r="GW792"/>
      <c r="GX792"/>
      <c r="GY792"/>
      <c r="GZ792"/>
      <c r="HA792"/>
      <c r="HB792"/>
      <c r="HC792"/>
      <c r="HD792"/>
      <c r="HE792"/>
      <c r="HF792"/>
      <c r="HG792"/>
      <c r="HH792"/>
      <c r="HI792"/>
      <c r="HJ792"/>
      <c r="HK792"/>
      <c r="HL792"/>
      <c r="HM792"/>
      <c r="HN792"/>
      <c r="HO792"/>
      <c r="HP792"/>
      <c r="HQ792"/>
      <c r="HR792"/>
      <c r="HS792"/>
      <c r="HT792"/>
      <c r="HU792"/>
      <c r="HV792"/>
      <c r="HW792"/>
      <c r="HX792"/>
      <c r="HY792"/>
      <c r="HZ792"/>
      <c r="IA792"/>
      <c r="IB792"/>
      <c r="IC792"/>
      <c r="ID792"/>
      <c r="IE792"/>
      <c r="IF792"/>
      <c r="IG792"/>
      <c r="IH792"/>
      <c r="II792"/>
      <c r="IJ792"/>
      <c r="IK792"/>
      <c r="IL792"/>
      <c r="IM792"/>
      <c r="IN792"/>
      <c r="IO792"/>
      <c r="IP792"/>
      <c r="IQ792"/>
      <c r="IR792"/>
      <c r="IS792"/>
      <c r="IT792"/>
      <c r="IU792"/>
      <c r="IV792"/>
      <c r="IW792"/>
      <c r="IX792"/>
      <c r="IY792"/>
      <c r="IZ792"/>
      <c r="JA792"/>
      <c r="JB792"/>
      <c r="JC792"/>
      <c r="JD792"/>
      <c r="JE792"/>
      <c r="JF792"/>
      <c r="JG792"/>
      <c r="JH792"/>
      <c r="JI792"/>
      <c r="JJ792"/>
      <c r="JK792"/>
      <c r="JL792"/>
      <c r="JM792"/>
      <c r="JN792"/>
      <c r="JO792"/>
      <c r="JP792"/>
      <c r="JQ792"/>
      <c r="JR792"/>
      <c r="JS792"/>
      <c r="JT792"/>
      <c r="JU792"/>
      <c r="JV792"/>
      <c r="JW792"/>
      <c r="JX792"/>
      <c r="JY792"/>
      <c r="JZ792"/>
      <c r="KA792"/>
      <c r="KB792"/>
      <c r="KC792"/>
      <c r="KD792"/>
      <c r="KE792"/>
      <c r="KF792"/>
      <c r="KG792"/>
      <c r="KH792"/>
      <c r="KI792"/>
      <c r="KJ792"/>
      <c r="KK792"/>
      <c r="KL792"/>
      <c r="KM792"/>
      <c r="KN792"/>
      <c r="KO792"/>
      <c r="KP792"/>
      <c r="KQ792"/>
      <c r="KR792"/>
      <c r="KS792"/>
      <c r="KT792"/>
      <c r="KU792"/>
      <c r="KV792"/>
      <c r="KW792"/>
      <c r="KX792"/>
      <c r="KY792"/>
      <c r="KZ792"/>
      <c r="LA792"/>
      <c r="LB792"/>
      <c r="LC792"/>
      <c r="LD792"/>
      <c r="LE792"/>
      <c r="LF792"/>
      <c r="LG792"/>
      <c r="LH792"/>
      <c r="LI792"/>
      <c r="LJ792"/>
      <c r="LK792"/>
      <c r="LL792"/>
      <c r="LM792"/>
      <c r="LN792"/>
      <c r="LO792"/>
      <c r="LP792"/>
      <c r="LQ792"/>
      <c r="LR792"/>
      <c r="LS792"/>
      <c r="LT792"/>
      <c r="LU792"/>
      <c r="LV792"/>
      <c r="LW792"/>
      <c r="LX792"/>
      <c r="LY792"/>
      <c r="LZ792"/>
      <c r="MA792"/>
      <c r="MB792"/>
      <c r="MC792"/>
      <c r="MD792"/>
      <c r="ME792"/>
      <c r="MF792"/>
      <c r="MG792"/>
      <c r="MH792"/>
      <c r="MI792"/>
      <c r="MJ792"/>
      <c r="MK792"/>
      <c r="ML792"/>
      <c r="MM792"/>
      <c r="MN792"/>
      <c r="MO792"/>
      <c r="MP792"/>
      <c r="MQ792"/>
      <c r="NH792" s="46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/>
  <dimension ref="A2:C17"/>
  <sheetViews>
    <sheetView workbookViewId="0">
      <selection activeCell="A7" sqref="A7:XFD17"/>
    </sheetView>
  </sheetViews>
  <sheetFormatPr defaultRowHeight="14.4" x14ac:dyDescent="0.3"/>
  <cols>
    <col min="2" max="2" width="12" bestFit="1" customWidth="1"/>
    <col min="5" max="5" width="37.6640625" bestFit="1" customWidth="1"/>
  </cols>
  <sheetData>
    <row r="2" spans="1:3" x14ac:dyDescent="0.3">
      <c r="A2" t="s">
        <v>60</v>
      </c>
      <c r="C2" t="s">
        <v>273</v>
      </c>
    </row>
    <row r="3" spans="1:3" x14ac:dyDescent="0.3">
      <c r="B3" t="s">
        <v>268</v>
      </c>
    </row>
    <row r="4" spans="1:3" x14ac:dyDescent="0.3">
      <c r="A4" t="s">
        <v>705</v>
      </c>
      <c r="B4" t="str">
        <f>+A4&amp;0</f>
        <v>c-gas0</v>
      </c>
      <c r="C4" s="5">
        <v>1</v>
      </c>
    </row>
    <row r="5" spans="1:3" x14ac:dyDescent="0.3">
      <c r="A5" t="s">
        <v>710</v>
      </c>
      <c r="B5" t="str">
        <f>+A5&amp;0</f>
        <v>c-p_c0</v>
      </c>
      <c r="C5" s="5">
        <v>1</v>
      </c>
    </row>
    <row r="6" spans="1:3" x14ac:dyDescent="0.3">
      <c r="B6" s="63" t="s">
        <v>776</v>
      </c>
      <c r="C6" s="5">
        <v>1</v>
      </c>
    </row>
    <row r="7" spans="1:3" x14ac:dyDescent="0.3">
      <c r="C7" s="5"/>
    </row>
    <row r="8" spans="1:3" x14ac:dyDescent="0.3">
      <c r="B8" s="63"/>
      <c r="C8" s="5"/>
    </row>
    <row r="9" spans="1:3" x14ac:dyDescent="0.3">
      <c r="B9" s="63"/>
      <c r="C9" s="5"/>
    </row>
    <row r="10" spans="1:3" x14ac:dyDescent="0.3">
      <c r="B10" s="63"/>
      <c r="C10" s="5"/>
    </row>
    <row r="11" spans="1:3" x14ac:dyDescent="0.3">
      <c r="B11" s="63"/>
      <c r="C11" s="5"/>
    </row>
    <row r="12" spans="1:3" x14ac:dyDescent="0.3">
      <c r="B12" s="63"/>
      <c r="C12" s="5"/>
    </row>
    <row r="13" spans="1:3" x14ac:dyDescent="0.3">
      <c r="B13" s="63"/>
      <c r="C13" s="5"/>
    </row>
    <row r="14" spans="1:3" x14ac:dyDescent="0.3">
      <c r="B14" s="63"/>
      <c r="C14" s="5"/>
    </row>
    <row r="15" spans="1:3" x14ac:dyDescent="0.3">
      <c r="B15" s="63"/>
      <c r="C15" s="5"/>
    </row>
    <row r="16" spans="1:3" x14ac:dyDescent="0.3">
      <c r="B16" s="63"/>
      <c r="C16" s="5"/>
    </row>
    <row r="17" spans="2:3" x14ac:dyDescent="0.3">
      <c r="B17" s="63"/>
      <c r="C17" s="5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C394-01D7-48A6-9D44-571BECA75BE3}">
  <dimension ref="A1:GX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2" sqref="M12"/>
    </sheetView>
  </sheetViews>
  <sheetFormatPr defaultRowHeight="14.4" x14ac:dyDescent="0.3"/>
  <sheetData>
    <row r="1" spans="1:206" x14ac:dyDescent="0.3">
      <c r="A1">
        <f>+C10-B9</f>
        <v>1.5000000000000568E-2</v>
      </c>
      <c r="B1" t="s">
        <v>376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383</v>
      </c>
      <c r="J1" t="s">
        <v>384</v>
      </c>
      <c r="K1" t="s">
        <v>385</v>
      </c>
      <c r="L1" t="s">
        <v>386</v>
      </c>
      <c r="M1" t="s">
        <v>387</v>
      </c>
      <c r="N1" t="s">
        <v>388</v>
      </c>
      <c r="O1" t="s">
        <v>389</v>
      </c>
      <c r="P1" t="s">
        <v>390</v>
      </c>
      <c r="Q1" t="s">
        <v>391</v>
      </c>
      <c r="R1" t="s">
        <v>392</v>
      </c>
      <c r="S1" t="s">
        <v>393</v>
      </c>
      <c r="T1" t="s">
        <v>394</v>
      </c>
      <c r="U1" t="s">
        <v>395</v>
      </c>
      <c r="V1" t="s">
        <v>396</v>
      </c>
      <c r="W1" t="s">
        <v>397</v>
      </c>
      <c r="X1" t="s">
        <v>398</v>
      </c>
      <c r="Y1" t="s">
        <v>399</v>
      </c>
      <c r="Z1" t="s">
        <v>400</v>
      </c>
      <c r="AA1" t="s">
        <v>401</v>
      </c>
      <c r="AB1" t="s">
        <v>402</v>
      </c>
      <c r="AC1" t="s">
        <v>403</v>
      </c>
      <c r="AD1" t="s">
        <v>404</v>
      </c>
      <c r="AE1" t="s">
        <v>405</v>
      </c>
      <c r="AF1" t="s">
        <v>406</v>
      </c>
      <c r="AG1" t="s">
        <v>407</v>
      </c>
      <c r="AH1" t="s">
        <v>408</v>
      </c>
      <c r="AI1" t="s">
        <v>409</v>
      </c>
      <c r="AJ1" t="s">
        <v>410</v>
      </c>
      <c r="AK1" t="s">
        <v>411</v>
      </c>
      <c r="AL1" t="s">
        <v>412</v>
      </c>
      <c r="AM1" t="s">
        <v>413</v>
      </c>
      <c r="AN1" t="s">
        <v>414</v>
      </c>
      <c r="AO1" t="s">
        <v>415</v>
      </c>
      <c r="AP1" t="s">
        <v>416</v>
      </c>
      <c r="AQ1" t="s">
        <v>417</v>
      </c>
      <c r="AR1" t="s">
        <v>418</v>
      </c>
      <c r="AS1" t="s">
        <v>419</v>
      </c>
      <c r="AT1" t="s">
        <v>420</v>
      </c>
      <c r="AU1" t="s">
        <v>421</v>
      </c>
      <c r="AV1" t="s">
        <v>422</v>
      </c>
      <c r="AW1" t="s">
        <v>423</v>
      </c>
      <c r="AX1" t="s">
        <v>424</v>
      </c>
      <c r="AY1" t="s">
        <v>425</v>
      </c>
      <c r="AZ1" t="s">
        <v>426</v>
      </c>
      <c r="BA1" t="s">
        <v>427</v>
      </c>
      <c r="BB1" t="s">
        <v>428</v>
      </c>
      <c r="BC1" t="s">
        <v>429</v>
      </c>
      <c r="BD1" t="s">
        <v>430</v>
      </c>
      <c r="BE1" t="s">
        <v>431</v>
      </c>
      <c r="BF1" t="s">
        <v>432</v>
      </c>
      <c r="BG1" t="s">
        <v>433</v>
      </c>
      <c r="BH1" t="s">
        <v>434</v>
      </c>
      <c r="BI1" t="s">
        <v>435</v>
      </c>
      <c r="BJ1" t="s">
        <v>436</v>
      </c>
      <c r="BK1" t="s">
        <v>437</v>
      </c>
      <c r="BL1" t="s">
        <v>438</v>
      </c>
      <c r="BM1" t="s">
        <v>439</v>
      </c>
      <c r="BN1" t="s">
        <v>440</v>
      </c>
      <c r="BO1" t="s">
        <v>441</v>
      </c>
      <c r="BP1" t="s">
        <v>442</v>
      </c>
      <c r="BQ1" t="s">
        <v>443</v>
      </c>
      <c r="BR1" t="s">
        <v>444</v>
      </c>
      <c r="BS1" t="s">
        <v>445</v>
      </c>
      <c r="BT1" t="s">
        <v>446</v>
      </c>
      <c r="BU1" t="s">
        <v>447</v>
      </c>
      <c r="BV1" t="s">
        <v>448</v>
      </c>
      <c r="BW1" t="s">
        <v>449</v>
      </c>
      <c r="BX1" t="s">
        <v>450</v>
      </c>
      <c r="BY1" t="s">
        <v>451</v>
      </c>
      <c r="BZ1" t="s">
        <v>452</v>
      </c>
      <c r="CA1" t="s">
        <v>453</v>
      </c>
      <c r="CB1" t="s">
        <v>454</v>
      </c>
      <c r="CC1" t="s">
        <v>455</v>
      </c>
      <c r="CD1" t="s">
        <v>456</v>
      </c>
      <c r="CE1" t="s">
        <v>457</v>
      </c>
      <c r="CF1" t="s">
        <v>458</v>
      </c>
      <c r="CG1" t="s">
        <v>459</v>
      </c>
      <c r="CH1" t="s">
        <v>460</v>
      </c>
      <c r="CI1" t="s">
        <v>461</v>
      </c>
      <c r="CJ1" t="s">
        <v>462</v>
      </c>
      <c r="CK1" t="s">
        <v>463</v>
      </c>
      <c r="CL1" t="s">
        <v>464</v>
      </c>
      <c r="CM1" t="s">
        <v>465</v>
      </c>
      <c r="CN1" t="s">
        <v>466</v>
      </c>
      <c r="CO1" t="s">
        <v>467</v>
      </c>
      <c r="CP1" t="s">
        <v>468</v>
      </c>
      <c r="CQ1" t="s">
        <v>469</v>
      </c>
      <c r="CR1" t="s">
        <v>470</v>
      </c>
      <c r="CS1" t="s">
        <v>471</v>
      </c>
      <c r="CT1" t="s">
        <v>472</v>
      </c>
      <c r="CU1" t="s">
        <v>473</v>
      </c>
      <c r="CV1" t="s">
        <v>474</v>
      </c>
      <c r="CW1" t="s">
        <v>475</v>
      </c>
      <c r="CX1" t="s">
        <v>476</v>
      </c>
      <c r="DA1">
        <f>+DB1/DB10*100</f>
        <v>9.0224431390272883</v>
      </c>
      <c r="DB1">
        <v>2.9950000000000001</v>
      </c>
      <c r="DC1">
        <f>+COUNTA($B$1:B$1)+50</f>
        <v>51</v>
      </c>
      <c r="DD1">
        <f>+COUNTA($B$1:C$1)+50</f>
        <v>52</v>
      </c>
      <c r="DE1">
        <f>+COUNTA($B$1:D$1)+50</f>
        <v>53</v>
      </c>
      <c r="DF1">
        <f>+COUNTA($B$1:E$1)+50</f>
        <v>54</v>
      </c>
      <c r="DG1">
        <f>+COUNTA($B$1:F$1)+50</f>
        <v>55</v>
      </c>
      <c r="DH1">
        <f>+COUNTA($B$1:G$1)+50</f>
        <v>56</v>
      </c>
      <c r="DI1">
        <f>+COUNTA($B$1:H$1)+50</f>
        <v>57</v>
      </c>
      <c r="DJ1">
        <f>+COUNTA($B$1:I$1)+50</f>
        <v>58</v>
      </c>
      <c r="DK1">
        <f>+COUNTA($B$1:J$1)+50</f>
        <v>59</v>
      </c>
      <c r="DL1">
        <f>+COUNTA($B$1:K$1)+50</f>
        <v>60</v>
      </c>
      <c r="DM1">
        <f>+COUNTA($B$1:L$1)+50</f>
        <v>61</v>
      </c>
      <c r="DN1">
        <f>+COUNTA($B$1:M$1)+50</f>
        <v>62</v>
      </c>
      <c r="DO1">
        <f>+COUNTA($B$1:N$1)+50</f>
        <v>63</v>
      </c>
      <c r="DP1">
        <f>+COUNTA($B$1:O$1)+50</f>
        <v>64</v>
      </c>
      <c r="DQ1">
        <f>+COUNTA($B$1:P$1)+50</f>
        <v>65</v>
      </c>
      <c r="DR1">
        <f>+COUNTA($B$1:Q$1)+50</f>
        <v>66</v>
      </c>
      <c r="DS1">
        <f>+COUNTA($B$1:R$1)+50</f>
        <v>67</v>
      </c>
      <c r="DT1">
        <f>+COUNTA($B$1:S$1)+50</f>
        <v>68</v>
      </c>
      <c r="DU1">
        <f>+COUNTA($B$1:T$1)+50</f>
        <v>69</v>
      </c>
      <c r="DV1">
        <f>+COUNTA($B$1:U$1)+50</f>
        <v>70</v>
      </c>
      <c r="DW1">
        <f>+COUNTA($B$1:V$1)+50</f>
        <v>71</v>
      </c>
      <c r="DX1">
        <f>+COUNTA($B$1:W$1)+50</f>
        <v>72</v>
      </c>
      <c r="DY1">
        <f>+COUNTA($B$1:X$1)+50</f>
        <v>73</v>
      </c>
      <c r="DZ1">
        <f>+COUNTA($B$1:Y$1)+50</f>
        <v>74</v>
      </c>
      <c r="EA1">
        <f>+COUNTA($B$1:Z$1)+50</f>
        <v>75</v>
      </c>
      <c r="EB1">
        <f>+COUNTA($B$1:AA$1)+50</f>
        <v>76</v>
      </c>
      <c r="EC1">
        <f>+COUNTA($B$1:AB$1)+50</f>
        <v>77</v>
      </c>
      <c r="ED1">
        <f>+COUNTA($B$1:AC$1)+50</f>
        <v>78</v>
      </c>
      <c r="EE1">
        <f>+COUNTA($B$1:AD$1)+50</f>
        <v>79</v>
      </c>
      <c r="EF1">
        <f>+COUNTA($B$1:AE$1)+50</f>
        <v>80</v>
      </c>
      <c r="EG1">
        <f>+COUNTA($B$1:AF$1)+50</f>
        <v>81</v>
      </c>
      <c r="EH1">
        <f>+COUNTA($B$1:AG$1)+50</f>
        <v>82</v>
      </c>
      <c r="EI1">
        <f>+COUNTA($B$1:AH$1)+50</f>
        <v>83</v>
      </c>
      <c r="EJ1">
        <f>+COUNTA($B$1:AI$1)+50</f>
        <v>84</v>
      </c>
      <c r="EK1">
        <f>+COUNTA($B$1:AJ$1)+50</f>
        <v>85</v>
      </c>
      <c r="EL1">
        <f>+COUNTA($B$1:AK$1)+50</f>
        <v>86</v>
      </c>
      <c r="EM1">
        <f>+COUNTA($B$1:AL$1)+50</f>
        <v>87</v>
      </c>
      <c r="EN1">
        <f>+COUNTA($B$1:AM$1)+50</f>
        <v>88</v>
      </c>
      <c r="EO1">
        <f>+COUNTA($B$1:AN$1)+50</f>
        <v>89</v>
      </c>
      <c r="EP1">
        <f>+COUNTA($B$1:AO$1)+50</f>
        <v>90</v>
      </c>
      <c r="EQ1">
        <f>+COUNTA($B$1:AP$1)+50</f>
        <v>91</v>
      </c>
      <c r="ER1">
        <f>+COUNTA($B$1:AQ$1)+50</f>
        <v>92</v>
      </c>
      <c r="ES1">
        <f>+COUNTA($B$1:AR$1)+50</f>
        <v>93</v>
      </c>
      <c r="ET1">
        <f>+COUNTA($B$1:AS$1)+50</f>
        <v>94</v>
      </c>
      <c r="EU1">
        <f>+COUNTA($B$1:AT$1)+50</f>
        <v>95</v>
      </c>
      <c r="EV1">
        <f>+COUNTA($B$1:AU$1)+50</f>
        <v>96</v>
      </c>
      <c r="EW1">
        <f>+COUNTA($B$1:AV$1)+50</f>
        <v>97</v>
      </c>
      <c r="EX1">
        <f>+COUNTA($B$1:AW$1)+50</f>
        <v>98</v>
      </c>
      <c r="EY1">
        <f>+COUNTA($B$1:AX$1)+50</f>
        <v>99</v>
      </c>
      <c r="EZ1">
        <f>+COUNTA($B$1:AY$1)+50</f>
        <v>100</v>
      </c>
      <c r="FA1">
        <f>+COUNTA($B$1:AZ$1)+50</f>
        <v>101</v>
      </c>
      <c r="FB1">
        <f>+COUNTA($B$1:BA$1)+50</f>
        <v>102</v>
      </c>
      <c r="FC1">
        <f>+COUNTA($B$1:BB$1)+50</f>
        <v>103</v>
      </c>
      <c r="FD1">
        <f>+COUNTA($B$1:BC$1)+50</f>
        <v>104</v>
      </c>
      <c r="FE1">
        <f>+COUNTA($B$1:BD$1)+50</f>
        <v>105</v>
      </c>
      <c r="FF1">
        <f>+COUNTA($B$1:BE$1)+50</f>
        <v>106</v>
      </c>
      <c r="FG1">
        <f>+COUNTA($B$1:BF$1)+50</f>
        <v>107</v>
      </c>
      <c r="FH1">
        <f>+COUNTA($B$1:BG$1)+50</f>
        <v>108</v>
      </c>
      <c r="FI1">
        <f>+COUNTA($B$1:BH$1)+50</f>
        <v>109</v>
      </c>
      <c r="FJ1">
        <f>+COUNTA($B$1:BI$1)+50</f>
        <v>110</v>
      </c>
      <c r="FK1">
        <f>+COUNTA($B$1:BJ$1)+50</f>
        <v>111</v>
      </c>
      <c r="FL1">
        <f>+COUNTA($B$1:BK$1)+50</f>
        <v>112</v>
      </c>
      <c r="FM1">
        <f>+COUNTA($B$1:BL$1)+50</f>
        <v>113</v>
      </c>
      <c r="FN1">
        <f>+COUNTA($B$1:BM$1)+50</f>
        <v>114</v>
      </c>
      <c r="FO1">
        <f>+COUNTA($B$1:BN$1)+50</f>
        <v>115</v>
      </c>
      <c r="FP1">
        <f>+COUNTA($B$1:BO$1)+50</f>
        <v>116</v>
      </c>
      <c r="FQ1">
        <f>+COUNTA($B$1:BP$1)+50</f>
        <v>117</v>
      </c>
      <c r="FR1">
        <f>+COUNTA($B$1:BQ$1)+50</f>
        <v>118</v>
      </c>
      <c r="FS1">
        <f>+COUNTA($B$1:BR$1)+50</f>
        <v>119</v>
      </c>
      <c r="FT1">
        <f>+COUNTA($B$1:BS$1)+50</f>
        <v>120</v>
      </c>
      <c r="FU1">
        <f>+COUNTA($B$1:BT$1)+50</f>
        <v>121</v>
      </c>
      <c r="FV1">
        <f>+COUNTA($B$1:BU$1)+50</f>
        <v>122</v>
      </c>
      <c r="FW1">
        <f>+COUNTA($B$1:BV$1)+50</f>
        <v>123</v>
      </c>
      <c r="FX1">
        <f>+COUNTA($B$1:BW$1)+50</f>
        <v>124</v>
      </c>
      <c r="FY1">
        <f>+COUNTA($B$1:BX$1)+50</f>
        <v>125</v>
      </c>
      <c r="FZ1">
        <f>+COUNTA($B$1:BY$1)+50</f>
        <v>126</v>
      </c>
      <c r="GA1">
        <f>+COUNTA($B$1:BZ$1)+50</f>
        <v>127</v>
      </c>
      <c r="GB1">
        <f>+COUNTA($B$1:CA$1)+50</f>
        <v>128</v>
      </c>
      <c r="GC1">
        <f>+COUNTA($B$1:CB$1)+50</f>
        <v>129</v>
      </c>
      <c r="GD1">
        <f>+COUNTA($B$1:CC$1)+50</f>
        <v>130</v>
      </c>
      <c r="GE1">
        <f>+COUNTA($B$1:CD$1)+50</f>
        <v>131</v>
      </c>
      <c r="GF1">
        <f>+COUNTA($B$1:CE$1)+50</f>
        <v>132</v>
      </c>
      <c r="GG1">
        <f>+COUNTA($B$1:CF$1)+50</f>
        <v>133</v>
      </c>
      <c r="GH1">
        <f>+COUNTA($B$1:CG$1)+50</f>
        <v>134</v>
      </c>
      <c r="GI1">
        <f>+COUNTA($B$1:CH$1)+50</f>
        <v>135</v>
      </c>
      <c r="GJ1">
        <f>+COUNTA($B$1:CI$1)+50</f>
        <v>136</v>
      </c>
      <c r="GK1">
        <f>+COUNTA($B$1:CJ$1)+50</f>
        <v>137</v>
      </c>
      <c r="GL1">
        <f>+COUNTA($B$1:CK$1)+50</f>
        <v>138</v>
      </c>
      <c r="GM1">
        <f>+COUNTA($B$1:CL$1)+50</f>
        <v>139</v>
      </c>
      <c r="GN1">
        <f>+COUNTA($B$1:CM$1)+50</f>
        <v>140</v>
      </c>
      <c r="GO1">
        <f>+COUNTA($B$1:CN$1)+50</f>
        <v>141</v>
      </c>
      <c r="GP1">
        <f>+COUNTA($B$1:CO$1)+50</f>
        <v>142</v>
      </c>
      <c r="GQ1">
        <f>+COUNTA($B$1:CP$1)+50</f>
        <v>143</v>
      </c>
      <c r="GR1">
        <f>+COUNTA($B$1:CQ$1)+50</f>
        <v>144</v>
      </c>
      <c r="GS1">
        <f>+COUNTA($B$1:CR$1)+50</f>
        <v>145</v>
      </c>
      <c r="GT1">
        <f>+COUNTA($B$1:CS$1)+50</f>
        <v>146</v>
      </c>
      <c r="GU1">
        <f>+COUNTA($B$1:CT$1)+50</f>
        <v>147</v>
      </c>
      <c r="GV1">
        <f>+COUNTA($B$1:CU$1)+50</f>
        <v>148</v>
      </c>
      <c r="GW1">
        <f>+COUNTA($B$1:CV$1)+50</f>
        <v>149</v>
      </c>
      <c r="GX1">
        <f>+COUNTA($B$1:CW$1)+50</f>
        <v>150</v>
      </c>
    </row>
    <row r="2" spans="1:206" x14ac:dyDescent="0.3">
      <c r="A2">
        <v>2011</v>
      </c>
      <c r="B2">
        <v>40.445</v>
      </c>
      <c r="C2">
        <v>41.808999999999997</v>
      </c>
      <c r="D2">
        <v>42.738</v>
      </c>
      <c r="E2">
        <v>42.734999999999999</v>
      </c>
      <c r="F2">
        <v>43.112000000000002</v>
      </c>
      <c r="G2">
        <v>43.161999999999999</v>
      </c>
      <c r="H2">
        <v>42.923000000000002</v>
      </c>
      <c r="I2">
        <v>42.433999999999997</v>
      </c>
      <c r="J2">
        <v>41.768000000000001</v>
      </c>
      <c r="K2">
        <v>40.997999999999998</v>
      </c>
      <c r="L2">
        <v>39.997</v>
      </c>
      <c r="M2">
        <v>38.735999999999997</v>
      </c>
      <c r="N2">
        <v>37.354999999999997</v>
      </c>
      <c r="O2">
        <v>36.046999999999997</v>
      </c>
      <c r="P2">
        <v>34.799999999999997</v>
      </c>
      <c r="Q2">
        <v>33.9</v>
      </c>
      <c r="R2">
        <v>33.515999999999998</v>
      </c>
      <c r="S2">
        <v>33.576999999999998</v>
      </c>
      <c r="T2">
        <v>33.722999999999999</v>
      </c>
      <c r="U2">
        <v>33.89</v>
      </c>
      <c r="V2">
        <v>34.835000000000001</v>
      </c>
      <c r="W2">
        <v>36.851999999999997</v>
      </c>
      <c r="X2">
        <v>39.557000000000002</v>
      </c>
      <c r="Y2">
        <v>42.195999999999998</v>
      </c>
      <c r="Z2">
        <v>44.838999999999999</v>
      </c>
      <c r="AA2">
        <v>47.293999999999997</v>
      </c>
      <c r="AB2">
        <v>49.363999999999997</v>
      </c>
      <c r="AC2">
        <v>51.063000000000002</v>
      </c>
      <c r="AD2">
        <v>52.685000000000002</v>
      </c>
      <c r="AE2">
        <v>54.268000000000001</v>
      </c>
      <c r="AF2">
        <v>54.948999999999998</v>
      </c>
      <c r="AG2">
        <v>54.362000000000002</v>
      </c>
      <c r="AH2">
        <v>52.883000000000003</v>
      </c>
      <c r="AI2">
        <v>51.314999999999998</v>
      </c>
      <c r="AJ2">
        <v>49.561</v>
      </c>
      <c r="AK2">
        <v>47.683999999999997</v>
      </c>
      <c r="AL2">
        <v>45.817</v>
      </c>
      <c r="AM2">
        <v>43.96</v>
      </c>
      <c r="AN2">
        <v>41.999000000000002</v>
      </c>
      <c r="AO2">
        <v>39.979999999999997</v>
      </c>
      <c r="AP2">
        <v>38.152000000000001</v>
      </c>
      <c r="AQ2">
        <v>36.637</v>
      </c>
      <c r="AR2">
        <v>35.386000000000003</v>
      </c>
      <c r="AS2">
        <v>34.24</v>
      </c>
      <c r="AT2">
        <v>33.24</v>
      </c>
      <c r="AU2">
        <v>32.487000000000002</v>
      </c>
      <c r="AV2">
        <v>32.015999999999998</v>
      </c>
      <c r="AW2">
        <v>31.82</v>
      </c>
      <c r="AX2">
        <v>31.736000000000001</v>
      </c>
      <c r="AY2">
        <v>31.652999999999999</v>
      </c>
      <c r="AZ2">
        <v>32.235999999999997</v>
      </c>
      <c r="BA2">
        <v>33.755000000000003</v>
      </c>
      <c r="BB2">
        <v>35.831000000000003</v>
      </c>
      <c r="BC2">
        <v>37.776000000000003</v>
      </c>
      <c r="BD2">
        <v>39.676000000000002</v>
      </c>
      <c r="BE2">
        <v>41.161000000000001</v>
      </c>
      <c r="BF2">
        <v>41.957000000000001</v>
      </c>
      <c r="BG2">
        <v>42.176000000000002</v>
      </c>
      <c r="BH2">
        <v>42.332999999999998</v>
      </c>
      <c r="BI2">
        <v>42.484999999999999</v>
      </c>
      <c r="BJ2">
        <v>41.631</v>
      </c>
      <c r="BK2">
        <v>39.375</v>
      </c>
      <c r="BL2">
        <v>36.204999999999998</v>
      </c>
      <c r="BM2">
        <v>32.978000000000002</v>
      </c>
      <c r="BN2">
        <v>29.497</v>
      </c>
      <c r="BO2">
        <v>26.503</v>
      </c>
      <c r="BP2">
        <v>24.446000000000002</v>
      </c>
      <c r="BQ2">
        <v>22.988</v>
      </c>
      <c r="BR2">
        <v>21.443999999999999</v>
      </c>
      <c r="BS2">
        <v>20.068999999999999</v>
      </c>
      <c r="BT2">
        <v>18.382000000000001</v>
      </c>
      <c r="BU2">
        <v>16.113</v>
      </c>
      <c r="BV2">
        <v>13.609</v>
      </c>
      <c r="BW2">
        <v>11.273999999999999</v>
      </c>
      <c r="BX2">
        <v>8.7729999999999997</v>
      </c>
      <c r="BY2">
        <v>7.641</v>
      </c>
      <c r="BZ2">
        <v>8.6020000000000003</v>
      </c>
      <c r="CA2">
        <v>10.82</v>
      </c>
      <c r="CB2">
        <v>12.884</v>
      </c>
      <c r="CC2">
        <v>15.256</v>
      </c>
      <c r="CD2">
        <v>16.236999999999998</v>
      </c>
      <c r="CE2">
        <v>14.897</v>
      </c>
      <c r="CF2">
        <v>12.103</v>
      </c>
      <c r="CG2">
        <v>9.61</v>
      </c>
      <c r="CH2">
        <v>7.02</v>
      </c>
      <c r="CI2">
        <v>5.0650000000000004</v>
      </c>
      <c r="CJ2">
        <v>4.2690000000000001</v>
      </c>
      <c r="CK2">
        <v>4.2130000000000001</v>
      </c>
      <c r="CL2">
        <v>4.0190000000000001</v>
      </c>
      <c r="CM2">
        <v>3.8119999999999998</v>
      </c>
      <c r="CN2">
        <v>3.427</v>
      </c>
      <c r="CO2">
        <v>2.7749999999999999</v>
      </c>
      <c r="CP2">
        <v>1.9370000000000001</v>
      </c>
      <c r="CQ2">
        <v>1.2010000000000001</v>
      </c>
      <c r="CR2">
        <v>0.77600000000000002</v>
      </c>
      <c r="CS2">
        <v>0.61799999999999999</v>
      </c>
      <c r="CT2">
        <v>0.45900000000000002</v>
      </c>
      <c r="CU2">
        <v>0.29699999999999999</v>
      </c>
      <c r="CV2">
        <v>0.186</v>
      </c>
      <c r="CW2">
        <v>0.128</v>
      </c>
      <c r="CX2">
        <v>0.32100000000000001</v>
      </c>
      <c r="CZ2">
        <f>+SUM(B2:CX2)</f>
        <v>2951.7409999999995</v>
      </c>
      <c r="DC2">
        <f>+DC1/SUM($DC$1:$GX$1)*$DB$1</f>
        <v>1.5198507462686568E-2</v>
      </c>
      <c r="DD2">
        <f t="shared" ref="DD2:FO2" si="0">+DD1/SUM($DC$1:$GX$1)*$DB$1</f>
        <v>1.5496517412935323E-2</v>
      </c>
      <c r="DE2">
        <f t="shared" si="0"/>
        <v>1.5794527363184079E-2</v>
      </c>
      <c r="DF2">
        <f t="shared" si="0"/>
        <v>1.6092537313432836E-2</v>
      </c>
      <c r="DG2">
        <f t="shared" si="0"/>
        <v>1.6390547263681592E-2</v>
      </c>
      <c r="DH2">
        <f t="shared" si="0"/>
        <v>1.6688557213930349E-2</v>
      </c>
      <c r="DI2">
        <f t="shared" si="0"/>
        <v>1.6986567164179105E-2</v>
      </c>
      <c r="DJ2">
        <f t="shared" si="0"/>
        <v>1.7284577114427862E-2</v>
      </c>
      <c r="DK2">
        <f t="shared" si="0"/>
        <v>1.7582587064676618E-2</v>
      </c>
      <c r="DL2">
        <f t="shared" si="0"/>
        <v>1.7880597014925375E-2</v>
      </c>
      <c r="DM2">
        <f t="shared" si="0"/>
        <v>1.8178606965174132E-2</v>
      </c>
      <c r="DN2">
        <f t="shared" si="0"/>
        <v>1.8476616915422885E-2</v>
      </c>
      <c r="DO2">
        <f t="shared" si="0"/>
        <v>1.8774626865671641E-2</v>
      </c>
      <c r="DP2">
        <f t="shared" si="0"/>
        <v>1.9072636815920398E-2</v>
      </c>
      <c r="DQ2">
        <f t="shared" si="0"/>
        <v>1.9370646766169154E-2</v>
      </c>
      <c r="DR2">
        <f t="shared" si="0"/>
        <v>1.9668656716417911E-2</v>
      </c>
      <c r="DS2">
        <f t="shared" si="0"/>
        <v>1.9966666666666667E-2</v>
      </c>
      <c r="DT2">
        <f t="shared" si="0"/>
        <v>2.0264676616915424E-2</v>
      </c>
      <c r="DU2">
        <f t="shared" si="0"/>
        <v>2.056268656716418E-2</v>
      </c>
      <c r="DV2">
        <f t="shared" si="0"/>
        <v>2.0860696517412937E-2</v>
      </c>
      <c r="DW2">
        <f t="shared" si="0"/>
        <v>2.1158706467661693E-2</v>
      </c>
      <c r="DX2">
        <f t="shared" si="0"/>
        <v>2.145671641791045E-2</v>
      </c>
      <c r="DY2">
        <f t="shared" si="0"/>
        <v>2.1754726368159203E-2</v>
      </c>
      <c r="DZ2">
        <f t="shared" si="0"/>
        <v>2.205273631840796E-2</v>
      </c>
      <c r="EA2">
        <f t="shared" si="0"/>
        <v>2.2350746268656716E-2</v>
      </c>
      <c r="EB2">
        <f t="shared" si="0"/>
        <v>2.2648756218905473E-2</v>
      </c>
      <c r="EC2">
        <f t="shared" si="0"/>
        <v>2.2946766169154229E-2</v>
      </c>
      <c r="ED2">
        <f t="shared" si="0"/>
        <v>2.3244776119402986E-2</v>
      </c>
      <c r="EE2">
        <f t="shared" si="0"/>
        <v>2.3542786069651742E-2</v>
      </c>
      <c r="EF2">
        <f t="shared" si="0"/>
        <v>2.3840796019900495E-2</v>
      </c>
      <c r="EG2">
        <f t="shared" si="0"/>
        <v>2.4138805970149255E-2</v>
      </c>
      <c r="EH2">
        <f t="shared" si="0"/>
        <v>2.4436815920398008E-2</v>
      </c>
      <c r="EI2">
        <f t="shared" si="0"/>
        <v>2.4734825870646768E-2</v>
      </c>
      <c r="EJ2">
        <f t="shared" si="0"/>
        <v>2.5032835820895522E-2</v>
      </c>
      <c r="EK2">
        <f t="shared" si="0"/>
        <v>2.5330845771144278E-2</v>
      </c>
      <c r="EL2">
        <f t="shared" si="0"/>
        <v>2.5628855721393038E-2</v>
      </c>
      <c r="EM2">
        <f t="shared" si="0"/>
        <v>2.5926865671641791E-2</v>
      </c>
      <c r="EN2">
        <f t="shared" si="0"/>
        <v>2.6224875621890551E-2</v>
      </c>
      <c r="EO2">
        <f t="shared" si="0"/>
        <v>2.6522885572139304E-2</v>
      </c>
      <c r="EP2">
        <f t="shared" si="0"/>
        <v>2.6820895522388061E-2</v>
      </c>
      <c r="EQ2">
        <f t="shared" si="0"/>
        <v>2.7118905472636817E-2</v>
      </c>
      <c r="ER2">
        <f t="shared" si="0"/>
        <v>2.7416915422885574E-2</v>
      </c>
      <c r="ES2">
        <f t="shared" si="0"/>
        <v>2.7714925373134327E-2</v>
      </c>
      <c r="ET2">
        <f t="shared" si="0"/>
        <v>2.8012935323383087E-2</v>
      </c>
      <c r="EU2">
        <f t="shared" si="0"/>
        <v>2.831094527363184E-2</v>
      </c>
      <c r="EV2">
        <f t="shared" si="0"/>
        <v>2.86089552238806E-2</v>
      </c>
      <c r="EW2">
        <f t="shared" si="0"/>
        <v>2.8906965174129353E-2</v>
      </c>
      <c r="EX2">
        <f t="shared" si="0"/>
        <v>2.920497512437811E-2</v>
      </c>
      <c r="EY2">
        <f t="shared" si="0"/>
        <v>2.950298507462687E-2</v>
      </c>
      <c r="EZ2">
        <f t="shared" si="0"/>
        <v>2.9800995024875623E-2</v>
      </c>
      <c r="FA2">
        <f t="shared" si="0"/>
        <v>3.0099004975124383E-2</v>
      </c>
      <c r="FB2">
        <f t="shared" si="0"/>
        <v>3.0397014925373136E-2</v>
      </c>
      <c r="FC2">
        <f t="shared" si="0"/>
        <v>3.0695024875621892E-2</v>
      </c>
      <c r="FD2">
        <f t="shared" si="0"/>
        <v>3.0993034825870645E-2</v>
      </c>
      <c r="FE2">
        <f t="shared" si="0"/>
        <v>3.1291044776119402E-2</v>
      </c>
      <c r="FF2">
        <f t="shared" si="0"/>
        <v>3.1589054726368158E-2</v>
      </c>
      <c r="FG2">
        <f t="shared" si="0"/>
        <v>3.1887064676616915E-2</v>
      </c>
      <c r="FH2">
        <f t="shared" si="0"/>
        <v>3.2185074626865671E-2</v>
      </c>
      <c r="FI2">
        <f t="shared" si="0"/>
        <v>3.2483084577114428E-2</v>
      </c>
      <c r="FJ2">
        <f t="shared" si="0"/>
        <v>3.2781094527363185E-2</v>
      </c>
      <c r="FK2">
        <f t="shared" si="0"/>
        <v>3.3079104477611941E-2</v>
      </c>
      <c r="FL2">
        <f t="shared" si="0"/>
        <v>3.3377114427860698E-2</v>
      </c>
      <c r="FM2">
        <f t="shared" si="0"/>
        <v>3.3675124378109454E-2</v>
      </c>
      <c r="FN2">
        <f t="shared" si="0"/>
        <v>3.3973134328358211E-2</v>
      </c>
      <c r="FO2">
        <f t="shared" si="0"/>
        <v>3.4271144278606967E-2</v>
      </c>
      <c r="FP2">
        <f t="shared" ref="FP2:GX2" si="1">+FP1/SUM($DC$1:$GX$1)*$DB$1</f>
        <v>3.4569154228855724E-2</v>
      </c>
      <c r="FQ2">
        <f t="shared" si="1"/>
        <v>3.486716417910448E-2</v>
      </c>
      <c r="FR2">
        <f t="shared" si="1"/>
        <v>3.5165174129353237E-2</v>
      </c>
      <c r="FS2">
        <f t="shared" si="1"/>
        <v>3.5463184079601986E-2</v>
      </c>
      <c r="FT2">
        <f t="shared" si="1"/>
        <v>3.576119402985075E-2</v>
      </c>
      <c r="FU2">
        <f t="shared" si="1"/>
        <v>3.60592039800995E-2</v>
      </c>
      <c r="FV2">
        <f t="shared" si="1"/>
        <v>3.6357213930348263E-2</v>
      </c>
      <c r="FW2">
        <f t="shared" si="1"/>
        <v>3.665522388059702E-2</v>
      </c>
      <c r="FX2">
        <f t="shared" si="1"/>
        <v>3.6953233830845769E-2</v>
      </c>
      <c r="FY2">
        <f t="shared" si="1"/>
        <v>3.7251243781094533E-2</v>
      </c>
      <c r="FZ2">
        <f t="shared" si="1"/>
        <v>3.7549253731343282E-2</v>
      </c>
      <c r="GA2">
        <f t="shared" si="1"/>
        <v>3.7847263681592046E-2</v>
      </c>
      <c r="GB2">
        <f t="shared" si="1"/>
        <v>3.8145273631840795E-2</v>
      </c>
      <c r="GC2">
        <f t="shared" si="1"/>
        <v>3.8443283582089552E-2</v>
      </c>
      <c r="GD2">
        <f t="shared" si="1"/>
        <v>3.8741293532338308E-2</v>
      </c>
      <c r="GE2">
        <f t="shared" si="1"/>
        <v>3.9039303482587065E-2</v>
      </c>
      <c r="GF2">
        <f t="shared" si="1"/>
        <v>3.9337313432835821E-2</v>
      </c>
      <c r="GG2">
        <f t="shared" si="1"/>
        <v>3.9635323383084578E-2</v>
      </c>
      <c r="GH2">
        <f t="shared" si="1"/>
        <v>3.9933333333333335E-2</v>
      </c>
      <c r="GI2">
        <f t="shared" si="1"/>
        <v>4.0231343283582091E-2</v>
      </c>
      <c r="GJ2">
        <f t="shared" si="1"/>
        <v>4.0529353233830848E-2</v>
      </c>
      <c r="GK2">
        <f t="shared" si="1"/>
        <v>4.0827363184079604E-2</v>
      </c>
      <c r="GL2">
        <f t="shared" si="1"/>
        <v>4.1125373134328361E-2</v>
      </c>
      <c r="GM2">
        <f t="shared" si="1"/>
        <v>4.1423383084577117E-2</v>
      </c>
      <c r="GN2">
        <f t="shared" si="1"/>
        <v>4.1721393034825874E-2</v>
      </c>
      <c r="GO2">
        <f t="shared" si="1"/>
        <v>4.2019402985074623E-2</v>
      </c>
      <c r="GP2">
        <f t="shared" si="1"/>
        <v>4.2317412935323387E-2</v>
      </c>
      <c r="GQ2">
        <f t="shared" si="1"/>
        <v>4.2615422885572136E-2</v>
      </c>
      <c r="GR2">
        <f t="shared" si="1"/>
        <v>4.29134328358209E-2</v>
      </c>
      <c r="GS2">
        <f t="shared" si="1"/>
        <v>4.321144278606965E-2</v>
      </c>
      <c r="GT2">
        <f t="shared" si="1"/>
        <v>4.3509452736318406E-2</v>
      </c>
      <c r="GU2">
        <f t="shared" si="1"/>
        <v>4.380746268656717E-2</v>
      </c>
      <c r="GV2">
        <f t="shared" si="1"/>
        <v>4.4105472636815919E-2</v>
      </c>
      <c r="GW2">
        <f t="shared" si="1"/>
        <v>4.4403482587064683E-2</v>
      </c>
      <c r="GX2">
        <f t="shared" si="1"/>
        <v>4.4701492537313432E-2</v>
      </c>
    </row>
    <row r="3" spans="1:206" x14ac:dyDescent="0.3">
      <c r="A3">
        <f>+A2+1</f>
        <v>2012</v>
      </c>
      <c r="B3">
        <v>39.622999999999998</v>
      </c>
      <c r="C3">
        <v>41.036000000000001</v>
      </c>
      <c r="D3">
        <v>42.076999999999998</v>
      </c>
      <c r="E3">
        <v>42.774999999999999</v>
      </c>
      <c r="F3">
        <v>42.869</v>
      </c>
      <c r="G3">
        <v>43.1</v>
      </c>
      <c r="H3">
        <v>43.061999999999998</v>
      </c>
      <c r="I3">
        <v>42.780999999999999</v>
      </c>
      <c r="J3">
        <v>42.287999999999997</v>
      </c>
      <c r="K3">
        <v>41.655999999999999</v>
      </c>
      <c r="L3">
        <v>40.957999999999998</v>
      </c>
      <c r="M3">
        <v>40.002000000000002</v>
      </c>
      <c r="N3">
        <v>38.725999999999999</v>
      </c>
      <c r="O3">
        <v>37.295000000000002</v>
      </c>
      <c r="P3">
        <v>35.954000000000001</v>
      </c>
      <c r="Q3">
        <v>34.683999999999997</v>
      </c>
      <c r="R3">
        <v>33.76</v>
      </c>
      <c r="S3">
        <v>33.353999999999999</v>
      </c>
      <c r="T3">
        <v>33.390999999999998</v>
      </c>
      <c r="U3">
        <v>33.514000000000003</v>
      </c>
      <c r="V3">
        <v>33.658000000000001</v>
      </c>
      <c r="W3">
        <v>34.585999999999999</v>
      </c>
      <c r="X3">
        <v>36.597999999999999</v>
      </c>
      <c r="Y3">
        <v>39.305</v>
      </c>
      <c r="Z3">
        <v>41.948999999999998</v>
      </c>
      <c r="AA3">
        <v>44.597000000000001</v>
      </c>
      <c r="AB3">
        <v>47.057000000000002</v>
      </c>
      <c r="AC3">
        <v>49.131999999999998</v>
      </c>
      <c r="AD3">
        <v>50.838000000000001</v>
      </c>
      <c r="AE3">
        <v>52.468000000000004</v>
      </c>
      <c r="AF3">
        <v>54.058999999999997</v>
      </c>
      <c r="AG3">
        <v>54.75</v>
      </c>
      <c r="AH3">
        <v>54.170999999999999</v>
      </c>
      <c r="AI3">
        <v>52.7</v>
      </c>
      <c r="AJ3">
        <v>51.14</v>
      </c>
      <c r="AK3">
        <v>49.393999999999998</v>
      </c>
      <c r="AL3">
        <v>47.524000000000001</v>
      </c>
      <c r="AM3">
        <v>45.661999999999999</v>
      </c>
      <c r="AN3">
        <v>43.808999999999997</v>
      </c>
      <c r="AO3">
        <v>41.853000000000002</v>
      </c>
      <c r="AP3">
        <v>39.835999999999999</v>
      </c>
      <c r="AQ3">
        <v>38.01</v>
      </c>
      <c r="AR3">
        <v>36.497</v>
      </c>
      <c r="AS3">
        <v>35.246000000000002</v>
      </c>
      <c r="AT3">
        <v>34.097000000000001</v>
      </c>
      <c r="AU3">
        <v>33.094999999999999</v>
      </c>
      <c r="AV3">
        <v>32.338000000000001</v>
      </c>
      <c r="AW3">
        <v>31.861999999999998</v>
      </c>
      <c r="AX3">
        <v>31.661000000000001</v>
      </c>
      <c r="AY3">
        <v>31.568999999999999</v>
      </c>
      <c r="AZ3">
        <v>31.477</v>
      </c>
      <c r="BA3">
        <v>32.045999999999999</v>
      </c>
      <c r="BB3">
        <v>33.540999999999997</v>
      </c>
      <c r="BC3">
        <v>35.587000000000003</v>
      </c>
      <c r="BD3">
        <v>37.503</v>
      </c>
      <c r="BE3">
        <v>39.375</v>
      </c>
      <c r="BF3">
        <v>40.826000000000001</v>
      </c>
      <c r="BG3">
        <v>41.585999999999999</v>
      </c>
      <c r="BH3">
        <v>41.765999999999998</v>
      </c>
      <c r="BI3">
        <v>41.884999999999998</v>
      </c>
      <c r="BJ3">
        <v>41.997</v>
      </c>
      <c r="BK3">
        <v>41.116999999999997</v>
      </c>
      <c r="BL3">
        <v>38.853000000000002</v>
      </c>
      <c r="BM3">
        <v>35.686</v>
      </c>
      <c r="BN3">
        <v>32.463999999999999</v>
      </c>
      <c r="BO3">
        <v>28.989000000000001</v>
      </c>
      <c r="BP3">
        <v>25.998999999999999</v>
      </c>
      <c r="BQ3">
        <v>23.936</v>
      </c>
      <c r="BR3">
        <v>22.466999999999999</v>
      </c>
      <c r="BS3">
        <v>20.908000000000001</v>
      </c>
      <c r="BT3">
        <v>19.507999999999999</v>
      </c>
      <c r="BU3">
        <v>17.82</v>
      </c>
      <c r="BV3">
        <v>15.590999999999999</v>
      </c>
      <c r="BW3">
        <v>13.147</v>
      </c>
      <c r="BX3">
        <v>10.867000000000001</v>
      </c>
      <c r="BY3">
        <v>8.44</v>
      </c>
      <c r="BZ3">
        <v>7.29</v>
      </c>
      <c r="CA3">
        <v>8.09</v>
      </c>
      <c r="CB3">
        <v>10.063000000000001</v>
      </c>
      <c r="CC3">
        <v>11.901</v>
      </c>
      <c r="CD3">
        <v>14.029</v>
      </c>
      <c r="CE3">
        <v>14.875</v>
      </c>
      <c r="CF3">
        <v>13.574999999999999</v>
      </c>
      <c r="CG3">
        <v>10.930999999999999</v>
      </c>
      <c r="CH3">
        <v>8.577</v>
      </c>
      <c r="CI3">
        <v>6.1420000000000003</v>
      </c>
      <c r="CJ3">
        <v>4.2969999999999997</v>
      </c>
      <c r="CK3">
        <v>3.5249999999999999</v>
      </c>
      <c r="CL3">
        <v>3.444</v>
      </c>
      <c r="CM3">
        <v>3.2639999999999998</v>
      </c>
      <c r="CN3">
        <v>3.06</v>
      </c>
      <c r="CO3">
        <v>2.694</v>
      </c>
      <c r="CP3">
        <v>2.1219999999999999</v>
      </c>
      <c r="CQ3">
        <v>1.383</v>
      </c>
      <c r="CR3">
        <v>0.81100000000000005</v>
      </c>
      <c r="CS3">
        <v>0.55900000000000005</v>
      </c>
      <c r="CT3">
        <v>0.442</v>
      </c>
      <c r="CU3">
        <v>0.32300000000000001</v>
      </c>
      <c r="CV3">
        <v>0.20499999999999999</v>
      </c>
      <c r="CW3">
        <v>0.11799999999999999</v>
      </c>
      <c r="CX3">
        <v>0.26100000000000001</v>
      </c>
      <c r="CZ3">
        <f>+SUM(B3:CX3)</f>
        <v>2957.7280000000005</v>
      </c>
      <c r="DA3">
        <f>+SUM(C3:CX3)</f>
        <v>2918.1050000000009</v>
      </c>
      <c r="DB3">
        <f>+CZ2-DA3</f>
        <v>33.635999999998603</v>
      </c>
    </row>
    <row r="4" spans="1:206" x14ac:dyDescent="0.3">
      <c r="A4">
        <f t="shared" ref="A4:A10" si="2">+A3+1</f>
        <v>2013</v>
      </c>
      <c r="B4">
        <v>38.725000000000001</v>
      </c>
      <c r="C4">
        <v>40.158999999999999</v>
      </c>
      <c r="D4">
        <v>41.286000000000001</v>
      </c>
      <c r="E4">
        <v>42.124000000000002</v>
      </c>
      <c r="F4">
        <v>42.692999999999998</v>
      </c>
      <c r="G4">
        <v>43.011000000000003</v>
      </c>
      <c r="H4">
        <v>43.095999999999997</v>
      </c>
      <c r="I4">
        <v>42.969000000000001</v>
      </c>
      <c r="J4">
        <v>42.646999999999998</v>
      </c>
      <c r="K4">
        <v>42.149000000000001</v>
      </c>
      <c r="L4">
        <v>41.551000000000002</v>
      </c>
      <c r="M4">
        <v>40.926000000000002</v>
      </c>
      <c r="N4">
        <v>40.012999999999998</v>
      </c>
      <c r="O4">
        <v>38.722999999999999</v>
      </c>
      <c r="P4">
        <v>37.24</v>
      </c>
      <c r="Q4">
        <v>35.866999999999997</v>
      </c>
      <c r="R4">
        <v>34.575000000000003</v>
      </c>
      <c r="S4">
        <v>33.627000000000002</v>
      </c>
      <c r="T4">
        <v>33.197000000000003</v>
      </c>
      <c r="U4">
        <v>33.210999999999999</v>
      </c>
      <c r="V4">
        <v>33.31</v>
      </c>
      <c r="W4">
        <v>33.430999999999997</v>
      </c>
      <c r="X4">
        <v>34.344000000000001</v>
      </c>
      <c r="Y4">
        <v>36.350999999999999</v>
      </c>
      <c r="Z4">
        <v>39.061</v>
      </c>
      <c r="AA4">
        <v>41.707999999999998</v>
      </c>
      <c r="AB4">
        <v>44.360999999999997</v>
      </c>
      <c r="AC4">
        <v>46.828000000000003</v>
      </c>
      <c r="AD4">
        <v>48.908999999999999</v>
      </c>
      <c r="AE4">
        <v>50.621000000000002</v>
      </c>
      <c r="AF4">
        <v>52.259</v>
      </c>
      <c r="AG4">
        <v>53.859000000000002</v>
      </c>
      <c r="AH4">
        <v>54.56</v>
      </c>
      <c r="AI4">
        <v>53.988</v>
      </c>
      <c r="AJ4">
        <v>52.524999999999999</v>
      </c>
      <c r="AK4">
        <v>50.972999999999999</v>
      </c>
      <c r="AL4">
        <v>49.234999999999999</v>
      </c>
      <c r="AM4">
        <v>47.371000000000002</v>
      </c>
      <c r="AN4">
        <v>45.515999999999998</v>
      </c>
      <c r="AO4">
        <v>43.667000000000002</v>
      </c>
      <c r="AP4">
        <v>41.713000000000001</v>
      </c>
      <c r="AQ4">
        <v>39.698999999999998</v>
      </c>
      <c r="AR4">
        <v>37.874000000000002</v>
      </c>
      <c r="AS4">
        <v>36.362000000000002</v>
      </c>
      <c r="AT4">
        <v>35.110999999999997</v>
      </c>
      <c r="AU4">
        <v>33.960999999999999</v>
      </c>
      <c r="AV4">
        <v>32.954999999999998</v>
      </c>
      <c r="AW4">
        <v>32.192999999999998</v>
      </c>
      <c r="AX4">
        <v>31.713000000000001</v>
      </c>
      <c r="AY4">
        <v>31.507000000000001</v>
      </c>
      <c r="AZ4">
        <v>31.407</v>
      </c>
      <c r="BA4">
        <v>31.306999999999999</v>
      </c>
      <c r="BB4">
        <v>31.86</v>
      </c>
      <c r="BC4">
        <v>33.332000000000001</v>
      </c>
      <c r="BD4">
        <v>35.348999999999997</v>
      </c>
      <c r="BE4">
        <v>37.235999999999997</v>
      </c>
      <c r="BF4">
        <v>39.079000000000001</v>
      </c>
      <c r="BG4">
        <v>40.499000000000002</v>
      </c>
      <c r="BH4">
        <v>41.220999999999997</v>
      </c>
      <c r="BI4">
        <v>41.363</v>
      </c>
      <c r="BJ4">
        <v>41.444000000000003</v>
      </c>
      <c r="BK4">
        <v>41.518000000000001</v>
      </c>
      <c r="BL4">
        <v>40.609000000000002</v>
      </c>
      <c r="BM4">
        <v>38.337000000000003</v>
      </c>
      <c r="BN4">
        <v>35.173000000000002</v>
      </c>
      <c r="BO4">
        <v>31.954999999999998</v>
      </c>
      <c r="BP4">
        <v>28.486999999999998</v>
      </c>
      <c r="BQ4">
        <v>25.498999999999999</v>
      </c>
      <c r="BR4">
        <v>23.431000000000001</v>
      </c>
      <c r="BS4">
        <v>21.949000000000002</v>
      </c>
      <c r="BT4">
        <v>20.376000000000001</v>
      </c>
      <c r="BU4">
        <v>18.949000000000002</v>
      </c>
      <c r="BV4">
        <v>17.260000000000002</v>
      </c>
      <c r="BW4">
        <v>15.071999999999999</v>
      </c>
      <c r="BX4">
        <v>12.686</v>
      </c>
      <c r="BY4">
        <v>10.461</v>
      </c>
      <c r="BZ4">
        <v>8.1080000000000005</v>
      </c>
      <c r="CA4">
        <v>6.9420000000000002</v>
      </c>
      <c r="CB4">
        <v>7.58</v>
      </c>
      <c r="CC4">
        <v>9.3089999999999993</v>
      </c>
      <c r="CD4">
        <v>10.919</v>
      </c>
      <c r="CE4">
        <v>12.805</v>
      </c>
      <c r="CF4">
        <v>13.515000000000001</v>
      </c>
      <c r="CG4">
        <v>12.254</v>
      </c>
      <c r="CH4">
        <v>9.7609999999999992</v>
      </c>
      <c r="CI4">
        <v>7.5449999999999999</v>
      </c>
      <c r="CJ4">
        <v>5.2640000000000002</v>
      </c>
      <c r="CK4">
        <v>3.53</v>
      </c>
      <c r="CL4">
        <v>2.7829999999999999</v>
      </c>
      <c r="CM4">
        <v>2.6779999999999999</v>
      </c>
      <c r="CN4">
        <v>2.5110000000000001</v>
      </c>
      <c r="CO4">
        <v>2.31</v>
      </c>
      <c r="CP4">
        <v>1.962</v>
      </c>
      <c r="CQ4">
        <v>1.47</v>
      </c>
      <c r="CR4">
        <v>0.83</v>
      </c>
      <c r="CS4">
        <v>0.42199999999999999</v>
      </c>
      <c r="CT4">
        <v>0.34300000000000003</v>
      </c>
      <c r="CU4">
        <v>0.26400000000000001</v>
      </c>
      <c r="CV4">
        <v>0.188</v>
      </c>
      <c r="CW4">
        <v>0.112</v>
      </c>
      <c r="CX4">
        <v>0.216</v>
      </c>
      <c r="CZ4">
        <f t="shared" ref="CZ4:CZ67" si="3">+SUM(B4:CX4)</f>
        <v>2963.2340000000004</v>
      </c>
      <c r="DA4">
        <f t="shared" ref="DA4:DA67" si="4">+SUM(C4:CX4)</f>
        <v>2924.509</v>
      </c>
      <c r="DB4">
        <f t="shared" ref="DB4:DB67" si="5">+CZ3-DA4</f>
        <v>33.219000000000506</v>
      </c>
    </row>
    <row r="5" spans="1:206" x14ac:dyDescent="0.3">
      <c r="A5">
        <f t="shared" si="2"/>
        <v>2014</v>
      </c>
      <c r="B5">
        <v>37.756999999999998</v>
      </c>
      <c r="C5">
        <v>38.828000000000003</v>
      </c>
      <c r="D5">
        <v>40.159999999999997</v>
      </c>
      <c r="E5">
        <v>41.225999999999999</v>
      </c>
      <c r="F5">
        <v>42.036999999999999</v>
      </c>
      <c r="G5">
        <v>42.603000000000002</v>
      </c>
      <c r="H5">
        <v>42.945999999999998</v>
      </c>
      <c r="I5">
        <v>43.084000000000003</v>
      </c>
      <c r="J5">
        <v>42.987000000000002</v>
      </c>
      <c r="K5">
        <v>42.649000000000001</v>
      </c>
      <c r="L5">
        <v>42.106000000000002</v>
      </c>
      <c r="M5">
        <v>41.478000000000002</v>
      </c>
      <c r="N5">
        <v>40.828000000000003</v>
      </c>
      <c r="O5">
        <v>39.893000000000001</v>
      </c>
      <c r="P5">
        <v>38.579000000000001</v>
      </c>
      <c r="Q5">
        <v>37.073</v>
      </c>
      <c r="R5">
        <v>35.677999999999997</v>
      </c>
      <c r="S5">
        <v>34.363999999999997</v>
      </c>
      <c r="T5">
        <v>33.402000000000001</v>
      </c>
      <c r="U5">
        <v>32.968000000000004</v>
      </c>
      <c r="V5">
        <v>32.987000000000002</v>
      </c>
      <c r="W5">
        <v>33.091000000000001</v>
      </c>
      <c r="X5">
        <v>33.219000000000001</v>
      </c>
      <c r="Y5">
        <v>34.137999999999998</v>
      </c>
      <c r="Z5">
        <v>36.152999999999999</v>
      </c>
      <c r="AA5">
        <v>38.871000000000002</v>
      </c>
      <c r="AB5">
        <v>41.527000000000001</v>
      </c>
      <c r="AC5">
        <v>44.189</v>
      </c>
      <c r="AD5">
        <v>46.664999999999999</v>
      </c>
      <c r="AE5">
        <v>48.753</v>
      </c>
      <c r="AF5">
        <v>50.470999999999997</v>
      </c>
      <c r="AG5">
        <v>52.113999999999997</v>
      </c>
      <c r="AH5">
        <v>53.719000000000001</v>
      </c>
      <c r="AI5">
        <v>54.423000000000002</v>
      </c>
      <c r="AJ5">
        <v>53.854999999999997</v>
      </c>
      <c r="AK5">
        <v>52.393999999999998</v>
      </c>
      <c r="AL5">
        <v>50.843000000000004</v>
      </c>
      <c r="AM5">
        <v>49.104999999999997</v>
      </c>
      <c r="AN5">
        <v>47.241999999999997</v>
      </c>
      <c r="AO5">
        <v>45.384999999999998</v>
      </c>
      <c r="AP5">
        <v>43.534999999999997</v>
      </c>
      <c r="AQ5">
        <v>41.58</v>
      </c>
      <c r="AR5">
        <v>39.561999999999998</v>
      </c>
      <c r="AS5">
        <v>37.734000000000002</v>
      </c>
      <c r="AT5">
        <v>36.218000000000004</v>
      </c>
      <c r="AU5">
        <v>34.963999999999999</v>
      </c>
      <c r="AV5">
        <v>33.808</v>
      </c>
      <c r="AW5">
        <v>32.792999999999999</v>
      </c>
      <c r="AX5">
        <v>32.024000000000001</v>
      </c>
      <c r="AY5">
        <v>31.536000000000001</v>
      </c>
      <c r="AZ5">
        <v>31.321000000000002</v>
      </c>
      <c r="BA5">
        <v>31.210999999999999</v>
      </c>
      <c r="BB5">
        <v>31.097999999999999</v>
      </c>
      <c r="BC5">
        <v>31.632000000000001</v>
      </c>
      <c r="BD5">
        <v>33.072000000000003</v>
      </c>
      <c r="BE5">
        <v>35.049999999999997</v>
      </c>
      <c r="BF5">
        <v>36.896000000000001</v>
      </c>
      <c r="BG5">
        <v>38.701000000000001</v>
      </c>
      <c r="BH5">
        <v>40.078000000000003</v>
      </c>
      <c r="BI5">
        <v>40.750999999999998</v>
      </c>
      <c r="BJ5">
        <v>40.840000000000003</v>
      </c>
      <c r="BK5">
        <v>40.871000000000002</v>
      </c>
      <c r="BL5">
        <v>40.893000000000001</v>
      </c>
      <c r="BM5">
        <v>39.948999999999998</v>
      </c>
      <c r="BN5">
        <v>37.664999999999999</v>
      </c>
      <c r="BO5">
        <v>34.506</v>
      </c>
      <c r="BP5">
        <v>31.292000000000002</v>
      </c>
      <c r="BQ5">
        <v>27.835999999999999</v>
      </c>
      <c r="BR5">
        <v>24.852</v>
      </c>
      <c r="BS5">
        <v>22.768999999999998</v>
      </c>
      <c r="BT5">
        <v>21.268000000000001</v>
      </c>
      <c r="BU5">
        <v>19.673999999999999</v>
      </c>
      <c r="BV5">
        <v>18.216000000000001</v>
      </c>
      <c r="BW5">
        <v>16.527999999999999</v>
      </c>
      <c r="BX5">
        <v>14.39</v>
      </c>
      <c r="BY5">
        <v>12.079000000000001</v>
      </c>
      <c r="BZ5">
        <v>9.9280000000000008</v>
      </c>
      <c r="CA5">
        <v>7.6689999999999996</v>
      </c>
      <c r="CB5">
        <v>6.5090000000000003</v>
      </c>
      <c r="CC5">
        <v>7.0170000000000003</v>
      </c>
      <c r="CD5">
        <v>8.5359999999999996</v>
      </c>
      <c r="CE5">
        <v>9.9540000000000006</v>
      </c>
      <c r="CF5">
        <v>11.635</v>
      </c>
      <c r="CG5">
        <v>12.247</v>
      </c>
      <c r="CH5">
        <v>11.064</v>
      </c>
      <c r="CI5">
        <v>8.7620000000000005</v>
      </c>
      <c r="CJ5">
        <v>6.6449999999999996</v>
      </c>
      <c r="CK5">
        <v>4.548</v>
      </c>
      <c r="CL5">
        <v>3.0950000000000002</v>
      </c>
      <c r="CM5">
        <v>2.4329999999999998</v>
      </c>
      <c r="CN5">
        <v>2.2829999999999999</v>
      </c>
      <c r="CO5">
        <v>2.1269999999999998</v>
      </c>
      <c r="CP5">
        <v>1.9510000000000001</v>
      </c>
      <c r="CQ5">
        <v>1.6519999999999999</v>
      </c>
      <c r="CR5">
        <v>1.234</v>
      </c>
      <c r="CS5">
        <v>0.69399999999999995</v>
      </c>
      <c r="CT5">
        <v>0.373</v>
      </c>
      <c r="CU5">
        <v>0.28899999999999998</v>
      </c>
      <c r="CV5">
        <v>0.20200000000000001</v>
      </c>
      <c r="CW5">
        <v>0.112</v>
      </c>
      <c r="CX5">
        <v>0.187</v>
      </c>
      <c r="CZ5">
        <f t="shared" si="3"/>
        <v>2968.1279999999992</v>
      </c>
      <c r="DA5">
        <f t="shared" si="4"/>
        <v>2930.3709999999992</v>
      </c>
      <c r="DB5">
        <f t="shared" si="5"/>
        <v>32.863000000001193</v>
      </c>
    </row>
    <row r="6" spans="1:206" x14ac:dyDescent="0.3">
      <c r="A6">
        <f t="shared" si="2"/>
        <v>2015</v>
      </c>
      <c r="B6">
        <v>36.715000000000003</v>
      </c>
      <c r="C6">
        <v>38.128</v>
      </c>
      <c r="D6">
        <v>38.926000000000002</v>
      </c>
      <c r="E6">
        <v>40.155000000000001</v>
      </c>
      <c r="F6">
        <v>41.16</v>
      </c>
      <c r="G6">
        <v>41.942999999999998</v>
      </c>
      <c r="H6">
        <v>42.506999999999998</v>
      </c>
      <c r="I6">
        <v>42.874000000000002</v>
      </c>
      <c r="J6">
        <v>43.064999999999998</v>
      </c>
      <c r="K6">
        <v>42.997999999999998</v>
      </c>
      <c r="L6">
        <v>42.643999999999998</v>
      </c>
      <c r="M6">
        <v>42.057000000000002</v>
      </c>
      <c r="N6">
        <v>41.398000000000003</v>
      </c>
      <c r="O6">
        <v>40.725999999999999</v>
      </c>
      <c r="P6">
        <v>39.765999999999998</v>
      </c>
      <c r="Q6">
        <v>38.429000000000002</v>
      </c>
      <c r="R6">
        <v>36.901000000000003</v>
      </c>
      <c r="S6">
        <v>35.484000000000002</v>
      </c>
      <c r="T6">
        <v>34.148000000000003</v>
      </c>
      <c r="U6">
        <v>33.170999999999999</v>
      </c>
      <c r="V6">
        <v>32.734000000000002</v>
      </c>
      <c r="W6">
        <v>32.756999999999998</v>
      </c>
      <c r="X6">
        <v>32.866999999999997</v>
      </c>
      <c r="Y6">
        <v>33.000999999999998</v>
      </c>
      <c r="Z6">
        <v>33.927</v>
      </c>
      <c r="AA6">
        <v>35.948999999999998</v>
      </c>
      <c r="AB6">
        <v>38.673999999999999</v>
      </c>
      <c r="AC6">
        <v>41.338999999999999</v>
      </c>
      <c r="AD6">
        <v>44.012</v>
      </c>
      <c r="AE6">
        <v>46.496000000000002</v>
      </c>
      <c r="AF6">
        <v>48.59</v>
      </c>
      <c r="AG6">
        <v>50.313000000000002</v>
      </c>
      <c r="AH6">
        <v>51.960999999999999</v>
      </c>
      <c r="AI6">
        <v>53.570999999999998</v>
      </c>
      <c r="AJ6">
        <v>54.277999999999999</v>
      </c>
      <c r="AK6">
        <v>53.713999999999999</v>
      </c>
      <c r="AL6">
        <v>52.255000000000003</v>
      </c>
      <c r="AM6">
        <v>50.706000000000003</v>
      </c>
      <c r="AN6">
        <v>48.968000000000004</v>
      </c>
      <c r="AO6">
        <v>47.104999999999997</v>
      </c>
      <c r="AP6">
        <v>45.247999999999998</v>
      </c>
      <c r="AQ6">
        <v>43.396999999999998</v>
      </c>
      <c r="AR6">
        <v>41.439</v>
      </c>
      <c r="AS6">
        <v>39.418999999999997</v>
      </c>
      <c r="AT6">
        <v>37.588000000000001</v>
      </c>
      <c r="AU6">
        <v>36.069000000000003</v>
      </c>
      <c r="AV6">
        <v>34.811</v>
      </c>
      <c r="AW6">
        <v>33.649000000000001</v>
      </c>
      <c r="AX6">
        <v>32.627000000000002</v>
      </c>
      <c r="AY6">
        <v>31.849</v>
      </c>
      <c r="AZ6">
        <v>31.353999999999999</v>
      </c>
      <c r="BA6">
        <v>31.131</v>
      </c>
      <c r="BB6">
        <v>31.01</v>
      </c>
      <c r="BC6">
        <v>30.885000000000002</v>
      </c>
      <c r="BD6">
        <v>31.398</v>
      </c>
      <c r="BE6">
        <v>32.807000000000002</v>
      </c>
      <c r="BF6">
        <v>34.744</v>
      </c>
      <c r="BG6">
        <v>36.552</v>
      </c>
      <c r="BH6">
        <v>38.317999999999998</v>
      </c>
      <c r="BI6">
        <v>39.651000000000003</v>
      </c>
      <c r="BJ6">
        <v>40.274999999999999</v>
      </c>
      <c r="BK6">
        <v>40.313000000000002</v>
      </c>
      <c r="BL6">
        <v>40.292999999999999</v>
      </c>
      <c r="BM6">
        <v>40.262999999999998</v>
      </c>
      <c r="BN6">
        <v>39.283000000000001</v>
      </c>
      <c r="BO6">
        <v>36.987000000000002</v>
      </c>
      <c r="BP6">
        <v>33.832999999999998</v>
      </c>
      <c r="BQ6">
        <v>30.625</v>
      </c>
      <c r="BR6">
        <v>27.181000000000001</v>
      </c>
      <c r="BS6">
        <v>24.199000000000002</v>
      </c>
      <c r="BT6">
        <v>22.105</v>
      </c>
      <c r="BU6">
        <v>20.582999999999998</v>
      </c>
      <c r="BV6">
        <v>18.969000000000001</v>
      </c>
      <c r="BW6">
        <v>17.481000000000002</v>
      </c>
      <c r="BX6">
        <v>15.792999999999999</v>
      </c>
      <c r="BY6">
        <v>13.706</v>
      </c>
      <c r="BZ6">
        <v>11.471</v>
      </c>
      <c r="CA6">
        <v>9.3919999999999995</v>
      </c>
      <c r="CB6">
        <v>7.2290000000000001</v>
      </c>
      <c r="CC6">
        <v>6.0759999999999996</v>
      </c>
      <c r="CD6">
        <v>6.452</v>
      </c>
      <c r="CE6">
        <v>7.7610000000000001</v>
      </c>
      <c r="CF6">
        <v>8.9890000000000008</v>
      </c>
      <c r="CG6">
        <v>10.462</v>
      </c>
      <c r="CH6">
        <v>10.978</v>
      </c>
      <c r="CI6">
        <v>9.8719999999999999</v>
      </c>
      <c r="CJ6">
        <v>7.7610000000000001</v>
      </c>
      <c r="CK6">
        <v>5.7439999999999998</v>
      </c>
      <c r="CL6">
        <v>3.831</v>
      </c>
      <c r="CM6">
        <v>2.66</v>
      </c>
      <c r="CN6">
        <v>2.0819999999999999</v>
      </c>
      <c r="CO6">
        <v>1.889</v>
      </c>
      <c r="CP6">
        <v>1.744</v>
      </c>
      <c r="CQ6">
        <v>1.591</v>
      </c>
      <c r="CR6">
        <v>1.343</v>
      </c>
      <c r="CS6">
        <v>0.997</v>
      </c>
      <c r="CT6">
        <v>0.55600000000000005</v>
      </c>
      <c r="CU6">
        <v>0.32500000000000001</v>
      </c>
      <c r="CV6">
        <v>0.22700000000000001</v>
      </c>
      <c r="CW6">
        <v>0.11899999999999999</v>
      </c>
      <c r="CX6">
        <v>0.17100000000000001</v>
      </c>
      <c r="CZ6">
        <f t="shared" si="3"/>
        <v>2971.969000000001</v>
      </c>
      <c r="DA6">
        <f t="shared" si="4"/>
        <v>2935.2540000000008</v>
      </c>
      <c r="DB6">
        <f t="shared" si="5"/>
        <v>32.873999999998432</v>
      </c>
    </row>
    <row r="7" spans="1:206" x14ac:dyDescent="0.3">
      <c r="A7">
        <f t="shared" si="2"/>
        <v>2016</v>
      </c>
      <c r="B7">
        <v>35.655999999999999</v>
      </c>
      <c r="C7">
        <v>37.018999999999998</v>
      </c>
      <c r="D7">
        <v>38.256</v>
      </c>
      <c r="E7">
        <v>39.023000000000003</v>
      </c>
      <c r="F7">
        <v>40.15</v>
      </c>
      <c r="G7">
        <v>41.093000000000004</v>
      </c>
      <c r="H7">
        <v>41.847000000000001</v>
      </c>
      <c r="I7">
        <v>42.41</v>
      </c>
      <c r="J7">
        <v>42.801000000000002</v>
      </c>
      <c r="K7">
        <v>43.043999999999997</v>
      </c>
      <c r="L7">
        <v>43.008000000000003</v>
      </c>
      <c r="M7">
        <v>42.639000000000003</v>
      </c>
      <c r="N7">
        <v>42.008000000000003</v>
      </c>
      <c r="O7">
        <v>41.317999999999998</v>
      </c>
      <c r="P7">
        <v>40.622999999999998</v>
      </c>
      <c r="Q7">
        <v>39.639000000000003</v>
      </c>
      <c r="R7">
        <v>38.277999999999999</v>
      </c>
      <c r="S7">
        <v>36.728000000000002</v>
      </c>
      <c r="T7">
        <v>35.29</v>
      </c>
      <c r="U7">
        <v>33.930999999999997</v>
      </c>
      <c r="V7">
        <v>32.939</v>
      </c>
      <c r="W7">
        <v>32.499000000000002</v>
      </c>
      <c r="X7">
        <v>32.527000000000001</v>
      </c>
      <c r="Y7">
        <v>32.640999999999998</v>
      </c>
      <c r="Z7">
        <v>32.781999999999996</v>
      </c>
      <c r="AA7">
        <v>33.716999999999999</v>
      </c>
      <c r="AB7">
        <v>35.744999999999997</v>
      </c>
      <c r="AC7">
        <v>38.478000000000002</v>
      </c>
      <c r="AD7">
        <v>41.15</v>
      </c>
      <c r="AE7">
        <v>43.832000000000001</v>
      </c>
      <c r="AF7">
        <v>46.325000000000003</v>
      </c>
      <c r="AG7">
        <v>48.426000000000002</v>
      </c>
      <c r="AH7">
        <v>50.152999999999999</v>
      </c>
      <c r="AI7">
        <v>51.805999999999997</v>
      </c>
      <c r="AJ7">
        <v>53.420999999999999</v>
      </c>
      <c r="AK7">
        <v>54.133000000000003</v>
      </c>
      <c r="AL7">
        <v>53.57</v>
      </c>
      <c r="AM7">
        <v>52.113999999999997</v>
      </c>
      <c r="AN7">
        <v>50.567</v>
      </c>
      <c r="AO7">
        <v>48.83</v>
      </c>
      <c r="AP7">
        <v>46.966999999999999</v>
      </c>
      <c r="AQ7">
        <v>45.11</v>
      </c>
      <c r="AR7">
        <v>43.258000000000003</v>
      </c>
      <c r="AS7">
        <v>41.298999999999999</v>
      </c>
      <c r="AT7">
        <v>39.274999999999999</v>
      </c>
      <c r="AU7">
        <v>37.441000000000003</v>
      </c>
      <c r="AV7">
        <v>35.917999999999999</v>
      </c>
      <c r="AW7">
        <v>34.656999999999996</v>
      </c>
      <c r="AX7">
        <v>33.49</v>
      </c>
      <c r="AY7">
        <v>32.46</v>
      </c>
      <c r="AZ7">
        <v>31.673999999999999</v>
      </c>
      <c r="BA7">
        <v>31.172999999999998</v>
      </c>
      <c r="BB7">
        <v>30.94</v>
      </c>
      <c r="BC7">
        <v>30.809000000000001</v>
      </c>
      <c r="BD7">
        <v>30.672000000000001</v>
      </c>
      <c r="BE7">
        <v>31.164999999999999</v>
      </c>
      <c r="BF7">
        <v>32.540999999999997</v>
      </c>
      <c r="BG7">
        <v>34.436999999999998</v>
      </c>
      <c r="BH7">
        <v>36.206000000000003</v>
      </c>
      <c r="BI7">
        <v>37.933</v>
      </c>
      <c r="BJ7">
        <v>39.222999999999999</v>
      </c>
      <c r="BK7">
        <v>39.796999999999997</v>
      </c>
      <c r="BL7">
        <v>39.783999999999999</v>
      </c>
      <c r="BM7">
        <v>39.713000000000001</v>
      </c>
      <c r="BN7">
        <v>39.631</v>
      </c>
      <c r="BO7">
        <v>38.615000000000002</v>
      </c>
      <c r="BP7">
        <v>36.308</v>
      </c>
      <c r="BQ7">
        <v>33.158000000000001</v>
      </c>
      <c r="BR7">
        <v>29.957000000000001</v>
      </c>
      <c r="BS7">
        <v>26.524999999999999</v>
      </c>
      <c r="BT7">
        <v>23.547000000000001</v>
      </c>
      <c r="BU7">
        <v>21.44</v>
      </c>
      <c r="BV7">
        <v>19.898</v>
      </c>
      <c r="BW7">
        <v>18.263000000000002</v>
      </c>
      <c r="BX7">
        <v>16.745000000000001</v>
      </c>
      <c r="BY7">
        <v>15.058</v>
      </c>
      <c r="BZ7">
        <v>13.021000000000001</v>
      </c>
      <c r="CA7">
        <v>10.862</v>
      </c>
      <c r="CB7">
        <v>8.8580000000000005</v>
      </c>
      <c r="CC7">
        <v>6.7880000000000003</v>
      </c>
      <c r="CD7">
        <v>5.6420000000000003</v>
      </c>
      <c r="CE7">
        <v>5.8869999999999996</v>
      </c>
      <c r="CF7">
        <v>6.9859999999999998</v>
      </c>
      <c r="CG7">
        <v>8.0229999999999997</v>
      </c>
      <c r="CH7">
        <v>9.2889999999999997</v>
      </c>
      <c r="CI7">
        <v>9.7070000000000007</v>
      </c>
      <c r="CJ7">
        <v>8.6809999999999992</v>
      </c>
      <c r="CK7">
        <v>6.76</v>
      </c>
      <c r="CL7">
        <v>4.8419999999999996</v>
      </c>
      <c r="CM7">
        <v>3.1150000000000002</v>
      </c>
      <c r="CN7">
        <v>2.2250000000000001</v>
      </c>
      <c r="CO7">
        <v>1.7310000000000001</v>
      </c>
      <c r="CP7">
        <v>1.494</v>
      </c>
      <c r="CQ7">
        <v>1.36</v>
      </c>
      <c r="CR7">
        <v>1.232</v>
      </c>
      <c r="CS7">
        <v>1.0329999999999999</v>
      </c>
      <c r="CT7">
        <v>0.76200000000000001</v>
      </c>
      <c r="CU7">
        <v>0.41899999999999998</v>
      </c>
      <c r="CV7">
        <v>0.254</v>
      </c>
      <c r="CW7">
        <v>0.129</v>
      </c>
      <c r="CX7">
        <v>0.16700000000000001</v>
      </c>
      <c r="CZ7">
        <f t="shared" si="3"/>
        <v>2974.7700000000009</v>
      </c>
      <c r="DA7">
        <f t="shared" si="4"/>
        <v>2939.1140000000009</v>
      </c>
      <c r="DB7">
        <f t="shared" si="5"/>
        <v>32.855000000000018</v>
      </c>
    </row>
    <row r="8" spans="1:206" x14ac:dyDescent="0.3">
      <c r="A8">
        <f t="shared" si="2"/>
        <v>2017</v>
      </c>
      <c r="B8">
        <v>34.643999999999998</v>
      </c>
      <c r="C8">
        <v>35.920999999999999</v>
      </c>
      <c r="D8">
        <v>37.130000000000003</v>
      </c>
      <c r="E8">
        <v>38.26</v>
      </c>
      <c r="F8">
        <v>39.119999999999997</v>
      </c>
      <c r="G8">
        <v>40.143999999999998</v>
      </c>
      <c r="H8">
        <v>41.024999999999999</v>
      </c>
      <c r="I8">
        <v>41.752000000000002</v>
      </c>
      <c r="J8">
        <v>42.311999999999998</v>
      </c>
      <c r="K8">
        <v>42.728999999999999</v>
      </c>
      <c r="L8">
        <v>43.024000000000001</v>
      </c>
      <c r="M8">
        <v>43.018999999999998</v>
      </c>
      <c r="N8">
        <v>42.633000000000003</v>
      </c>
      <c r="O8">
        <v>41.957999999999998</v>
      </c>
      <c r="P8">
        <v>41.238</v>
      </c>
      <c r="Q8">
        <v>40.518000000000001</v>
      </c>
      <c r="R8">
        <v>39.51</v>
      </c>
      <c r="S8">
        <v>38.127000000000002</v>
      </c>
      <c r="T8">
        <v>36.555</v>
      </c>
      <c r="U8">
        <v>35.094000000000001</v>
      </c>
      <c r="V8">
        <v>33.713000000000001</v>
      </c>
      <c r="W8">
        <v>32.707999999999998</v>
      </c>
      <c r="X8">
        <v>32.264000000000003</v>
      </c>
      <c r="Y8">
        <v>32.295999999999999</v>
      </c>
      <c r="Z8">
        <v>32.417000000000002</v>
      </c>
      <c r="AA8">
        <v>32.563000000000002</v>
      </c>
      <c r="AB8">
        <v>33.505000000000003</v>
      </c>
      <c r="AC8">
        <v>35.540999999999997</v>
      </c>
      <c r="AD8">
        <v>38.280999999999999</v>
      </c>
      <c r="AE8">
        <v>40.960999999999999</v>
      </c>
      <c r="AF8">
        <v>43.652000000000001</v>
      </c>
      <c r="AG8">
        <v>46.152999999999999</v>
      </c>
      <c r="AH8">
        <v>48.261000000000003</v>
      </c>
      <c r="AI8">
        <v>49.993000000000002</v>
      </c>
      <c r="AJ8">
        <v>51.651000000000003</v>
      </c>
      <c r="AK8">
        <v>53.27</v>
      </c>
      <c r="AL8">
        <v>53.985999999999997</v>
      </c>
      <c r="AM8">
        <v>53.427</v>
      </c>
      <c r="AN8">
        <v>51.972999999999999</v>
      </c>
      <c r="AO8">
        <v>50.427</v>
      </c>
      <c r="AP8">
        <v>48.691000000000003</v>
      </c>
      <c r="AQ8">
        <v>46.828000000000003</v>
      </c>
      <c r="AR8">
        <v>44.970999999999997</v>
      </c>
      <c r="AS8">
        <v>43.118000000000002</v>
      </c>
      <c r="AT8">
        <v>41.156999999999996</v>
      </c>
      <c r="AU8">
        <v>39.131</v>
      </c>
      <c r="AV8">
        <v>37.293999999999997</v>
      </c>
      <c r="AW8">
        <v>35.768999999999998</v>
      </c>
      <c r="AX8">
        <v>34.503</v>
      </c>
      <c r="AY8">
        <v>33.33</v>
      </c>
      <c r="AZ8">
        <v>32.292999999999999</v>
      </c>
      <c r="BA8">
        <v>31.498999999999999</v>
      </c>
      <c r="BB8">
        <v>30.989000000000001</v>
      </c>
      <c r="BC8">
        <v>30.748000000000001</v>
      </c>
      <c r="BD8">
        <v>30.606000000000002</v>
      </c>
      <c r="BE8">
        <v>30.457000000000001</v>
      </c>
      <c r="BF8">
        <v>30.93</v>
      </c>
      <c r="BG8">
        <v>32.273000000000003</v>
      </c>
      <c r="BH8">
        <v>34.131</v>
      </c>
      <c r="BI8">
        <v>35.859000000000002</v>
      </c>
      <c r="BJ8">
        <v>37.548000000000002</v>
      </c>
      <c r="BK8">
        <v>38.795000000000002</v>
      </c>
      <c r="BL8">
        <v>39.319000000000003</v>
      </c>
      <c r="BM8">
        <v>39.253999999999998</v>
      </c>
      <c r="BN8">
        <v>39.131999999999998</v>
      </c>
      <c r="BO8">
        <v>38.999000000000002</v>
      </c>
      <c r="BP8">
        <v>37.947000000000003</v>
      </c>
      <c r="BQ8">
        <v>35.628</v>
      </c>
      <c r="BR8">
        <v>32.484000000000002</v>
      </c>
      <c r="BS8">
        <v>29.289000000000001</v>
      </c>
      <c r="BT8">
        <v>25.867999999999999</v>
      </c>
      <c r="BU8">
        <v>22.893999999999998</v>
      </c>
      <c r="BV8">
        <v>20.774999999999999</v>
      </c>
      <c r="BW8">
        <v>19.212</v>
      </c>
      <c r="BX8">
        <v>17.556000000000001</v>
      </c>
      <c r="BY8">
        <v>16.007999999999999</v>
      </c>
      <c r="BZ8">
        <v>14.321999999999999</v>
      </c>
      <c r="CA8">
        <v>12.336</v>
      </c>
      <c r="CB8">
        <v>10.253</v>
      </c>
      <c r="CC8">
        <v>8.3219999999999992</v>
      </c>
      <c r="CD8">
        <v>6.3470000000000004</v>
      </c>
      <c r="CE8">
        <v>5.2080000000000002</v>
      </c>
      <c r="CF8">
        <v>5.3230000000000004</v>
      </c>
      <c r="CG8">
        <v>6.2110000000000003</v>
      </c>
      <c r="CH8">
        <v>7.0549999999999997</v>
      </c>
      <c r="CI8">
        <v>8.1170000000000009</v>
      </c>
      <c r="CJ8">
        <v>8.4369999999999994</v>
      </c>
      <c r="CK8">
        <v>7.4889999999999999</v>
      </c>
      <c r="CL8">
        <v>5.758</v>
      </c>
      <c r="CM8">
        <v>3.9409999999999998</v>
      </c>
      <c r="CN8">
        <v>2.3980000000000001</v>
      </c>
      <c r="CO8">
        <v>1.7909999999999999</v>
      </c>
      <c r="CP8">
        <v>1.381</v>
      </c>
      <c r="CQ8">
        <v>1.099</v>
      </c>
      <c r="CR8">
        <v>0.97599999999999998</v>
      </c>
      <c r="CS8">
        <v>0.873</v>
      </c>
      <c r="CT8">
        <v>0.72299999999999998</v>
      </c>
      <c r="CU8">
        <v>0.52600000000000002</v>
      </c>
      <c r="CV8">
        <v>0.28100000000000003</v>
      </c>
      <c r="CW8">
        <v>0.13800000000000001</v>
      </c>
      <c r="CX8">
        <v>0.16900000000000001</v>
      </c>
      <c r="CZ8">
        <f t="shared" si="3"/>
        <v>2976.5139999999988</v>
      </c>
      <c r="DA8">
        <f t="shared" si="4"/>
        <v>2941.8699999999994</v>
      </c>
      <c r="DB8">
        <f t="shared" si="5"/>
        <v>32.900000000001455</v>
      </c>
    </row>
    <row r="9" spans="1:206" x14ac:dyDescent="0.3">
      <c r="A9">
        <f t="shared" si="2"/>
        <v>2018</v>
      </c>
      <c r="B9">
        <v>33.723999999999997</v>
      </c>
      <c r="C9">
        <v>34.877000000000002</v>
      </c>
      <c r="D9">
        <v>36.021999999999998</v>
      </c>
      <c r="E9">
        <v>37.137999999999998</v>
      </c>
      <c r="F9">
        <v>38.21</v>
      </c>
      <c r="G9">
        <v>39.215000000000003</v>
      </c>
      <c r="H9">
        <v>40.137</v>
      </c>
      <c r="I9">
        <v>40.957999999999998</v>
      </c>
      <c r="J9">
        <v>41.655999999999999</v>
      </c>
      <c r="K9">
        <v>42.213999999999999</v>
      </c>
      <c r="L9">
        <v>42.655000000000001</v>
      </c>
      <c r="M9">
        <v>43.003</v>
      </c>
      <c r="N9">
        <v>43.026000000000003</v>
      </c>
      <c r="O9">
        <v>42.625999999999998</v>
      </c>
      <c r="P9">
        <v>41.905000000000001</v>
      </c>
      <c r="Q9">
        <v>41.155999999999999</v>
      </c>
      <c r="R9">
        <v>40.414000000000001</v>
      </c>
      <c r="S9">
        <v>39.381999999999998</v>
      </c>
      <c r="T9">
        <v>37.973999999999997</v>
      </c>
      <c r="U9">
        <v>36.381</v>
      </c>
      <c r="V9">
        <v>34.898000000000003</v>
      </c>
      <c r="W9">
        <v>33.496000000000002</v>
      </c>
      <c r="X9">
        <v>32.475999999999999</v>
      </c>
      <c r="Y9">
        <v>32.029000000000003</v>
      </c>
      <c r="Z9">
        <v>32.066000000000003</v>
      </c>
      <c r="AA9">
        <v>32.19</v>
      </c>
      <c r="AB9">
        <v>32.344000000000001</v>
      </c>
      <c r="AC9">
        <v>33.292000000000002</v>
      </c>
      <c r="AD9">
        <v>35.335999999999999</v>
      </c>
      <c r="AE9">
        <v>38.082000000000001</v>
      </c>
      <c r="AF9">
        <v>40.771000000000001</v>
      </c>
      <c r="AG9">
        <v>43.470999999999997</v>
      </c>
      <c r="AH9">
        <v>45.98</v>
      </c>
      <c r="AI9">
        <v>48.094000000000001</v>
      </c>
      <c r="AJ9">
        <v>49.831000000000003</v>
      </c>
      <c r="AK9">
        <v>51.494</v>
      </c>
      <c r="AL9">
        <v>53.118000000000002</v>
      </c>
      <c r="AM9">
        <v>53.838000000000001</v>
      </c>
      <c r="AN9">
        <v>53.281999999999996</v>
      </c>
      <c r="AO9">
        <v>51.829000000000001</v>
      </c>
      <c r="AP9">
        <v>50.284999999999997</v>
      </c>
      <c r="AQ9">
        <v>48.551000000000002</v>
      </c>
      <c r="AR9">
        <v>46.688000000000002</v>
      </c>
      <c r="AS9">
        <v>44.83</v>
      </c>
      <c r="AT9">
        <v>42.976999999999997</v>
      </c>
      <c r="AU9">
        <v>41.014000000000003</v>
      </c>
      <c r="AV9">
        <v>38.984999999999999</v>
      </c>
      <c r="AW9">
        <v>37.145000000000003</v>
      </c>
      <c r="AX9">
        <v>35.616</v>
      </c>
      <c r="AY9">
        <v>34.347000000000001</v>
      </c>
      <c r="AZ9">
        <v>33.168999999999997</v>
      </c>
      <c r="BA9">
        <v>32.124000000000002</v>
      </c>
      <c r="BB9">
        <v>31.321999999999999</v>
      </c>
      <c r="BC9">
        <v>30.805</v>
      </c>
      <c r="BD9">
        <v>30.556000000000001</v>
      </c>
      <c r="BE9">
        <v>30.402000000000001</v>
      </c>
      <c r="BF9">
        <v>30.242000000000001</v>
      </c>
      <c r="BG9">
        <v>30.693999999999999</v>
      </c>
      <c r="BH9">
        <v>32.005000000000003</v>
      </c>
      <c r="BI9">
        <v>33.822000000000003</v>
      </c>
      <c r="BJ9">
        <v>35.511000000000003</v>
      </c>
      <c r="BK9">
        <v>37.161000000000001</v>
      </c>
      <c r="BL9">
        <v>38.365000000000002</v>
      </c>
      <c r="BM9">
        <v>38.838999999999999</v>
      </c>
      <c r="BN9">
        <v>38.722999999999999</v>
      </c>
      <c r="BO9">
        <v>38.549999999999997</v>
      </c>
      <c r="BP9">
        <v>38.363999999999997</v>
      </c>
      <c r="BQ9">
        <v>37.277000000000001</v>
      </c>
      <c r="BR9">
        <v>34.947000000000003</v>
      </c>
      <c r="BS9">
        <v>31.809000000000001</v>
      </c>
      <c r="BT9">
        <v>28.62</v>
      </c>
      <c r="BU9">
        <v>25.210999999999999</v>
      </c>
      <c r="BV9">
        <v>22.241</v>
      </c>
      <c r="BW9">
        <v>20.109000000000002</v>
      </c>
      <c r="BX9">
        <v>18.526</v>
      </c>
      <c r="BY9">
        <v>16.850000000000001</v>
      </c>
      <c r="BZ9">
        <v>15.271000000000001</v>
      </c>
      <c r="CA9">
        <v>13.586</v>
      </c>
      <c r="CB9">
        <v>11.65</v>
      </c>
      <c r="CC9">
        <v>9.6440000000000001</v>
      </c>
      <c r="CD9">
        <v>7.7859999999999996</v>
      </c>
      <c r="CE9">
        <v>5.9050000000000002</v>
      </c>
      <c r="CF9">
        <v>4.7729999999999997</v>
      </c>
      <c r="CG9">
        <v>4.7590000000000003</v>
      </c>
      <c r="CH9">
        <v>5.4359999999999999</v>
      </c>
      <c r="CI9">
        <v>6.0890000000000004</v>
      </c>
      <c r="CJ9">
        <v>6.944</v>
      </c>
      <c r="CK9">
        <v>7.1669999999999998</v>
      </c>
      <c r="CL9">
        <v>6.2969999999999997</v>
      </c>
      <c r="CM9">
        <v>4.7569999999999997</v>
      </c>
      <c r="CN9">
        <v>3.0390000000000001</v>
      </c>
      <c r="CO9">
        <v>1.681</v>
      </c>
      <c r="CP9">
        <v>1.3560000000000001</v>
      </c>
      <c r="CQ9">
        <v>1.0289999999999999</v>
      </c>
      <c r="CR9">
        <v>0.70499999999999996</v>
      </c>
      <c r="CS9">
        <v>0.59199999999999997</v>
      </c>
      <c r="CT9">
        <v>0.51400000000000001</v>
      </c>
      <c r="CU9">
        <v>0.41299999999999998</v>
      </c>
      <c r="CV9">
        <v>0.28999999999999998</v>
      </c>
      <c r="CW9">
        <v>0.14499999999999999</v>
      </c>
      <c r="CX9">
        <v>0.17599999999999999</v>
      </c>
      <c r="CZ9">
        <f t="shared" si="3"/>
        <v>2977.2759999999998</v>
      </c>
      <c r="DA9">
        <f t="shared" si="4"/>
        <v>2943.5520000000001</v>
      </c>
      <c r="DB9">
        <f t="shared" si="5"/>
        <v>32.961999999998625</v>
      </c>
    </row>
    <row r="10" spans="1:206" x14ac:dyDescent="0.3">
      <c r="A10">
        <f t="shared" si="2"/>
        <v>2019</v>
      </c>
      <c r="B10">
        <v>32.93</v>
      </c>
      <c r="C10">
        <v>33.738999999999997</v>
      </c>
      <c r="D10">
        <v>34.860999999999997</v>
      </c>
      <c r="E10">
        <v>35.99</v>
      </c>
      <c r="F10">
        <v>37.100999999999999</v>
      </c>
      <c r="G10">
        <v>38.174999999999997</v>
      </c>
      <c r="H10">
        <v>39.191000000000003</v>
      </c>
      <c r="I10">
        <v>40.134</v>
      </c>
      <c r="J10">
        <v>40.960999999999999</v>
      </c>
      <c r="K10">
        <v>41.643999999999998</v>
      </c>
      <c r="L10">
        <v>42.170999999999999</v>
      </c>
      <c r="M10">
        <v>42.585999999999999</v>
      </c>
      <c r="N10">
        <v>42.91</v>
      </c>
      <c r="O10">
        <v>42.91</v>
      </c>
      <c r="P10">
        <v>42.485999999999997</v>
      </c>
      <c r="Q10">
        <v>41.741999999999997</v>
      </c>
      <c r="R10">
        <v>40.97</v>
      </c>
      <c r="S10">
        <v>40.204999999999998</v>
      </c>
      <c r="T10">
        <v>39.158999999999999</v>
      </c>
      <c r="U10">
        <v>37.747999999999998</v>
      </c>
      <c r="V10">
        <v>36.158999999999999</v>
      </c>
      <c r="W10">
        <v>34.682000000000002</v>
      </c>
      <c r="X10">
        <v>33.286999999999999</v>
      </c>
      <c r="Y10">
        <v>32.274999999999999</v>
      </c>
      <c r="Z10">
        <v>31.835999999999999</v>
      </c>
      <c r="AA10">
        <v>31.882000000000001</v>
      </c>
      <c r="AB10">
        <v>32.015999999999998</v>
      </c>
      <c r="AC10">
        <v>32.18</v>
      </c>
      <c r="AD10">
        <v>33.137999999999998</v>
      </c>
      <c r="AE10">
        <v>35.189</v>
      </c>
      <c r="AF10">
        <v>37.942</v>
      </c>
      <c r="AG10">
        <v>40.637999999999998</v>
      </c>
      <c r="AH10">
        <v>43.344999999999999</v>
      </c>
      <c r="AI10">
        <v>45.856999999999999</v>
      </c>
      <c r="AJ10">
        <v>47.972000000000001</v>
      </c>
      <c r="AK10">
        <v>49.709000000000003</v>
      </c>
      <c r="AL10">
        <v>51.37</v>
      </c>
      <c r="AM10">
        <v>52.991999999999997</v>
      </c>
      <c r="AN10">
        <v>53.707999999999998</v>
      </c>
      <c r="AO10">
        <v>53.149000000000001</v>
      </c>
      <c r="AP10">
        <v>51.694000000000003</v>
      </c>
      <c r="AQ10">
        <v>50.143999999999998</v>
      </c>
      <c r="AR10">
        <v>48.405000000000001</v>
      </c>
      <c r="AS10">
        <v>46.537999999999997</v>
      </c>
      <c r="AT10">
        <v>44.674999999999997</v>
      </c>
      <c r="AU10">
        <v>42.817</v>
      </c>
      <c r="AV10">
        <v>40.848999999999997</v>
      </c>
      <c r="AW10">
        <v>38.813000000000002</v>
      </c>
      <c r="AX10">
        <v>36.966999999999999</v>
      </c>
      <c r="AY10">
        <v>35.433</v>
      </c>
      <c r="AZ10">
        <v>34.158000000000001</v>
      </c>
      <c r="BA10">
        <v>32.972999999999999</v>
      </c>
      <c r="BB10">
        <v>31.917000000000002</v>
      </c>
      <c r="BC10">
        <v>31.103999999999999</v>
      </c>
      <c r="BD10">
        <v>30.577000000000002</v>
      </c>
      <c r="BE10">
        <v>30.315000000000001</v>
      </c>
      <c r="BF10">
        <v>30.146000000000001</v>
      </c>
      <c r="BG10">
        <v>29.969000000000001</v>
      </c>
      <c r="BH10">
        <v>30.393000000000001</v>
      </c>
      <c r="BI10">
        <v>31.661999999999999</v>
      </c>
      <c r="BJ10">
        <v>33.424999999999997</v>
      </c>
      <c r="BK10">
        <v>35.061</v>
      </c>
      <c r="BL10">
        <v>36.658000000000001</v>
      </c>
      <c r="BM10">
        <v>37.802</v>
      </c>
      <c r="BN10">
        <v>38.212000000000003</v>
      </c>
      <c r="BO10">
        <v>38.026000000000003</v>
      </c>
      <c r="BP10">
        <v>37.787999999999997</v>
      </c>
      <c r="BQ10">
        <v>37.536000000000001</v>
      </c>
      <c r="BR10">
        <v>36.4</v>
      </c>
      <c r="BS10">
        <v>34.049999999999997</v>
      </c>
      <c r="BT10">
        <v>30.908999999999999</v>
      </c>
      <c r="BU10">
        <v>27.722000000000001</v>
      </c>
      <c r="BV10">
        <v>24.321000000000002</v>
      </c>
      <c r="BW10">
        <v>21.358000000000001</v>
      </c>
      <c r="BX10">
        <v>19.225000000000001</v>
      </c>
      <c r="BY10">
        <v>17.638999999999999</v>
      </c>
      <c r="BZ10">
        <v>15.962</v>
      </c>
      <c r="CA10">
        <v>14.378</v>
      </c>
      <c r="CB10">
        <v>12.718999999999999</v>
      </c>
      <c r="CC10">
        <v>10.856</v>
      </c>
      <c r="CD10">
        <v>8.9499999999999993</v>
      </c>
      <c r="CE10">
        <v>7.1909999999999998</v>
      </c>
      <c r="CF10">
        <v>5.4269999999999996</v>
      </c>
      <c r="CG10">
        <v>4.343</v>
      </c>
      <c r="CH10">
        <v>4.2670000000000003</v>
      </c>
      <c r="CI10">
        <v>4.82</v>
      </c>
      <c r="CJ10">
        <v>5.4370000000000003</v>
      </c>
      <c r="CK10">
        <v>6.1390000000000002</v>
      </c>
      <c r="CL10">
        <v>6.2679999999999998</v>
      </c>
      <c r="CM10">
        <v>5.4569999999999999</v>
      </c>
      <c r="CN10">
        <v>4.0430000000000001</v>
      </c>
      <c r="CO10">
        <v>2.544</v>
      </c>
      <c r="CP10">
        <v>1.4359999999999999</v>
      </c>
      <c r="CQ10">
        <v>1.1539999999999999</v>
      </c>
      <c r="CR10">
        <v>0.873</v>
      </c>
      <c r="CS10">
        <v>0.59199999999999997</v>
      </c>
      <c r="CT10">
        <v>0.51100000000000001</v>
      </c>
      <c r="CU10">
        <v>0.40699999999999997</v>
      </c>
      <c r="CV10">
        <v>0.28499999999999998</v>
      </c>
      <c r="CW10">
        <v>0.14499999999999999</v>
      </c>
      <c r="CX10">
        <v>0.187</v>
      </c>
      <c r="CZ10">
        <f t="shared" si="3"/>
        <v>2977.0110000000009</v>
      </c>
      <c r="DA10">
        <f t="shared" si="4"/>
        <v>2944.081000000001</v>
      </c>
      <c r="DB10">
        <f t="shared" si="5"/>
        <v>33.194999999998799</v>
      </c>
    </row>
    <row r="11" spans="1:206" x14ac:dyDescent="0.3">
      <c r="A11">
        <v>2020</v>
      </c>
      <c r="B11">
        <v>32.243000000000002</v>
      </c>
      <c r="C11">
        <v>33.043999999999997</v>
      </c>
      <c r="D11">
        <v>33.747</v>
      </c>
      <c r="E11">
        <v>34.841000000000001</v>
      </c>
      <c r="F11">
        <v>35.953000000000003</v>
      </c>
      <c r="G11">
        <v>37.058999999999997</v>
      </c>
      <c r="H11">
        <v>38.134</v>
      </c>
      <c r="I11">
        <v>39.161000000000001</v>
      </c>
      <c r="J11">
        <v>40.124000000000002</v>
      </c>
      <c r="K11">
        <v>40.957999999999998</v>
      </c>
      <c r="L11">
        <v>41.624000000000002</v>
      </c>
      <c r="M11">
        <v>42.122</v>
      </c>
      <c r="N11">
        <v>42.511000000000003</v>
      </c>
      <c r="O11">
        <v>42.811</v>
      </c>
      <c r="P11">
        <v>42.787999999999997</v>
      </c>
      <c r="Q11">
        <v>42.338999999999999</v>
      </c>
      <c r="R11">
        <v>41.573</v>
      </c>
      <c r="S11">
        <v>40.779000000000003</v>
      </c>
      <c r="T11">
        <v>39.991</v>
      </c>
      <c r="U11">
        <v>38.929000000000002</v>
      </c>
      <c r="V11">
        <v>37.515999999999998</v>
      </c>
      <c r="W11">
        <v>35.932000000000002</v>
      </c>
      <c r="X11">
        <v>34.460999999999999</v>
      </c>
      <c r="Y11">
        <v>33.073</v>
      </c>
      <c r="Z11">
        <v>32.069000000000003</v>
      </c>
      <c r="AA11">
        <v>31.638999999999999</v>
      </c>
      <c r="AB11">
        <v>31.693000000000001</v>
      </c>
      <c r="AC11">
        <v>31.835999999999999</v>
      </c>
      <c r="AD11">
        <v>32.011000000000003</v>
      </c>
      <c r="AE11">
        <v>32.979999999999997</v>
      </c>
      <c r="AF11">
        <v>35.037999999999997</v>
      </c>
      <c r="AG11">
        <v>37.796999999999997</v>
      </c>
      <c r="AH11">
        <v>40.499000000000002</v>
      </c>
      <c r="AI11">
        <v>43.21</v>
      </c>
      <c r="AJ11">
        <v>45.726999999999997</v>
      </c>
      <c r="AK11">
        <v>47.843000000000004</v>
      </c>
      <c r="AL11">
        <v>49.578000000000003</v>
      </c>
      <c r="AM11">
        <v>51.238</v>
      </c>
      <c r="AN11">
        <v>52.856999999999999</v>
      </c>
      <c r="AO11">
        <v>53.570999999999998</v>
      </c>
      <c r="AP11">
        <v>53.009</v>
      </c>
      <c r="AQ11">
        <v>51.548999999999999</v>
      </c>
      <c r="AR11">
        <v>49.994999999999997</v>
      </c>
      <c r="AS11">
        <v>48.250999999999998</v>
      </c>
      <c r="AT11">
        <v>46.378999999999998</v>
      </c>
      <c r="AU11">
        <v>44.512</v>
      </c>
      <c r="AV11">
        <v>42.65</v>
      </c>
      <c r="AW11">
        <v>40.677</v>
      </c>
      <c r="AX11">
        <v>38.634</v>
      </c>
      <c r="AY11">
        <v>36.783000000000001</v>
      </c>
      <c r="AZ11">
        <v>35.243000000000002</v>
      </c>
      <c r="BA11">
        <v>33.963999999999999</v>
      </c>
      <c r="BB11">
        <v>32.771000000000001</v>
      </c>
      <c r="BC11">
        <v>31.704999999999998</v>
      </c>
      <c r="BD11">
        <v>30.881</v>
      </c>
      <c r="BE11">
        <v>30.343</v>
      </c>
      <c r="BF11">
        <v>30.07</v>
      </c>
      <c r="BG11">
        <v>29.885999999999999</v>
      </c>
      <c r="BH11">
        <v>29.690999999999999</v>
      </c>
      <c r="BI11">
        <v>30.088000000000001</v>
      </c>
      <c r="BJ11">
        <v>31.314</v>
      </c>
      <c r="BK11">
        <v>33.021999999999998</v>
      </c>
      <c r="BL11">
        <v>34.603999999999999</v>
      </c>
      <c r="BM11">
        <v>36.149000000000001</v>
      </c>
      <c r="BN11">
        <v>37.234000000000002</v>
      </c>
      <c r="BO11">
        <v>37.578000000000003</v>
      </c>
      <c r="BP11">
        <v>37.323</v>
      </c>
      <c r="BQ11">
        <v>37.018999999999998</v>
      </c>
      <c r="BR11">
        <v>36.700000000000003</v>
      </c>
      <c r="BS11">
        <v>35.515999999999998</v>
      </c>
      <c r="BT11">
        <v>33.145000000000003</v>
      </c>
      <c r="BU11">
        <v>30.004000000000001</v>
      </c>
      <c r="BV11">
        <v>26.818999999999999</v>
      </c>
      <c r="BW11">
        <v>23.428000000000001</v>
      </c>
      <c r="BX11">
        <v>20.472000000000001</v>
      </c>
      <c r="BY11">
        <v>18.338000000000001</v>
      </c>
      <c r="BZ11">
        <v>16.747</v>
      </c>
      <c r="CA11">
        <v>15.071</v>
      </c>
      <c r="CB11">
        <v>13.481</v>
      </c>
      <c r="CC11">
        <v>11.848000000000001</v>
      </c>
      <c r="CD11">
        <v>10.06</v>
      </c>
      <c r="CE11">
        <v>8.2550000000000008</v>
      </c>
      <c r="CF11">
        <v>6.5949999999999998</v>
      </c>
      <c r="CG11">
        <v>4.9470000000000001</v>
      </c>
      <c r="CH11">
        <v>3.9119999999999999</v>
      </c>
      <c r="CI11">
        <v>3.774</v>
      </c>
      <c r="CJ11">
        <v>4.202</v>
      </c>
      <c r="CK11">
        <v>4.7839999999999998</v>
      </c>
      <c r="CL11">
        <v>5.3330000000000002</v>
      </c>
      <c r="CM11">
        <v>5.3689999999999998</v>
      </c>
      <c r="CN11">
        <v>4.6150000000000002</v>
      </c>
      <c r="CO11">
        <v>3.3260000000000001</v>
      </c>
      <c r="CP11">
        <v>2.048</v>
      </c>
      <c r="CQ11">
        <v>1.1910000000000001</v>
      </c>
      <c r="CR11">
        <v>0.95399999999999996</v>
      </c>
      <c r="CS11">
        <v>0.71699999999999997</v>
      </c>
      <c r="CT11">
        <v>0.47899999999999998</v>
      </c>
      <c r="CU11">
        <v>0.38400000000000001</v>
      </c>
      <c r="CV11">
        <v>0.26800000000000002</v>
      </c>
      <c r="CW11">
        <v>0.14099999999999999</v>
      </c>
      <c r="CX11">
        <v>0.20399999999999999</v>
      </c>
      <c r="CZ11">
        <f t="shared" si="3"/>
        <v>2975.7499999999986</v>
      </c>
      <c r="DA11">
        <f t="shared" si="4"/>
        <v>2943.5069999999987</v>
      </c>
      <c r="DB11">
        <f t="shared" si="5"/>
        <v>33.504000000002179</v>
      </c>
    </row>
    <row r="12" spans="1:206" x14ac:dyDescent="0.3">
      <c r="A12">
        <v>2021</v>
      </c>
      <c r="B12">
        <v>31.664999999999999</v>
      </c>
      <c r="C12">
        <v>32.26</v>
      </c>
      <c r="D12">
        <v>33.01</v>
      </c>
      <c r="E12">
        <v>33.752000000000002</v>
      </c>
      <c r="F12">
        <v>34.816000000000003</v>
      </c>
      <c r="G12">
        <v>35.911000000000001</v>
      </c>
      <c r="H12">
        <v>37.012</v>
      </c>
      <c r="I12">
        <v>38.088999999999999</v>
      </c>
      <c r="J12">
        <v>39.127000000000002</v>
      </c>
      <c r="K12">
        <v>40.109000000000002</v>
      </c>
      <c r="L12">
        <v>40.951999999999998</v>
      </c>
      <c r="M12">
        <v>41.600999999999999</v>
      </c>
      <c r="N12">
        <v>42.067</v>
      </c>
      <c r="O12">
        <v>42.430999999999997</v>
      </c>
      <c r="P12">
        <v>42.707999999999998</v>
      </c>
      <c r="Q12">
        <v>42.66</v>
      </c>
      <c r="R12">
        <v>42.186999999999998</v>
      </c>
      <c r="S12">
        <v>41.399000000000001</v>
      </c>
      <c r="T12">
        <v>40.582000000000001</v>
      </c>
      <c r="U12">
        <v>39.771000000000001</v>
      </c>
      <c r="V12">
        <v>38.695</v>
      </c>
      <c r="W12">
        <v>37.279000000000003</v>
      </c>
      <c r="X12">
        <v>35.701000000000001</v>
      </c>
      <c r="Y12">
        <v>34.237000000000002</v>
      </c>
      <c r="Z12">
        <v>32.854999999999997</v>
      </c>
      <c r="AA12">
        <v>31.86</v>
      </c>
      <c r="AB12">
        <v>31.437999999999999</v>
      </c>
      <c r="AC12">
        <v>31.5</v>
      </c>
      <c r="AD12">
        <v>31.654</v>
      </c>
      <c r="AE12">
        <v>31.838999999999999</v>
      </c>
      <c r="AF12">
        <v>32.817</v>
      </c>
      <c r="AG12">
        <v>34.883000000000003</v>
      </c>
      <c r="AH12">
        <v>37.646999999999998</v>
      </c>
      <c r="AI12">
        <v>40.353999999999999</v>
      </c>
      <c r="AJ12">
        <v>43.070999999999998</v>
      </c>
      <c r="AK12">
        <v>45.591999999999999</v>
      </c>
      <c r="AL12">
        <v>47.707999999999998</v>
      </c>
      <c r="AM12">
        <v>49.441000000000003</v>
      </c>
      <c r="AN12">
        <v>51.1</v>
      </c>
      <c r="AO12">
        <v>52.716999999999999</v>
      </c>
      <c r="AP12">
        <v>53.427999999999997</v>
      </c>
      <c r="AQ12">
        <v>52.862000000000002</v>
      </c>
      <c r="AR12">
        <v>51.398000000000003</v>
      </c>
      <c r="AS12">
        <v>49.841000000000001</v>
      </c>
      <c r="AT12">
        <v>48.091999999999999</v>
      </c>
      <c r="AU12">
        <v>46.213999999999999</v>
      </c>
      <c r="AV12">
        <v>44.344000000000001</v>
      </c>
      <c r="AW12">
        <v>42.478000000000002</v>
      </c>
      <c r="AX12">
        <v>40.499000000000002</v>
      </c>
      <c r="AY12">
        <v>38.451999999999998</v>
      </c>
      <c r="AZ12">
        <v>36.594999999999999</v>
      </c>
      <c r="BA12">
        <v>35.049999999999997</v>
      </c>
      <c r="BB12">
        <v>33.765000000000001</v>
      </c>
      <c r="BC12">
        <v>32.564999999999998</v>
      </c>
      <c r="BD12">
        <v>31.489000000000001</v>
      </c>
      <c r="BE12">
        <v>30.655000000000001</v>
      </c>
      <c r="BF12">
        <v>30.105</v>
      </c>
      <c r="BG12">
        <v>29.82</v>
      </c>
      <c r="BH12">
        <v>29.620999999999999</v>
      </c>
      <c r="BI12">
        <v>29.41</v>
      </c>
      <c r="BJ12">
        <v>29.779</v>
      </c>
      <c r="BK12">
        <v>30.960999999999999</v>
      </c>
      <c r="BL12">
        <v>32.615000000000002</v>
      </c>
      <c r="BM12">
        <v>34.143000000000001</v>
      </c>
      <c r="BN12">
        <v>35.634999999999998</v>
      </c>
      <c r="BO12">
        <v>36.661000000000001</v>
      </c>
      <c r="BP12">
        <v>36.939</v>
      </c>
      <c r="BQ12">
        <v>36.616</v>
      </c>
      <c r="BR12">
        <v>36.244999999999997</v>
      </c>
      <c r="BS12">
        <v>35.86</v>
      </c>
      <c r="BT12">
        <v>34.627000000000002</v>
      </c>
      <c r="BU12">
        <v>32.237000000000002</v>
      </c>
      <c r="BV12">
        <v>29.096</v>
      </c>
      <c r="BW12">
        <v>25.911999999999999</v>
      </c>
      <c r="BX12">
        <v>22.530999999999999</v>
      </c>
      <c r="BY12">
        <v>19.582999999999998</v>
      </c>
      <c r="BZ12">
        <v>17.449000000000002</v>
      </c>
      <c r="CA12">
        <v>15.855</v>
      </c>
      <c r="CB12">
        <v>14.179</v>
      </c>
      <c r="CC12">
        <v>12.583</v>
      </c>
      <c r="CD12">
        <v>10.976000000000001</v>
      </c>
      <c r="CE12">
        <v>9.2629999999999999</v>
      </c>
      <c r="CF12">
        <v>7.5570000000000004</v>
      </c>
      <c r="CG12">
        <v>5.9980000000000002</v>
      </c>
      <c r="CH12">
        <v>4.4669999999999996</v>
      </c>
      <c r="CI12">
        <v>3.4809999999999999</v>
      </c>
      <c r="CJ12">
        <v>3.2810000000000001</v>
      </c>
      <c r="CK12">
        <v>3.5840000000000001</v>
      </c>
      <c r="CL12">
        <v>4.1310000000000002</v>
      </c>
      <c r="CM12">
        <v>4.5259999999999998</v>
      </c>
      <c r="CN12">
        <v>4.4690000000000003</v>
      </c>
      <c r="CO12">
        <v>3.774</v>
      </c>
      <c r="CP12">
        <v>2.61</v>
      </c>
      <c r="CQ12">
        <v>1.552</v>
      </c>
      <c r="CR12">
        <v>0.94599999999999995</v>
      </c>
      <c r="CS12">
        <v>0.754</v>
      </c>
      <c r="CT12">
        <v>0.56000000000000005</v>
      </c>
      <c r="CU12">
        <v>0.36599999999999999</v>
      </c>
      <c r="CV12">
        <v>0.249</v>
      </c>
      <c r="CW12">
        <v>0.13700000000000001</v>
      </c>
      <c r="CX12">
        <v>0.223</v>
      </c>
      <c r="CZ12">
        <f t="shared" si="3"/>
        <v>2973.59</v>
      </c>
      <c r="DA12">
        <f t="shared" si="4"/>
        <v>2941.9250000000002</v>
      </c>
      <c r="DB12">
        <f t="shared" si="5"/>
        <v>33.824999999998454</v>
      </c>
    </row>
    <row r="13" spans="1:206" x14ac:dyDescent="0.3">
      <c r="A13">
        <v>2022</v>
      </c>
      <c r="B13">
        <f>+B15/B14*B14</f>
        <v>30.524000000000001</v>
      </c>
      <c r="C13">
        <v>31.579000000000001</v>
      </c>
      <c r="D13">
        <v>32.165999999999997</v>
      </c>
      <c r="E13">
        <v>32.917999999999999</v>
      </c>
      <c r="F13">
        <v>33.753999999999998</v>
      </c>
      <c r="G13">
        <v>34.787999999999997</v>
      </c>
      <c r="H13">
        <v>35.868000000000002</v>
      </c>
      <c r="I13">
        <v>36.962000000000003</v>
      </c>
      <c r="J13">
        <v>38.042000000000002</v>
      </c>
      <c r="K13">
        <v>39.091000000000001</v>
      </c>
      <c r="L13">
        <v>40.093000000000004</v>
      </c>
      <c r="M13">
        <v>40.941000000000003</v>
      </c>
      <c r="N13">
        <v>41.575000000000003</v>
      </c>
      <c r="O13">
        <v>42.01</v>
      </c>
      <c r="P13">
        <v>42.347999999999999</v>
      </c>
      <c r="Q13">
        <v>42.601999999999997</v>
      </c>
      <c r="R13">
        <v>42.53</v>
      </c>
      <c r="S13">
        <v>42.033000000000001</v>
      </c>
      <c r="T13">
        <v>41.222999999999999</v>
      </c>
      <c r="U13">
        <v>40.384</v>
      </c>
      <c r="V13">
        <v>39.549999999999997</v>
      </c>
      <c r="W13">
        <v>38.46</v>
      </c>
      <c r="X13">
        <v>37.040999999999997</v>
      </c>
      <c r="Y13">
        <v>35.468000000000004</v>
      </c>
      <c r="Z13">
        <v>34.009</v>
      </c>
      <c r="AA13">
        <v>32.634999999999998</v>
      </c>
      <c r="AB13">
        <v>31.648</v>
      </c>
      <c r="AC13">
        <v>31.234999999999999</v>
      </c>
      <c r="AD13">
        <v>31.306000000000001</v>
      </c>
      <c r="AE13">
        <v>31.469000000000001</v>
      </c>
      <c r="AF13">
        <v>31.664999999999999</v>
      </c>
      <c r="AG13">
        <v>32.652000000000001</v>
      </c>
      <c r="AH13">
        <v>34.723999999999997</v>
      </c>
      <c r="AI13">
        <v>37.494</v>
      </c>
      <c r="AJ13">
        <v>40.207999999999998</v>
      </c>
      <c r="AK13">
        <v>42.929000000000002</v>
      </c>
      <c r="AL13">
        <v>45.451999999999998</v>
      </c>
      <c r="AM13">
        <v>47.57</v>
      </c>
      <c r="AN13">
        <v>49.301000000000002</v>
      </c>
      <c r="AO13">
        <v>50.957000000000001</v>
      </c>
      <c r="AP13">
        <v>52.572000000000003</v>
      </c>
      <c r="AQ13">
        <v>53.279000000000003</v>
      </c>
      <c r="AR13">
        <v>52.71</v>
      </c>
      <c r="AS13">
        <v>51.244999999999997</v>
      </c>
      <c r="AT13">
        <v>49.682000000000002</v>
      </c>
      <c r="AU13">
        <v>47.929000000000002</v>
      </c>
      <c r="AV13">
        <v>46.046999999999997</v>
      </c>
      <c r="AW13">
        <v>44.171999999999997</v>
      </c>
      <c r="AX13">
        <v>42.302999999999997</v>
      </c>
      <c r="AY13">
        <v>40.32</v>
      </c>
      <c r="AZ13">
        <v>38.267000000000003</v>
      </c>
      <c r="BA13">
        <v>36.402999999999999</v>
      </c>
      <c r="BB13">
        <v>34.853999999999999</v>
      </c>
      <c r="BC13">
        <v>33.564</v>
      </c>
      <c r="BD13">
        <v>32.356999999999999</v>
      </c>
      <c r="BE13">
        <v>31.27</v>
      </c>
      <c r="BF13">
        <v>30.425000000000001</v>
      </c>
      <c r="BG13">
        <v>29.866</v>
      </c>
      <c r="BH13">
        <v>29.568000000000001</v>
      </c>
      <c r="BI13">
        <v>29.353999999999999</v>
      </c>
      <c r="BJ13">
        <v>29.126999999999999</v>
      </c>
      <c r="BK13">
        <v>29.468</v>
      </c>
      <c r="BL13">
        <v>30.606000000000002</v>
      </c>
      <c r="BM13">
        <v>32.206000000000003</v>
      </c>
      <c r="BN13">
        <v>33.679000000000002</v>
      </c>
      <c r="BO13">
        <v>35.118000000000002</v>
      </c>
      <c r="BP13">
        <v>36.085999999999999</v>
      </c>
      <c r="BQ13">
        <v>36.298000000000002</v>
      </c>
      <c r="BR13">
        <v>35.905999999999999</v>
      </c>
      <c r="BS13">
        <v>35.469000000000001</v>
      </c>
      <c r="BT13">
        <v>35.017000000000003</v>
      </c>
      <c r="BU13">
        <v>33.737000000000002</v>
      </c>
      <c r="BV13">
        <v>31.326000000000001</v>
      </c>
      <c r="BW13">
        <v>28.184000000000001</v>
      </c>
      <c r="BX13">
        <v>25.004000000000001</v>
      </c>
      <c r="BY13">
        <v>21.632999999999999</v>
      </c>
      <c r="BZ13">
        <v>18.693999999999999</v>
      </c>
      <c r="CA13">
        <v>16.556999999999999</v>
      </c>
      <c r="CB13">
        <v>14.96</v>
      </c>
      <c r="CC13">
        <v>13.286</v>
      </c>
      <c r="CD13">
        <v>11.683999999999999</v>
      </c>
      <c r="CE13">
        <v>10.103999999999999</v>
      </c>
      <c r="CF13">
        <v>8.4640000000000004</v>
      </c>
      <c r="CG13">
        <v>6.86</v>
      </c>
      <c r="CH13">
        <v>5.4</v>
      </c>
      <c r="CI13">
        <v>3.9860000000000002</v>
      </c>
      <c r="CJ13">
        <v>3.0489999999999999</v>
      </c>
      <c r="CK13">
        <v>2.7879999999999998</v>
      </c>
      <c r="CL13">
        <v>2.9649999999999999</v>
      </c>
      <c r="CM13">
        <v>3.476</v>
      </c>
      <c r="CN13">
        <v>3.7189999999999999</v>
      </c>
      <c r="CO13">
        <v>3.5680000000000001</v>
      </c>
      <c r="CP13">
        <v>2.9319999999999999</v>
      </c>
      <c r="CQ13">
        <v>1.8939999999999999</v>
      </c>
      <c r="CR13">
        <v>1.0549999999999999</v>
      </c>
      <c r="CS13">
        <v>0.70099999999999996</v>
      </c>
      <c r="CT13">
        <v>0.55300000000000005</v>
      </c>
      <c r="CU13">
        <v>0.40300000000000002</v>
      </c>
      <c r="CV13">
        <v>0.253</v>
      </c>
      <c r="CW13">
        <v>0.13600000000000001</v>
      </c>
      <c r="CX13">
        <v>0.23899999999999999</v>
      </c>
      <c r="CZ13">
        <f t="shared" si="3"/>
        <v>2969.9809999999989</v>
      </c>
      <c r="DA13">
        <f t="shared" si="4"/>
        <v>2939.4569999999994</v>
      </c>
      <c r="DB13">
        <f t="shared" si="5"/>
        <v>34.13300000000072</v>
      </c>
    </row>
    <row r="14" spans="1:206" x14ac:dyDescent="0.3">
      <c r="A14">
        <v>2023</v>
      </c>
      <c r="B14">
        <v>30.803000000000001</v>
      </c>
      <c r="C14">
        <v>31.006</v>
      </c>
      <c r="D14">
        <v>31.437000000000001</v>
      </c>
      <c r="E14">
        <v>32.061</v>
      </c>
      <c r="F14">
        <v>32.844999999999999</v>
      </c>
      <c r="G14">
        <v>33.756</v>
      </c>
      <c r="H14">
        <v>34.759</v>
      </c>
      <c r="I14">
        <v>35.823</v>
      </c>
      <c r="J14">
        <v>36.911000000000001</v>
      </c>
      <c r="K14">
        <v>37.991999999999997</v>
      </c>
      <c r="L14">
        <v>39.049999999999997</v>
      </c>
      <c r="M14">
        <v>40.072000000000003</v>
      </c>
      <c r="N14">
        <v>40.929000000000002</v>
      </c>
      <c r="O14">
        <v>41.545999999999999</v>
      </c>
      <c r="P14">
        <v>41.95</v>
      </c>
      <c r="Q14">
        <v>42.262999999999998</v>
      </c>
      <c r="R14">
        <v>42.493000000000002</v>
      </c>
      <c r="S14">
        <v>42.396999999999998</v>
      </c>
      <c r="T14">
        <v>41.877000000000002</v>
      </c>
      <c r="U14">
        <v>41.042999999999999</v>
      </c>
      <c r="V14">
        <v>40.182000000000002</v>
      </c>
      <c r="W14">
        <v>39.325000000000003</v>
      </c>
      <c r="X14">
        <v>38.220999999999997</v>
      </c>
      <c r="Y14">
        <v>36.798999999999999</v>
      </c>
      <c r="Z14">
        <v>35.232999999999997</v>
      </c>
      <c r="AA14">
        <v>33.779000000000003</v>
      </c>
      <c r="AB14">
        <v>32.412999999999997</v>
      </c>
      <c r="AC14">
        <v>31.434999999999999</v>
      </c>
      <c r="AD14">
        <v>31.03</v>
      </c>
      <c r="AE14">
        <v>31.109000000000002</v>
      </c>
      <c r="AF14">
        <v>31.283000000000001</v>
      </c>
      <c r="AG14">
        <v>31.488</v>
      </c>
      <c r="AH14">
        <v>32.484999999999999</v>
      </c>
      <c r="AI14">
        <v>34.564999999999998</v>
      </c>
      <c r="AJ14">
        <v>37.340000000000003</v>
      </c>
      <c r="AK14">
        <v>40.058</v>
      </c>
      <c r="AL14">
        <v>42.783999999999999</v>
      </c>
      <c r="AM14">
        <v>45.311</v>
      </c>
      <c r="AN14">
        <v>47.427999999999997</v>
      </c>
      <c r="AO14">
        <v>49.158000000000001</v>
      </c>
      <c r="AP14">
        <v>50.811999999999998</v>
      </c>
      <c r="AQ14">
        <v>52.423999999999999</v>
      </c>
      <c r="AR14">
        <v>53.128999999999998</v>
      </c>
      <c r="AS14">
        <v>52.555999999999997</v>
      </c>
      <c r="AT14">
        <v>51.087000000000003</v>
      </c>
      <c r="AU14">
        <v>49.521000000000001</v>
      </c>
      <c r="AV14">
        <v>47.762</v>
      </c>
      <c r="AW14">
        <v>45.875999999999998</v>
      </c>
      <c r="AX14">
        <v>43.997999999999998</v>
      </c>
      <c r="AY14">
        <v>42.124000000000002</v>
      </c>
      <c r="AZ14">
        <v>40.137</v>
      </c>
      <c r="BA14">
        <v>38.078000000000003</v>
      </c>
      <c r="BB14">
        <v>36.209000000000003</v>
      </c>
      <c r="BC14">
        <v>34.655999999999999</v>
      </c>
      <c r="BD14">
        <v>33.360999999999997</v>
      </c>
      <c r="BE14">
        <v>32.146000000000001</v>
      </c>
      <c r="BF14">
        <v>31.048999999999999</v>
      </c>
      <c r="BG14">
        <v>30.193999999999999</v>
      </c>
      <c r="BH14">
        <v>29.623999999999999</v>
      </c>
      <c r="BI14">
        <v>29.314</v>
      </c>
      <c r="BJ14">
        <v>29.085000000000001</v>
      </c>
      <c r="BK14">
        <v>28.841999999999999</v>
      </c>
      <c r="BL14">
        <v>29.154</v>
      </c>
      <c r="BM14">
        <v>30.248999999999999</v>
      </c>
      <c r="BN14">
        <v>31.792999999999999</v>
      </c>
      <c r="BO14">
        <v>33.213000000000001</v>
      </c>
      <c r="BP14">
        <v>34.598999999999997</v>
      </c>
      <c r="BQ14">
        <v>35.508000000000003</v>
      </c>
      <c r="BR14">
        <v>35.652999999999999</v>
      </c>
      <c r="BS14">
        <v>35.192999999999998</v>
      </c>
      <c r="BT14">
        <v>34.69</v>
      </c>
      <c r="BU14">
        <v>34.170999999999999</v>
      </c>
      <c r="BV14">
        <v>32.844000000000001</v>
      </c>
      <c r="BW14">
        <v>30.414000000000001</v>
      </c>
      <c r="BX14">
        <v>27.271000000000001</v>
      </c>
      <c r="BY14">
        <v>24.094000000000001</v>
      </c>
      <c r="BZ14">
        <v>20.734000000000002</v>
      </c>
      <c r="CA14">
        <v>17.802</v>
      </c>
      <c r="CB14">
        <v>15.666</v>
      </c>
      <c r="CC14">
        <v>14.066000000000001</v>
      </c>
      <c r="CD14">
        <v>12.391</v>
      </c>
      <c r="CE14">
        <v>10.785</v>
      </c>
      <c r="CF14">
        <v>9.2309999999999999</v>
      </c>
      <c r="CG14">
        <v>7.6660000000000004</v>
      </c>
      <c r="CH14">
        <v>6.1630000000000003</v>
      </c>
      <c r="CI14">
        <v>4.8019999999999996</v>
      </c>
      <c r="CJ14">
        <v>3.5049999999999999</v>
      </c>
      <c r="CK14">
        <v>2.6160000000000001</v>
      </c>
      <c r="CL14">
        <v>2.2949999999999999</v>
      </c>
      <c r="CM14">
        <v>2.3460000000000001</v>
      </c>
      <c r="CN14">
        <v>2.8220000000000001</v>
      </c>
      <c r="CO14">
        <v>2.9119999999999999</v>
      </c>
      <c r="CP14">
        <v>2.6669999999999998</v>
      </c>
      <c r="CQ14">
        <v>2.09</v>
      </c>
      <c r="CR14">
        <v>1.1779999999999999</v>
      </c>
      <c r="CS14">
        <v>0.55900000000000005</v>
      </c>
      <c r="CT14">
        <v>0.45600000000000002</v>
      </c>
      <c r="CU14">
        <v>0.35299999999999998</v>
      </c>
      <c r="CV14">
        <v>0.247</v>
      </c>
      <c r="CW14">
        <v>0.14099999999999999</v>
      </c>
      <c r="CX14">
        <v>0.248</v>
      </c>
      <c r="CZ14">
        <f t="shared" si="3"/>
        <v>2967.0100000000007</v>
      </c>
      <c r="DA14">
        <f t="shared" si="4"/>
        <v>2936.2070000000003</v>
      </c>
      <c r="DB14">
        <f t="shared" si="5"/>
        <v>33.773999999998523</v>
      </c>
    </row>
    <row r="15" spans="1:206" x14ac:dyDescent="0.3">
      <c r="A15">
        <v>2024</v>
      </c>
      <c r="B15">
        <v>30.524000000000001</v>
      </c>
      <c r="C15">
        <v>30.696999999999999</v>
      </c>
      <c r="D15">
        <v>30.960999999999999</v>
      </c>
      <c r="E15">
        <v>31.431999999999999</v>
      </c>
      <c r="F15">
        <v>32.078000000000003</v>
      </c>
      <c r="G15">
        <v>32.869999999999997</v>
      </c>
      <c r="H15">
        <v>33.774999999999999</v>
      </c>
      <c r="I15">
        <v>34.758000000000003</v>
      </c>
      <c r="J15">
        <v>35.799999999999997</v>
      </c>
      <c r="K15">
        <v>36.874000000000002</v>
      </c>
      <c r="L15">
        <v>37.941000000000003</v>
      </c>
      <c r="M15">
        <v>38.979999999999997</v>
      </c>
      <c r="N15">
        <v>39.979999999999997</v>
      </c>
      <c r="O15">
        <v>40.811</v>
      </c>
      <c r="P15">
        <v>41.405000000000001</v>
      </c>
      <c r="Q15">
        <v>41.786000000000001</v>
      </c>
      <c r="R15">
        <v>42.075000000000003</v>
      </c>
      <c r="S15">
        <v>42.281999999999996</v>
      </c>
      <c r="T15">
        <v>42.170999999999999</v>
      </c>
      <c r="U15">
        <v>41.646999999999998</v>
      </c>
      <c r="V15">
        <v>40.819000000000003</v>
      </c>
      <c r="W15">
        <v>39.963000000000001</v>
      </c>
      <c r="X15">
        <v>39.113999999999997</v>
      </c>
      <c r="Y15">
        <v>38.017000000000003</v>
      </c>
      <c r="Z15">
        <v>36.603999999999999</v>
      </c>
      <c r="AA15">
        <v>35.045000000000002</v>
      </c>
      <c r="AB15">
        <v>33.603000000000002</v>
      </c>
      <c r="AC15">
        <v>32.247</v>
      </c>
      <c r="AD15">
        <v>31.28</v>
      </c>
      <c r="AE15">
        <v>30.884</v>
      </c>
      <c r="AF15">
        <v>30.971</v>
      </c>
      <c r="AG15">
        <v>31.152000000000001</v>
      </c>
      <c r="AH15">
        <v>31.364999999999998</v>
      </c>
      <c r="AI15">
        <v>32.366</v>
      </c>
      <c r="AJ15">
        <v>34.450000000000003</v>
      </c>
      <c r="AK15">
        <v>37.225999999999999</v>
      </c>
      <c r="AL15">
        <v>39.944000000000003</v>
      </c>
      <c r="AM15">
        <v>42.670999999999999</v>
      </c>
      <c r="AN15">
        <v>45.194000000000003</v>
      </c>
      <c r="AO15">
        <v>47.305</v>
      </c>
      <c r="AP15">
        <v>49.027000000000001</v>
      </c>
      <c r="AQ15">
        <v>50.671999999999997</v>
      </c>
      <c r="AR15">
        <v>52.271999999999998</v>
      </c>
      <c r="AS15">
        <v>52.966999999999999</v>
      </c>
      <c r="AT15">
        <v>52.387</v>
      </c>
      <c r="AU15">
        <v>50.908999999999999</v>
      </c>
      <c r="AV15">
        <v>49.334000000000003</v>
      </c>
      <c r="AW15">
        <v>47.567</v>
      </c>
      <c r="AX15">
        <v>45.673000000000002</v>
      </c>
      <c r="AY15">
        <v>43.787999999999997</v>
      </c>
      <c r="AZ15">
        <v>41.908999999999999</v>
      </c>
      <c r="BA15">
        <v>39.914999999999999</v>
      </c>
      <c r="BB15">
        <v>37.848999999999997</v>
      </c>
      <c r="BC15">
        <v>35.972999999999999</v>
      </c>
      <c r="BD15">
        <v>34.411000000000001</v>
      </c>
      <c r="BE15">
        <v>33.11</v>
      </c>
      <c r="BF15">
        <v>31.885000000000002</v>
      </c>
      <c r="BG15">
        <v>30.773</v>
      </c>
      <c r="BH15">
        <v>29.902999999999999</v>
      </c>
      <c r="BI15">
        <v>29.318999999999999</v>
      </c>
      <c r="BJ15">
        <v>28.992000000000001</v>
      </c>
      <c r="BK15">
        <v>28.741</v>
      </c>
      <c r="BL15">
        <v>28.474</v>
      </c>
      <c r="BM15">
        <v>28.748999999999999</v>
      </c>
      <c r="BN15">
        <v>29.783999999999999</v>
      </c>
      <c r="BO15">
        <v>31.254999999999999</v>
      </c>
      <c r="BP15">
        <v>32.603000000000002</v>
      </c>
      <c r="BQ15">
        <v>33.92</v>
      </c>
      <c r="BR15">
        <v>34.747999999999998</v>
      </c>
      <c r="BS15">
        <v>34.796999999999997</v>
      </c>
      <c r="BT15">
        <v>34.234999999999999</v>
      </c>
      <c r="BU15">
        <v>33.634</v>
      </c>
      <c r="BV15">
        <v>33.018999999999998</v>
      </c>
      <c r="BW15">
        <v>31.629000000000001</v>
      </c>
      <c r="BX15">
        <v>29.187999999999999</v>
      </c>
      <c r="BY15">
        <v>26.07</v>
      </c>
      <c r="BZ15">
        <v>22.922000000000001</v>
      </c>
      <c r="CA15">
        <v>19.600999999999999</v>
      </c>
      <c r="CB15">
        <v>16.712</v>
      </c>
      <c r="CC15">
        <v>14.617000000000001</v>
      </c>
      <c r="CD15">
        <v>13.058999999999999</v>
      </c>
      <c r="CE15">
        <v>11.433</v>
      </c>
      <c r="CF15">
        <v>9.8759999999999994</v>
      </c>
      <c r="CG15">
        <v>8.391</v>
      </c>
      <c r="CH15">
        <v>6.9240000000000004</v>
      </c>
      <c r="CI15">
        <v>5.532</v>
      </c>
      <c r="CJ15">
        <v>4.2549999999999999</v>
      </c>
      <c r="CK15">
        <v>3.0680000000000001</v>
      </c>
      <c r="CL15">
        <v>2.3050000000000002</v>
      </c>
      <c r="CM15">
        <v>2.0089999999999999</v>
      </c>
      <c r="CN15">
        <v>2.0259999999999998</v>
      </c>
      <c r="CO15">
        <v>2.41</v>
      </c>
      <c r="CP15">
        <v>2.4729999999999999</v>
      </c>
      <c r="CQ15">
        <v>2.258</v>
      </c>
      <c r="CR15">
        <v>1.762</v>
      </c>
      <c r="CS15">
        <v>0.98599999999999999</v>
      </c>
      <c r="CT15">
        <v>0.503</v>
      </c>
      <c r="CU15">
        <v>0.39200000000000002</v>
      </c>
      <c r="CV15">
        <v>0.27500000000000002</v>
      </c>
      <c r="CW15">
        <v>0.152</v>
      </c>
      <c r="CX15">
        <v>0.249</v>
      </c>
      <c r="CZ15">
        <f t="shared" si="3"/>
        <v>2962.7380000000021</v>
      </c>
      <c r="DA15">
        <f t="shared" si="4"/>
        <v>2932.2140000000022</v>
      </c>
      <c r="DB15">
        <f t="shared" si="5"/>
        <v>34.795999999998457</v>
      </c>
    </row>
    <row r="16" spans="1:206" x14ac:dyDescent="0.3">
      <c r="A16">
        <v>2025</v>
      </c>
      <c r="B16">
        <v>30.338999999999999</v>
      </c>
      <c r="C16">
        <v>30.231000000000002</v>
      </c>
      <c r="D16">
        <v>30.591000000000001</v>
      </c>
      <c r="E16">
        <v>30.914999999999999</v>
      </c>
      <c r="F16">
        <v>31.425999999999998</v>
      </c>
      <c r="G16">
        <v>32.094999999999999</v>
      </c>
      <c r="H16">
        <v>32.893999999999998</v>
      </c>
      <c r="I16">
        <v>33.792000000000002</v>
      </c>
      <c r="J16">
        <v>34.756</v>
      </c>
      <c r="K16">
        <v>35.777000000000001</v>
      </c>
      <c r="L16">
        <v>36.834000000000003</v>
      </c>
      <c r="M16">
        <v>37.887999999999998</v>
      </c>
      <c r="N16">
        <v>38.906999999999996</v>
      </c>
      <c r="O16">
        <v>39.884</v>
      </c>
      <c r="P16">
        <v>40.692</v>
      </c>
      <c r="Q16">
        <v>41.262</v>
      </c>
      <c r="R16">
        <v>41.619</v>
      </c>
      <c r="S16">
        <v>41.886000000000003</v>
      </c>
      <c r="T16">
        <v>42.069000000000003</v>
      </c>
      <c r="U16">
        <v>41.944000000000003</v>
      </c>
      <c r="V16">
        <v>41.415999999999997</v>
      </c>
      <c r="W16">
        <v>40.591999999999999</v>
      </c>
      <c r="X16">
        <v>39.741</v>
      </c>
      <c r="Y16">
        <v>38.899000000000001</v>
      </c>
      <c r="Z16">
        <v>37.811</v>
      </c>
      <c r="AA16">
        <v>36.405999999999999</v>
      </c>
      <c r="AB16">
        <v>34.856999999999999</v>
      </c>
      <c r="AC16">
        <v>33.424999999999997</v>
      </c>
      <c r="AD16">
        <v>32.081000000000003</v>
      </c>
      <c r="AE16">
        <v>31.123999999999999</v>
      </c>
      <c r="AF16">
        <v>30.736000000000001</v>
      </c>
      <c r="AG16">
        <v>30.831</v>
      </c>
      <c r="AH16">
        <v>31.02</v>
      </c>
      <c r="AI16">
        <v>31.24</v>
      </c>
      <c r="AJ16">
        <v>32.247</v>
      </c>
      <c r="AK16">
        <v>34.332999999999998</v>
      </c>
      <c r="AL16">
        <v>37.11</v>
      </c>
      <c r="AM16">
        <v>39.829000000000001</v>
      </c>
      <c r="AN16">
        <v>42.555</v>
      </c>
      <c r="AO16">
        <v>45.075000000000003</v>
      </c>
      <c r="AP16">
        <v>47.179000000000002</v>
      </c>
      <c r="AQ16">
        <v>48.892000000000003</v>
      </c>
      <c r="AR16">
        <v>50.527000000000001</v>
      </c>
      <c r="AS16">
        <v>52.118000000000002</v>
      </c>
      <c r="AT16">
        <v>52.802999999999997</v>
      </c>
      <c r="AU16">
        <v>52.213000000000001</v>
      </c>
      <c r="AV16">
        <v>50.728000000000002</v>
      </c>
      <c r="AW16">
        <v>49.146000000000001</v>
      </c>
      <c r="AX16">
        <v>47.369</v>
      </c>
      <c r="AY16">
        <v>45.466999999999999</v>
      </c>
      <c r="AZ16">
        <v>43.575000000000003</v>
      </c>
      <c r="BA16">
        <v>41.691000000000003</v>
      </c>
      <c r="BB16">
        <v>39.69</v>
      </c>
      <c r="BC16">
        <v>37.616</v>
      </c>
      <c r="BD16">
        <v>35.732999999999997</v>
      </c>
      <c r="BE16">
        <v>34.164999999999999</v>
      </c>
      <c r="BF16">
        <v>32.854999999999997</v>
      </c>
      <c r="BG16">
        <v>31.62</v>
      </c>
      <c r="BH16">
        <v>30.495000000000001</v>
      </c>
      <c r="BI16">
        <v>29.61</v>
      </c>
      <c r="BJ16">
        <v>29.010999999999999</v>
      </c>
      <c r="BK16">
        <v>28.667000000000002</v>
      </c>
      <c r="BL16">
        <v>28.396000000000001</v>
      </c>
      <c r="BM16">
        <v>28.105</v>
      </c>
      <c r="BN16">
        <v>28.341000000000001</v>
      </c>
      <c r="BO16">
        <v>29.317</v>
      </c>
      <c r="BP16">
        <v>30.713999999999999</v>
      </c>
      <c r="BQ16">
        <v>31.989000000000001</v>
      </c>
      <c r="BR16">
        <v>33.238</v>
      </c>
      <c r="BS16">
        <v>33.985999999999997</v>
      </c>
      <c r="BT16">
        <v>33.939</v>
      </c>
      <c r="BU16">
        <v>33.273000000000003</v>
      </c>
      <c r="BV16">
        <v>32.575000000000003</v>
      </c>
      <c r="BW16">
        <v>31.863</v>
      </c>
      <c r="BX16">
        <v>30.411000000000001</v>
      </c>
      <c r="BY16">
        <v>27.959</v>
      </c>
      <c r="BZ16">
        <v>24.867999999999999</v>
      </c>
      <c r="CA16">
        <v>21.747</v>
      </c>
      <c r="CB16">
        <v>18.466000000000001</v>
      </c>
      <c r="CC16">
        <v>15.62</v>
      </c>
      <c r="CD16">
        <v>13.565</v>
      </c>
      <c r="CE16">
        <v>12.05</v>
      </c>
      <c r="CF16">
        <v>10.474</v>
      </c>
      <c r="CG16">
        <v>8.9670000000000005</v>
      </c>
      <c r="CH16">
        <v>7.5519999999999996</v>
      </c>
      <c r="CI16">
        <v>6.181</v>
      </c>
      <c r="CJ16">
        <v>4.9009999999999998</v>
      </c>
      <c r="CK16">
        <v>3.7080000000000002</v>
      </c>
      <c r="CL16">
        <v>2.629</v>
      </c>
      <c r="CM16">
        <v>1.9930000000000001</v>
      </c>
      <c r="CN16">
        <v>1.724</v>
      </c>
      <c r="CO16">
        <v>1.7050000000000001</v>
      </c>
      <c r="CP16">
        <v>1.996</v>
      </c>
      <c r="CQ16">
        <v>2.0339999999999998</v>
      </c>
      <c r="CR16">
        <v>1.8460000000000001</v>
      </c>
      <c r="CS16">
        <v>1.4339999999999999</v>
      </c>
      <c r="CT16">
        <v>0.79500000000000004</v>
      </c>
      <c r="CU16">
        <v>0.45900000000000002</v>
      </c>
      <c r="CV16">
        <v>0.32300000000000001</v>
      </c>
      <c r="CW16">
        <v>0.17</v>
      </c>
      <c r="CX16">
        <v>0.24299999999999999</v>
      </c>
      <c r="CZ16">
        <f t="shared" si="3"/>
        <v>2957.8549999999996</v>
      </c>
      <c r="DA16">
        <f t="shared" si="4"/>
        <v>2927.5160000000001</v>
      </c>
      <c r="DB16">
        <f t="shared" si="5"/>
        <v>35.222000000002026</v>
      </c>
    </row>
    <row r="17" spans="1:106" x14ac:dyDescent="0.3">
      <c r="A17">
        <v>2026</v>
      </c>
      <c r="B17">
        <v>30.242999999999999</v>
      </c>
      <c r="C17">
        <v>30.015000000000001</v>
      </c>
      <c r="D17">
        <v>30.033999999999999</v>
      </c>
      <c r="E17">
        <v>30.481000000000002</v>
      </c>
      <c r="F17">
        <v>30.867000000000001</v>
      </c>
      <c r="G17">
        <v>31.417999999999999</v>
      </c>
      <c r="H17">
        <v>32.11</v>
      </c>
      <c r="I17">
        <v>32.917000000000002</v>
      </c>
      <c r="J17">
        <v>33.808</v>
      </c>
      <c r="K17">
        <v>34.750999999999998</v>
      </c>
      <c r="L17">
        <v>35.750999999999998</v>
      </c>
      <c r="M17">
        <v>36.792000000000002</v>
      </c>
      <c r="N17">
        <v>37.832999999999998</v>
      </c>
      <c r="O17">
        <v>38.832999999999998</v>
      </c>
      <c r="P17">
        <v>39.784999999999997</v>
      </c>
      <c r="Q17">
        <v>40.57</v>
      </c>
      <c r="R17">
        <v>41.115000000000002</v>
      </c>
      <c r="S17">
        <v>41.45</v>
      </c>
      <c r="T17">
        <v>41.694000000000003</v>
      </c>
      <c r="U17">
        <v>41.853999999999999</v>
      </c>
      <c r="V17">
        <v>41.713000000000001</v>
      </c>
      <c r="W17">
        <v>41.182000000000002</v>
      </c>
      <c r="X17">
        <v>40.363</v>
      </c>
      <c r="Y17">
        <v>39.518000000000001</v>
      </c>
      <c r="Z17">
        <v>38.682000000000002</v>
      </c>
      <c r="AA17">
        <v>37.601999999999997</v>
      </c>
      <c r="AB17">
        <v>36.206000000000003</v>
      </c>
      <c r="AC17">
        <v>34.667000000000002</v>
      </c>
      <c r="AD17">
        <v>33.244999999999997</v>
      </c>
      <c r="AE17">
        <v>31.911999999999999</v>
      </c>
      <c r="AF17">
        <v>30.965</v>
      </c>
      <c r="AG17">
        <v>30.587</v>
      </c>
      <c r="AH17">
        <v>30.69</v>
      </c>
      <c r="AI17">
        <v>30.885999999999999</v>
      </c>
      <c r="AJ17">
        <v>31.111999999999998</v>
      </c>
      <c r="AK17">
        <v>32.124000000000002</v>
      </c>
      <c r="AL17">
        <v>34.213000000000001</v>
      </c>
      <c r="AM17">
        <v>36.991999999999997</v>
      </c>
      <c r="AN17">
        <v>39.710999999999999</v>
      </c>
      <c r="AO17">
        <v>42.436</v>
      </c>
      <c r="AP17">
        <v>44.953000000000003</v>
      </c>
      <c r="AQ17">
        <v>47.05</v>
      </c>
      <c r="AR17">
        <v>48.753999999999998</v>
      </c>
      <c r="AS17">
        <v>50.38</v>
      </c>
      <c r="AT17">
        <v>51.96</v>
      </c>
      <c r="AU17">
        <v>52.634999999999998</v>
      </c>
      <c r="AV17">
        <v>52.036999999999999</v>
      </c>
      <c r="AW17">
        <v>50.543999999999997</v>
      </c>
      <c r="AX17">
        <v>48.953000000000003</v>
      </c>
      <c r="AY17">
        <v>47.167000000000002</v>
      </c>
      <c r="AZ17">
        <v>45.256999999999998</v>
      </c>
      <c r="BA17">
        <v>43.359000000000002</v>
      </c>
      <c r="BB17">
        <v>41.47</v>
      </c>
      <c r="BC17">
        <v>39.463000000000001</v>
      </c>
      <c r="BD17">
        <v>37.381</v>
      </c>
      <c r="BE17">
        <v>35.491</v>
      </c>
      <c r="BF17">
        <v>33.917000000000002</v>
      </c>
      <c r="BG17">
        <v>32.6</v>
      </c>
      <c r="BH17">
        <v>31.353999999999999</v>
      </c>
      <c r="BI17">
        <v>30.215</v>
      </c>
      <c r="BJ17">
        <v>29.315000000000001</v>
      </c>
      <c r="BK17">
        <v>28.702000000000002</v>
      </c>
      <c r="BL17">
        <v>28.341000000000001</v>
      </c>
      <c r="BM17">
        <v>28.047999999999998</v>
      </c>
      <c r="BN17">
        <v>27.734000000000002</v>
      </c>
      <c r="BO17">
        <v>27.931999999999999</v>
      </c>
      <c r="BP17">
        <v>28.849</v>
      </c>
      <c r="BQ17">
        <v>30.170999999999999</v>
      </c>
      <c r="BR17">
        <v>31.373999999999999</v>
      </c>
      <c r="BS17">
        <v>32.554000000000002</v>
      </c>
      <c r="BT17">
        <v>33.222000000000001</v>
      </c>
      <c r="BU17">
        <v>33.076999999999998</v>
      </c>
      <c r="BV17">
        <v>32.308999999999997</v>
      </c>
      <c r="BW17">
        <v>31.513999999999999</v>
      </c>
      <c r="BX17">
        <v>30.706</v>
      </c>
      <c r="BY17">
        <v>29.190999999999999</v>
      </c>
      <c r="BZ17">
        <v>26.728999999999999</v>
      </c>
      <c r="CA17">
        <v>23.663</v>
      </c>
      <c r="CB17">
        <v>20.571999999999999</v>
      </c>
      <c r="CC17">
        <v>17.329000000000001</v>
      </c>
      <c r="CD17">
        <v>14.526999999999999</v>
      </c>
      <c r="CE17">
        <v>12.513999999999999</v>
      </c>
      <c r="CF17">
        <v>11.041</v>
      </c>
      <c r="CG17">
        <v>9.5139999999999993</v>
      </c>
      <c r="CH17">
        <v>8.0570000000000004</v>
      </c>
      <c r="CI17">
        <v>6.7110000000000003</v>
      </c>
      <c r="CJ17">
        <v>5.4370000000000003</v>
      </c>
      <c r="CK17">
        <v>4.2699999999999996</v>
      </c>
      <c r="CL17">
        <v>3.1589999999999998</v>
      </c>
      <c r="CM17">
        <v>2.19</v>
      </c>
      <c r="CN17">
        <v>1.681</v>
      </c>
      <c r="CO17">
        <v>1.4379999999999999</v>
      </c>
      <c r="CP17">
        <v>1.385</v>
      </c>
      <c r="CQ17">
        <v>1.583</v>
      </c>
      <c r="CR17">
        <v>1.5940000000000001</v>
      </c>
      <c r="CS17">
        <v>1.4350000000000001</v>
      </c>
      <c r="CT17">
        <v>1.105</v>
      </c>
      <c r="CU17">
        <v>0.60499999999999998</v>
      </c>
      <c r="CV17">
        <v>0.38300000000000001</v>
      </c>
      <c r="CW17">
        <v>0.192</v>
      </c>
      <c r="CX17">
        <v>0.23400000000000001</v>
      </c>
      <c r="CZ17">
        <f t="shared" si="3"/>
        <v>2952.4540000000002</v>
      </c>
      <c r="DA17">
        <f t="shared" si="4"/>
        <v>2922.2109999999998</v>
      </c>
      <c r="DB17">
        <f t="shared" si="5"/>
        <v>35.643999999999778</v>
      </c>
    </row>
    <row r="18" spans="1:106" x14ac:dyDescent="0.3">
      <c r="A18">
        <v>2027</v>
      </c>
      <c r="B18">
        <v>30.23</v>
      </c>
      <c r="C18">
        <v>29.898</v>
      </c>
      <c r="D18">
        <v>29.806000000000001</v>
      </c>
      <c r="E18">
        <v>29.928000000000001</v>
      </c>
      <c r="F18">
        <v>30.369</v>
      </c>
      <c r="G18">
        <v>30.815999999999999</v>
      </c>
      <c r="H18">
        <v>31.407</v>
      </c>
      <c r="I18">
        <v>32.122</v>
      </c>
      <c r="J18">
        <v>32.935000000000002</v>
      </c>
      <c r="K18">
        <v>33.819000000000003</v>
      </c>
      <c r="L18">
        <v>34.744</v>
      </c>
      <c r="M18">
        <v>35.720999999999997</v>
      </c>
      <c r="N18">
        <v>36.747</v>
      </c>
      <c r="O18">
        <v>37.774000000000001</v>
      </c>
      <c r="P18">
        <v>38.753999999999998</v>
      </c>
      <c r="Q18">
        <v>39.683</v>
      </c>
      <c r="R18">
        <v>40.442999999999998</v>
      </c>
      <c r="S18">
        <v>40.965000000000003</v>
      </c>
      <c r="T18">
        <v>41.276000000000003</v>
      </c>
      <c r="U18">
        <v>41.497</v>
      </c>
      <c r="V18">
        <v>41.634</v>
      </c>
      <c r="W18">
        <v>41.478999999999999</v>
      </c>
      <c r="X18">
        <v>40.944000000000003</v>
      </c>
      <c r="Y18">
        <v>40.130000000000003</v>
      </c>
      <c r="Z18">
        <v>39.29</v>
      </c>
      <c r="AA18">
        <v>38.462000000000003</v>
      </c>
      <c r="AB18">
        <v>37.389000000000003</v>
      </c>
      <c r="AC18">
        <v>36.003</v>
      </c>
      <c r="AD18">
        <v>34.472999999999999</v>
      </c>
      <c r="AE18">
        <v>33.06</v>
      </c>
      <c r="AF18">
        <v>31.739000000000001</v>
      </c>
      <c r="AG18">
        <v>30.803999999999998</v>
      </c>
      <c r="AH18">
        <v>30.434999999999999</v>
      </c>
      <c r="AI18">
        <v>30.545000000000002</v>
      </c>
      <c r="AJ18">
        <v>30.748999999999999</v>
      </c>
      <c r="AK18">
        <v>30.983000000000001</v>
      </c>
      <c r="AL18">
        <v>32</v>
      </c>
      <c r="AM18">
        <v>34.091999999999999</v>
      </c>
      <c r="AN18">
        <v>36.869999999999997</v>
      </c>
      <c r="AO18">
        <v>39.588999999999999</v>
      </c>
      <c r="AP18">
        <v>42.313000000000002</v>
      </c>
      <c r="AQ18">
        <v>44.826999999999998</v>
      </c>
      <c r="AR18">
        <v>46.917000000000002</v>
      </c>
      <c r="AS18">
        <v>48.610999999999997</v>
      </c>
      <c r="AT18">
        <v>50.225999999999999</v>
      </c>
      <c r="AU18">
        <v>51.796999999999997</v>
      </c>
      <c r="AV18">
        <v>52.460999999999999</v>
      </c>
      <c r="AW18">
        <v>51.853999999999999</v>
      </c>
      <c r="AX18">
        <v>50.353999999999999</v>
      </c>
      <c r="AY18">
        <v>48.756</v>
      </c>
      <c r="AZ18">
        <v>46.960999999999999</v>
      </c>
      <c r="BA18">
        <v>45.042999999999999</v>
      </c>
      <c r="BB18">
        <v>43.14</v>
      </c>
      <c r="BC18">
        <v>41.244999999999997</v>
      </c>
      <c r="BD18">
        <v>39.231000000000002</v>
      </c>
      <c r="BE18">
        <v>37.143000000000001</v>
      </c>
      <c r="BF18">
        <v>35.244999999999997</v>
      </c>
      <c r="BG18">
        <v>33.664000000000001</v>
      </c>
      <c r="BH18">
        <v>32.340000000000003</v>
      </c>
      <c r="BI18">
        <v>31.085000000000001</v>
      </c>
      <c r="BJ18">
        <v>29.931000000000001</v>
      </c>
      <c r="BK18">
        <v>29.016999999999999</v>
      </c>
      <c r="BL18">
        <v>28.388999999999999</v>
      </c>
      <c r="BM18">
        <v>28.012</v>
      </c>
      <c r="BN18">
        <v>27.696999999999999</v>
      </c>
      <c r="BO18">
        <v>27.359000000000002</v>
      </c>
      <c r="BP18">
        <v>27.518999999999998</v>
      </c>
      <c r="BQ18">
        <v>28.376000000000001</v>
      </c>
      <c r="BR18">
        <v>29.623999999999999</v>
      </c>
      <c r="BS18">
        <v>30.754999999999999</v>
      </c>
      <c r="BT18">
        <v>31.867000000000001</v>
      </c>
      <c r="BU18">
        <v>32.453000000000003</v>
      </c>
      <c r="BV18">
        <v>32.212000000000003</v>
      </c>
      <c r="BW18">
        <v>31.341999999999999</v>
      </c>
      <c r="BX18">
        <v>30.45</v>
      </c>
      <c r="BY18">
        <v>29.545000000000002</v>
      </c>
      <c r="BZ18">
        <v>27.969000000000001</v>
      </c>
      <c r="CA18">
        <v>25.495000000000001</v>
      </c>
      <c r="CB18">
        <v>22.454999999999998</v>
      </c>
      <c r="CC18">
        <v>19.393999999999998</v>
      </c>
      <c r="CD18">
        <v>16.192</v>
      </c>
      <c r="CE18">
        <v>13.432</v>
      </c>
      <c r="CF18">
        <v>11.46</v>
      </c>
      <c r="CG18">
        <v>10.029999999999999</v>
      </c>
      <c r="CH18">
        <v>8.5530000000000008</v>
      </c>
      <c r="CI18">
        <v>7.1449999999999996</v>
      </c>
      <c r="CJ18">
        <v>5.8689999999999998</v>
      </c>
      <c r="CK18">
        <v>4.694</v>
      </c>
      <c r="CL18">
        <v>3.637</v>
      </c>
      <c r="CM18">
        <v>2.6110000000000002</v>
      </c>
      <c r="CN18">
        <v>1.7509999999999999</v>
      </c>
      <c r="CO18">
        <v>1.369</v>
      </c>
      <c r="CP18">
        <v>1.1519999999999999</v>
      </c>
      <c r="CQ18">
        <v>1.0640000000000001</v>
      </c>
      <c r="CR18">
        <v>1.17</v>
      </c>
      <c r="CS18">
        <v>1.1559999999999999</v>
      </c>
      <c r="CT18">
        <v>1.0249999999999999</v>
      </c>
      <c r="CU18">
        <v>0.77800000000000002</v>
      </c>
      <c r="CV18">
        <v>0.41399999999999998</v>
      </c>
      <c r="CW18">
        <v>0.21299999999999999</v>
      </c>
      <c r="CX18">
        <v>0.23200000000000001</v>
      </c>
      <c r="CZ18">
        <f t="shared" si="3"/>
        <v>2946.6250000000014</v>
      </c>
      <c r="DA18">
        <f t="shared" si="4"/>
        <v>2916.3950000000009</v>
      </c>
      <c r="DB18">
        <f t="shared" si="5"/>
        <v>36.058999999999287</v>
      </c>
    </row>
    <row r="19" spans="1:106" x14ac:dyDescent="0.3">
      <c r="A19">
        <v>2028</v>
      </c>
      <c r="B19">
        <v>30.286000000000001</v>
      </c>
      <c r="C19">
        <v>29.87</v>
      </c>
      <c r="D19">
        <v>29.678999999999998</v>
      </c>
      <c r="E19">
        <v>29.692</v>
      </c>
      <c r="F19">
        <v>29.888999999999999</v>
      </c>
      <c r="G19">
        <v>30.251999999999999</v>
      </c>
      <c r="H19">
        <v>30.759</v>
      </c>
      <c r="I19">
        <v>31.39</v>
      </c>
      <c r="J19">
        <v>32.127000000000002</v>
      </c>
      <c r="K19">
        <v>32.948999999999998</v>
      </c>
      <c r="L19">
        <v>33.826000000000001</v>
      </c>
      <c r="M19">
        <v>34.728999999999999</v>
      </c>
      <c r="N19">
        <v>35.686</v>
      </c>
      <c r="O19">
        <v>36.695</v>
      </c>
      <c r="P19">
        <v>37.707999999999998</v>
      </c>
      <c r="Q19">
        <v>38.667999999999999</v>
      </c>
      <c r="R19">
        <v>39.573999999999998</v>
      </c>
      <c r="S19">
        <v>40.31</v>
      </c>
      <c r="T19">
        <v>40.807000000000002</v>
      </c>
      <c r="U19">
        <v>41.094999999999999</v>
      </c>
      <c r="V19">
        <v>41.292999999999999</v>
      </c>
      <c r="W19">
        <v>41.408000000000001</v>
      </c>
      <c r="X19">
        <v>41.235999999999997</v>
      </c>
      <c r="Y19">
        <v>40.698999999999998</v>
      </c>
      <c r="Z19">
        <v>39.89</v>
      </c>
      <c r="AA19">
        <v>39.055</v>
      </c>
      <c r="AB19">
        <v>38.232999999999997</v>
      </c>
      <c r="AC19">
        <v>37.170999999999999</v>
      </c>
      <c r="AD19">
        <v>35.792999999999999</v>
      </c>
      <c r="AE19">
        <v>34.271999999999998</v>
      </c>
      <c r="AF19">
        <v>32.871000000000002</v>
      </c>
      <c r="AG19">
        <v>31.562000000000001</v>
      </c>
      <c r="AH19">
        <v>30.635999999999999</v>
      </c>
      <c r="AI19">
        <v>30.277000000000001</v>
      </c>
      <c r="AJ19">
        <v>30.396000000000001</v>
      </c>
      <c r="AK19">
        <v>30.606000000000002</v>
      </c>
      <c r="AL19">
        <v>30.847000000000001</v>
      </c>
      <c r="AM19">
        <v>31.869</v>
      </c>
      <c r="AN19">
        <v>33.962000000000003</v>
      </c>
      <c r="AO19">
        <v>36.741999999999997</v>
      </c>
      <c r="AP19">
        <v>39.459000000000003</v>
      </c>
      <c r="AQ19">
        <v>42.182000000000002</v>
      </c>
      <c r="AR19">
        <v>44.691000000000003</v>
      </c>
      <c r="AS19">
        <v>46.774999999999999</v>
      </c>
      <c r="AT19">
        <v>48.459000000000003</v>
      </c>
      <c r="AU19">
        <v>50.064</v>
      </c>
      <c r="AV19">
        <v>51.624000000000002</v>
      </c>
      <c r="AW19">
        <v>52.277999999999999</v>
      </c>
      <c r="AX19">
        <v>51.662999999999997</v>
      </c>
      <c r="AY19">
        <v>50.155999999999999</v>
      </c>
      <c r="AZ19">
        <v>48.548999999999999</v>
      </c>
      <c r="BA19">
        <v>46.744999999999997</v>
      </c>
      <c r="BB19">
        <v>44.82</v>
      </c>
      <c r="BC19">
        <v>42.911000000000001</v>
      </c>
      <c r="BD19">
        <v>41.012</v>
      </c>
      <c r="BE19">
        <v>38.991999999999997</v>
      </c>
      <c r="BF19">
        <v>36.896999999999998</v>
      </c>
      <c r="BG19">
        <v>34.993000000000002</v>
      </c>
      <c r="BH19">
        <v>33.405000000000001</v>
      </c>
      <c r="BI19">
        <v>32.075000000000003</v>
      </c>
      <c r="BJ19">
        <v>30.808</v>
      </c>
      <c r="BK19">
        <v>29.641999999999999</v>
      </c>
      <c r="BL19">
        <v>28.713999999999999</v>
      </c>
      <c r="BM19">
        <v>28.07</v>
      </c>
      <c r="BN19">
        <v>27.675999999999998</v>
      </c>
      <c r="BO19">
        <v>27.34</v>
      </c>
      <c r="BP19">
        <v>26.978999999999999</v>
      </c>
      <c r="BQ19">
        <v>27.100999999999999</v>
      </c>
      <c r="BR19">
        <v>27.898</v>
      </c>
      <c r="BS19">
        <v>29.073</v>
      </c>
      <c r="BT19">
        <v>30.13</v>
      </c>
      <c r="BU19">
        <v>31.172999999999998</v>
      </c>
      <c r="BV19">
        <v>31.678999999999998</v>
      </c>
      <c r="BW19">
        <v>31.341999999999999</v>
      </c>
      <c r="BX19">
        <v>30.367999999999999</v>
      </c>
      <c r="BY19">
        <v>29.38</v>
      </c>
      <c r="BZ19">
        <v>28.378</v>
      </c>
      <c r="CA19">
        <v>26.74</v>
      </c>
      <c r="CB19">
        <v>24.257999999999999</v>
      </c>
      <c r="CC19">
        <v>21.244</v>
      </c>
      <c r="CD19">
        <v>18.213000000000001</v>
      </c>
      <c r="CE19">
        <v>15.051</v>
      </c>
      <c r="CF19">
        <v>12.335000000000001</v>
      </c>
      <c r="CG19">
        <v>10.404999999999999</v>
      </c>
      <c r="CH19">
        <v>9.0180000000000007</v>
      </c>
      <c r="CI19">
        <v>7.5910000000000002</v>
      </c>
      <c r="CJ19">
        <v>6.2329999999999997</v>
      </c>
      <c r="CK19">
        <v>5.0259999999999998</v>
      </c>
      <c r="CL19">
        <v>3.9489999999999998</v>
      </c>
      <c r="CM19">
        <v>3.0049999999999999</v>
      </c>
      <c r="CN19">
        <v>2.0609999999999999</v>
      </c>
      <c r="CO19">
        <v>1.3120000000000001</v>
      </c>
      <c r="CP19">
        <v>1.056</v>
      </c>
      <c r="CQ19">
        <v>0.86599999999999999</v>
      </c>
      <c r="CR19">
        <v>0.74199999999999999</v>
      </c>
      <c r="CS19">
        <v>0.75600000000000001</v>
      </c>
      <c r="CT19">
        <v>0.71599999999999997</v>
      </c>
      <c r="CU19">
        <v>0.61299999999999999</v>
      </c>
      <c r="CV19">
        <v>0.44900000000000001</v>
      </c>
      <c r="CW19">
        <v>0.223</v>
      </c>
      <c r="CX19">
        <v>0.24099999999999999</v>
      </c>
      <c r="CZ19">
        <f t="shared" si="3"/>
        <v>2940.413</v>
      </c>
      <c r="DA19">
        <f t="shared" si="4"/>
        <v>2910.1270000000004</v>
      </c>
      <c r="DB19">
        <f t="shared" si="5"/>
        <v>36.498000000000957</v>
      </c>
    </row>
    <row r="20" spans="1:106" x14ac:dyDescent="0.3">
      <c r="A20">
        <v>2029</v>
      </c>
      <c r="B20">
        <v>30.428999999999998</v>
      </c>
      <c r="C20">
        <v>30.164999999999999</v>
      </c>
      <c r="D20">
        <v>29.826000000000001</v>
      </c>
      <c r="E20">
        <v>29.684000000000001</v>
      </c>
      <c r="F20">
        <v>29.724</v>
      </c>
      <c r="G20">
        <v>29.93</v>
      </c>
      <c r="H20">
        <v>30.283000000000001</v>
      </c>
      <c r="I20">
        <v>30.762</v>
      </c>
      <c r="J20">
        <v>31.369</v>
      </c>
      <c r="K20">
        <v>32.090000000000003</v>
      </c>
      <c r="L20">
        <v>32.902000000000001</v>
      </c>
      <c r="M20">
        <v>33.76</v>
      </c>
      <c r="N20">
        <v>34.640999999999998</v>
      </c>
      <c r="O20">
        <v>35.573999999999998</v>
      </c>
      <c r="P20">
        <v>36.558999999999997</v>
      </c>
      <c r="Q20">
        <v>37.549999999999997</v>
      </c>
      <c r="R20">
        <v>38.488</v>
      </c>
      <c r="S20">
        <v>39.371000000000002</v>
      </c>
      <c r="T20">
        <v>40.091999999999999</v>
      </c>
      <c r="U20">
        <v>40.585000000000001</v>
      </c>
      <c r="V20">
        <v>40.877000000000002</v>
      </c>
      <c r="W20">
        <v>41.08</v>
      </c>
      <c r="X20">
        <v>41.201000000000001</v>
      </c>
      <c r="Y20">
        <v>41.036999999999999</v>
      </c>
      <c r="Z20">
        <v>40.508000000000003</v>
      </c>
      <c r="AA20">
        <v>39.707000000000001</v>
      </c>
      <c r="AB20">
        <v>38.881999999999998</v>
      </c>
      <c r="AC20">
        <v>38.072000000000003</v>
      </c>
      <c r="AD20">
        <v>37.018999999999998</v>
      </c>
      <c r="AE20">
        <v>35.651000000000003</v>
      </c>
      <c r="AF20">
        <v>34.137999999999998</v>
      </c>
      <c r="AG20">
        <v>32.744999999999997</v>
      </c>
      <c r="AH20">
        <v>31.442</v>
      </c>
      <c r="AI20">
        <v>30.524000000000001</v>
      </c>
      <c r="AJ20">
        <v>30.17</v>
      </c>
      <c r="AK20">
        <v>30.292000000000002</v>
      </c>
      <c r="AL20">
        <v>30.506</v>
      </c>
      <c r="AM20">
        <v>30.748999999999999</v>
      </c>
      <c r="AN20">
        <v>31.771000000000001</v>
      </c>
      <c r="AO20">
        <v>33.863</v>
      </c>
      <c r="AP20">
        <v>36.637</v>
      </c>
      <c r="AQ20">
        <v>39.347999999999999</v>
      </c>
      <c r="AR20">
        <v>42.064</v>
      </c>
      <c r="AS20">
        <v>44.564</v>
      </c>
      <c r="AT20">
        <v>46.634</v>
      </c>
      <c r="AU20">
        <v>48.301000000000002</v>
      </c>
      <c r="AV20">
        <v>49.89</v>
      </c>
      <c r="AW20">
        <v>51.430999999999997</v>
      </c>
      <c r="AX20">
        <v>52.07</v>
      </c>
      <c r="AY20">
        <v>51.442</v>
      </c>
      <c r="AZ20">
        <v>49.923999999999999</v>
      </c>
      <c r="BA20">
        <v>48.305999999999997</v>
      </c>
      <c r="BB20">
        <v>46.491</v>
      </c>
      <c r="BC20">
        <v>44.555</v>
      </c>
      <c r="BD20">
        <v>42.637</v>
      </c>
      <c r="BE20">
        <v>40.729999999999997</v>
      </c>
      <c r="BF20">
        <v>38.701999999999998</v>
      </c>
      <c r="BG20">
        <v>36.597000000000001</v>
      </c>
      <c r="BH20">
        <v>34.682000000000002</v>
      </c>
      <c r="BI20">
        <v>33.085000000000001</v>
      </c>
      <c r="BJ20">
        <v>31.742999999999999</v>
      </c>
      <c r="BK20">
        <v>30.462</v>
      </c>
      <c r="BL20">
        <v>29.276</v>
      </c>
      <c r="BM20">
        <v>28.327000000000002</v>
      </c>
      <c r="BN20">
        <v>27.663</v>
      </c>
      <c r="BO20">
        <v>27.244</v>
      </c>
      <c r="BP20">
        <v>26.88</v>
      </c>
      <c r="BQ20">
        <v>26.49</v>
      </c>
      <c r="BR20">
        <v>26.558</v>
      </c>
      <c r="BS20">
        <v>27.263999999999999</v>
      </c>
      <c r="BT20">
        <v>28.324999999999999</v>
      </c>
      <c r="BU20">
        <v>29.274999999999999</v>
      </c>
      <c r="BV20">
        <v>30.216000000000001</v>
      </c>
      <c r="BW20">
        <v>30.616</v>
      </c>
      <c r="BX20">
        <v>30.166</v>
      </c>
      <c r="BY20">
        <v>29.082000000000001</v>
      </c>
      <c r="BZ20">
        <v>27.992000000000001</v>
      </c>
      <c r="CA20">
        <v>26.891999999999999</v>
      </c>
      <c r="CB20">
        <v>25.209</v>
      </c>
      <c r="CC20">
        <v>22.762</v>
      </c>
      <c r="CD20">
        <v>19.838999999999999</v>
      </c>
      <c r="CE20">
        <v>16.902000000000001</v>
      </c>
      <c r="CF20">
        <v>13.846</v>
      </c>
      <c r="CG20">
        <v>11.237</v>
      </c>
      <c r="CH20">
        <v>9.4019999999999992</v>
      </c>
      <c r="CI20">
        <v>8.1029999999999998</v>
      </c>
      <c r="CJ20">
        <v>6.7450000000000001</v>
      </c>
      <c r="CK20">
        <v>5.5010000000000003</v>
      </c>
      <c r="CL20">
        <v>4.4390000000000001</v>
      </c>
      <c r="CM20">
        <v>3.4630000000000001</v>
      </c>
      <c r="CN20">
        <v>2.577</v>
      </c>
      <c r="CO20">
        <v>1.744</v>
      </c>
      <c r="CP20">
        <v>1.125</v>
      </c>
      <c r="CQ20">
        <v>0.90300000000000002</v>
      </c>
      <c r="CR20">
        <v>0.73599999999999999</v>
      </c>
      <c r="CS20">
        <v>0.624</v>
      </c>
      <c r="CT20">
        <v>0.67600000000000005</v>
      </c>
      <c r="CU20">
        <v>0.57399999999999995</v>
      </c>
      <c r="CV20">
        <v>0.42199999999999999</v>
      </c>
      <c r="CW20">
        <v>0.216</v>
      </c>
      <c r="CX20">
        <v>0.26500000000000001</v>
      </c>
      <c r="CZ20">
        <f t="shared" si="3"/>
        <v>2933.8890000000006</v>
      </c>
      <c r="DA20">
        <f t="shared" si="4"/>
        <v>2903.4599999999996</v>
      </c>
      <c r="DB20">
        <f t="shared" si="5"/>
        <v>36.953000000000429</v>
      </c>
    </row>
    <row r="21" spans="1:106" x14ac:dyDescent="0.3">
      <c r="A21">
        <v>2030</v>
      </c>
      <c r="B21">
        <v>30.626999999999999</v>
      </c>
      <c r="C21">
        <v>30.097999999999999</v>
      </c>
      <c r="D21">
        <v>30.042999999999999</v>
      </c>
      <c r="E21">
        <v>29.779</v>
      </c>
      <c r="F21">
        <v>29.687000000000001</v>
      </c>
      <c r="G21">
        <v>29.754000000000001</v>
      </c>
      <c r="H21">
        <v>29.968</v>
      </c>
      <c r="I21">
        <v>30.311</v>
      </c>
      <c r="J21">
        <v>30.765000000000001</v>
      </c>
      <c r="K21">
        <v>31.344999999999999</v>
      </c>
      <c r="L21">
        <v>32.051000000000002</v>
      </c>
      <c r="M21">
        <v>32.851999999999997</v>
      </c>
      <c r="N21">
        <v>33.692999999999998</v>
      </c>
      <c r="O21">
        <v>34.551000000000002</v>
      </c>
      <c r="P21">
        <v>35.460999999999999</v>
      </c>
      <c r="Q21">
        <v>36.421999999999997</v>
      </c>
      <c r="R21">
        <v>37.39</v>
      </c>
      <c r="S21">
        <v>38.305</v>
      </c>
      <c r="T21">
        <v>39.165999999999997</v>
      </c>
      <c r="U21">
        <v>39.871000000000002</v>
      </c>
      <c r="V21">
        <v>40.360999999999997</v>
      </c>
      <c r="W21">
        <v>40.655999999999999</v>
      </c>
      <c r="X21">
        <v>40.865000000000002</v>
      </c>
      <c r="Y21">
        <v>40.991</v>
      </c>
      <c r="Z21">
        <v>40.835000000000001</v>
      </c>
      <c r="AA21">
        <v>40.314</v>
      </c>
      <c r="AB21">
        <v>39.521999999999998</v>
      </c>
      <c r="AC21">
        <v>38.707000000000001</v>
      </c>
      <c r="AD21">
        <v>37.908000000000001</v>
      </c>
      <c r="AE21">
        <v>36.865000000000002</v>
      </c>
      <c r="AF21">
        <v>35.506</v>
      </c>
      <c r="AG21">
        <v>34.000999999999998</v>
      </c>
      <c r="AH21">
        <v>32.616</v>
      </c>
      <c r="AI21">
        <v>31.321000000000002</v>
      </c>
      <c r="AJ21">
        <v>30.408999999999999</v>
      </c>
      <c r="AK21">
        <v>30.061</v>
      </c>
      <c r="AL21">
        <v>30.187999999999999</v>
      </c>
      <c r="AM21">
        <v>30.405000000000001</v>
      </c>
      <c r="AN21">
        <v>30.649000000000001</v>
      </c>
      <c r="AO21">
        <v>31.672000000000001</v>
      </c>
      <c r="AP21">
        <v>33.76</v>
      </c>
      <c r="AQ21">
        <v>36.529000000000003</v>
      </c>
      <c r="AR21">
        <v>39.234999999999999</v>
      </c>
      <c r="AS21">
        <v>41.944000000000003</v>
      </c>
      <c r="AT21">
        <v>44.433999999999997</v>
      </c>
      <c r="AU21">
        <v>46.488999999999997</v>
      </c>
      <c r="AV21">
        <v>48.140999999999998</v>
      </c>
      <c r="AW21">
        <v>49.712000000000003</v>
      </c>
      <c r="AX21">
        <v>51.234999999999999</v>
      </c>
      <c r="AY21">
        <v>51.856999999999999</v>
      </c>
      <c r="AZ21">
        <v>51.216999999999999</v>
      </c>
      <c r="BA21">
        <v>49.689</v>
      </c>
      <c r="BB21">
        <v>48.06</v>
      </c>
      <c r="BC21">
        <v>46.232999999999997</v>
      </c>
      <c r="BD21">
        <v>44.286000000000001</v>
      </c>
      <c r="BE21">
        <v>42.36</v>
      </c>
      <c r="BF21">
        <v>40.445</v>
      </c>
      <c r="BG21">
        <v>38.408999999999999</v>
      </c>
      <c r="BH21">
        <v>36.292999999999999</v>
      </c>
      <c r="BI21">
        <v>34.369</v>
      </c>
      <c r="BJ21">
        <v>32.761000000000003</v>
      </c>
      <c r="BK21">
        <v>31.408999999999999</v>
      </c>
      <c r="BL21">
        <v>30.114000000000001</v>
      </c>
      <c r="BM21">
        <v>28.907</v>
      </c>
      <c r="BN21">
        <v>27.937000000000001</v>
      </c>
      <c r="BO21">
        <v>27.253</v>
      </c>
      <c r="BP21">
        <v>26.81</v>
      </c>
      <c r="BQ21">
        <v>26.417000000000002</v>
      </c>
      <c r="BR21">
        <v>25.998999999999999</v>
      </c>
      <c r="BS21">
        <v>26.010999999999999</v>
      </c>
      <c r="BT21">
        <v>26.628</v>
      </c>
      <c r="BU21">
        <v>27.574999999999999</v>
      </c>
      <c r="BV21">
        <v>28.417999999999999</v>
      </c>
      <c r="BW21">
        <v>29.256</v>
      </c>
      <c r="BX21">
        <v>29.55</v>
      </c>
      <c r="BY21">
        <v>28.986000000000001</v>
      </c>
      <c r="BZ21">
        <v>27.794</v>
      </c>
      <c r="CA21">
        <v>26.602</v>
      </c>
      <c r="CB21">
        <v>25.402000000000001</v>
      </c>
      <c r="CC21">
        <v>23.673999999999999</v>
      </c>
      <c r="CD21">
        <v>21.262</v>
      </c>
      <c r="CE21">
        <v>18.431999999999999</v>
      </c>
      <c r="CF21">
        <v>15.59</v>
      </c>
      <c r="CG21">
        <v>12.64</v>
      </c>
      <c r="CH21">
        <v>10.138</v>
      </c>
      <c r="CI21">
        <v>8.3979999999999997</v>
      </c>
      <c r="CJ21">
        <v>7.1870000000000003</v>
      </c>
      <c r="CK21">
        <v>5.899</v>
      </c>
      <c r="CL21">
        <v>4.7670000000000003</v>
      </c>
      <c r="CM21">
        <v>3.8519999999999999</v>
      </c>
      <c r="CN21">
        <v>2.9769999999999999</v>
      </c>
      <c r="CO21">
        <v>2.1480000000000001</v>
      </c>
      <c r="CP21">
        <v>1.4259999999999999</v>
      </c>
      <c r="CQ21">
        <v>0.93700000000000006</v>
      </c>
      <c r="CR21">
        <v>0.749</v>
      </c>
      <c r="CS21">
        <v>0.60499999999999998</v>
      </c>
      <c r="CT21">
        <v>0.505</v>
      </c>
      <c r="CU21">
        <v>0.49399999999999999</v>
      </c>
      <c r="CV21">
        <v>0.36199999999999999</v>
      </c>
      <c r="CW21">
        <v>0.19800000000000001</v>
      </c>
      <c r="CX21">
        <v>0.30099999999999999</v>
      </c>
      <c r="CZ21">
        <f t="shared" si="3"/>
        <v>2927.0579999999995</v>
      </c>
      <c r="DA21">
        <f t="shared" si="4"/>
        <v>2896.4309999999996</v>
      </c>
      <c r="DB21">
        <f t="shared" si="5"/>
        <v>37.458000000000993</v>
      </c>
    </row>
    <row r="22" spans="1:106" x14ac:dyDescent="0.3">
      <c r="A22">
        <v>2031</v>
      </c>
      <c r="B22">
        <v>30.850999999999999</v>
      </c>
      <c r="C22">
        <v>30.298999999999999</v>
      </c>
      <c r="D22">
        <v>29.905999999999999</v>
      </c>
      <c r="E22">
        <v>29.914000000000001</v>
      </c>
      <c r="F22">
        <v>29.725999999999999</v>
      </c>
      <c r="G22">
        <v>29.684999999999999</v>
      </c>
      <c r="H22">
        <v>29.779</v>
      </c>
      <c r="I22">
        <v>30.001999999999999</v>
      </c>
      <c r="J22">
        <v>30.335999999999999</v>
      </c>
      <c r="K22">
        <v>30.762</v>
      </c>
      <c r="L22">
        <v>31.315999999999999</v>
      </c>
      <c r="M22">
        <v>32.006</v>
      </c>
      <c r="N22">
        <v>32.796999999999997</v>
      </c>
      <c r="O22">
        <v>33.619999999999997</v>
      </c>
      <c r="P22">
        <v>34.454999999999998</v>
      </c>
      <c r="Q22">
        <v>35.340000000000003</v>
      </c>
      <c r="R22">
        <v>36.277999999999999</v>
      </c>
      <c r="S22">
        <v>37.222000000000001</v>
      </c>
      <c r="T22">
        <v>38.115000000000002</v>
      </c>
      <c r="U22">
        <v>38.953000000000003</v>
      </c>
      <c r="V22">
        <v>39.643000000000001</v>
      </c>
      <c r="W22">
        <v>40.128999999999998</v>
      </c>
      <c r="X22">
        <v>40.427999999999997</v>
      </c>
      <c r="Y22">
        <v>40.642000000000003</v>
      </c>
      <c r="Z22">
        <v>40.774999999999999</v>
      </c>
      <c r="AA22">
        <v>40.625999999999998</v>
      </c>
      <c r="AB22">
        <v>40.113</v>
      </c>
      <c r="AC22">
        <v>39.33</v>
      </c>
      <c r="AD22">
        <v>38.524000000000001</v>
      </c>
      <c r="AE22">
        <v>37.735999999999997</v>
      </c>
      <c r="AF22">
        <v>36.704000000000001</v>
      </c>
      <c r="AG22">
        <v>35.353999999999999</v>
      </c>
      <c r="AH22">
        <v>33.857999999999997</v>
      </c>
      <c r="AI22">
        <v>32.481000000000002</v>
      </c>
      <c r="AJ22">
        <v>31.195</v>
      </c>
      <c r="AK22">
        <v>30.289000000000001</v>
      </c>
      <c r="AL22">
        <v>29.946000000000002</v>
      </c>
      <c r="AM22">
        <v>30.077999999999999</v>
      </c>
      <c r="AN22">
        <v>30.297999999999998</v>
      </c>
      <c r="AO22">
        <v>30.545000000000002</v>
      </c>
      <c r="AP22">
        <v>31.565000000000001</v>
      </c>
      <c r="AQ22">
        <v>33.651000000000003</v>
      </c>
      <c r="AR22">
        <v>36.414999999999999</v>
      </c>
      <c r="AS22">
        <v>39.113999999999997</v>
      </c>
      <c r="AT22">
        <v>41.816000000000003</v>
      </c>
      <c r="AU22">
        <v>44.295000000000002</v>
      </c>
      <c r="AV22">
        <v>46.335999999999999</v>
      </c>
      <c r="AW22">
        <v>47.97</v>
      </c>
      <c r="AX22">
        <v>49.524999999999999</v>
      </c>
      <c r="AY22">
        <v>51.03</v>
      </c>
      <c r="AZ22">
        <v>51.636000000000003</v>
      </c>
      <c r="BA22">
        <v>50.982999999999997</v>
      </c>
      <c r="BB22">
        <v>49.444000000000003</v>
      </c>
      <c r="BC22">
        <v>47.804000000000002</v>
      </c>
      <c r="BD22">
        <v>45.966000000000001</v>
      </c>
      <c r="BE22">
        <v>44.009</v>
      </c>
      <c r="BF22">
        <v>42.075000000000003</v>
      </c>
      <c r="BG22">
        <v>40.152999999999999</v>
      </c>
      <c r="BH22">
        <v>38.107999999999997</v>
      </c>
      <c r="BI22">
        <v>35.982999999999997</v>
      </c>
      <c r="BJ22">
        <v>34.048000000000002</v>
      </c>
      <c r="BK22">
        <v>32.432000000000002</v>
      </c>
      <c r="BL22">
        <v>31.068999999999999</v>
      </c>
      <c r="BM22">
        <v>29.76</v>
      </c>
      <c r="BN22">
        <v>28.533000000000001</v>
      </c>
      <c r="BO22">
        <v>27.542000000000002</v>
      </c>
      <c r="BP22">
        <v>26.837</v>
      </c>
      <c r="BQ22">
        <v>26.37</v>
      </c>
      <c r="BR22">
        <v>25.948</v>
      </c>
      <c r="BS22">
        <v>25.501000000000001</v>
      </c>
      <c r="BT22">
        <v>25.46</v>
      </c>
      <c r="BU22">
        <v>25.986000000000001</v>
      </c>
      <c r="BV22">
        <v>26.818999999999999</v>
      </c>
      <c r="BW22">
        <v>27.553999999999998</v>
      </c>
      <c r="BX22">
        <v>28.291</v>
      </c>
      <c r="BY22">
        <v>28.477</v>
      </c>
      <c r="BZ22">
        <v>27.800999999999998</v>
      </c>
      <c r="CA22">
        <v>26.498999999999999</v>
      </c>
      <c r="CB22">
        <v>25.207000000000001</v>
      </c>
      <c r="CC22">
        <v>23.905999999999999</v>
      </c>
      <c r="CD22">
        <v>22.132999999999999</v>
      </c>
      <c r="CE22">
        <v>19.757999999999999</v>
      </c>
      <c r="CF22">
        <v>17.02</v>
      </c>
      <c r="CG22">
        <v>14.273</v>
      </c>
      <c r="CH22">
        <v>11.430999999999999</v>
      </c>
      <c r="CI22">
        <v>9.0359999999999996</v>
      </c>
      <c r="CJ22">
        <v>7.391</v>
      </c>
      <c r="CK22">
        <v>6.27</v>
      </c>
      <c r="CL22">
        <v>5.0519999999999996</v>
      </c>
      <c r="CM22">
        <v>4.0330000000000004</v>
      </c>
      <c r="CN22">
        <v>3.262</v>
      </c>
      <c r="CO22">
        <v>2.4900000000000002</v>
      </c>
      <c r="CP22">
        <v>1.718</v>
      </c>
      <c r="CQ22">
        <v>1.107</v>
      </c>
      <c r="CR22">
        <v>0.75</v>
      </c>
      <c r="CS22">
        <v>0.59499999999999997</v>
      </c>
      <c r="CT22">
        <v>0.47499999999999998</v>
      </c>
      <c r="CU22">
        <v>0.38600000000000001</v>
      </c>
      <c r="CV22">
        <v>0.29199999999999998</v>
      </c>
      <c r="CW22">
        <v>0.17599999999999999</v>
      </c>
      <c r="CX22">
        <v>0.33800000000000002</v>
      </c>
      <c r="CZ22">
        <f t="shared" si="3"/>
        <v>2919.9599999999987</v>
      </c>
      <c r="DA22">
        <f t="shared" si="4"/>
        <v>2889.108999999999</v>
      </c>
      <c r="DB22">
        <f t="shared" si="5"/>
        <v>37.949000000000524</v>
      </c>
    </row>
    <row r="23" spans="1:106" x14ac:dyDescent="0.3">
      <c r="A23">
        <v>2032</v>
      </c>
      <c r="B23">
        <v>31.067</v>
      </c>
      <c r="C23">
        <v>30.518999999999998</v>
      </c>
      <c r="D23">
        <v>30.100999999999999</v>
      </c>
      <c r="E23">
        <v>29.808</v>
      </c>
      <c r="F23">
        <v>29.779</v>
      </c>
      <c r="G23">
        <v>29.667999999999999</v>
      </c>
      <c r="H23">
        <v>29.675999999999998</v>
      </c>
      <c r="I23">
        <v>29.797999999999998</v>
      </c>
      <c r="J23">
        <v>30.03</v>
      </c>
      <c r="K23">
        <v>30.353000000000002</v>
      </c>
      <c r="L23">
        <v>30.753</v>
      </c>
      <c r="M23">
        <v>31.280999999999999</v>
      </c>
      <c r="N23">
        <v>31.954000000000001</v>
      </c>
      <c r="O23">
        <v>32.734999999999999</v>
      </c>
      <c r="P23">
        <v>33.539000000000001</v>
      </c>
      <c r="Q23">
        <v>34.351999999999997</v>
      </c>
      <c r="R23">
        <v>35.213999999999999</v>
      </c>
      <c r="S23">
        <v>36.128</v>
      </c>
      <c r="T23">
        <v>37.048000000000002</v>
      </c>
      <c r="U23">
        <v>37.917000000000002</v>
      </c>
      <c r="V23">
        <v>38.731999999999999</v>
      </c>
      <c r="W23">
        <v>39.406999999999996</v>
      </c>
      <c r="X23">
        <v>39.889000000000003</v>
      </c>
      <c r="Y23">
        <v>40.192999999999998</v>
      </c>
      <c r="Z23">
        <v>40.409999999999997</v>
      </c>
      <c r="AA23">
        <v>40.549999999999997</v>
      </c>
      <c r="AB23">
        <v>40.408999999999999</v>
      </c>
      <c r="AC23">
        <v>39.904000000000003</v>
      </c>
      <c r="AD23">
        <v>39.130000000000003</v>
      </c>
      <c r="AE23">
        <v>38.335000000000001</v>
      </c>
      <c r="AF23">
        <v>37.558</v>
      </c>
      <c r="AG23">
        <v>36.536999999999999</v>
      </c>
      <c r="AH23">
        <v>35.195999999999998</v>
      </c>
      <c r="AI23">
        <v>33.709000000000003</v>
      </c>
      <c r="AJ23">
        <v>32.340000000000003</v>
      </c>
      <c r="AK23">
        <v>31.061</v>
      </c>
      <c r="AL23">
        <v>30.163</v>
      </c>
      <c r="AM23">
        <v>29.827000000000002</v>
      </c>
      <c r="AN23">
        <v>29.962</v>
      </c>
      <c r="AO23">
        <v>30.184999999999999</v>
      </c>
      <c r="AP23">
        <v>30.434000000000001</v>
      </c>
      <c r="AQ23">
        <v>31.454000000000001</v>
      </c>
      <c r="AR23">
        <v>33.536000000000001</v>
      </c>
      <c r="AS23">
        <v>36.292999999999999</v>
      </c>
      <c r="AT23">
        <v>38.984999999999999</v>
      </c>
      <c r="AU23">
        <v>41.679000000000002</v>
      </c>
      <c r="AV23">
        <v>44.146999999999998</v>
      </c>
      <c r="AW23">
        <v>46.173000000000002</v>
      </c>
      <c r="AX23">
        <v>47.79</v>
      </c>
      <c r="AY23">
        <v>49.326999999999998</v>
      </c>
      <c r="AZ23">
        <v>50.813000000000002</v>
      </c>
      <c r="BA23">
        <v>51.402999999999999</v>
      </c>
      <c r="BB23">
        <v>50.738</v>
      </c>
      <c r="BC23">
        <v>49.189</v>
      </c>
      <c r="BD23">
        <v>47.537999999999997</v>
      </c>
      <c r="BE23">
        <v>45.689</v>
      </c>
      <c r="BF23">
        <v>43.722999999999999</v>
      </c>
      <c r="BG23">
        <v>41.780999999999999</v>
      </c>
      <c r="BH23">
        <v>39.851999999999997</v>
      </c>
      <c r="BI23">
        <v>37.798999999999999</v>
      </c>
      <c r="BJ23">
        <v>35.664000000000001</v>
      </c>
      <c r="BK23">
        <v>33.72</v>
      </c>
      <c r="BL23">
        <v>32.094999999999999</v>
      </c>
      <c r="BM23">
        <v>30.722000000000001</v>
      </c>
      <c r="BN23">
        <v>29.399000000000001</v>
      </c>
      <c r="BO23">
        <v>28.152999999999999</v>
      </c>
      <c r="BP23">
        <v>27.140999999999998</v>
      </c>
      <c r="BQ23">
        <v>26.414999999999999</v>
      </c>
      <c r="BR23">
        <v>25.925000000000001</v>
      </c>
      <c r="BS23">
        <v>25.475000000000001</v>
      </c>
      <c r="BT23">
        <v>24.998000000000001</v>
      </c>
      <c r="BU23">
        <v>24.902999999999999</v>
      </c>
      <c r="BV23">
        <v>25.338000000000001</v>
      </c>
      <c r="BW23">
        <v>26.056999999999999</v>
      </c>
      <c r="BX23">
        <v>26.684000000000001</v>
      </c>
      <c r="BY23">
        <v>27.318000000000001</v>
      </c>
      <c r="BZ23">
        <v>27.398</v>
      </c>
      <c r="CA23">
        <v>26.61</v>
      </c>
      <c r="CB23">
        <v>25.198</v>
      </c>
      <c r="CC23">
        <v>23.805</v>
      </c>
      <c r="CD23">
        <v>22.404</v>
      </c>
      <c r="CE23">
        <v>20.588000000000001</v>
      </c>
      <c r="CF23">
        <v>18.25</v>
      </c>
      <c r="CG23">
        <v>15.603999999999999</v>
      </c>
      <c r="CH23">
        <v>12.952999999999999</v>
      </c>
      <c r="CI23">
        <v>10.218999999999999</v>
      </c>
      <c r="CJ23">
        <v>7.931</v>
      </c>
      <c r="CK23">
        <v>6.3819999999999997</v>
      </c>
      <c r="CL23">
        <v>5.351</v>
      </c>
      <c r="CM23">
        <v>4.2039999999999997</v>
      </c>
      <c r="CN23">
        <v>3.2970000000000002</v>
      </c>
      <c r="CO23">
        <v>2.673</v>
      </c>
      <c r="CP23">
        <v>2.0030000000000001</v>
      </c>
      <c r="CQ23">
        <v>1.2889999999999999</v>
      </c>
      <c r="CR23">
        <v>0.78900000000000003</v>
      </c>
      <c r="CS23">
        <v>0.56100000000000005</v>
      </c>
      <c r="CT23">
        <v>0.441</v>
      </c>
      <c r="CU23">
        <v>0.34399999999999997</v>
      </c>
      <c r="CV23">
        <v>0.26700000000000002</v>
      </c>
      <c r="CW23">
        <v>0.159</v>
      </c>
      <c r="CX23">
        <v>0.36599999999999999</v>
      </c>
      <c r="CZ23">
        <f t="shared" si="3"/>
        <v>2912.6530000000002</v>
      </c>
      <c r="DA23">
        <f t="shared" si="4"/>
        <v>2881.5860000000007</v>
      </c>
      <c r="DB23">
        <f t="shared" si="5"/>
        <v>38.373999999997977</v>
      </c>
    </row>
    <row r="24" spans="1:106" x14ac:dyDescent="0.3">
      <c r="A24">
        <v>2033</v>
      </c>
      <c r="B24">
        <v>31.251999999999999</v>
      </c>
      <c r="C24">
        <v>30.731999999999999</v>
      </c>
      <c r="D24">
        <v>30.312999999999999</v>
      </c>
      <c r="E24">
        <v>29.992000000000001</v>
      </c>
      <c r="F24">
        <v>29.768000000000001</v>
      </c>
      <c r="G24">
        <v>29.64</v>
      </c>
      <c r="H24">
        <v>29.605</v>
      </c>
      <c r="I24">
        <v>29.663</v>
      </c>
      <c r="J24">
        <v>29.812999999999999</v>
      </c>
      <c r="K24">
        <v>30.052</v>
      </c>
      <c r="L24">
        <v>30.366</v>
      </c>
      <c r="M24">
        <v>30.739000000000001</v>
      </c>
      <c r="N24">
        <v>31.24</v>
      </c>
      <c r="O24">
        <v>31.898</v>
      </c>
      <c r="P24">
        <v>32.668999999999997</v>
      </c>
      <c r="Q24">
        <v>33.454000000000001</v>
      </c>
      <c r="R24">
        <v>34.243000000000002</v>
      </c>
      <c r="S24">
        <v>35.081000000000003</v>
      </c>
      <c r="T24">
        <v>35.97</v>
      </c>
      <c r="U24">
        <v>36.868000000000002</v>
      </c>
      <c r="V24">
        <v>37.713999999999999</v>
      </c>
      <c r="W24">
        <v>38.506</v>
      </c>
      <c r="X24">
        <v>39.165999999999997</v>
      </c>
      <c r="Y24">
        <v>39.643000000000001</v>
      </c>
      <c r="Z24">
        <v>39.951000000000001</v>
      </c>
      <c r="AA24">
        <v>40.173000000000002</v>
      </c>
      <c r="AB24">
        <v>40.317999999999998</v>
      </c>
      <c r="AC24">
        <v>40.185000000000002</v>
      </c>
      <c r="AD24">
        <v>39.689</v>
      </c>
      <c r="AE24">
        <v>38.923000000000002</v>
      </c>
      <c r="AF24">
        <v>38.139000000000003</v>
      </c>
      <c r="AG24">
        <v>37.372</v>
      </c>
      <c r="AH24">
        <v>36.363</v>
      </c>
      <c r="AI24">
        <v>35.031999999999996</v>
      </c>
      <c r="AJ24">
        <v>33.554000000000002</v>
      </c>
      <c r="AK24">
        <v>32.195</v>
      </c>
      <c r="AL24">
        <v>30.923999999999999</v>
      </c>
      <c r="AM24">
        <v>30.032</v>
      </c>
      <c r="AN24">
        <v>29.701000000000001</v>
      </c>
      <c r="AO24">
        <v>29.841000000000001</v>
      </c>
      <c r="AP24">
        <v>30.068000000000001</v>
      </c>
      <c r="AQ24">
        <v>30.317</v>
      </c>
      <c r="AR24">
        <v>31.338000000000001</v>
      </c>
      <c r="AS24">
        <v>33.414999999999999</v>
      </c>
      <c r="AT24">
        <v>36.164999999999999</v>
      </c>
      <c r="AU24">
        <v>38.847999999999999</v>
      </c>
      <c r="AV24">
        <v>41.534999999999997</v>
      </c>
      <c r="AW24">
        <v>43.991999999999997</v>
      </c>
      <c r="AX24">
        <v>46.002000000000002</v>
      </c>
      <c r="AY24">
        <v>47.601999999999997</v>
      </c>
      <c r="AZ24">
        <v>49.121000000000002</v>
      </c>
      <c r="BA24">
        <v>50.588000000000001</v>
      </c>
      <c r="BB24">
        <v>51.161000000000001</v>
      </c>
      <c r="BC24">
        <v>50.484000000000002</v>
      </c>
      <c r="BD24">
        <v>48.924999999999997</v>
      </c>
      <c r="BE24">
        <v>47.265000000000001</v>
      </c>
      <c r="BF24">
        <v>45.404000000000003</v>
      </c>
      <c r="BG24">
        <v>43.429000000000002</v>
      </c>
      <c r="BH24">
        <v>41.478999999999999</v>
      </c>
      <c r="BI24">
        <v>39.542999999999999</v>
      </c>
      <c r="BJ24">
        <v>37.484000000000002</v>
      </c>
      <c r="BK24">
        <v>35.338999999999999</v>
      </c>
      <c r="BL24">
        <v>33.386000000000003</v>
      </c>
      <c r="BM24">
        <v>31.753</v>
      </c>
      <c r="BN24">
        <v>30.37</v>
      </c>
      <c r="BO24">
        <v>29.032</v>
      </c>
      <c r="BP24">
        <v>27.768000000000001</v>
      </c>
      <c r="BQ24">
        <v>26.736000000000001</v>
      </c>
      <c r="BR24">
        <v>25.989000000000001</v>
      </c>
      <c r="BS24">
        <v>25.474</v>
      </c>
      <c r="BT24">
        <v>24.997</v>
      </c>
      <c r="BU24">
        <v>24.491</v>
      </c>
      <c r="BV24">
        <v>24.341000000000001</v>
      </c>
      <c r="BW24">
        <v>24.686</v>
      </c>
      <c r="BX24">
        <v>25.291</v>
      </c>
      <c r="BY24">
        <v>25.809000000000001</v>
      </c>
      <c r="BZ24">
        <v>26.341999999999999</v>
      </c>
      <c r="CA24">
        <v>26.314</v>
      </c>
      <c r="CB24">
        <v>25.413</v>
      </c>
      <c r="CC24">
        <v>23.893999999999998</v>
      </c>
      <c r="CD24">
        <v>22.399000000000001</v>
      </c>
      <c r="CE24">
        <v>20.901</v>
      </c>
      <c r="CF24">
        <v>19.04</v>
      </c>
      <c r="CG24">
        <v>16.739000000000001</v>
      </c>
      <c r="CH24">
        <v>14.186</v>
      </c>
      <c r="CI24">
        <v>11.632999999999999</v>
      </c>
      <c r="CJ24">
        <v>9.0060000000000002</v>
      </c>
      <c r="CK24">
        <v>6.827</v>
      </c>
      <c r="CL24">
        <v>5.3739999999999997</v>
      </c>
      <c r="CM24">
        <v>4.4320000000000004</v>
      </c>
      <c r="CN24">
        <v>3.3540000000000001</v>
      </c>
      <c r="CO24">
        <v>2.5619999999999998</v>
      </c>
      <c r="CP24">
        <v>2.0830000000000002</v>
      </c>
      <c r="CQ24">
        <v>1.5149999999999999</v>
      </c>
      <c r="CR24">
        <v>0.85899999999999999</v>
      </c>
      <c r="CS24">
        <v>0.47</v>
      </c>
      <c r="CT24">
        <v>0.374</v>
      </c>
      <c r="CU24">
        <v>0.28699999999999998</v>
      </c>
      <c r="CV24">
        <v>0.21299999999999999</v>
      </c>
      <c r="CW24">
        <v>0.14899999999999999</v>
      </c>
      <c r="CX24">
        <v>0.375</v>
      </c>
      <c r="CZ24">
        <f t="shared" si="3"/>
        <v>2905.1469999999986</v>
      </c>
      <c r="DA24">
        <f t="shared" si="4"/>
        <v>2873.8949999999986</v>
      </c>
      <c r="DB24">
        <f t="shared" si="5"/>
        <v>38.75800000000163</v>
      </c>
    </row>
    <row r="25" spans="1:106" x14ac:dyDescent="0.3">
      <c r="A25">
        <v>2034</v>
      </c>
      <c r="B25">
        <v>31.414000000000001</v>
      </c>
      <c r="C25">
        <v>31.149000000000001</v>
      </c>
      <c r="D25">
        <v>30.689</v>
      </c>
      <c r="E25">
        <v>30.309000000000001</v>
      </c>
      <c r="F25">
        <v>30.01</v>
      </c>
      <c r="G25">
        <v>29.792999999999999</v>
      </c>
      <c r="H25">
        <v>29.658000000000001</v>
      </c>
      <c r="I25">
        <v>29.603999999999999</v>
      </c>
      <c r="J25">
        <v>29.640999999999998</v>
      </c>
      <c r="K25">
        <v>29.776</v>
      </c>
      <c r="L25">
        <v>30.003</v>
      </c>
      <c r="M25">
        <v>30.297000000000001</v>
      </c>
      <c r="N25">
        <v>30.646000000000001</v>
      </c>
      <c r="O25">
        <v>31.123999999999999</v>
      </c>
      <c r="P25">
        <v>31.76</v>
      </c>
      <c r="Q25">
        <v>32.506999999999998</v>
      </c>
      <c r="R25">
        <v>33.270000000000003</v>
      </c>
      <c r="S25">
        <v>34.036999999999999</v>
      </c>
      <c r="T25">
        <v>34.86</v>
      </c>
      <c r="U25">
        <v>35.746000000000002</v>
      </c>
      <c r="V25">
        <v>36.646999999999998</v>
      </c>
      <c r="W25">
        <v>37.497999999999998</v>
      </c>
      <c r="X25">
        <v>38.295999999999999</v>
      </c>
      <c r="Y25">
        <v>38.962000000000003</v>
      </c>
      <c r="Z25">
        <v>39.448</v>
      </c>
      <c r="AA25">
        <v>39.764000000000003</v>
      </c>
      <c r="AB25">
        <v>39.994999999999997</v>
      </c>
      <c r="AC25">
        <v>40.151000000000003</v>
      </c>
      <c r="AD25">
        <v>40.027999999999999</v>
      </c>
      <c r="AE25">
        <v>39.54</v>
      </c>
      <c r="AF25">
        <v>38.781999999999996</v>
      </c>
      <c r="AG25">
        <v>38.006</v>
      </c>
      <c r="AH25">
        <v>37.247</v>
      </c>
      <c r="AI25">
        <v>36.244</v>
      </c>
      <c r="AJ25">
        <v>34.92</v>
      </c>
      <c r="AK25">
        <v>33.445999999999998</v>
      </c>
      <c r="AL25">
        <v>32.091000000000001</v>
      </c>
      <c r="AM25">
        <v>30.821999999999999</v>
      </c>
      <c r="AN25">
        <v>29.933</v>
      </c>
      <c r="AO25">
        <v>29.603000000000002</v>
      </c>
      <c r="AP25">
        <v>29.744</v>
      </c>
      <c r="AQ25">
        <v>29.969000000000001</v>
      </c>
      <c r="AR25">
        <v>30.216000000000001</v>
      </c>
      <c r="AS25">
        <v>31.231000000000002</v>
      </c>
      <c r="AT25">
        <v>33.298999999999999</v>
      </c>
      <c r="AU25">
        <v>36.036999999999999</v>
      </c>
      <c r="AV25">
        <v>38.707999999999998</v>
      </c>
      <c r="AW25">
        <v>41.381</v>
      </c>
      <c r="AX25">
        <v>43.820999999999998</v>
      </c>
      <c r="AY25">
        <v>45.81</v>
      </c>
      <c r="AZ25">
        <v>47.386000000000003</v>
      </c>
      <c r="BA25">
        <v>48.88</v>
      </c>
      <c r="BB25">
        <v>50.323</v>
      </c>
      <c r="BC25">
        <v>50.872999999999998</v>
      </c>
      <c r="BD25">
        <v>50.177999999999997</v>
      </c>
      <c r="BE25">
        <v>48.606999999999999</v>
      </c>
      <c r="BF25">
        <v>46.930999999999997</v>
      </c>
      <c r="BG25">
        <v>45.055</v>
      </c>
      <c r="BH25">
        <v>43.067</v>
      </c>
      <c r="BI25">
        <v>41.103999999999999</v>
      </c>
      <c r="BJ25">
        <v>39.158000000000001</v>
      </c>
      <c r="BK25">
        <v>37.085999999999999</v>
      </c>
      <c r="BL25">
        <v>34.927</v>
      </c>
      <c r="BM25">
        <v>32.96</v>
      </c>
      <c r="BN25">
        <v>31.312000000000001</v>
      </c>
      <c r="BO25">
        <v>29.914999999999999</v>
      </c>
      <c r="BP25">
        <v>28.558</v>
      </c>
      <c r="BQ25">
        <v>27.268000000000001</v>
      </c>
      <c r="BR25">
        <v>26.206</v>
      </c>
      <c r="BS25">
        <v>25.422999999999998</v>
      </c>
      <c r="BT25">
        <v>24.864000000000001</v>
      </c>
      <c r="BU25">
        <v>24.338999999999999</v>
      </c>
      <c r="BV25">
        <v>23.79</v>
      </c>
      <c r="BW25">
        <v>23.568000000000001</v>
      </c>
      <c r="BX25">
        <v>23.795999999999999</v>
      </c>
      <c r="BY25">
        <v>24.26</v>
      </c>
      <c r="BZ25">
        <v>24.646000000000001</v>
      </c>
      <c r="CA25">
        <v>25.056999999999999</v>
      </c>
      <c r="CB25">
        <v>24.920999999999999</v>
      </c>
      <c r="CC25">
        <v>23.939</v>
      </c>
      <c r="CD25">
        <v>22.361999999999998</v>
      </c>
      <c r="CE25">
        <v>20.82</v>
      </c>
      <c r="CF25">
        <v>19.274999999999999</v>
      </c>
      <c r="CG25">
        <v>17.431000000000001</v>
      </c>
      <c r="CH25">
        <v>15.234</v>
      </c>
      <c r="CI25">
        <v>12.843999999999999</v>
      </c>
      <c r="CJ25">
        <v>10.382999999999999</v>
      </c>
      <c r="CK25">
        <v>7.9379999999999997</v>
      </c>
      <c r="CL25">
        <v>6.0590000000000002</v>
      </c>
      <c r="CM25">
        <v>4.74</v>
      </c>
      <c r="CN25">
        <v>3.8109999999999999</v>
      </c>
      <c r="CO25">
        <v>2.8540000000000001</v>
      </c>
      <c r="CP25">
        <v>2.1909999999999998</v>
      </c>
      <c r="CQ25">
        <v>1.7769999999999999</v>
      </c>
      <c r="CR25">
        <v>1.2889999999999999</v>
      </c>
      <c r="CS25">
        <v>0.72499999999999998</v>
      </c>
      <c r="CT25">
        <v>0.38500000000000001</v>
      </c>
      <c r="CU25">
        <v>0.29599999999999999</v>
      </c>
      <c r="CV25">
        <v>0.216</v>
      </c>
      <c r="CW25">
        <v>0.14699999999999999</v>
      </c>
      <c r="CX25">
        <v>0.36199999999999999</v>
      </c>
      <c r="CZ25">
        <f t="shared" si="3"/>
        <v>2897.4679999999994</v>
      </c>
      <c r="DA25">
        <f t="shared" si="4"/>
        <v>2866.0539999999992</v>
      </c>
      <c r="DB25">
        <f t="shared" si="5"/>
        <v>39.092999999999392</v>
      </c>
    </row>
    <row r="26" spans="1:106" x14ac:dyDescent="0.3">
      <c r="A26">
        <v>2035</v>
      </c>
      <c r="B26">
        <v>31.533000000000001</v>
      </c>
      <c r="C26">
        <v>31.148</v>
      </c>
      <c r="D26">
        <v>31.045999999999999</v>
      </c>
      <c r="E26">
        <v>30.645</v>
      </c>
      <c r="F26">
        <v>30.303000000000001</v>
      </c>
      <c r="G26">
        <v>30.027000000000001</v>
      </c>
      <c r="H26">
        <v>29.817</v>
      </c>
      <c r="I26">
        <v>29.675000000000001</v>
      </c>
      <c r="J26">
        <v>29.602</v>
      </c>
      <c r="K26">
        <v>29.619</v>
      </c>
      <c r="L26">
        <v>29.738</v>
      </c>
      <c r="M26">
        <v>29.951000000000001</v>
      </c>
      <c r="N26">
        <v>30.227</v>
      </c>
      <c r="O26">
        <v>30.553999999999998</v>
      </c>
      <c r="P26">
        <v>31.009</v>
      </c>
      <c r="Q26">
        <v>31.62</v>
      </c>
      <c r="R26">
        <v>32.344999999999999</v>
      </c>
      <c r="S26">
        <v>33.085999999999999</v>
      </c>
      <c r="T26">
        <v>33.83</v>
      </c>
      <c r="U26">
        <v>34.637999999999998</v>
      </c>
      <c r="V26">
        <v>35.520000000000003</v>
      </c>
      <c r="W26">
        <v>36.426000000000002</v>
      </c>
      <c r="X26">
        <v>37.28</v>
      </c>
      <c r="Y26">
        <v>38.082999999999998</v>
      </c>
      <c r="Z26">
        <v>38.758000000000003</v>
      </c>
      <c r="AA26">
        <v>39.25</v>
      </c>
      <c r="AB26">
        <v>39.575000000000003</v>
      </c>
      <c r="AC26">
        <v>39.814999999999998</v>
      </c>
      <c r="AD26">
        <v>39.982999999999997</v>
      </c>
      <c r="AE26">
        <v>39.869999999999997</v>
      </c>
      <c r="AF26">
        <v>39.390999999999998</v>
      </c>
      <c r="AG26">
        <v>38.64</v>
      </c>
      <c r="AH26">
        <v>37.871000000000002</v>
      </c>
      <c r="AI26">
        <v>37.119999999999997</v>
      </c>
      <c r="AJ26">
        <v>36.124000000000002</v>
      </c>
      <c r="AK26">
        <v>34.805999999999997</v>
      </c>
      <c r="AL26">
        <v>33.337000000000003</v>
      </c>
      <c r="AM26">
        <v>31.986000000000001</v>
      </c>
      <c r="AN26">
        <v>30.721</v>
      </c>
      <c r="AO26">
        <v>29.834</v>
      </c>
      <c r="AP26">
        <v>29.504999999999999</v>
      </c>
      <c r="AQ26">
        <v>29.646000000000001</v>
      </c>
      <c r="AR26">
        <v>29.869</v>
      </c>
      <c r="AS26">
        <v>30.114000000000001</v>
      </c>
      <c r="AT26">
        <v>31.123000000000001</v>
      </c>
      <c r="AU26">
        <v>33.182000000000002</v>
      </c>
      <c r="AV26">
        <v>35.908000000000001</v>
      </c>
      <c r="AW26">
        <v>38.566000000000003</v>
      </c>
      <c r="AX26">
        <v>41.225000000000001</v>
      </c>
      <c r="AY26">
        <v>43.646999999999998</v>
      </c>
      <c r="AZ26">
        <v>45.615000000000002</v>
      </c>
      <c r="BA26">
        <v>47.165999999999997</v>
      </c>
      <c r="BB26">
        <v>48.637</v>
      </c>
      <c r="BC26">
        <v>50.054000000000002</v>
      </c>
      <c r="BD26">
        <v>50.582999999999998</v>
      </c>
      <c r="BE26">
        <v>49.87</v>
      </c>
      <c r="BF26">
        <v>48.284999999999997</v>
      </c>
      <c r="BG26">
        <v>46.594000000000001</v>
      </c>
      <c r="BH26">
        <v>44.704000000000001</v>
      </c>
      <c r="BI26">
        <v>42.701000000000001</v>
      </c>
      <c r="BJ26">
        <v>40.728000000000002</v>
      </c>
      <c r="BK26">
        <v>38.771000000000001</v>
      </c>
      <c r="BL26">
        <v>36.686</v>
      </c>
      <c r="BM26">
        <v>34.512999999999998</v>
      </c>
      <c r="BN26">
        <v>32.531999999999996</v>
      </c>
      <c r="BO26">
        <v>30.870999999999999</v>
      </c>
      <c r="BP26">
        <v>29.457999999999998</v>
      </c>
      <c r="BQ26">
        <v>28.082000000000001</v>
      </c>
      <c r="BR26">
        <v>26.766999999999999</v>
      </c>
      <c r="BS26">
        <v>25.673999999999999</v>
      </c>
      <c r="BT26">
        <v>24.853999999999999</v>
      </c>
      <c r="BU26">
        <v>24.25</v>
      </c>
      <c r="BV26">
        <v>23.68</v>
      </c>
      <c r="BW26">
        <v>23.087</v>
      </c>
      <c r="BX26">
        <v>22.792999999999999</v>
      </c>
      <c r="BY26">
        <v>22.905000000000001</v>
      </c>
      <c r="BZ26">
        <v>23.227</v>
      </c>
      <c r="CA26">
        <v>23.481999999999999</v>
      </c>
      <c r="CB26">
        <v>23.768000000000001</v>
      </c>
      <c r="CC26">
        <v>23.524999999999999</v>
      </c>
      <c r="CD26">
        <v>22.462</v>
      </c>
      <c r="CE26">
        <v>20.829000000000001</v>
      </c>
      <c r="CF26">
        <v>19.238</v>
      </c>
      <c r="CG26">
        <v>17.648</v>
      </c>
      <c r="CH26">
        <v>15.82</v>
      </c>
      <c r="CI26">
        <v>13.727</v>
      </c>
      <c r="CJ26">
        <v>11.499000000000001</v>
      </c>
      <c r="CK26">
        <v>9.1310000000000002</v>
      </c>
      <c r="CL26">
        <v>6.8680000000000003</v>
      </c>
      <c r="CM26">
        <v>5.29</v>
      </c>
      <c r="CN26">
        <v>4.1059999999999999</v>
      </c>
      <c r="CO26">
        <v>3.1890000000000001</v>
      </c>
      <c r="CP26">
        <v>2.3530000000000002</v>
      </c>
      <c r="CQ26">
        <v>1.821</v>
      </c>
      <c r="CR26">
        <v>1.4710000000000001</v>
      </c>
      <c r="CS26">
        <v>1.0609999999999999</v>
      </c>
      <c r="CT26">
        <v>0.59099999999999997</v>
      </c>
      <c r="CU26">
        <v>0.33800000000000002</v>
      </c>
      <c r="CV26">
        <v>0.24299999999999999</v>
      </c>
      <c r="CW26">
        <v>0.153</v>
      </c>
      <c r="CX26">
        <v>0.33</v>
      </c>
      <c r="CZ26">
        <f t="shared" si="3"/>
        <v>2889.6180000000004</v>
      </c>
      <c r="DA26">
        <f t="shared" si="4"/>
        <v>2858.0850000000005</v>
      </c>
      <c r="DB26">
        <f t="shared" si="5"/>
        <v>39.382999999998901</v>
      </c>
    </row>
    <row r="27" spans="1:106" x14ac:dyDescent="0.3">
      <c r="A27">
        <v>2036</v>
      </c>
      <c r="B27">
        <v>31.588000000000001</v>
      </c>
      <c r="C27">
        <v>31.302</v>
      </c>
      <c r="D27">
        <v>31.016999999999999</v>
      </c>
      <c r="E27">
        <v>30.940999999999999</v>
      </c>
      <c r="F27">
        <v>30.599</v>
      </c>
      <c r="G27">
        <v>30.295999999999999</v>
      </c>
      <c r="H27">
        <v>30.041</v>
      </c>
      <c r="I27">
        <v>29.838999999999999</v>
      </c>
      <c r="J27">
        <v>29.690999999999999</v>
      </c>
      <c r="K27">
        <v>29.597999999999999</v>
      </c>
      <c r="L27">
        <v>29.594000000000001</v>
      </c>
      <c r="M27">
        <v>29.698</v>
      </c>
      <c r="N27">
        <v>29.898</v>
      </c>
      <c r="O27">
        <v>30.155000000000001</v>
      </c>
      <c r="P27">
        <v>30.459</v>
      </c>
      <c r="Q27">
        <v>30.89</v>
      </c>
      <c r="R27">
        <v>31.478000000000002</v>
      </c>
      <c r="S27">
        <v>32.180999999999997</v>
      </c>
      <c r="T27">
        <v>32.9</v>
      </c>
      <c r="U27">
        <v>33.621000000000002</v>
      </c>
      <c r="V27">
        <v>34.414000000000001</v>
      </c>
      <c r="W27">
        <v>35.292000000000002</v>
      </c>
      <c r="X27">
        <v>36.201000000000001</v>
      </c>
      <c r="Y27">
        <v>37.06</v>
      </c>
      <c r="Z27">
        <v>37.869</v>
      </c>
      <c r="AA27">
        <v>38.549999999999997</v>
      </c>
      <c r="AB27">
        <v>39.051000000000002</v>
      </c>
      <c r="AC27">
        <v>39.384</v>
      </c>
      <c r="AD27">
        <v>39.634</v>
      </c>
      <c r="AE27">
        <v>39.811999999999998</v>
      </c>
      <c r="AF27">
        <v>39.709000000000003</v>
      </c>
      <c r="AG27">
        <v>39.238999999999997</v>
      </c>
      <c r="AH27">
        <v>38.494999999999997</v>
      </c>
      <c r="AI27">
        <v>37.734000000000002</v>
      </c>
      <c r="AJ27">
        <v>36.991</v>
      </c>
      <c r="AK27">
        <v>36.000999999999998</v>
      </c>
      <c r="AL27">
        <v>34.689</v>
      </c>
      <c r="AM27">
        <v>33.225999999999999</v>
      </c>
      <c r="AN27">
        <v>31.879000000000001</v>
      </c>
      <c r="AO27">
        <v>30.617000000000001</v>
      </c>
      <c r="AP27">
        <v>29.731999999999999</v>
      </c>
      <c r="AQ27">
        <v>29.405000000000001</v>
      </c>
      <c r="AR27">
        <v>29.545999999999999</v>
      </c>
      <c r="AS27">
        <v>29.768000000000001</v>
      </c>
      <c r="AT27">
        <v>30.01</v>
      </c>
      <c r="AU27">
        <v>31.013999999999999</v>
      </c>
      <c r="AV27">
        <v>33.063000000000002</v>
      </c>
      <c r="AW27">
        <v>35.777000000000001</v>
      </c>
      <c r="AX27">
        <v>38.420999999999999</v>
      </c>
      <c r="AY27">
        <v>41.066000000000003</v>
      </c>
      <c r="AZ27">
        <v>43.470999999999997</v>
      </c>
      <c r="BA27">
        <v>45.417999999999999</v>
      </c>
      <c r="BB27">
        <v>46.945</v>
      </c>
      <c r="BC27">
        <v>48.39</v>
      </c>
      <c r="BD27">
        <v>49.781999999999996</v>
      </c>
      <c r="BE27">
        <v>50.289000000000001</v>
      </c>
      <c r="BF27">
        <v>49.558999999999997</v>
      </c>
      <c r="BG27">
        <v>47.96</v>
      </c>
      <c r="BH27">
        <v>46.253999999999998</v>
      </c>
      <c r="BI27">
        <v>44.347999999999999</v>
      </c>
      <c r="BJ27">
        <v>42.332000000000001</v>
      </c>
      <c r="BK27">
        <v>40.347999999999999</v>
      </c>
      <c r="BL27">
        <v>38.380000000000003</v>
      </c>
      <c r="BM27">
        <v>36.283999999999999</v>
      </c>
      <c r="BN27">
        <v>34.097000000000001</v>
      </c>
      <c r="BO27">
        <v>32.101999999999997</v>
      </c>
      <c r="BP27">
        <v>30.425999999999998</v>
      </c>
      <c r="BQ27">
        <v>28.998999999999999</v>
      </c>
      <c r="BR27">
        <v>27.603000000000002</v>
      </c>
      <c r="BS27">
        <v>26.263999999999999</v>
      </c>
      <c r="BT27">
        <v>25.14</v>
      </c>
      <c r="BU27">
        <v>24.283999999999999</v>
      </c>
      <c r="BV27">
        <v>23.635999999999999</v>
      </c>
      <c r="BW27">
        <v>23.018000000000001</v>
      </c>
      <c r="BX27">
        <v>22.382999999999999</v>
      </c>
      <c r="BY27">
        <v>22.015000000000001</v>
      </c>
      <c r="BZ27">
        <v>22.010999999999999</v>
      </c>
      <c r="CA27">
        <v>22.190999999999999</v>
      </c>
      <c r="CB27">
        <v>22.315999999999999</v>
      </c>
      <c r="CC27">
        <v>22.477</v>
      </c>
      <c r="CD27">
        <v>22.128</v>
      </c>
      <c r="CE27">
        <v>20.983000000000001</v>
      </c>
      <c r="CF27">
        <v>19.294</v>
      </c>
      <c r="CG27">
        <v>17.655000000000001</v>
      </c>
      <c r="CH27">
        <v>16.018000000000001</v>
      </c>
      <c r="CI27">
        <v>14.207000000000001</v>
      </c>
      <c r="CJ27">
        <v>12.218999999999999</v>
      </c>
      <c r="CK27">
        <v>10.153</v>
      </c>
      <c r="CL27">
        <v>7.8780000000000001</v>
      </c>
      <c r="CM27">
        <v>5.7969999999999997</v>
      </c>
      <c r="CN27">
        <v>4.5199999999999996</v>
      </c>
      <c r="CO27">
        <v>3.472</v>
      </c>
      <c r="CP27">
        <v>2.5670000000000002</v>
      </c>
      <c r="CQ27">
        <v>1.851</v>
      </c>
      <c r="CR27">
        <v>1.4510000000000001</v>
      </c>
      <c r="CS27">
        <v>1.1659999999999999</v>
      </c>
      <c r="CT27">
        <v>0.83399999999999996</v>
      </c>
      <c r="CU27">
        <v>0.45800000000000002</v>
      </c>
      <c r="CV27">
        <v>0.28599999999999998</v>
      </c>
      <c r="CW27">
        <v>0.16400000000000001</v>
      </c>
      <c r="CX27">
        <v>0.28999999999999998</v>
      </c>
      <c r="CZ27">
        <f t="shared" si="3"/>
        <v>2881.5479999999993</v>
      </c>
      <c r="DA27">
        <f t="shared" si="4"/>
        <v>2849.96</v>
      </c>
      <c r="DB27">
        <f t="shared" si="5"/>
        <v>39.658000000000357</v>
      </c>
    </row>
    <row r="28" spans="1:106" x14ac:dyDescent="0.3">
      <c r="A28">
        <v>2037</v>
      </c>
      <c r="B28">
        <v>31.556000000000001</v>
      </c>
      <c r="C28">
        <v>31.385000000000002</v>
      </c>
      <c r="D28">
        <v>31.183</v>
      </c>
      <c r="E28">
        <v>30.96</v>
      </c>
      <c r="F28">
        <v>30.832999999999998</v>
      </c>
      <c r="G28">
        <v>30.55</v>
      </c>
      <c r="H28">
        <v>30.286999999999999</v>
      </c>
      <c r="I28">
        <v>30.053999999999998</v>
      </c>
      <c r="J28">
        <v>29.859000000000002</v>
      </c>
      <c r="K28">
        <v>29.704000000000001</v>
      </c>
      <c r="L28">
        <v>29.591999999999999</v>
      </c>
      <c r="M28">
        <v>29.567</v>
      </c>
      <c r="N28">
        <v>29.655000000000001</v>
      </c>
      <c r="O28">
        <v>29.841999999999999</v>
      </c>
      <c r="P28">
        <v>30.079000000000001</v>
      </c>
      <c r="Q28">
        <v>30.361999999999998</v>
      </c>
      <c r="R28">
        <v>30.77</v>
      </c>
      <c r="S28">
        <v>31.334</v>
      </c>
      <c r="T28">
        <v>32.014000000000003</v>
      </c>
      <c r="U28">
        <v>32.710999999999999</v>
      </c>
      <c r="V28">
        <v>33.409999999999997</v>
      </c>
      <c r="W28">
        <v>34.188000000000002</v>
      </c>
      <c r="X28">
        <v>35.061</v>
      </c>
      <c r="Y28">
        <v>35.972999999999999</v>
      </c>
      <c r="Z28">
        <v>36.837000000000003</v>
      </c>
      <c r="AA28">
        <v>37.652000000000001</v>
      </c>
      <c r="AB28">
        <v>38.340000000000003</v>
      </c>
      <c r="AC28">
        <v>38.848999999999997</v>
      </c>
      <c r="AD28">
        <v>39.189</v>
      </c>
      <c r="AE28">
        <v>39.450000000000003</v>
      </c>
      <c r="AF28">
        <v>39.639000000000003</v>
      </c>
      <c r="AG28">
        <v>39.545000000000002</v>
      </c>
      <c r="AH28">
        <v>39.084000000000003</v>
      </c>
      <c r="AI28">
        <v>38.347999999999999</v>
      </c>
      <c r="AJ28">
        <v>37.594999999999999</v>
      </c>
      <c r="AK28">
        <v>36.857999999999997</v>
      </c>
      <c r="AL28">
        <v>35.875999999999998</v>
      </c>
      <c r="AM28">
        <v>34.569000000000003</v>
      </c>
      <c r="AN28">
        <v>33.112000000000002</v>
      </c>
      <c r="AO28">
        <v>31.77</v>
      </c>
      <c r="AP28">
        <v>30.510999999999999</v>
      </c>
      <c r="AQ28">
        <v>29.629000000000001</v>
      </c>
      <c r="AR28">
        <v>29.303000000000001</v>
      </c>
      <c r="AS28">
        <v>29.443000000000001</v>
      </c>
      <c r="AT28">
        <v>29.664999999999999</v>
      </c>
      <c r="AU28">
        <v>29.904</v>
      </c>
      <c r="AV28">
        <v>30.902000000000001</v>
      </c>
      <c r="AW28">
        <v>32.942</v>
      </c>
      <c r="AX28">
        <v>35.642000000000003</v>
      </c>
      <c r="AY28">
        <v>38.273000000000003</v>
      </c>
      <c r="AZ28">
        <v>40.904000000000003</v>
      </c>
      <c r="BA28">
        <v>43.290999999999997</v>
      </c>
      <c r="BB28">
        <v>45.216000000000001</v>
      </c>
      <c r="BC28">
        <v>46.719000000000001</v>
      </c>
      <c r="BD28">
        <v>48.139000000000003</v>
      </c>
      <c r="BE28">
        <v>49.506</v>
      </c>
      <c r="BF28">
        <v>49.988999999999997</v>
      </c>
      <c r="BG28">
        <v>49.243000000000002</v>
      </c>
      <c r="BH28">
        <v>47.63</v>
      </c>
      <c r="BI28">
        <v>45.91</v>
      </c>
      <c r="BJ28">
        <v>43.988999999999997</v>
      </c>
      <c r="BK28">
        <v>41.96</v>
      </c>
      <c r="BL28">
        <v>39.963000000000001</v>
      </c>
      <c r="BM28">
        <v>37.985999999999997</v>
      </c>
      <c r="BN28">
        <v>35.877000000000002</v>
      </c>
      <c r="BO28">
        <v>33.677</v>
      </c>
      <c r="BP28">
        <v>31.667999999999999</v>
      </c>
      <c r="BQ28">
        <v>29.978999999999999</v>
      </c>
      <c r="BR28">
        <v>28.536999999999999</v>
      </c>
      <c r="BS28">
        <v>27.122</v>
      </c>
      <c r="BT28">
        <v>25.757999999999999</v>
      </c>
      <c r="BU28">
        <v>24.603999999999999</v>
      </c>
      <c r="BV28">
        <v>23.710999999999999</v>
      </c>
      <c r="BW28">
        <v>23.018000000000001</v>
      </c>
      <c r="BX28">
        <v>22.353999999999999</v>
      </c>
      <c r="BY28">
        <v>21.675999999999998</v>
      </c>
      <c r="BZ28">
        <v>21.236000000000001</v>
      </c>
      <c r="CA28">
        <v>21.114999999999998</v>
      </c>
      <c r="CB28">
        <v>21.154</v>
      </c>
      <c r="CC28">
        <v>21.146999999999998</v>
      </c>
      <c r="CD28">
        <v>21.184999999999999</v>
      </c>
      <c r="CE28">
        <v>20.728000000000002</v>
      </c>
      <c r="CF28">
        <v>19.501000000000001</v>
      </c>
      <c r="CG28">
        <v>17.757000000000001</v>
      </c>
      <c r="CH28">
        <v>16.07</v>
      </c>
      <c r="CI28">
        <v>14.385999999999999</v>
      </c>
      <c r="CJ28">
        <v>12.593</v>
      </c>
      <c r="CK28">
        <v>10.708</v>
      </c>
      <c r="CL28">
        <v>8.8059999999999992</v>
      </c>
      <c r="CM28">
        <v>6.6239999999999997</v>
      </c>
      <c r="CN28">
        <v>4.726</v>
      </c>
      <c r="CO28">
        <v>3.75</v>
      </c>
      <c r="CP28">
        <v>2.8370000000000002</v>
      </c>
      <c r="CQ28">
        <v>1.944</v>
      </c>
      <c r="CR28">
        <v>1.35</v>
      </c>
      <c r="CS28">
        <v>1.079</v>
      </c>
      <c r="CT28">
        <v>0.85899999999999999</v>
      </c>
      <c r="CU28">
        <v>0.60699999999999998</v>
      </c>
      <c r="CV28">
        <v>0.32400000000000001</v>
      </c>
      <c r="CW28">
        <v>0.17599999999999999</v>
      </c>
      <c r="CX28">
        <v>0.25800000000000001</v>
      </c>
      <c r="CZ28">
        <f t="shared" si="3"/>
        <v>2873.2019999999984</v>
      </c>
      <c r="DA28">
        <f t="shared" si="4"/>
        <v>2841.6459999999984</v>
      </c>
      <c r="DB28">
        <f t="shared" si="5"/>
        <v>39.902000000000953</v>
      </c>
    </row>
    <row r="29" spans="1:106" x14ac:dyDescent="0.3">
      <c r="A29">
        <v>2038</v>
      </c>
      <c r="B29">
        <v>31.423999999999999</v>
      </c>
      <c r="C29">
        <v>31.379000000000001</v>
      </c>
      <c r="D29">
        <v>31.274000000000001</v>
      </c>
      <c r="E29">
        <v>31.120999999999999</v>
      </c>
      <c r="F29">
        <v>30.933</v>
      </c>
      <c r="G29">
        <v>30.721</v>
      </c>
      <c r="H29">
        <v>30.498000000000001</v>
      </c>
      <c r="I29">
        <v>30.274999999999999</v>
      </c>
      <c r="J29">
        <v>30.062999999999999</v>
      </c>
      <c r="K29">
        <v>29.875</v>
      </c>
      <c r="L29">
        <v>29.713999999999999</v>
      </c>
      <c r="M29">
        <v>29.582000000000001</v>
      </c>
      <c r="N29">
        <v>29.536999999999999</v>
      </c>
      <c r="O29">
        <v>29.61</v>
      </c>
      <c r="P29">
        <v>29.783999999999999</v>
      </c>
      <c r="Q29">
        <v>30.001000000000001</v>
      </c>
      <c r="R29">
        <v>30.260999999999999</v>
      </c>
      <c r="S29">
        <v>30.645</v>
      </c>
      <c r="T29">
        <v>31.187000000000001</v>
      </c>
      <c r="U29">
        <v>31.844999999999999</v>
      </c>
      <c r="V29">
        <v>32.518000000000001</v>
      </c>
      <c r="W29">
        <v>33.195</v>
      </c>
      <c r="X29">
        <v>33.957000000000001</v>
      </c>
      <c r="Y29">
        <v>34.826999999999998</v>
      </c>
      <c r="Z29">
        <v>35.743000000000002</v>
      </c>
      <c r="AA29">
        <v>36.61</v>
      </c>
      <c r="AB29">
        <v>37.430999999999997</v>
      </c>
      <c r="AC29">
        <v>38.125999999999998</v>
      </c>
      <c r="AD29">
        <v>38.642000000000003</v>
      </c>
      <c r="AE29">
        <v>38.991</v>
      </c>
      <c r="AF29">
        <v>39.261000000000003</v>
      </c>
      <c r="AG29">
        <v>39.46</v>
      </c>
      <c r="AH29">
        <v>39.377000000000002</v>
      </c>
      <c r="AI29">
        <v>38.923999999999999</v>
      </c>
      <c r="AJ29">
        <v>38.197000000000003</v>
      </c>
      <c r="AK29">
        <v>37.451000000000001</v>
      </c>
      <c r="AL29">
        <v>36.722000000000001</v>
      </c>
      <c r="AM29">
        <v>35.747</v>
      </c>
      <c r="AN29">
        <v>34.447000000000003</v>
      </c>
      <c r="AO29">
        <v>32.996000000000002</v>
      </c>
      <c r="AP29">
        <v>31.657</v>
      </c>
      <c r="AQ29">
        <v>30.401</v>
      </c>
      <c r="AR29">
        <v>29.521999999999998</v>
      </c>
      <c r="AS29">
        <v>29.196999999999999</v>
      </c>
      <c r="AT29">
        <v>29.338000000000001</v>
      </c>
      <c r="AU29">
        <v>29.558</v>
      </c>
      <c r="AV29">
        <v>29.795000000000002</v>
      </c>
      <c r="AW29">
        <v>30.786000000000001</v>
      </c>
      <c r="AX29">
        <v>32.817</v>
      </c>
      <c r="AY29">
        <v>35.503999999999998</v>
      </c>
      <c r="AZ29">
        <v>38.119999999999997</v>
      </c>
      <c r="BA29">
        <v>40.735999999999997</v>
      </c>
      <c r="BB29">
        <v>43.106000000000002</v>
      </c>
      <c r="BC29">
        <v>45.008000000000003</v>
      </c>
      <c r="BD29">
        <v>46.487000000000002</v>
      </c>
      <c r="BE29">
        <v>47.883000000000003</v>
      </c>
      <c r="BF29">
        <v>49.223999999999997</v>
      </c>
      <c r="BG29">
        <v>49.686</v>
      </c>
      <c r="BH29">
        <v>48.921999999999997</v>
      </c>
      <c r="BI29">
        <v>47.295000000000002</v>
      </c>
      <c r="BJ29">
        <v>45.561</v>
      </c>
      <c r="BK29">
        <v>43.625</v>
      </c>
      <c r="BL29">
        <v>41.582999999999998</v>
      </c>
      <c r="BM29">
        <v>39.575000000000003</v>
      </c>
      <c r="BN29">
        <v>37.587000000000003</v>
      </c>
      <c r="BO29">
        <v>35.466999999999999</v>
      </c>
      <c r="BP29">
        <v>33.253</v>
      </c>
      <c r="BQ29">
        <v>31.23</v>
      </c>
      <c r="BR29">
        <v>29.527999999999999</v>
      </c>
      <c r="BS29">
        <v>28.071999999999999</v>
      </c>
      <c r="BT29">
        <v>26.637</v>
      </c>
      <c r="BU29">
        <v>25.248999999999999</v>
      </c>
      <c r="BV29">
        <v>24.065999999999999</v>
      </c>
      <c r="BW29">
        <v>23.135000000000002</v>
      </c>
      <c r="BX29">
        <v>22.398</v>
      </c>
      <c r="BY29">
        <v>21.689</v>
      </c>
      <c r="BZ29">
        <v>20.966999999999999</v>
      </c>
      <c r="CA29">
        <v>20.452999999999999</v>
      </c>
      <c r="CB29">
        <v>20.216999999999999</v>
      </c>
      <c r="CC29">
        <v>20.114000000000001</v>
      </c>
      <c r="CD29">
        <v>19.975999999999999</v>
      </c>
      <c r="CE29">
        <v>19.89</v>
      </c>
      <c r="CF29">
        <v>19.326000000000001</v>
      </c>
      <c r="CG29">
        <v>18.018000000000001</v>
      </c>
      <c r="CH29">
        <v>16.218</v>
      </c>
      <c r="CI29">
        <v>14.483000000000001</v>
      </c>
      <c r="CJ29">
        <v>12.754</v>
      </c>
      <c r="CK29">
        <v>10.977</v>
      </c>
      <c r="CL29">
        <v>9.1980000000000004</v>
      </c>
      <c r="CM29">
        <v>7.4580000000000002</v>
      </c>
      <c r="CN29">
        <v>5.37</v>
      </c>
      <c r="CO29">
        <v>3.6549999999999998</v>
      </c>
      <c r="CP29">
        <v>2.9790000000000001</v>
      </c>
      <c r="CQ29">
        <v>2.2010000000000001</v>
      </c>
      <c r="CR29">
        <v>1.3220000000000001</v>
      </c>
      <c r="CS29">
        <v>0.84899999999999998</v>
      </c>
      <c r="CT29">
        <v>0.70899999999999996</v>
      </c>
      <c r="CU29">
        <v>0.55300000000000005</v>
      </c>
      <c r="CV29">
        <v>0.38</v>
      </c>
      <c r="CW29">
        <v>0.19</v>
      </c>
      <c r="CX29">
        <v>0.24299999999999999</v>
      </c>
      <c r="CZ29">
        <f t="shared" si="3"/>
        <v>2864.5480000000002</v>
      </c>
      <c r="DA29">
        <f t="shared" si="4"/>
        <v>2833.1240000000007</v>
      </c>
      <c r="DB29">
        <f t="shared" si="5"/>
        <v>40.077999999997701</v>
      </c>
    </row>
    <row r="30" spans="1:106" x14ac:dyDescent="0.3">
      <c r="A30">
        <v>2039</v>
      </c>
      <c r="B30">
        <v>31.190999999999999</v>
      </c>
      <c r="C30">
        <v>31.378</v>
      </c>
      <c r="D30">
        <v>31.347000000000001</v>
      </c>
      <c r="E30">
        <v>31.253</v>
      </c>
      <c r="F30">
        <v>31.108000000000001</v>
      </c>
      <c r="G30">
        <v>30.925000000000001</v>
      </c>
      <c r="H30">
        <v>30.715</v>
      </c>
      <c r="I30">
        <v>30.491</v>
      </c>
      <c r="J30">
        <v>30.262</v>
      </c>
      <c r="K30">
        <v>30.033999999999999</v>
      </c>
      <c r="L30">
        <v>29.824999999999999</v>
      </c>
      <c r="M30">
        <v>29.641999999999999</v>
      </c>
      <c r="N30">
        <v>29.488</v>
      </c>
      <c r="O30">
        <v>29.419</v>
      </c>
      <c r="P30">
        <v>29.469000000000001</v>
      </c>
      <c r="Q30">
        <v>29.620999999999999</v>
      </c>
      <c r="R30">
        <v>29.818000000000001</v>
      </c>
      <c r="S30">
        <v>30.055</v>
      </c>
      <c r="T30">
        <v>30.425000000000001</v>
      </c>
      <c r="U30">
        <v>30.962</v>
      </c>
      <c r="V30">
        <v>31.623999999999999</v>
      </c>
      <c r="W30">
        <v>32.301000000000002</v>
      </c>
      <c r="X30">
        <v>32.984000000000002</v>
      </c>
      <c r="Y30">
        <v>33.753999999999998</v>
      </c>
      <c r="Z30">
        <v>34.631</v>
      </c>
      <c r="AA30">
        <v>35.555</v>
      </c>
      <c r="AB30">
        <v>36.430999999999997</v>
      </c>
      <c r="AC30">
        <v>37.262999999999998</v>
      </c>
      <c r="AD30">
        <v>37.968000000000004</v>
      </c>
      <c r="AE30">
        <v>38.493000000000002</v>
      </c>
      <c r="AF30">
        <v>38.847999999999999</v>
      </c>
      <c r="AG30">
        <v>39.125</v>
      </c>
      <c r="AH30">
        <v>39.332000000000001</v>
      </c>
      <c r="AI30">
        <v>39.256</v>
      </c>
      <c r="AJ30">
        <v>38.808</v>
      </c>
      <c r="AK30">
        <v>38.084000000000003</v>
      </c>
      <c r="AL30">
        <v>37.341000000000001</v>
      </c>
      <c r="AM30">
        <v>36.615000000000002</v>
      </c>
      <c r="AN30">
        <v>35.640999999999998</v>
      </c>
      <c r="AO30">
        <v>34.344000000000001</v>
      </c>
      <c r="AP30">
        <v>32.895000000000003</v>
      </c>
      <c r="AQ30">
        <v>31.556999999999999</v>
      </c>
      <c r="AR30">
        <v>30.300999999999998</v>
      </c>
      <c r="AS30">
        <v>29.419</v>
      </c>
      <c r="AT30">
        <v>29.091999999999999</v>
      </c>
      <c r="AU30">
        <v>29.23</v>
      </c>
      <c r="AV30">
        <v>29.443999999999999</v>
      </c>
      <c r="AW30">
        <v>29.675000000000001</v>
      </c>
      <c r="AX30">
        <v>30.655999999999999</v>
      </c>
      <c r="AY30">
        <v>32.671999999999997</v>
      </c>
      <c r="AZ30">
        <v>35.340000000000003</v>
      </c>
      <c r="BA30">
        <v>37.936999999999998</v>
      </c>
      <c r="BB30">
        <v>40.533000000000001</v>
      </c>
      <c r="BC30">
        <v>42.877000000000002</v>
      </c>
      <c r="BD30">
        <v>44.750999999999998</v>
      </c>
      <c r="BE30">
        <v>46.195</v>
      </c>
      <c r="BF30">
        <v>47.558</v>
      </c>
      <c r="BG30">
        <v>48.863999999999997</v>
      </c>
      <c r="BH30">
        <v>49.295000000000002</v>
      </c>
      <c r="BI30">
        <v>48.506</v>
      </c>
      <c r="BJ30">
        <v>46.86</v>
      </c>
      <c r="BK30">
        <v>45.106000000000002</v>
      </c>
      <c r="BL30">
        <v>43.148000000000003</v>
      </c>
      <c r="BM30">
        <v>41.085999999999999</v>
      </c>
      <c r="BN30">
        <v>39.061</v>
      </c>
      <c r="BO30">
        <v>37.057000000000002</v>
      </c>
      <c r="BP30">
        <v>34.92</v>
      </c>
      <c r="BQ30">
        <v>32.686</v>
      </c>
      <c r="BR30">
        <v>30.640999999999998</v>
      </c>
      <c r="BS30">
        <v>28.914999999999999</v>
      </c>
      <c r="BT30">
        <v>27.428999999999998</v>
      </c>
      <c r="BU30">
        <v>25.962</v>
      </c>
      <c r="BV30">
        <v>24.539000000000001</v>
      </c>
      <c r="BW30">
        <v>23.312999999999999</v>
      </c>
      <c r="BX30">
        <v>22.332999999999998</v>
      </c>
      <c r="BY30">
        <v>21.541</v>
      </c>
      <c r="BZ30">
        <v>20.774999999999999</v>
      </c>
      <c r="CA30">
        <v>20.007999999999999</v>
      </c>
      <c r="CB30">
        <v>19.425000000000001</v>
      </c>
      <c r="CC30">
        <v>19.082999999999998</v>
      </c>
      <c r="CD30">
        <v>18.856999999999999</v>
      </c>
      <c r="CE30">
        <v>18.609000000000002</v>
      </c>
      <c r="CF30">
        <v>18.420000000000002</v>
      </c>
      <c r="CG30">
        <v>17.792000000000002</v>
      </c>
      <c r="CH30">
        <v>16.483000000000001</v>
      </c>
      <c r="CI30">
        <v>14.726000000000001</v>
      </c>
      <c r="CJ30">
        <v>12.999000000000001</v>
      </c>
      <c r="CK30">
        <v>11.356</v>
      </c>
      <c r="CL30">
        <v>9.7629999999999999</v>
      </c>
      <c r="CM30">
        <v>8.1039999999999992</v>
      </c>
      <c r="CN30">
        <v>6.4130000000000003</v>
      </c>
      <c r="CO30">
        <v>4.5609999999999999</v>
      </c>
      <c r="CP30">
        <v>3.1459999999999999</v>
      </c>
      <c r="CQ30">
        <v>2.5569999999999999</v>
      </c>
      <c r="CR30">
        <v>1.881</v>
      </c>
      <c r="CS30">
        <v>1.117</v>
      </c>
      <c r="CT30">
        <v>0.78500000000000003</v>
      </c>
      <c r="CU30">
        <v>0.61199999999999999</v>
      </c>
      <c r="CV30">
        <v>0.41799999999999998</v>
      </c>
      <c r="CW30">
        <v>0.20499999999999999</v>
      </c>
      <c r="CX30">
        <v>0.249</v>
      </c>
      <c r="CZ30">
        <f t="shared" si="3"/>
        <v>2855.5640000000012</v>
      </c>
      <c r="DA30">
        <f t="shared" si="4"/>
        <v>2824.373000000001</v>
      </c>
      <c r="DB30">
        <f t="shared" si="5"/>
        <v>40.174999999999272</v>
      </c>
    </row>
    <row r="31" spans="1:106" x14ac:dyDescent="0.3">
      <c r="A31">
        <v>2040</v>
      </c>
      <c r="B31">
        <v>30.86</v>
      </c>
      <c r="C31">
        <v>31.094000000000001</v>
      </c>
      <c r="D31">
        <v>31.332999999999998</v>
      </c>
      <c r="E31">
        <v>31.315999999999999</v>
      </c>
      <c r="F31">
        <v>31.234000000000002</v>
      </c>
      <c r="G31">
        <v>31.097999999999999</v>
      </c>
      <c r="H31">
        <v>30.917999999999999</v>
      </c>
      <c r="I31">
        <v>30.709</v>
      </c>
      <c r="J31">
        <v>30.486000000000001</v>
      </c>
      <c r="K31">
        <v>30.248999999999999</v>
      </c>
      <c r="L31">
        <v>30.007000000000001</v>
      </c>
      <c r="M31">
        <v>29.776</v>
      </c>
      <c r="N31">
        <v>29.571999999999999</v>
      </c>
      <c r="O31">
        <v>29.395</v>
      </c>
      <c r="P31">
        <v>29.303999999999998</v>
      </c>
      <c r="Q31">
        <v>29.331</v>
      </c>
      <c r="R31">
        <v>29.46</v>
      </c>
      <c r="S31">
        <v>29.635000000000002</v>
      </c>
      <c r="T31">
        <v>29.85</v>
      </c>
      <c r="U31">
        <v>30.204999999999998</v>
      </c>
      <c r="V31">
        <v>30.739000000000001</v>
      </c>
      <c r="W31">
        <v>31.404</v>
      </c>
      <c r="X31">
        <v>32.085999999999999</v>
      </c>
      <c r="Y31">
        <v>32.774000000000001</v>
      </c>
      <c r="Z31">
        <v>33.551000000000002</v>
      </c>
      <c r="AA31">
        <v>34.436999999999998</v>
      </c>
      <c r="AB31">
        <v>35.368000000000002</v>
      </c>
      <c r="AC31">
        <v>36.255000000000003</v>
      </c>
      <c r="AD31">
        <v>37.095999999999997</v>
      </c>
      <c r="AE31">
        <v>37.811999999999998</v>
      </c>
      <c r="AF31">
        <v>38.344000000000001</v>
      </c>
      <c r="AG31">
        <v>38.707000000000001</v>
      </c>
      <c r="AH31">
        <v>38.991</v>
      </c>
      <c r="AI31">
        <v>39.204999999999998</v>
      </c>
      <c r="AJ31">
        <v>39.134999999999998</v>
      </c>
      <c r="AK31">
        <v>38.692</v>
      </c>
      <c r="AL31">
        <v>37.972000000000001</v>
      </c>
      <c r="AM31">
        <v>37.232999999999997</v>
      </c>
      <c r="AN31">
        <v>36.509</v>
      </c>
      <c r="AO31">
        <v>35.536999999999999</v>
      </c>
      <c r="AP31">
        <v>34.241999999999997</v>
      </c>
      <c r="AQ31">
        <v>32.795000000000002</v>
      </c>
      <c r="AR31">
        <v>31.457999999999998</v>
      </c>
      <c r="AS31">
        <v>30.2</v>
      </c>
      <c r="AT31">
        <v>29.317</v>
      </c>
      <c r="AU31">
        <v>28.989000000000001</v>
      </c>
      <c r="AV31">
        <v>29.123999999999999</v>
      </c>
      <c r="AW31">
        <v>29.332000000000001</v>
      </c>
      <c r="AX31">
        <v>29.556999999999999</v>
      </c>
      <c r="AY31">
        <v>30.527999999999999</v>
      </c>
      <c r="AZ31">
        <v>32.529000000000003</v>
      </c>
      <c r="BA31">
        <v>35.177999999999997</v>
      </c>
      <c r="BB31">
        <v>37.756</v>
      </c>
      <c r="BC31">
        <v>40.33</v>
      </c>
      <c r="BD31">
        <v>42.65</v>
      </c>
      <c r="BE31">
        <v>44.494</v>
      </c>
      <c r="BF31">
        <v>45.905999999999999</v>
      </c>
      <c r="BG31">
        <v>47.234999999999999</v>
      </c>
      <c r="BH31">
        <v>48.506</v>
      </c>
      <c r="BI31">
        <v>48.905000000000001</v>
      </c>
      <c r="BJ31">
        <v>48.094000000000001</v>
      </c>
      <c r="BK31">
        <v>46.427999999999997</v>
      </c>
      <c r="BL31">
        <v>44.652000000000001</v>
      </c>
      <c r="BM31">
        <v>42.671999999999997</v>
      </c>
      <c r="BN31">
        <v>40.590000000000003</v>
      </c>
      <c r="BO31">
        <v>38.548000000000002</v>
      </c>
      <c r="BP31">
        <v>36.527999999999999</v>
      </c>
      <c r="BQ31">
        <v>34.374000000000002</v>
      </c>
      <c r="BR31">
        <v>32.121000000000002</v>
      </c>
      <c r="BS31">
        <v>30.053999999999998</v>
      </c>
      <c r="BT31">
        <v>28.300999999999998</v>
      </c>
      <c r="BU31">
        <v>26.786999999999999</v>
      </c>
      <c r="BV31">
        <v>25.286999999999999</v>
      </c>
      <c r="BW31">
        <v>23.827999999999999</v>
      </c>
      <c r="BX31">
        <v>22.562000000000001</v>
      </c>
      <c r="BY31">
        <v>21.532</v>
      </c>
      <c r="BZ31">
        <v>20.683</v>
      </c>
      <c r="CA31">
        <v>19.864000000000001</v>
      </c>
      <c r="CB31">
        <v>19.048999999999999</v>
      </c>
      <c r="CC31">
        <v>18.396000000000001</v>
      </c>
      <c r="CD31">
        <v>17.949000000000002</v>
      </c>
      <c r="CE31">
        <v>17.600999999999999</v>
      </c>
      <c r="CF31">
        <v>17.242999999999999</v>
      </c>
      <c r="CG31">
        <v>16.95</v>
      </c>
      <c r="CH31">
        <v>16.259</v>
      </c>
      <c r="CI31">
        <v>14.946999999999999</v>
      </c>
      <c r="CJ31">
        <v>13.234999999999999</v>
      </c>
      <c r="CK31">
        <v>11.515000000000001</v>
      </c>
      <c r="CL31">
        <v>9.9570000000000007</v>
      </c>
      <c r="CM31">
        <v>8.5489999999999995</v>
      </c>
      <c r="CN31">
        <v>7.0110000000000001</v>
      </c>
      <c r="CO31">
        <v>5.3680000000000003</v>
      </c>
      <c r="CP31">
        <v>3.7519999999999998</v>
      </c>
      <c r="CQ31">
        <v>2.6360000000000001</v>
      </c>
      <c r="CR31">
        <v>2.1339999999999999</v>
      </c>
      <c r="CS31">
        <v>1.56</v>
      </c>
      <c r="CT31">
        <v>0.91300000000000003</v>
      </c>
      <c r="CU31">
        <v>0.66500000000000004</v>
      </c>
      <c r="CV31">
        <v>0.45500000000000002</v>
      </c>
      <c r="CW31">
        <v>0.223</v>
      </c>
      <c r="CX31">
        <v>0.27300000000000002</v>
      </c>
      <c r="CZ31">
        <f t="shared" si="3"/>
        <v>2846.2550000000006</v>
      </c>
      <c r="DA31">
        <f t="shared" si="4"/>
        <v>2815.395</v>
      </c>
      <c r="DB31">
        <f t="shared" si="5"/>
        <v>40.169000000001233</v>
      </c>
    </row>
    <row r="32" spans="1:106" x14ac:dyDescent="0.3">
      <c r="A32">
        <v>2041</v>
      </c>
      <c r="B32">
        <v>30.45</v>
      </c>
      <c r="C32">
        <v>30.821999999999999</v>
      </c>
      <c r="D32">
        <v>31.07</v>
      </c>
      <c r="E32">
        <v>31.286999999999999</v>
      </c>
      <c r="F32">
        <v>31.285</v>
      </c>
      <c r="G32">
        <v>31.213999999999999</v>
      </c>
      <c r="H32">
        <v>31.085000000000001</v>
      </c>
      <c r="I32">
        <v>30.91</v>
      </c>
      <c r="J32">
        <v>30.704000000000001</v>
      </c>
      <c r="K32">
        <v>30.48</v>
      </c>
      <c r="L32">
        <v>30.236000000000001</v>
      </c>
      <c r="M32">
        <v>29.978000000000002</v>
      </c>
      <c r="N32">
        <v>29.727</v>
      </c>
      <c r="O32">
        <v>29.501000000000001</v>
      </c>
      <c r="P32">
        <v>29.302</v>
      </c>
      <c r="Q32">
        <v>29.187000000000001</v>
      </c>
      <c r="R32">
        <v>29.190999999999999</v>
      </c>
      <c r="S32">
        <v>29.297999999999998</v>
      </c>
      <c r="T32">
        <v>29.451000000000001</v>
      </c>
      <c r="U32">
        <v>29.645</v>
      </c>
      <c r="V32">
        <v>29.986000000000001</v>
      </c>
      <c r="W32">
        <v>30.515000000000001</v>
      </c>
      <c r="X32">
        <v>31.184000000000001</v>
      </c>
      <c r="Y32">
        <v>31.870999999999999</v>
      </c>
      <c r="Z32">
        <v>32.564999999999998</v>
      </c>
      <c r="AA32">
        <v>33.348999999999997</v>
      </c>
      <c r="AB32">
        <v>34.241</v>
      </c>
      <c r="AC32">
        <v>35.180999999999997</v>
      </c>
      <c r="AD32">
        <v>36.076999999999998</v>
      </c>
      <c r="AE32">
        <v>36.929000000000002</v>
      </c>
      <c r="AF32">
        <v>37.654000000000003</v>
      </c>
      <c r="AG32">
        <v>38.195</v>
      </c>
      <c r="AH32">
        <v>38.564999999999998</v>
      </c>
      <c r="AI32">
        <v>38.856000000000002</v>
      </c>
      <c r="AJ32">
        <v>39.076999999999998</v>
      </c>
      <c r="AK32">
        <v>39.012999999999998</v>
      </c>
      <c r="AL32">
        <v>38.576000000000001</v>
      </c>
      <c r="AM32">
        <v>37.86</v>
      </c>
      <c r="AN32">
        <v>37.124000000000002</v>
      </c>
      <c r="AO32">
        <v>36.402000000000001</v>
      </c>
      <c r="AP32">
        <v>35.433</v>
      </c>
      <c r="AQ32">
        <v>34.14</v>
      </c>
      <c r="AR32">
        <v>32.695</v>
      </c>
      <c r="AS32">
        <v>31.359000000000002</v>
      </c>
      <c r="AT32">
        <v>30.1</v>
      </c>
      <c r="AU32">
        <v>29.215</v>
      </c>
      <c r="AV32">
        <v>28.884</v>
      </c>
      <c r="AW32">
        <v>29.015999999999998</v>
      </c>
      <c r="AX32">
        <v>29.22</v>
      </c>
      <c r="AY32">
        <v>29.437999999999999</v>
      </c>
      <c r="AZ32">
        <v>30.399000000000001</v>
      </c>
      <c r="BA32">
        <v>32.384999999999998</v>
      </c>
      <c r="BB32">
        <v>35.015999999999998</v>
      </c>
      <c r="BC32">
        <v>37.573</v>
      </c>
      <c r="BD32">
        <v>40.127000000000002</v>
      </c>
      <c r="BE32">
        <v>42.423000000000002</v>
      </c>
      <c r="BF32">
        <v>44.234999999999999</v>
      </c>
      <c r="BG32">
        <v>45.613999999999997</v>
      </c>
      <c r="BH32">
        <v>46.91</v>
      </c>
      <c r="BI32">
        <v>48.146999999999998</v>
      </c>
      <c r="BJ32">
        <v>48.515999999999998</v>
      </c>
      <c r="BK32">
        <v>47.68</v>
      </c>
      <c r="BL32">
        <v>45.993000000000002</v>
      </c>
      <c r="BM32">
        <v>44.195999999999998</v>
      </c>
      <c r="BN32">
        <v>42.195</v>
      </c>
      <c r="BO32">
        <v>40.094000000000001</v>
      </c>
      <c r="BP32">
        <v>38.033999999999999</v>
      </c>
      <c r="BQ32">
        <v>35.997999999999998</v>
      </c>
      <c r="BR32">
        <v>33.826000000000001</v>
      </c>
      <c r="BS32">
        <v>31.553999999999998</v>
      </c>
      <c r="BT32">
        <v>29.465</v>
      </c>
      <c r="BU32">
        <v>27.687999999999999</v>
      </c>
      <c r="BV32">
        <v>26.143000000000001</v>
      </c>
      <c r="BW32">
        <v>24.611999999999998</v>
      </c>
      <c r="BX32">
        <v>23.117999999999999</v>
      </c>
      <c r="BY32">
        <v>21.809000000000001</v>
      </c>
      <c r="BZ32">
        <v>20.73</v>
      </c>
      <c r="CA32">
        <v>19.824999999999999</v>
      </c>
      <c r="CB32">
        <v>18.951000000000001</v>
      </c>
      <c r="CC32">
        <v>18.09</v>
      </c>
      <c r="CD32">
        <v>17.367000000000001</v>
      </c>
      <c r="CE32">
        <v>16.815000000000001</v>
      </c>
      <c r="CF32">
        <v>16.344000000000001</v>
      </c>
      <c r="CG32">
        <v>15.875999999999999</v>
      </c>
      <c r="CH32">
        <v>15.478999999999999</v>
      </c>
      <c r="CI32">
        <v>14.726000000000001</v>
      </c>
      <c r="CJ32">
        <v>13.411</v>
      </c>
      <c r="CK32">
        <v>11.742000000000001</v>
      </c>
      <c r="CL32">
        <v>10.031000000000001</v>
      </c>
      <c r="CM32">
        <v>8.5570000000000004</v>
      </c>
      <c r="CN32">
        <v>7.3330000000000002</v>
      </c>
      <c r="CO32">
        <v>5.9169999999999998</v>
      </c>
      <c r="CP32">
        <v>4.3230000000000004</v>
      </c>
      <c r="CQ32">
        <v>2.9430000000000001</v>
      </c>
      <c r="CR32">
        <v>2.1269999999999998</v>
      </c>
      <c r="CS32">
        <v>1.7110000000000001</v>
      </c>
      <c r="CT32">
        <v>1.238</v>
      </c>
      <c r="CU32">
        <v>0.70899999999999996</v>
      </c>
      <c r="CV32">
        <v>0.49199999999999999</v>
      </c>
      <c r="CW32">
        <v>0.24399999999999999</v>
      </c>
      <c r="CX32">
        <v>0.31</v>
      </c>
      <c r="CZ32">
        <f t="shared" si="3"/>
        <v>2836.5840000000007</v>
      </c>
      <c r="DA32">
        <f t="shared" si="4"/>
        <v>2806.1340000000005</v>
      </c>
      <c r="DB32">
        <f t="shared" si="5"/>
        <v>40.121000000000095</v>
      </c>
    </row>
    <row r="33" spans="1:106" x14ac:dyDescent="0.3">
      <c r="A33">
        <v>2042</v>
      </c>
      <c r="B33">
        <v>29.997</v>
      </c>
      <c r="C33">
        <v>30.484999999999999</v>
      </c>
      <c r="D33">
        <v>30.841999999999999</v>
      </c>
      <c r="E33">
        <v>31.079000000000001</v>
      </c>
      <c r="F33">
        <v>31.239000000000001</v>
      </c>
      <c r="G33">
        <v>31.251999999999999</v>
      </c>
      <c r="H33">
        <v>31.192</v>
      </c>
      <c r="I33">
        <v>31.071000000000002</v>
      </c>
      <c r="J33">
        <v>30.901</v>
      </c>
      <c r="K33">
        <v>30.696000000000002</v>
      </c>
      <c r="L33">
        <v>30.472000000000001</v>
      </c>
      <c r="M33">
        <v>30.222000000000001</v>
      </c>
      <c r="N33">
        <v>29.948</v>
      </c>
      <c r="O33">
        <v>29.675999999999998</v>
      </c>
      <c r="P33">
        <v>29.428000000000001</v>
      </c>
      <c r="Q33">
        <v>29.206</v>
      </c>
      <c r="R33">
        <v>29.068999999999999</v>
      </c>
      <c r="S33">
        <v>29.048999999999999</v>
      </c>
      <c r="T33">
        <v>29.135000000000002</v>
      </c>
      <c r="U33">
        <v>29.265999999999998</v>
      </c>
      <c r="V33">
        <v>29.437000000000001</v>
      </c>
      <c r="W33">
        <v>29.763999999999999</v>
      </c>
      <c r="X33">
        <v>30.289000000000001</v>
      </c>
      <c r="Y33">
        <v>30.960999999999999</v>
      </c>
      <c r="Z33">
        <v>31.652000000000001</v>
      </c>
      <c r="AA33">
        <v>32.351999999999997</v>
      </c>
      <c r="AB33">
        <v>33.143999999999998</v>
      </c>
      <c r="AC33">
        <v>34.042999999999999</v>
      </c>
      <c r="AD33">
        <v>34.991999999999997</v>
      </c>
      <c r="AE33">
        <v>35.896999999999998</v>
      </c>
      <c r="AF33">
        <v>36.76</v>
      </c>
      <c r="AG33">
        <v>37.494</v>
      </c>
      <c r="AH33">
        <v>38.043999999999997</v>
      </c>
      <c r="AI33">
        <v>38.42</v>
      </c>
      <c r="AJ33">
        <v>38.72</v>
      </c>
      <c r="AK33">
        <v>38.948</v>
      </c>
      <c r="AL33">
        <v>38.89</v>
      </c>
      <c r="AM33">
        <v>38.457000000000001</v>
      </c>
      <c r="AN33">
        <v>37.744999999999997</v>
      </c>
      <c r="AO33">
        <v>37.012</v>
      </c>
      <c r="AP33">
        <v>36.292999999999999</v>
      </c>
      <c r="AQ33">
        <v>35.326000000000001</v>
      </c>
      <c r="AR33">
        <v>34.036999999999999</v>
      </c>
      <c r="AS33">
        <v>32.591999999999999</v>
      </c>
      <c r="AT33">
        <v>31.257000000000001</v>
      </c>
      <c r="AU33">
        <v>29.997</v>
      </c>
      <c r="AV33">
        <v>29.111000000000001</v>
      </c>
      <c r="AW33">
        <v>28.779</v>
      </c>
      <c r="AX33">
        <v>28.907</v>
      </c>
      <c r="AY33">
        <v>29.106000000000002</v>
      </c>
      <c r="AZ33">
        <v>29.317</v>
      </c>
      <c r="BA33">
        <v>30.268000000000001</v>
      </c>
      <c r="BB33">
        <v>32.238</v>
      </c>
      <c r="BC33">
        <v>34.85</v>
      </c>
      <c r="BD33">
        <v>37.387</v>
      </c>
      <c r="BE33">
        <v>39.920999999999999</v>
      </c>
      <c r="BF33">
        <v>42.192</v>
      </c>
      <c r="BG33">
        <v>43.973999999999997</v>
      </c>
      <c r="BH33">
        <v>45.32</v>
      </c>
      <c r="BI33">
        <v>46.582000000000001</v>
      </c>
      <c r="BJ33">
        <v>47.783999999999999</v>
      </c>
      <c r="BK33">
        <v>48.122999999999998</v>
      </c>
      <c r="BL33">
        <v>47.261000000000003</v>
      </c>
      <c r="BM33">
        <v>45.555999999999997</v>
      </c>
      <c r="BN33">
        <v>43.738</v>
      </c>
      <c r="BO33">
        <v>41.715000000000003</v>
      </c>
      <c r="BP33">
        <v>39.593000000000004</v>
      </c>
      <c r="BQ33">
        <v>37.517000000000003</v>
      </c>
      <c r="BR33">
        <v>35.466000000000001</v>
      </c>
      <c r="BS33">
        <v>33.276000000000003</v>
      </c>
      <c r="BT33">
        <v>30.984999999999999</v>
      </c>
      <c r="BU33">
        <v>28.875</v>
      </c>
      <c r="BV33">
        <v>27.071999999999999</v>
      </c>
      <c r="BW33">
        <v>25.498000000000001</v>
      </c>
      <c r="BX33">
        <v>23.934999999999999</v>
      </c>
      <c r="BY33">
        <v>22.405000000000001</v>
      </c>
      <c r="BZ33">
        <v>21.056000000000001</v>
      </c>
      <c r="CA33">
        <v>19.925999999999998</v>
      </c>
      <c r="CB33">
        <v>18.965</v>
      </c>
      <c r="CC33">
        <v>18.036999999999999</v>
      </c>
      <c r="CD33">
        <v>17.13</v>
      </c>
      <c r="CE33">
        <v>16.337</v>
      </c>
      <c r="CF33">
        <v>15.678000000000001</v>
      </c>
      <c r="CG33">
        <v>15.085000000000001</v>
      </c>
      <c r="CH33">
        <v>14.507999999999999</v>
      </c>
      <c r="CI33">
        <v>14.007</v>
      </c>
      <c r="CJ33">
        <v>13.191000000000001</v>
      </c>
      <c r="CK33">
        <v>11.874000000000001</v>
      </c>
      <c r="CL33">
        <v>10.25</v>
      </c>
      <c r="CM33">
        <v>8.5449999999999999</v>
      </c>
      <c r="CN33">
        <v>7.157</v>
      </c>
      <c r="CO33">
        <v>6.1180000000000003</v>
      </c>
      <c r="CP33">
        <v>4.8220000000000001</v>
      </c>
      <c r="CQ33">
        <v>3.278</v>
      </c>
      <c r="CR33">
        <v>2.1339999999999999</v>
      </c>
      <c r="CS33">
        <v>1.6180000000000001</v>
      </c>
      <c r="CT33">
        <v>1.288</v>
      </c>
      <c r="CU33">
        <v>0.91700000000000004</v>
      </c>
      <c r="CV33">
        <v>0.505</v>
      </c>
      <c r="CW33">
        <v>0.27100000000000002</v>
      </c>
      <c r="CX33">
        <v>0.35199999999999998</v>
      </c>
      <c r="CZ33">
        <f t="shared" si="3"/>
        <v>2826.5479999999998</v>
      </c>
      <c r="DA33">
        <f t="shared" si="4"/>
        <v>2796.5509999999999</v>
      </c>
      <c r="DB33">
        <f t="shared" si="5"/>
        <v>40.033000000000811</v>
      </c>
    </row>
    <row r="34" spans="1:106" x14ac:dyDescent="0.3">
      <c r="A34">
        <v>2043</v>
      </c>
      <c r="B34">
        <v>29.526</v>
      </c>
      <c r="C34">
        <v>30.1</v>
      </c>
      <c r="D34">
        <v>30.542000000000002</v>
      </c>
      <c r="E34">
        <v>30.863</v>
      </c>
      <c r="F34">
        <v>31.074999999999999</v>
      </c>
      <c r="G34">
        <v>31.189</v>
      </c>
      <c r="H34">
        <v>31.216000000000001</v>
      </c>
      <c r="I34">
        <v>31.167000000000002</v>
      </c>
      <c r="J34">
        <v>31.053999999999998</v>
      </c>
      <c r="K34">
        <v>30.888999999999999</v>
      </c>
      <c r="L34">
        <v>30.686</v>
      </c>
      <c r="M34">
        <v>30.460999999999999</v>
      </c>
      <c r="N34">
        <v>30.204999999999998</v>
      </c>
      <c r="O34">
        <v>29.917000000000002</v>
      </c>
      <c r="P34">
        <v>29.623000000000001</v>
      </c>
      <c r="Q34">
        <v>29.353000000000002</v>
      </c>
      <c r="R34">
        <v>29.108000000000001</v>
      </c>
      <c r="S34">
        <v>28.948</v>
      </c>
      <c r="T34">
        <v>28.905999999999999</v>
      </c>
      <c r="U34">
        <v>28.969000000000001</v>
      </c>
      <c r="V34">
        <v>29.077999999999999</v>
      </c>
      <c r="W34">
        <v>29.228000000000002</v>
      </c>
      <c r="X34">
        <v>29.539000000000001</v>
      </c>
      <c r="Y34">
        <v>30.061</v>
      </c>
      <c r="Z34">
        <v>30.736999999999998</v>
      </c>
      <c r="AA34">
        <v>31.431999999999999</v>
      </c>
      <c r="AB34">
        <v>32.137</v>
      </c>
      <c r="AC34">
        <v>32.936</v>
      </c>
      <c r="AD34">
        <v>33.843000000000004</v>
      </c>
      <c r="AE34">
        <v>34.798999999999999</v>
      </c>
      <c r="AF34">
        <v>35.713000000000001</v>
      </c>
      <c r="AG34">
        <v>36.587000000000003</v>
      </c>
      <c r="AH34">
        <v>37.331000000000003</v>
      </c>
      <c r="AI34">
        <v>37.889000000000003</v>
      </c>
      <c r="AJ34">
        <v>38.274000000000001</v>
      </c>
      <c r="AK34">
        <v>38.579000000000001</v>
      </c>
      <c r="AL34">
        <v>38.814</v>
      </c>
      <c r="AM34">
        <v>38.762999999999998</v>
      </c>
      <c r="AN34">
        <v>38.335000000000001</v>
      </c>
      <c r="AO34">
        <v>37.627000000000002</v>
      </c>
      <c r="AP34">
        <v>36.898000000000003</v>
      </c>
      <c r="AQ34">
        <v>36.180999999999997</v>
      </c>
      <c r="AR34">
        <v>35.216999999999999</v>
      </c>
      <c r="AS34">
        <v>33.929000000000002</v>
      </c>
      <c r="AT34">
        <v>32.487000000000002</v>
      </c>
      <c r="AU34">
        <v>31.152000000000001</v>
      </c>
      <c r="AV34">
        <v>29.893000000000001</v>
      </c>
      <c r="AW34">
        <v>29.004999999999999</v>
      </c>
      <c r="AX34">
        <v>28.67</v>
      </c>
      <c r="AY34">
        <v>28.795000000000002</v>
      </c>
      <c r="AZ34">
        <v>28.989000000000001</v>
      </c>
      <c r="BA34">
        <v>29.193999999999999</v>
      </c>
      <c r="BB34">
        <v>30.135000000000002</v>
      </c>
      <c r="BC34">
        <v>32.090000000000003</v>
      </c>
      <c r="BD34">
        <v>34.682000000000002</v>
      </c>
      <c r="BE34">
        <v>37.198</v>
      </c>
      <c r="BF34">
        <v>39.710999999999999</v>
      </c>
      <c r="BG34">
        <v>41.957000000000001</v>
      </c>
      <c r="BH34">
        <v>43.71</v>
      </c>
      <c r="BI34">
        <v>45.021000000000001</v>
      </c>
      <c r="BJ34">
        <v>46.25</v>
      </c>
      <c r="BK34">
        <v>47.417000000000002</v>
      </c>
      <c r="BL34">
        <v>47.723999999999997</v>
      </c>
      <c r="BM34">
        <v>46.838999999999999</v>
      </c>
      <c r="BN34">
        <v>45.115000000000002</v>
      </c>
      <c r="BO34">
        <v>43.276000000000003</v>
      </c>
      <c r="BP34">
        <v>41.231000000000002</v>
      </c>
      <c r="BQ34">
        <v>39.090000000000003</v>
      </c>
      <c r="BR34">
        <v>36.997999999999998</v>
      </c>
      <c r="BS34">
        <v>34.929000000000002</v>
      </c>
      <c r="BT34">
        <v>32.722000000000001</v>
      </c>
      <c r="BU34">
        <v>30.413</v>
      </c>
      <c r="BV34">
        <v>28.282</v>
      </c>
      <c r="BW34">
        <v>26.452999999999999</v>
      </c>
      <c r="BX34">
        <v>24.85</v>
      </c>
      <c r="BY34">
        <v>23.254999999999999</v>
      </c>
      <c r="BZ34">
        <v>21.690999999999999</v>
      </c>
      <c r="CA34">
        <v>20.3</v>
      </c>
      <c r="CB34">
        <v>19.122</v>
      </c>
      <c r="CC34">
        <v>18.102</v>
      </c>
      <c r="CD34">
        <v>17.120999999999999</v>
      </c>
      <c r="CE34">
        <v>16.167000000000002</v>
      </c>
      <c r="CF34">
        <v>15.305</v>
      </c>
      <c r="CG34">
        <v>14.541</v>
      </c>
      <c r="CH34">
        <v>13.824</v>
      </c>
      <c r="CI34">
        <v>13.138999999999999</v>
      </c>
      <c r="CJ34">
        <v>12.534000000000001</v>
      </c>
      <c r="CK34">
        <v>11.654</v>
      </c>
      <c r="CL34">
        <v>10.336</v>
      </c>
      <c r="CM34">
        <v>8.7569999999999997</v>
      </c>
      <c r="CN34">
        <v>7.0579999999999998</v>
      </c>
      <c r="CO34">
        <v>5.7560000000000002</v>
      </c>
      <c r="CP34">
        <v>4.9020000000000001</v>
      </c>
      <c r="CQ34">
        <v>3.7269999999999999</v>
      </c>
      <c r="CR34">
        <v>2.2320000000000002</v>
      </c>
      <c r="CS34">
        <v>1.3240000000000001</v>
      </c>
      <c r="CT34">
        <v>1.1080000000000001</v>
      </c>
      <c r="CU34">
        <v>0.86499999999999999</v>
      </c>
      <c r="CV34">
        <v>0.59599999999999997</v>
      </c>
      <c r="CW34">
        <v>0.30099999999999999</v>
      </c>
      <c r="CX34">
        <v>0.39500000000000002</v>
      </c>
      <c r="CZ34">
        <f t="shared" si="3"/>
        <v>2816.114</v>
      </c>
      <c r="DA34">
        <f t="shared" si="4"/>
        <v>2786.5880000000006</v>
      </c>
      <c r="DB34">
        <f t="shared" si="5"/>
        <v>39.959999999999127</v>
      </c>
    </row>
    <row r="35" spans="1:106" x14ac:dyDescent="0.3">
      <c r="A35">
        <v>2044</v>
      </c>
      <c r="B35">
        <v>29.055</v>
      </c>
      <c r="C35">
        <v>29.55</v>
      </c>
      <c r="D35">
        <v>30.085999999999999</v>
      </c>
      <c r="E35">
        <v>30.507000000000001</v>
      </c>
      <c r="F35">
        <v>30.818999999999999</v>
      </c>
      <c r="G35">
        <v>31.032</v>
      </c>
      <c r="H35">
        <v>31.158000000000001</v>
      </c>
      <c r="I35">
        <v>31.207000000000001</v>
      </c>
      <c r="J35">
        <v>31.169</v>
      </c>
      <c r="K35">
        <v>31.04</v>
      </c>
      <c r="L35">
        <v>30.843</v>
      </c>
      <c r="M35">
        <v>30.616</v>
      </c>
      <c r="N35">
        <v>30.369</v>
      </c>
      <c r="O35">
        <v>30.088999999999999</v>
      </c>
      <c r="P35">
        <v>29.777000000000001</v>
      </c>
      <c r="Q35">
        <v>29.462</v>
      </c>
      <c r="R35">
        <v>29.170999999999999</v>
      </c>
      <c r="S35">
        <v>28.905000000000001</v>
      </c>
      <c r="T35">
        <v>28.73</v>
      </c>
      <c r="U35">
        <v>28.684000000000001</v>
      </c>
      <c r="V35">
        <v>28.751000000000001</v>
      </c>
      <c r="W35">
        <v>28.864999999999998</v>
      </c>
      <c r="X35">
        <v>29.021000000000001</v>
      </c>
      <c r="Y35">
        <v>29.338999999999999</v>
      </c>
      <c r="Z35">
        <v>29.867999999999999</v>
      </c>
      <c r="AA35">
        <v>30.552</v>
      </c>
      <c r="AB35">
        <v>31.257000000000001</v>
      </c>
      <c r="AC35">
        <v>31.972999999999999</v>
      </c>
      <c r="AD35">
        <v>32.781999999999996</v>
      </c>
      <c r="AE35">
        <v>33.698</v>
      </c>
      <c r="AF35">
        <v>34.661000000000001</v>
      </c>
      <c r="AG35">
        <v>35.582999999999998</v>
      </c>
      <c r="AH35">
        <v>36.463000000000001</v>
      </c>
      <c r="AI35">
        <v>37.213999999999999</v>
      </c>
      <c r="AJ35">
        <v>37.776000000000003</v>
      </c>
      <c r="AK35">
        <v>38.162999999999997</v>
      </c>
      <c r="AL35">
        <v>38.472000000000001</v>
      </c>
      <c r="AM35">
        <v>38.71</v>
      </c>
      <c r="AN35">
        <v>38.661000000000001</v>
      </c>
      <c r="AO35">
        <v>38.232999999999997</v>
      </c>
      <c r="AP35">
        <v>37.524999999999999</v>
      </c>
      <c r="AQ35">
        <v>36.793999999999997</v>
      </c>
      <c r="AR35">
        <v>36.075000000000003</v>
      </c>
      <c r="AS35">
        <v>35.109000000000002</v>
      </c>
      <c r="AT35">
        <v>33.820999999999998</v>
      </c>
      <c r="AU35">
        <v>32.378999999999998</v>
      </c>
      <c r="AV35">
        <v>31.042000000000002</v>
      </c>
      <c r="AW35">
        <v>29.779</v>
      </c>
      <c r="AX35">
        <v>28.885999999999999</v>
      </c>
      <c r="AY35">
        <v>28.547000000000001</v>
      </c>
      <c r="AZ35">
        <v>28.666</v>
      </c>
      <c r="BA35">
        <v>28.852</v>
      </c>
      <c r="BB35">
        <v>29.045999999999999</v>
      </c>
      <c r="BC35">
        <v>29.972000000000001</v>
      </c>
      <c r="BD35">
        <v>31.905999999999999</v>
      </c>
      <c r="BE35">
        <v>34.472000000000001</v>
      </c>
      <c r="BF35">
        <v>36.960999999999999</v>
      </c>
      <c r="BG35">
        <v>39.445</v>
      </c>
      <c r="BH35">
        <v>41.655999999999999</v>
      </c>
      <c r="BI35">
        <v>43.366999999999997</v>
      </c>
      <c r="BJ35">
        <v>44.631999999999998</v>
      </c>
      <c r="BK35">
        <v>45.814999999999998</v>
      </c>
      <c r="BL35">
        <v>46.933</v>
      </c>
      <c r="BM35">
        <v>47.195999999999998</v>
      </c>
      <c r="BN35">
        <v>46.276000000000003</v>
      </c>
      <c r="BO35">
        <v>44.521000000000001</v>
      </c>
      <c r="BP35">
        <v>42.651000000000003</v>
      </c>
      <c r="BQ35">
        <v>40.575000000000003</v>
      </c>
      <c r="BR35">
        <v>38.402999999999999</v>
      </c>
      <c r="BS35">
        <v>36.28</v>
      </c>
      <c r="BT35">
        <v>34.180999999999997</v>
      </c>
      <c r="BU35">
        <v>31.943000000000001</v>
      </c>
      <c r="BV35">
        <v>29.603000000000002</v>
      </c>
      <c r="BW35">
        <v>27.440999999999999</v>
      </c>
      <c r="BX35">
        <v>25.581</v>
      </c>
      <c r="BY35">
        <v>23.946000000000002</v>
      </c>
      <c r="BZ35">
        <v>22.318999999999999</v>
      </c>
      <c r="CA35">
        <v>20.725999999999999</v>
      </c>
      <c r="CB35">
        <v>19.302</v>
      </c>
      <c r="CC35">
        <v>18.087</v>
      </c>
      <c r="CD35">
        <v>17.027999999999999</v>
      </c>
      <c r="CE35">
        <v>16.013000000000002</v>
      </c>
      <c r="CF35">
        <v>15.037000000000001</v>
      </c>
      <c r="CG35">
        <v>14.144</v>
      </c>
      <c r="CH35">
        <v>13.336</v>
      </c>
      <c r="CI35">
        <v>12.573</v>
      </c>
      <c r="CJ35">
        <v>11.836</v>
      </c>
      <c r="CK35">
        <v>11.242000000000001</v>
      </c>
      <c r="CL35">
        <v>10.393000000000001</v>
      </c>
      <c r="CM35">
        <v>9.1270000000000007</v>
      </c>
      <c r="CN35">
        <v>7.5860000000000003</v>
      </c>
      <c r="CO35">
        <v>6.0490000000000004</v>
      </c>
      <c r="CP35">
        <v>4.9560000000000004</v>
      </c>
      <c r="CQ35">
        <v>4.2050000000000001</v>
      </c>
      <c r="CR35">
        <v>3.1819999999999999</v>
      </c>
      <c r="CS35">
        <v>1.8879999999999999</v>
      </c>
      <c r="CT35">
        <v>1.232</v>
      </c>
      <c r="CU35">
        <v>0.96699999999999997</v>
      </c>
      <c r="CV35">
        <v>0.66900000000000004</v>
      </c>
      <c r="CW35">
        <v>0.33600000000000002</v>
      </c>
      <c r="CX35">
        <v>0.436</v>
      </c>
      <c r="CZ35">
        <f t="shared" si="3"/>
        <v>2805.2569999999982</v>
      </c>
      <c r="DA35">
        <f t="shared" si="4"/>
        <v>2776.201999999998</v>
      </c>
      <c r="DB35">
        <f t="shared" si="5"/>
        <v>39.912000000002081</v>
      </c>
    </row>
    <row r="36" spans="1:106" x14ac:dyDescent="0.3">
      <c r="A36">
        <v>2045</v>
      </c>
      <c r="B36">
        <v>28.579000000000001</v>
      </c>
      <c r="C36">
        <v>29.213999999999999</v>
      </c>
      <c r="D36">
        <v>29.573</v>
      </c>
      <c r="E36">
        <v>30.071000000000002</v>
      </c>
      <c r="F36">
        <v>30.47</v>
      </c>
      <c r="G36">
        <v>30.774000000000001</v>
      </c>
      <c r="H36">
        <v>30.989000000000001</v>
      </c>
      <c r="I36">
        <v>31.125</v>
      </c>
      <c r="J36">
        <v>31.198</v>
      </c>
      <c r="K36">
        <v>31.169</v>
      </c>
      <c r="L36">
        <v>31.024999999999999</v>
      </c>
      <c r="M36">
        <v>30.797000000000001</v>
      </c>
      <c r="N36">
        <v>30.542999999999999</v>
      </c>
      <c r="O36">
        <v>30.276</v>
      </c>
      <c r="P36">
        <v>29.972000000000001</v>
      </c>
      <c r="Q36">
        <v>29.638000000000002</v>
      </c>
      <c r="R36">
        <v>29.300999999999998</v>
      </c>
      <c r="S36">
        <v>28.988</v>
      </c>
      <c r="T36">
        <v>28.7</v>
      </c>
      <c r="U36">
        <v>28.510999999999999</v>
      </c>
      <c r="V36">
        <v>28.462</v>
      </c>
      <c r="W36">
        <v>28.532</v>
      </c>
      <c r="X36">
        <v>28.65</v>
      </c>
      <c r="Y36">
        <v>28.812000000000001</v>
      </c>
      <c r="Z36">
        <v>29.138000000000002</v>
      </c>
      <c r="AA36">
        <v>29.675000000000001</v>
      </c>
      <c r="AB36">
        <v>30.367999999999999</v>
      </c>
      <c r="AC36">
        <v>31.082999999999998</v>
      </c>
      <c r="AD36">
        <v>31.809000000000001</v>
      </c>
      <c r="AE36">
        <v>32.627000000000002</v>
      </c>
      <c r="AF36">
        <v>33.551000000000002</v>
      </c>
      <c r="AG36">
        <v>34.523000000000003</v>
      </c>
      <c r="AH36">
        <v>35.451000000000001</v>
      </c>
      <c r="AI36">
        <v>36.338999999999999</v>
      </c>
      <c r="AJ36">
        <v>37.095999999999997</v>
      </c>
      <c r="AK36">
        <v>37.661999999999999</v>
      </c>
      <c r="AL36">
        <v>38.052999999999997</v>
      </c>
      <c r="AM36">
        <v>38.363999999999997</v>
      </c>
      <c r="AN36">
        <v>38.604999999999997</v>
      </c>
      <c r="AO36">
        <v>38.555999999999997</v>
      </c>
      <c r="AP36">
        <v>38.128999999999998</v>
      </c>
      <c r="AQ36">
        <v>37.420999999999999</v>
      </c>
      <c r="AR36">
        <v>36.689</v>
      </c>
      <c r="AS36">
        <v>35.969000000000001</v>
      </c>
      <c r="AT36">
        <v>35.000999999999998</v>
      </c>
      <c r="AU36">
        <v>33.712000000000003</v>
      </c>
      <c r="AV36">
        <v>32.268999999999998</v>
      </c>
      <c r="AW36">
        <v>30.931999999999999</v>
      </c>
      <c r="AX36">
        <v>29.664999999999999</v>
      </c>
      <c r="AY36">
        <v>28.768000000000001</v>
      </c>
      <c r="AZ36">
        <v>28.423999999999999</v>
      </c>
      <c r="BA36">
        <v>28.536999999999999</v>
      </c>
      <c r="BB36">
        <v>28.715</v>
      </c>
      <c r="BC36">
        <v>28.899000000000001</v>
      </c>
      <c r="BD36">
        <v>29.809000000000001</v>
      </c>
      <c r="BE36">
        <v>31.722000000000001</v>
      </c>
      <c r="BF36">
        <v>34.262</v>
      </c>
      <c r="BG36">
        <v>36.722000000000001</v>
      </c>
      <c r="BH36">
        <v>39.177999999999997</v>
      </c>
      <c r="BI36">
        <v>41.353999999999999</v>
      </c>
      <c r="BJ36">
        <v>43.023000000000003</v>
      </c>
      <c r="BK36">
        <v>44.241999999999997</v>
      </c>
      <c r="BL36">
        <v>45.377000000000002</v>
      </c>
      <c r="BM36">
        <v>46.447000000000003</v>
      </c>
      <c r="BN36">
        <v>46.665999999999997</v>
      </c>
      <c r="BO36">
        <v>45.710999999999999</v>
      </c>
      <c r="BP36">
        <v>43.924999999999997</v>
      </c>
      <c r="BQ36">
        <v>42.024000000000001</v>
      </c>
      <c r="BR36">
        <v>39.917999999999999</v>
      </c>
      <c r="BS36">
        <v>37.716000000000001</v>
      </c>
      <c r="BT36">
        <v>35.561</v>
      </c>
      <c r="BU36">
        <v>33.430999999999997</v>
      </c>
      <c r="BV36">
        <v>31.161999999999999</v>
      </c>
      <c r="BW36">
        <v>28.792999999999999</v>
      </c>
      <c r="BX36">
        <v>26.6</v>
      </c>
      <c r="BY36">
        <v>24.707999999999998</v>
      </c>
      <c r="BZ36">
        <v>23.042000000000002</v>
      </c>
      <c r="CA36">
        <v>21.382999999999999</v>
      </c>
      <c r="CB36">
        <v>19.760999999999999</v>
      </c>
      <c r="CC36">
        <v>18.303999999999998</v>
      </c>
      <c r="CD36">
        <v>17.05</v>
      </c>
      <c r="CE36">
        <v>15.952999999999999</v>
      </c>
      <c r="CF36">
        <v>14.906000000000001</v>
      </c>
      <c r="CG36">
        <v>13.907</v>
      </c>
      <c r="CH36">
        <v>12.981999999999999</v>
      </c>
      <c r="CI36">
        <v>12.129</v>
      </c>
      <c r="CJ36">
        <v>11.319000000000001</v>
      </c>
      <c r="CK36">
        <v>10.532999999999999</v>
      </c>
      <c r="CL36">
        <v>9.9489999999999998</v>
      </c>
      <c r="CM36">
        <v>9.1319999999999997</v>
      </c>
      <c r="CN36">
        <v>7.9180000000000001</v>
      </c>
      <c r="CO36">
        <v>6.415</v>
      </c>
      <c r="CP36">
        <v>5.04</v>
      </c>
      <c r="CQ36">
        <v>4.1539999999999999</v>
      </c>
      <c r="CR36">
        <v>3.508</v>
      </c>
      <c r="CS36">
        <v>2.6379999999999999</v>
      </c>
      <c r="CT36">
        <v>1.542</v>
      </c>
      <c r="CU36">
        <v>1.085</v>
      </c>
      <c r="CV36">
        <v>0.753</v>
      </c>
      <c r="CW36">
        <v>0.378</v>
      </c>
      <c r="CX36">
        <v>0.47799999999999998</v>
      </c>
      <c r="CZ36">
        <f t="shared" si="3"/>
        <v>2794.0090000000005</v>
      </c>
      <c r="DA36">
        <f t="shared" si="4"/>
        <v>2765.43</v>
      </c>
      <c r="DB36">
        <f t="shared" si="5"/>
        <v>39.826999999998407</v>
      </c>
    </row>
    <row r="37" spans="1:106" x14ac:dyDescent="0.3">
      <c r="A37">
        <v>2046</v>
      </c>
      <c r="B37">
        <v>28.102</v>
      </c>
      <c r="C37">
        <v>28.724</v>
      </c>
      <c r="D37">
        <v>29.27</v>
      </c>
      <c r="E37">
        <v>29.597000000000001</v>
      </c>
      <c r="F37">
        <v>30.056999999999999</v>
      </c>
      <c r="G37">
        <v>30.433</v>
      </c>
      <c r="H37">
        <v>30.73</v>
      </c>
      <c r="I37">
        <v>30.943999999999999</v>
      </c>
      <c r="J37">
        <v>31.093</v>
      </c>
      <c r="K37">
        <v>31.187999999999999</v>
      </c>
      <c r="L37">
        <v>31.167999999999999</v>
      </c>
      <c r="M37">
        <v>31.009</v>
      </c>
      <c r="N37">
        <v>30.75</v>
      </c>
      <c r="O37">
        <v>30.472000000000001</v>
      </c>
      <c r="P37">
        <v>30.181000000000001</v>
      </c>
      <c r="Q37">
        <v>29.855</v>
      </c>
      <c r="R37">
        <v>29.498999999999999</v>
      </c>
      <c r="S37">
        <v>29.138999999999999</v>
      </c>
      <c r="T37">
        <v>28.805</v>
      </c>
      <c r="U37">
        <v>28.495000000000001</v>
      </c>
      <c r="V37">
        <v>28.292999999999999</v>
      </c>
      <c r="W37">
        <v>28.238</v>
      </c>
      <c r="X37">
        <v>28.312999999999999</v>
      </c>
      <c r="Y37">
        <v>28.436</v>
      </c>
      <c r="Z37">
        <v>28.603000000000002</v>
      </c>
      <c r="AA37">
        <v>28.937000000000001</v>
      </c>
      <c r="AB37">
        <v>29.481999999999999</v>
      </c>
      <c r="AC37">
        <v>30.183</v>
      </c>
      <c r="AD37">
        <v>30.907</v>
      </c>
      <c r="AE37">
        <v>31.643999999999998</v>
      </c>
      <c r="AF37">
        <v>32.472000000000001</v>
      </c>
      <c r="AG37">
        <v>33.405000000000001</v>
      </c>
      <c r="AH37">
        <v>34.383000000000003</v>
      </c>
      <c r="AI37">
        <v>35.32</v>
      </c>
      <c r="AJ37">
        <v>36.213999999999999</v>
      </c>
      <c r="AK37">
        <v>36.976999999999997</v>
      </c>
      <c r="AL37">
        <v>37.548000000000002</v>
      </c>
      <c r="AM37">
        <v>37.942</v>
      </c>
      <c r="AN37">
        <v>38.256</v>
      </c>
      <c r="AO37">
        <v>38.499000000000002</v>
      </c>
      <c r="AP37">
        <v>38.451000000000001</v>
      </c>
      <c r="AQ37">
        <v>38.024999999999999</v>
      </c>
      <c r="AR37">
        <v>37.316000000000003</v>
      </c>
      <c r="AS37">
        <v>36.584000000000003</v>
      </c>
      <c r="AT37">
        <v>35.860999999999997</v>
      </c>
      <c r="AU37">
        <v>34.892000000000003</v>
      </c>
      <c r="AV37">
        <v>33.603000000000002</v>
      </c>
      <c r="AW37">
        <v>32.159999999999997</v>
      </c>
      <c r="AX37">
        <v>30.82</v>
      </c>
      <c r="AY37">
        <v>29.55</v>
      </c>
      <c r="AZ37">
        <v>28.649000000000001</v>
      </c>
      <c r="BA37">
        <v>28.3</v>
      </c>
      <c r="BB37">
        <v>28.407</v>
      </c>
      <c r="BC37">
        <v>28.577000000000002</v>
      </c>
      <c r="BD37">
        <v>28.751000000000001</v>
      </c>
      <c r="BE37">
        <v>29.646999999999998</v>
      </c>
      <c r="BF37">
        <v>31.536999999999999</v>
      </c>
      <c r="BG37">
        <v>34.049999999999997</v>
      </c>
      <c r="BH37">
        <v>36.484000000000002</v>
      </c>
      <c r="BI37">
        <v>38.909999999999997</v>
      </c>
      <c r="BJ37">
        <v>41.051000000000002</v>
      </c>
      <c r="BK37">
        <v>42.677999999999997</v>
      </c>
      <c r="BL37">
        <v>43.851999999999997</v>
      </c>
      <c r="BM37">
        <v>44.939</v>
      </c>
      <c r="BN37">
        <v>45.960999999999999</v>
      </c>
      <c r="BO37">
        <v>46.136000000000003</v>
      </c>
      <c r="BP37">
        <v>45.145000000000003</v>
      </c>
      <c r="BQ37">
        <v>43.33</v>
      </c>
      <c r="BR37">
        <v>41.398000000000003</v>
      </c>
      <c r="BS37">
        <v>39.26</v>
      </c>
      <c r="BT37">
        <v>37.027000000000001</v>
      </c>
      <c r="BU37">
        <v>34.841000000000001</v>
      </c>
      <c r="BV37">
        <v>32.68</v>
      </c>
      <c r="BW37">
        <v>30.382000000000001</v>
      </c>
      <c r="BX37">
        <v>27.981000000000002</v>
      </c>
      <c r="BY37">
        <v>25.757999999999999</v>
      </c>
      <c r="BZ37">
        <v>23.835000000000001</v>
      </c>
      <c r="CA37">
        <v>22.137</v>
      </c>
      <c r="CB37">
        <v>20.448</v>
      </c>
      <c r="CC37">
        <v>18.795000000000002</v>
      </c>
      <c r="CD37">
        <v>17.306000000000001</v>
      </c>
      <c r="CE37">
        <v>16.015000000000001</v>
      </c>
      <c r="CF37">
        <v>14.878</v>
      </c>
      <c r="CG37">
        <v>13.798</v>
      </c>
      <c r="CH37">
        <v>12.775</v>
      </c>
      <c r="CI37">
        <v>11.82</v>
      </c>
      <c r="CJ37">
        <v>10.923</v>
      </c>
      <c r="CK37">
        <v>10.066000000000001</v>
      </c>
      <c r="CL37">
        <v>9.23</v>
      </c>
      <c r="CM37">
        <v>8.6560000000000006</v>
      </c>
      <c r="CN37">
        <v>7.8710000000000004</v>
      </c>
      <c r="CO37">
        <v>6.71</v>
      </c>
      <c r="CP37">
        <v>5.2450000000000001</v>
      </c>
      <c r="CQ37">
        <v>4.0289999999999999</v>
      </c>
      <c r="CR37">
        <v>3.3530000000000002</v>
      </c>
      <c r="CS37">
        <v>2.81</v>
      </c>
      <c r="CT37">
        <v>2.0920000000000001</v>
      </c>
      <c r="CU37">
        <v>1.198</v>
      </c>
      <c r="CV37">
        <v>0.84199999999999997</v>
      </c>
      <c r="CW37">
        <v>0.42099999999999999</v>
      </c>
      <c r="CX37">
        <v>0.52400000000000002</v>
      </c>
      <c r="CZ37">
        <f t="shared" si="3"/>
        <v>2782.3330000000001</v>
      </c>
      <c r="DA37">
        <f t="shared" si="4"/>
        <v>2754.2310000000002</v>
      </c>
      <c r="DB37">
        <f t="shared" si="5"/>
        <v>39.778000000000247</v>
      </c>
    </row>
    <row r="38" spans="1:106" x14ac:dyDescent="0.3">
      <c r="A38">
        <v>2047</v>
      </c>
      <c r="B38">
        <v>27.632999999999999</v>
      </c>
      <c r="C38">
        <v>28.222000000000001</v>
      </c>
      <c r="D38">
        <v>28.763000000000002</v>
      </c>
      <c r="E38">
        <v>29.254000000000001</v>
      </c>
      <c r="F38">
        <v>29.619</v>
      </c>
      <c r="G38">
        <v>30.041</v>
      </c>
      <c r="H38">
        <v>30.396999999999998</v>
      </c>
      <c r="I38">
        <v>30.684000000000001</v>
      </c>
      <c r="J38">
        <v>30.899000000000001</v>
      </c>
      <c r="K38">
        <v>31.06</v>
      </c>
      <c r="L38">
        <v>31.178000000000001</v>
      </c>
      <c r="M38">
        <v>31.167000000000002</v>
      </c>
      <c r="N38">
        <v>30.992999999999999</v>
      </c>
      <c r="O38">
        <v>30.702999999999999</v>
      </c>
      <c r="P38">
        <v>30.4</v>
      </c>
      <c r="Q38">
        <v>30.085999999999999</v>
      </c>
      <c r="R38">
        <v>29.736999999999998</v>
      </c>
      <c r="S38">
        <v>29.359000000000002</v>
      </c>
      <c r="T38">
        <v>28.977</v>
      </c>
      <c r="U38">
        <v>28.620999999999999</v>
      </c>
      <c r="V38">
        <v>28.291</v>
      </c>
      <c r="W38">
        <v>28.071999999999999</v>
      </c>
      <c r="X38">
        <v>28.015000000000001</v>
      </c>
      <c r="Y38">
        <v>28.094000000000001</v>
      </c>
      <c r="Z38">
        <v>28.221</v>
      </c>
      <c r="AA38">
        <v>28.393999999999998</v>
      </c>
      <c r="AB38">
        <v>28.734999999999999</v>
      </c>
      <c r="AC38">
        <v>29.288</v>
      </c>
      <c r="AD38">
        <v>29.997</v>
      </c>
      <c r="AE38">
        <v>30.731000000000002</v>
      </c>
      <c r="AF38">
        <v>31.478999999999999</v>
      </c>
      <c r="AG38">
        <v>32.317</v>
      </c>
      <c r="AH38">
        <v>33.258000000000003</v>
      </c>
      <c r="AI38">
        <v>34.243000000000002</v>
      </c>
      <c r="AJ38">
        <v>35.186999999999998</v>
      </c>
      <c r="AK38">
        <v>36.088999999999999</v>
      </c>
      <c r="AL38">
        <v>36.856999999999999</v>
      </c>
      <c r="AM38">
        <v>37.432000000000002</v>
      </c>
      <c r="AN38">
        <v>37.83</v>
      </c>
      <c r="AO38">
        <v>38.146999999999998</v>
      </c>
      <c r="AP38">
        <v>38.392000000000003</v>
      </c>
      <c r="AQ38">
        <v>38.344999999999999</v>
      </c>
      <c r="AR38">
        <v>37.92</v>
      </c>
      <c r="AS38">
        <v>37.210999999999999</v>
      </c>
      <c r="AT38">
        <v>36.478000000000002</v>
      </c>
      <c r="AU38">
        <v>35.753</v>
      </c>
      <c r="AV38">
        <v>34.783000000000001</v>
      </c>
      <c r="AW38">
        <v>33.493000000000002</v>
      </c>
      <c r="AX38">
        <v>32.049999999999997</v>
      </c>
      <c r="AY38">
        <v>30.707999999999998</v>
      </c>
      <c r="AZ38">
        <v>29.434000000000001</v>
      </c>
      <c r="BA38">
        <v>28.529</v>
      </c>
      <c r="BB38">
        <v>28.175000000000001</v>
      </c>
      <c r="BC38">
        <v>28.277000000000001</v>
      </c>
      <c r="BD38">
        <v>28.437999999999999</v>
      </c>
      <c r="BE38">
        <v>28.602</v>
      </c>
      <c r="BF38">
        <v>29.483000000000001</v>
      </c>
      <c r="BG38">
        <v>31.353000000000002</v>
      </c>
      <c r="BH38">
        <v>33.838999999999999</v>
      </c>
      <c r="BI38">
        <v>36.243000000000002</v>
      </c>
      <c r="BJ38">
        <v>38.64</v>
      </c>
      <c r="BK38">
        <v>40.747999999999998</v>
      </c>
      <c r="BL38">
        <v>42.332999999999998</v>
      </c>
      <c r="BM38">
        <v>43.46</v>
      </c>
      <c r="BN38">
        <v>44.500999999999998</v>
      </c>
      <c r="BO38">
        <v>45.472999999999999</v>
      </c>
      <c r="BP38">
        <v>45.604999999999997</v>
      </c>
      <c r="BQ38">
        <v>44.578000000000003</v>
      </c>
      <c r="BR38">
        <v>42.732999999999997</v>
      </c>
      <c r="BS38">
        <v>40.770000000000003</v>
      </c>
      <c r="BT38">
        <v>38.601999999999997</v>
      </c>
      <c r="BU38">
        <v>36.338000000000001</v>
      </c>
      <c r="BV38">
        <v>34.119999999999997</v>
      </c>
      <c r="BW38">
        <v>31.928000000000001</v>
      </c>
      <c r="BX38">
        <v>29.599</v>
      </c>
      <c r="BY38">
        <v>27.17</v>
      </c>
      <c r="BZ38">
        <v>24.916</v>
      </c>
      <c r="CA38">
        <v>22.960999999999999</v>
      </c>
      <c r="CB38">
        <v>21.231000000000002</v>
      </c>
      <c r="CC38">
        <v>19.510999999999999</v>
      </c>
      <c r="CD38">
        <v>17.829000000000001</v>
      </c>
      <c r="CE38">
        <v>16.306000000000001</v>
      </c>
      <c r="CF38">
        <v>14.978999999999999</v>
      </c>
      <c r="CG38">
        <v>13.802</v>
      </c>
      <c r="CH38">
        <v>12.688000000000001</v>
      </c>
      <c r="CI38">
        <v>11.644</v>
      </c>
      <c r="CJ38">
        <v>10.659000000000001</v>
      </c>
      <c r="CK38">
        <v>9.7159999999999993</v>
      </c>
      <c r="CL38">
        <v>8.8119999999999994</v>
      </c>
      <c r="CM38">
        <v>7.9269999999999996</v>
      </c>
      <c r="CN38">
        <v>7.3630000000000004</v>
      </c>
      <c r="CO38">
        <v>6.6079999999999997</v>
      </c>
      <c r="CP38">
        <v>5.4989999999999997</v>
      </c>
      <c r="CQ38">
        <v>4.0730000000000004</v>
      </c>
      <c r="CR38">
        <v>3.0190000000000001</v>
      </c>
      <c r="CS38">
        <v>2.552</v>
      </c>
      <c r="CT38">
        <v>2.1139999999999999</v>
      </c>
      <c r="CU38">
        <v>1.5469999999999999</v>
      </c>
      <c r="CV38">
        <v>0.85199999999999998</v>
      </c>
      <c r="CW38">
        <v>0.46500000000000002</v>
      </c>
      <c r="CX38">
        <v>0.57799999999999996</v>
      </c>
      <c r="CZ38">
        <f t="shared" si="3"/>
        <v>2770.2250000000004</v>
      </c>
      <c r="DA38">
        <f t="shared" si="4"/>
        <v>2742.5920000000006</v>
      </c>
      <c r="DB38">
        <f t="shared" si="5"/>
        <v>39.740999999999531</v>
      </c>
    </row>
    <row r="39" spans="1:106" x14ac:dyDescent="0.3">
      <c r="A39">
        <v>2048</v>
      </c>
      <c r="B39">
        <v>27.170999999999999</v>
      </c>
      <c r="C39">
        <v>27.719000000000001</v>
      </c>
      <c r="D39">
        <v>28.245999999999999</v>
      </c>
      <c r="E39">
        <v>28.745000000000001</v>
      </c>
      <c r="F39">
        <v>29.210999999999999</v>
      </c>
      <c r="G39">
        <v>29.638999999999999</v>
      </c>
      <c r="H39">
        <v>30.023</v>
      </c>
      <c r="I39">
        <v>30.356999999999999</v>
      </c>
      <c r="J39">
        <v>30.635999999999999</v>
      </c>
      <c r="K39">
        <v>30.852</v>
      </c>
      <c r="L39">
        <v>31.024000000000001</v>
      </c>
      <c r="M39">
        <v>31.164000000000001</v>
      </c>
      <c r="N39">
        <v>31.164000000000001</v>
      </c>
      <c r="O39">
        <v>30.975000000000001</v>
      </c>
      <c r="P39">
        <v>30.652999999999999</v>
      </c>
      <c r="Q39">
        <v>30.326000000000001</v>
      </c>
      <c r="R39">
        <v>29.989000000000001</v>
      </c>
      <c r="S39">
        <v>29.617000000000001</v>
      </c>
      <c r="T39">
        <v>29.215</v>
      </c>
      <c r="U39">
        <v>28.812000000000001</v>
      </c>
      <c r="V39">
        <v>28.434999999999999</v>
      </c>
      <c r="W39">
        <v>28.082999999999998</v>
      </c>
      <c r="X39">
        <v>27.850999999999999</v>
      </c>
      <c r="Y39">
        <v>27.79</v>
      </c>
      <c r="Z39">
        <v>27.873000000000001</v>
      </c>
      <c r="AA39">
        <v>28.003</v>
      </c>
      <c r="AB39">
        <v>28.183</v>
      </c>
      <c r="AC39">
        <v>28.530999999999999</v>
      </c>
      <c r="AD39">
        <v>29.091999999999999</v>
      </c>
      <c r="AE39">
        <v>29.809000000000001</v>
      </c>
      <c r="AF39">
        <v>30.552</v>
      </c>
      <c r="AG39">
        <v>31.311</v>
      </c>
      <c r="AH39">
        <v>32.159999999999997</v>
      </c>
      <c r="AI39">
        <v>33.107999999999997</v>
      </c>
      <c r="AJ39">
        <v>34.1</v>
      </c>
      <c r="AK39">
        <v>35.051000000000002</v>
      </c>
      <c r="AL39">
        <v>35.96</v>
      </c>
      <c r="AM39">
        <v>36.734000000000002</v>
      </c>
      <c r="AN39">
        <v>37.314</v>
      </c>
      <c r="AO39">
        <v>37.715000000000003</v>
      </c>
      <c r="AP39">
        <v>38.034999999999997</v>
      </c>
      <c r="AQ39">
        <v>38.281999999999996</v>
      </c>
      <c r="AR39">
        <v>38.237000000000002</v>
      </c>
      <c r="AS39">
        <v>37.811999999999998</v>
      </c>
      <c r="AT39">
        <v>37.103999999999999</v>
      </c>
      <c r="AU39">
        <v>36.369999999999997</v>
      </c>
      <c r="AV39">
        <v>35.642000000000003</v>
      </c>
      <c r="AW39">
        <v>34.67</v>
      </c>
      <c r="AX39">
        <v>33.380000000000003</v>
      </c>
      <c r="AY39">
        <v>31.937999999999999</v>
      </c>
      <c r="AZ39">
        <v>30.594000000000001</v>
      </c>
      <c r="BA39">
        <v>29.315999999999999</v>
      </c>
      <c r="BB39">
        <v>28.407</v>
      </c>
      <c r="BC39">
        <v>28.048999999999999</v>
      </c>
      <c r="BD39">
        <v>28.143999999999998</v>
      </c>
      <c r="BE39">
        <v>28.297000000000001</v>
      </c>
      <c r="BF39">
        <v>28.452000000000002</v>
      </c>
      <c r="BG39">
        <v>29.317</v>
      </c>
      <c r="BH39">
        <v>31.164999999999999</v>
      </c>
      <c r="BI39">
        <v>33.624000000000002</v>
      </c>
      <c r="BJ39">
        <v>36</v>
      </c>
      <c r="BK39">
        <v>38.368000000000002</v>
      </c>
      <c r="BL39">
        <v>40.44</v>
      </c>
      <c r="BM39">
        <v>41.984000000000002</v>
      </c>
      <c r="BN39">
        <v>43.064</v>
      </c>
      <c r="BO39">
        <v>44.058999999999997</v>
      </c>
      <c r="BP39">
        <v>44.981999999999999</v>
      </c>
      <c r="BQ39">
        <v>45.069000000000003</v>
      </c>
      <c r="BR39">
        <v>44.008000000000003</v>
      </c>
      <c r="BS39">
        <v>42.133000000000003</v>
      </c>
      <c r="BT39">
        <v>40.139000000000003</v>
      </c>
      <c r="BU39">
        <v>37.94</v>
      </c>
      <c r="BV39">
        <v>35.646000000000001</v>
      </c>
      <c r="BW39">
        <v>33.398000000000003</v>
      </c>
      <c r="BX39">
        <v>31.175000000000001</v>
      </c>
      <c r="BY39">
        <v>28.815000000000001</v>
      </c>
      <c r="BZ39">
        <v>26.355</v>
      </c>
      <c r="CA39">
        <v>24.071000000000002</v>
      </c>
      <c r="CB39">
        <v>22.085999999999999</v>
      </c>
      <c r="CC39">
        <v>20.324000000000002</v>
      </c>
      <c r="CD39">
        <v>18.571999999999999</v>
      </c>
      <c r="CE39">
        <v>16.86</v>
      </c>
      <c r="CF39">
        <v>15.305999999999999</v>
      </c>
      <c r="CG39">
        <v>13.942</v>
      </c>
      <c r="CH39">
        <v>12.726000000000001</v>
      </c>
      <c r="CI39">
        <v>11.579000000000001</v>
      </c>
      <c r="CJ39">
        <v>10.510999999999999</v>
      </c>
      <c r="CK39">
        <v>9.4960000000000004</v>
      </c>
      <c r="CL39">
        <v>8.5090000000000003</v>
      </c>
      <c r="CM39">
        <v>7.5570000000000004</v>
      </c>
      <c r="CN39">
        <v>6.6230000000000002</v>
      </c>
      <c r="CO39">
        <v>6.07</v>
      </c>
      <c r="CP39">
        <v>5.3460000000000001</v>
      </c>
      <c r="CQ39">
        <v>4.29</v>
      </c>
      <c r="CR39">
        <v>2.9020000000000001</v>
      </c>
      <c r="CS39">
        <v>2.0089999999999999</v>
      </c>
      <c r="CT39">
        <v>1.7509999999999999</v>
      </c>
      <c r="CU39">
        <v>1.4159999999999999</v>
      </c>
      <c r="CV39">
        <v>1.0009999999999999</v>
      </c>
      <c r="CW39">
        <v>0.50800000000000001</v>
      </c>
      <c r="CX39">
        <v>0.64400000000000002</v>
      </c>
      <c r="CZ39">
        <f t="shared" si="3"/>
        <v>2757.7020000000011</v>
      </c>
      <c r="DA39">
        <f t="shared" si="4"/>
        <v>2730.5310000000013</v>
      </c>
      <c r="DB39">
        <f t="shared" si="5"/>
        <v>39.69399999999905</v>
      </c>
    </row>
    <row r="40" spans="1:106" x14ac:dyDescent="0.3">
      <c r="A40">
        <v>2049</v>
      </c>
      <c r="B40">
        <v>26.731000000000002</v>
      </c>
      <c r="C40">
        <v>27.163</v>
      </c>
      <c r="D40">
        <v>27.701000000000001</v>
      </c>
      <c r="E40">
        <v>28.222999999999999</v>
      </c>
      <c r="F40">
        <v>28.722000000000001</v>
      </c>
      <c r="G40">
        <v>29.190999999999999</v>
      </c>
      <c r="H40">
        <v>29.625</v>
      </c>
      <c r="I40">
        <v>30.02</v>
      </c>
      <c r="J40">
        <v>30.353999999999999</v>
      </c>
      <c r="K40">
        <v>30.617999999999999</v>
      </c>
      <c r="L40">
        <v>30.808</v>
      </c>
      <c r="M40">
        <v>30.957000000000001</v>
      </c>
      <c r="N40">
        <v>31.076000000000001</v>
      </c>
      <c r="O40">
        <v>31.052</v>
      </c>
      <c r="P40">
        <v>30.838999999999999</v>
      </c>
      <c r="Q40">
        <v>30.497</v>
      </c>
      <c r="R40">
        <v>30.146999999999998</v>
      </c>
      <c r="S40">
        <v>29.79</v>
      </c>
      <c r="T40">
        <v>29.402999999999999</v>
      </c>
      <c r="U40">
        <v>28.997</v>
      </c>
      <c r="V40">
        <v>28.599</v>
      </c>
      <c r="W40">
        <v>28.225999999999999</v>
      </c>
      <c r="X40">
        <v>27.879000000000001</v>
      </c>
      <c r="Y40">
        <v>27.655000000000001</v>
      </c>
      <c r="Z40">
        <v>27.602</v>
      </c>
      <c r="AA40">
        <v>27.693000000000001</v>
      </c>
      <c r="AB40">
        <v>27.835000000000001</v>
      </c>
      <c r="AC40">
        <v>28.024999999999999</v>
      </c>
      <c r="AD40">
        <v>28.382999999999999</v>
      </c>
      <c r="AE40">
        <v>28.952999999999999</v>
      </c>
      <c r="AF40">
        <v>29.678000000000001</v>
      </c>
      <c r="AG40">
        <v>30.428000000000001</v>
      </c>
      <c r="AH40">
        <v>31.195</v>
      </c>
      <c r="AI40">
        <v>32.049999999999997</v>
      </c>
      <c r="AJ40">
        <v>33.003</v>
      </c>
      <c r="AK40">
        <v>34</v>
      </c>
      <c r="AL40">
        <v>34.954000000000001</v>
      </c>
      <c r="AM40">
        <v>35.863999999999997</v>
      </c>
      <c r="AN40">
        <v>36.640999999999998</v>
      </c>
      <c r="AO40">
        <v>37.22</v>
      </c>
      <c r="AP40">
        <v>37.619999999999997</v>
      </c>
      <c r="AQ40">
        <v>37.938000000000002</v>
      </c>
      <c r="AR40">
        <v>38.182000000000002</v>
      </c>
      <c r="AS40">
        <v>38.134999999999998</v>
      </c>
      <c r="AT40">
        <v>37.707000000000001</v>
      </c>
      <c r="AU40">
        <v>36.994999999999997</v>
      </c>
      <c r="AV40">
        <v>36.256</v>
      </c>
      <c r="AW40">
        <v>35.524000000000001</v>
      </c>
      <c r="AX40">
        <v>34.546999999999997</v>
      </c>
      <c r="AY40">
        <v>33.255000000000003</v>
      </c>
      <c r="AZ40">
        <v>31.81</v>
      </c>
      <c r="BA40">
        <v>30.463000000000001</v>
      </c>
      <c r="BB40">
        <v>29.178999999999998</v>
      </c>
      <c r="BC40">
        <v>28.263999999999999</v>
      </c>
      <c r="BD40">
        <v>27.899000000000001</v>
      </c>
      <c r="BE40">
        <v>27.984000000000002</v>
      </c>
      <c r="BF40">
        <v>28.126000000000001</v>
      </c>
      <c r="BG40">
        <v>28.265000000000001</v>
      </c>
      <c r="BH40">
        <v>29.11</v>
      </c>
      <c r="BI40">
        <v>30.928000000000001</v>
      </c>
      <c r="BJ40">
        <v>33.350999999999999</v>
      </c>
      <c r="BK40">
        <v>35.688000000000002</v>
      </c>
      <c r="BL40">
        <v>38.014000000000003</v>
      </c>
      <c r="BM40">
        <v>40.037999999999997</v>
      </c>
      <c r="BN40">
        <v>41.521000000000001</v>
      </c>
      <c r="BO40">
        <v>42.533999999999999</v>
      </c>
      <c r="BP40">
        <v>43.462000000000003</v>
      </c>
      <c r="BQ40">
        <v>44.317</v>
      </c>
      <c r="BR40">
        <v>44.341000000000001</v>
      </c>
      <c r="BS40">
        <v>43.22</v>
      </c>
      <c r="BT40">
        <v>41.29</v>
      </c>
      <c r="BU40">
        <v>39.244</v>
      </c>
      <c r="BV40">
        <v>36.994</v>
      </c>
      <c r="BW40">
        <v>34.654000000000003</v>
      </c>
      <c r="BX40">
        <v>32.368000000000002</v>
      </c>
      <c r="BY40">
        <v>30.111999999999998</v>
      </c>
      <c r="BZ40">
        <v>27.724</v>
      </c>
      <c r="CA40">
        <v>25.239000000000001</v>
      </c>
      <c r="CB40">
        <v>22.937000000000001</v>
      </c>
      <c r="CC40">
        <v>20.940999999999999</v>
      </c>
      <c r="CD40">
        <v>19.172999999999998</v>
      </c>
      <c r="CE40">
        <v>17.422000000000001</v>
      </c>
      <c r="CF40">
        <v>15.715999999999999</v>
      </c>
      <c r="CG40">
        <v>14.170999999999999</v>
      </c>
      <c r="CH40">
        <v>12.816000000000001</v>
      </c>
      <c r="CI40">
        <v>11.612</v>
      </c>
      <c r="CJ40">
        <v>10.468999999999999</v>
      </c>
      <c r="CK40">
        <v>9.4459999999999997</v>
      </c>
      <c r="CL40">
        <v>8.4939999999999998</v>
      </c>
      <c r="CM40">
        <v>7.54</v>
      </c>
      <c r="CN40">
        <v>6.59</v>
      </c>
      <c r="CO40">
        <v>5.7279999999999998</v>
      </c>
      <c r="CP40">
        <v>5.2380000000000004</v>
      </c>
      <c r="CQ40">
        <v>4.5940000000000003</v>
      </c>
      <c r="CR40">
        <v>3.6659999999999999</v>
      </c>
      <c r="CS40">
        <v>2.4540000000000002</v>
      </c>
      <c r="CT40">
        <v>1.829</v>
      </c>
      <c r="CU40">
        <v>1.4890000000000001</v>
      </c>
      <c r="CV40">
        <v>1.0609999999999999</v>
      </c>
      <c r="CW40">
        <v>0.54800000000000004</v>
      </c>
      <c r="CX40">
        <v>0.72199999999999998</v>
      </c>
      <c r="CZ40">
        <f t="shared" si="3"/>
        <v>2744.7510000000002</v>
      </c>
      <c r="DA40">
        <f t="shared" si="4"/>
        <v>2718.0200000000004</v>
      </c>
      <c r="DB40">
        <f t="shared" si="5"/>
        <v>39.682000000000698</v>
      </c>
    </row>
    <row r="41" spans="1:106" x14ac:dyDescent="0.3">
      <c r="A41">
        <v>2050</v>
      </c>
      <c r="B41">
        <v>26.312000000000001</v>
      </c>
      <c r="C41">
        <v>26.754000000000001</v>
      </c>
      <c r="D41">
        <v>27.152999999999999</v>
      </c>
      <c r="E41">
        <v>27.68</v>
      </c>
      <c r="F41">
        <v>28.198</v>
      </c>
      <c r="G41">
        <v>28.698</v>
      </c>
      <c r="H41">
        <v>29.169</v>
      </c>
      <c r="I41">
        <v>29.61</v>
      </c>
      <c r="J41">
        <v>30.013999999999999</v>
      </c>
      <c r="K41">
        <v>30.350999999999999</v>
      </c>
      <c r="L41">
        <v>30.597999999999999</v>
      </c>
      <c r="M41">
        <v>30.763999999999999</v>
      </c>
      <c r="N41">
        <v>30.888999999999999</v>
      </c>
      <c r="O41">
        <v>30.984999999999999</v>
      </c>
      <c r="P41">
        <v>30.939</v>
      </c>
      <c r="Q41">
        <v>30.704000000000001</v>
      </c>
      <c r="R41">
        <v>30.338000000000001</v>
      </c>
      <c r="S41">
        <v>29.966999999999999</v>
      </c>
      <c r="T41">
        <v>29.588999999999999</v>
      </c>
      <c r="U41">
        <v>29.187999999999999</v>
      </c>
      <c r="V41">
        <v>28.779</v>
      </c>
      <c r="W41">
        <v>28.382999999999999</v>
      </c>
      <c r="X41">
        <v>28.015999999999998</v>
      </c>
      <c r="Y41">
        <v>27.675999999999998</v>
      </c>
      <c r="Z41">
        <v>27.457999999999998</v>
      </c>
      <c r="AA41">
        <v>27.413</v>
      </c>
      <c r="AB41">
        <v>27.513999999999999</v>
      </c>
      <c r="AC41">
        <v>27.664000000000001</v>
      </c>
      <c r="AD41">
        <v>27.866</v>
      </c>
      <c r="AE41">
        <v>28.234000000000002</v>
      </c>
      <c r="AF41">
        <v>28.812000000000001</v>
      </c>
      <c r="AG41">
        <v>29.545000000000002</v>
      </c>
      <c r="AH41">
        <v>30.303999999999998</v>
      </c>
      <c r="AI41">
        <v>31.077999999999999</v>
      </c>
      <c r="AJ41">
        <v>31.939</v>
      </c>
      <c r="AK41">
        <v>32.898000000000003</v>
      </c>
      <c r="AL41">
        <v>33.896999999999998</v>
      </c>
      <c r="AM41">
        <v>34.854999999999997</v>
      </c>
      <c r="AN41">
        <v>35.768999999999998</v>
      </c>
      <c r="AO41">
        <v>36.545000000000002</v>
      </c>
      <c r="AP41">
        <v>37.125</v>
      </c>
      <c r="AQ41">
        <v>37.523000000000003</v>
      </c>
      <c r="AR41">
        <v>37.840000000000003</v>
      </c>
      <c r="AS41">
        <v>38.082000000000001</v>
      </c>
      <c r="AT41">
        <v>38.031999999999996</v>
      </c>
      <c r="AU41">
        <v>37.6</v>
      </c>
      <c r="AV41">
        <v>36.884</v>
      </c>
      <c r="AW41">
        <v>36.140999999999998</v>
      </c>
      <c r="AX41">
        <v>35.402999999999999</v>
      </c>
      <c r="AY41">
        <v>34.421999999999997</v>
      </c>
      <c r="AZ41">
        <v>33.128</v>
      </c>
      <c r="BA41">
        <v>31.681999999999999</v>
      </c>
      <c r="BB41">
        <v>30.33</v>
      </c>
      <c r="BC41">
        <v>29.041</v>
      </c>
      <c r="BD41">
        <v>28.119</v>
      </c>
      <c r="BE41">
        <v>27.745999999999999</v>
      </c>
      <c r="BF41">
        <v>27.823</v>
      </c>
      <c r="BG41">
        <v>27.954000000000001</v>
      </c>
      <c r="BH41">
        <v>28.079000000000001</v>
      </c>
      <c r="BI41">
        <v>28.902999999999999</v>
      </c>
      <c r="BJ41">
        <v>30.69</v>
      </c>
      <c r="BK41">
        <v>33.075000000000003</v>
      </c>
      <c r="BL41">
        <v>35.372999999999998</v>
      </c>
      <c r="BM41">
        <v>37.658999999999999</v>
      </c>
      <c r="BN41">
        <v>39.633000000000003</v>
      </c>
      <c r="BO41">
        <v>41.055999999999997</v>
      </c>
      <c r="BP41">
        <v>42.003</v>
      </c>
      <c r="BQ41">
        <v>42.863</v>
      </c>
      <c r="BR41">
        <v>43.651000000000003</v>
      </c>
      <c r="BS41">
        <v>43.609000000000002</v>
      </c>
      <c r="BT41">
        <v>42.429000000000002</v>
      </c>
      <c r="BU41">
        <v>40.447000000000003</v>
      </c>
      <c r="BV41">
        <v>38.347999999999999</v>
      </c>
      <c r="BW41">
        <v>36.046999999999997</v>
      </c>
      <c r="BX41">
        <v>33.661000000000001</v>
      </c>
      <c r="BY41">
        <v>31.337</v>
      </c>
      <c r="BZ41">
        <v>29.048999999999999</v>
      </c>
      <c r="CA41">
        <v>26.632000000000001</v>
      </c>
      <c r="CB41">
        <v>24.123000000000001</v>
      </c>
      <c r="CC41">
        <v>21.802</v>
      </c>
      <c r="CD41">
        <v>19.794</v>
      </c>
      <c r="CE41">
        <v>18.021000000000001</v>
      </c>
      <c r="CF41">
        <v>16.271000000000001</v>
      </c>
      <c r="CG41">
        <v>14.571999999999999</v>
      </c>
      <c r="CH41">
        <v>13.035</v>
      </c>
      <c r="CI41">
        <v>11.69</v>
      </c>
      <c r="CJ41">
        <v>10.497999999999999</v>
      </c>
      <c r="CK41">
        <v>9.359</v>
      </c>
      <c r="CL41">
        <v>8.3800000000000008</v>
      </c>
      <c r="CM41">
        <v>7.492</v>
      </c>
      <c r="CN41">
        <v>6.5709999999999997</v>
      </c>
      <c r="CO41">
        <v>5.6210000000000004</v>
      </c>
      <c r="CP41">
        <v>4.8310000000000004</v>
      </c>
      <c r="CQ41">
        <v>4.4059999999999997</v>
      </c>
      <c r="CR41">
        <v>3.8420000000000001</v>
      </c>
      <c r="CS41">
        <v>3.0409999999999999</v>
      </c>
      <c r="CT41">
        <v>2.0049999999999999</v>
      </c>
      <c r="CU41">
        <v>1.5409999999999999</v>
      </c>
      <c r="CV41">
        <v>1.1080000000000001</v>
      </c>
      <c r="CW41">
        <v>0.58399999999999996</v>
      </c>
      <c r="CX41">
        <v>0.81200000000000006</v>
      </c>
      <c r="CZ41">
        <f t="shared" si="3"/>
        <v>2731.3630000000012</v>
      </c>
      <c r="DA41">
        <f t="shared" si="4"/>
        <v>2705.0510000000013</v>
      </c>
      <c r="DB41">
        <f t="shared" si="5"/>
        <v>39.699999999998909</v>
      </c>
    </row>
    <row r="42" spans="1:106" x14ac:dyDescent="0.3">
      <c r="A42">
        <v>2051</v>
      </c>
      <c r="B42">
        <v>25.922999999999998</v>
      </c>
      <c r="C42">
        <v>26.300999999999998</v>
      </c>
      <c r="D42">
        <v>26.725000000000001</v>
      </c>
      <c r="E42">
        <v>27.143000000000001</v>
      </c>
      <c r="F42">
        <v>27.658999999999999</v>
      </c>
      <c r="G42">
        <v>28.172000000000001</v>
      </c>
      <c r="H42">
        <v>28.670999999999999</v>
      </c>
      <c r="I42">
        <v>29.146000000000001</v>
      </c>
      <c r="J42">
        <v>29.591999999999999</v>
      </c>
      <c r="K42">
        <v>30.007999999999999</v>
      </c>
      <c r="L42">
        <v>30.344999999999999</v>
      </c>
      <c r="M42">
        <v>30.577000000000002</v>
      </c>
      <c r="N42">
        <v>30.716999999999999</v>
      </c>
      <c r="O42">
        <v>30.818999999999999</v>
      </c>
      <c r="P42">
        <v>30.893000000000001</v>
      </c>
      <c r="Q42">
        <v>30.823</v>
      </c>
      <c r="R42">
        <v>30.565000000000001</v>
      </c>
      <c r="S42">
        <v>30.178999999999998</v>
      </c>
      <c r="T42">
        <v>29.786000000000001</v>
      </c>
      <c r="U42">
        <v>29.385999999999999</v>
      </c>
      <c r="V42">
        <v>28.971</v>
      </c>
      <c r="W42">
        <v>28.558</v>
      </c>
      <c r="X42">
        <v>28.167000000000002</v>
      </c>
      <c r="Y42">
        <v>27.803000000000001</v>
      </c>
      <c r="Z42">
        <v>27.469000000000001</v>
      </c>
      <c r="AA42">
        <v>27.259</v>
      </c>
      <c r="AB42">
        <v>27.222999999999999</v>
      </c>
      <c r="AC42">
        <v>27.331</v>
      </c>
      <c r="AD42">
        <v>27.492000000000001</v>
      </c>
      <c r="AE42">
        <v>27.704000000000001</v>
      </c>
      <c r="AF42">
        <v>28.082999999999998</v>
      </c>
      <c r="AG42">
        <v>28.67</v>
      </c>
      <c r="AH42">
        <v>29.411000000000001</v>
      </c>
      <c r="AI42">
        <v>30.175999999999998</v>
      </c>
      <c r="AJ42">
        <v>30.957999999999998</v>
      </c>
      <c r="AK42">
        <v>31.824999999999999</v>
      </c>
      <c r="AL42">
        <v>32.789000000000001</v>
      </c>
      <c r="AM42">
        <v>33.792999999999999</v>
      </c>
      <c r="AN42">
        <v>34.753999999999998</v>
      </c>
      <c r="AO42">
        <v>35.67</v>
      </c>
      <c r="AP42">
        <v>36.448</v>
      </c>
      <c r="AQ42">
        <v>37.027000000000001</v>
      </c>
      <c r="AR42">
        <v>37.423999999999999</v>
      </c>
      <c r="AS42">
        <v>37.738999999999997</v>
      </c>
      <c r="AT42">
        <v>37.978000000000002</v>
      </c>
      <c r="AU42">
        <v>37.924999999999997</v>
      </c>
      <c r="AV42">
        <v>37.491</v>
      </c>
      <c r="AW42">
        <v>36.771999999999998</v>
      </c>
      <c r="AX42">
        <v>36.024000000000001</v>
      </c>
      <c r="AY42">
        <v>35.280999999999999</v>
      </c>
      <c r="AZ42">
        <v>34.295000000000002</v>
      </c>
      <c r="BA42">
        <v>32.997999999999998</v>
      </c>
      <c r="BB42">
        <v>31.550999999999998</v>
      </c>
      <c r="BC42">
        <v>30.196000000000002</v>
      </c>
      <c r="BD42">
        <v>28.901</v>
      </c>
      <c r="BE42">
        <v>27.972000000000001</v>
      </c>
      <c r="BF42">
        <v>27.593</v>
      </c>
      <c r="BG42">
        <v>27.661000000000001</v>
      </c>
      <c r="BH42">
        <v>27.78</v>
      </c>
      <c r="BI42">
        <v>27.89</v>
      </c>
      <c r="BJ42">
        <v>28.693000000000001</v>
      </c>
      <c r="BK42">
        <v>30.45</v>
      </c>
      <c r="BL42">
        <v>32.798000000000002</v>
      </c>
      <c r="BM42">
        <v>35.055999999999997</v>
      </c>
      <c r="BN42">
        <v>37.299999999999997</v>
      </c>
      <c r="BO42">
        <v>39.223999999999997</v>
      </c>
      <c r="BP42">
        <v>40.588000000000001</v>
      </c>
      <c r="BQ42">
        <v>41.468000000000004</v>
      </c>
      <c r="BR42">
        <v>42.261000000000003</v>
      </c>
      <c r="BS42">
        <v>42.981000000000002</v>
      </c>
      <c r="BT42">
        <v>42.874000000000002</v>
      </c>
      <c r="BU42">
        <v>41.636000000000003</v>
      </c>
      <c r="BV42">
        <v>39.598999999999997</v>
      </c>
      <c r="BW42">
        <v>37.447000000000003</v>
      </c>
      <c r="BX42">
        <v>35.095999999999997</v>
      </c>
      <c r="BY42">
        <v>32.665999999999997</v>
      </c>
      <c r="BZ42">
        <v>30.303000000000001</v>
      </c>
      <c r="CA42">
        <v>27.983000000000001</v>
      </c>
      <c r="CB42">
        <v>25.538</v>
      </c>
      <c r="CC42">
        <v>23.004999999999999</v>
      </c>
      <c r="CD42">
        <v>20.666</v>
      </c>
      <c r="CE42">
        <v>18.646999999999998</v>
      </c>
      <c r="CF42">
        <v>16.869</v>
      </c>
      <c r="CG42">
        <v>15.118</v>
      </c>
      <c r="CH42">
        <v>13.426</v>
      </c>
      <c r="CI42">
        <v>11.898999999999999</v>
      </c>
      <c r="CJ42">
        <v>10.561999999999999</v>
      </c>
      <c r="CK42">
        <v>9.3840000000000003</v>
      </c>
      <c r="CL42">
        <v>8.2479999999999993</v>
      </c>
      <c r="CM42">
        <v>7.3129999999999997</v>
      </c>
      <c r="CN42">
        <v>6.49</v>
      </c>
      <c r="CO42">
        <v>5.6020000000000003</v>
      </c>
      <c r="CP42">
        <v>4.6529999999999996</v>
      </c>
      <c r="CQ42">
        <v>3.9340000000000002</v>
      </c>
      <c r="CR42">
        <v>3.573</v>
      </c>
      <c r="CS42">
        <v>3.089</v>
      </c>
      <c r="CT42">
        <v>2.4169999999999998</v>
      </c>
      <c r="CU42">
        <v>1.5569999999999999</v>
      </c>
      <c r="CV42">
        <v>1.143</v>
      </c>
      <c r="CW42">
        <v>0.61699999999999999</v>
      </c>
      <c r="CX42">
        <v>0.90400000000000003</v>
      </c>
      <c r="CZ42">
        <f t="shared" si="3"/>
        <v>2717.5589999999997</v>
      </c>
      <c r="DA42">
        <f t="shared" si="4"/>
        <v>2691.636</v>
      </c>
      <c r="DB42">
        <f t="shared" si="5"/>
        <v>39.727000000001226</v>
      </c>
    </row>
    <row r="43" spans="1:106" x14ac:dyDescent="0.3">
      <c r="A43">
        <v>2052</v>
      </c>
      <c r="B43">
        <v>25.57</v>
      </c>
      <c r="C43">
        <v>25.881</v>
      </c>
      <c r="D43">
        <v>26.254999999999999</v>
      </c>
      <c r="E43">
        <v>26.68</v>
      </c>
      <c r="F43">
        <v>27.128</v>
      </c>
      <c r="G43">
        <v>27.634</v>
      </c>
      <c r="H43">
        <v>28.141999999999999</v>
      </c>
      <c r="I43">
        <v>28.640999999999998</v>
      </c>
      <c r="J43">
        <v>29.117999999999999</v>
      </c>
      <c r="K43">
        <v>29.571999999999999</v>
      </c>
      <c r="L43">
        <v>29.998000000000001</v>
      </c>
      <c r="M43">
        <v>30.335999999999999</v>
      </c>
      <c r="N43">
        <v>30.553000000000001</v>
      </c>
      <c r="O43">
        <v>30.667000000000002</v>
      </c>
      <c r="P43">
        <v>30.745000000000001</v>
      </c>
      <c r="Q43">
        <v>30.797000000000001</v>
      </c>
      <c r="R43">
        <v>30.704000000000001</v>
      </c>
      <c r="S43">
        <v>30.422999999999998</v>
      </c>
      <c r="T43">
        <v>30.015000000000001</v>
      </c>
      <c r="U43">
        <v>29.602</v>
      </c>
      <c r="V43">
        <v>29.178999999999998</v>
      </c>
      <c r="W43">
        <v>28.75</v>
      </c>
      <c r="X43">
        <v>28.332999999999998</v>
      </c>
      <c r="Y43">
        <v>27.946999999999999</v>
      </c>
      <c r="Z43">
        <v>27.587</v>
      </c>
      <c r="AA43">
        <v>27.26</v>
      </c>
      <c r="AB43">
        <v>27.056999999999999</v>
      </c>
      <c r="AC43">
        <v>27.029</v>
      </c>
      <c r="AD43">
        <v>27.146000000000001</v>
      </c>
      <c r="AE43">
        <v>27.315999999999999</v>
      </c>
      <c r="AF43">
        <v>27.539000000000001</v>
      </c>
      <c r="AG43">
        <v>27.928999999999998</v>
      </c>
      <c r="AH43">
        <v>28.524000000000001</v>
      </c>
      <c r="AI43">
        <v>29.271999999999998</v>
      </c>
      <c r="AJ43">
        <v>30.045999999999999</v>
      </c>
      <c r="AK43">
        <v>30.835000000000001</v>
      </c>
      <c r="AL43">
        <v>31.709</v>
      </c>
      <c r="AM43">
        <v>32.677999999999997</v>
      </c>
      <c r="AN43">
        <v>33.685000000000002</v>
      </c>
      <c r="AO43">
        <v>34.648000000000003</v>
      </c>
      <c r="AP43">
        <v>35.567</v>
      </c>
      <c r="AQ43">
        <v>36.345999999999997</v>
      </c>
      <c r="AR43">
        <v>36.926000000000002</v>
      </c>
      <c r="AS43">
        <v>37.322000000000003</v>
      </c>
      <c r="AT43">
        <v>37.634</v>
      </c>
      <c r="AU43">
        <v>37.871000000000002</v>
      </c>
      <c r="AV43">
        <v>37.816000000000003</v>
      </c>
      <c r="AW43">
        <v>37.377000000000002</v>
      </c>
      <c r="AX43">
        <v>36.654000000000003</v>
      </c>
      <c r="AY43">
        <v>35.902999999999999</v>
      </c>
      <c r="AZ43">
        <v>35.155000000000001</v>
      </c>
      <c r="BA43">
        <v>34.164999999999999</v>
      </c>
      <c r="BB43">
        <v>32.865000000000002</v>
      </c>
      <c r="BC43">
        <v>31.416</v>
      </c>
      <c r="BD43">
        <v>30.059000000000001</v>
      </c>
      <c r="BE43">
        <v>28.757000000000001</v>
      </c>
      <c r="BF43">
        <v>27.823</v>
      </c>
      <c r="BG43">
        <v>27.437000000000001</v>
      </c>
      <c r="BH43">
        <v>27.495999999999999</v>
      </c>
      <c r="BI43">
        <v>27.602</v>
      </c>
      <c r="BJ43">
        <v>27.699000000000002</v>
      </c>
      <c r="BK43">
        <v>28.48</v>
      </c>
      <c r="BL43">
        <v>30.207000000000001</v>
      </c>
      <c r="BM43">
        <v>32.517000000000003</v>
      </c>
      <c r="BN43">
        <v>34.734999999999999</v>
      </c>
      <c r="BO43">
        <v>36.938000000000002</v>
      </c>
      <c r="BP43">
        <v>38.811999999999998</v>
      </c>
      <c r="BQ43">
        <v>40.115000000000002</v>
      </c>
      <c r="BR43">
        <v>40.929000000000002</v>
      </c>
      <c r="BS43">
        <v>41.655000000000001</v>
      </c>
      <c r="BT43">
        <v>42.305999999999997</v>
      </c>
      <c r="BU43">
        <v>42.134999999999998</v>
      </c>
      <c r="BV43">
        <v>40.838000000000001</v>
      </c>
      <c r="BW43">
        <v>38.747999999999998</v>
      </c>
      <c r="BX43">
        <v>36.543999999999997</v>
      </c>
      <c r="BY43">
        <v>34.142000000000003</v>
      </c>
      <c r="BZ43">
        <v>31.667999999999999</v>
      </c>
      <c r="CA43">
        <v>29.265999999999998</v>
      </c>
      <c r="CB43">
        <v>26.914000000000001</v>
      </c>
      <c r="CC43">
        <v>24.440999999999999</v>
      </c>
      <c r="CD43">
        <v>21.882999999999999</v>
      </c>
      <c r="CE43">
        <v>19.527000000000001</v>
      </c>
      <c r="CF43">
        <v>17.497</v>
      </c>
      <c r="CG43">
        <v>15.714</v>
      </c>
      <c r="CH43">
        <v>13.962999999999999</v>
      </c>
      <c r="CI43">
        <v>12.278</v>
      </c>
      <c r="CJ43">
        <v>10.76</v>
      </c>
      <c r="CK43">
        <v>9.4339999999999993</v>
      </c>
      <c r="CL43">
        <v>8.2680000000000007</v>
      </c>
      <c r="CM43">
        <v>7.1349999999999998</v>
      </c>
      <c r="CN43">
        <v>6.2460000000000004</v>
      </c>
      <c r="CO43">
        <v>5.4859999999999998</v>
      </c>
      <c r="CP43">
        <v>4.6310000000000002</v>
      </c>
      <c r="CQ43">
        <v>3.6819999999999999</v>
      </c>
      <c r="CR43">
        <v>3.036</v>
      </c>
      <c r="CS43">
        <v>2.7389999999999999</v>
      </c>
      <c r="CT43">
        <v>2.3359999999999999</v>
      </c>
      <c r="CU43">
        <v>1.792</v>
      </c>
      <c r="CV43">
        <v>1.1080000000000001</v>
      </c>
      <c r="CW43">
        <v>0.64100000000000001</v>
      </c>
      <c r="CX43">
        <v>0.99199999999999999</v>
      </c>
      <c r="CZ43">
        <f t="shared" si="3"/>
        <v>2703.3580000000006</v>
      </c>
      <c r="DA43">
        <f t="shared" si="4"/>
        <v>2677.7880000000009</v>
      </c>
      <c r="DB43">
        <f t="shared" si="5"/>
        <v>39.770999999998821</v>
      </c>
    </row>
    <row r="44" spans="1:106" x14ac:dyDescent="0.3">
      <c r="A44">
        <v>2053</v>
      </c>
      <c r="B44">
        <v>25.260999999999999</v>
      </c>
      <c r="C44">
        <v>25.501000000000001</v>
      </c>
      <c r="D44">
        <v>25.82</v>
      </c>
      <c r="E44">
        <v>26.202999999999999</v>
      </c>
      <c r="F44">
        <v>26.637</v>
      </c>
      <c r="G44">
        <v>27.109000000000002</v>
      </c>
      <c r="H44">
        <v>27.603999999999999</v>
      </c>
      <c r="I44">
        <v>28.108000000000001</v>
      </c>
      <c r="J44">
        <v>28.606999999999999</v>
      </c>
      <c r="K44">
        <v>29.087</v>
      </c>
      <c r="L44">
        <v>29.545999999999999</v>
      </c>
      <c r="M44">
        <v>29.983000000000001</v>
      </c>
      <c r="N44">
        <v>30.321999999999999</v>
      </c>
      <c r="O44">
        <v>30.523</v>
      </c>
      <c r="P44">
        <v>30.611000000000001</v>
      </c>
      <c r="Q44">
        <v>30.666</v>
      </c>
      <c r="R44">
        <v>30.695</v>
      </c>
      <c r="S44">
        <v>30.58</v>
      </c>
      <c r="T44">
        <v>30.276</v>
      </c>
      <c r="U44">
        <v>29.846</v>
      </c>
      <c r="V44">
        <v>29.411999999999999</v>
      </c>
      <c r="W44">
        <v>28.968</v>
      </c>
      <c r="X44">
        <v>28.524000000000001</v>
      </c>
      <c r="Y44">
        <v>28.105</v>
      </c>
      <c r="Z44">
        <v>27.722000000000001</v>
      </c>
      <c r="AA44">
        <v>27.367000000000001</v>
      </c>
      <c r="AB44">
        <v>27.045000000000002</v>
      </c>
      <c r="AC44">
        <v>26.85</v>
      </c>
      <c r="AD44">
        <v>26.83</v>
      </c>
      <c r="AE44">
        <v>26.956</v>
      </c>
      <c r="AF44">
        <v>27.135999999999999</v>
      </c>
      <c r="AG44">
        <v>27.37</v>
      </c>
      <c r="AH44">
        <v>27.768999999999998</v>
      </c>
      <c r="AI44">
        <v>28.373999999999999</v>
      </c>
      <c r="AJ44">
        <v>29.129000000000001</v>
      </c>
      <c r="AK44">
        <v>29.911000000000001</v>
      </c>
      <c r="AL44">
        <v>30.706</v>
      </c>
      <c r="AM44">
        <v>31.587</v>
      </c>
      <c r="AN44">
        <v>32.558999999999997</v>
      </c>
      <c r="AO44">
        <v>33.570999999999998</v>
      </c>
      <c r="AP44">
        <v>34.536999999999999</v>
      </c>
      <c r="AQ44">
        <v>35.457999999999998</v>
      </c>
      <c r="AR44">
        <v>36.238999999999997</v>
      </c>
      <c r="AS44">
        <v>36.817</v>
      </c>
      <c r="AT44">
        <v>37.210999999999999</v>
      </c>
      <c r="AU44">
        <v>37.523000000000003</v>
      </c>
      <c r="AV44">
        <v>37.756999999999998</v>
      </c>
      <c r="AW44">
        <v>37.698</v>
      </c>
      <c r="AX44">
        <v>37.256999999999998</v>
      </c>
      <c r="AY44">
        <v>36.530999999999999</v>
      </c>
      <c r="AZ44">
        <v>35.774999999999999</v>
      </c>
      <c r="BA44">
        <v>35.021999999999998</v>
      </c>
      <c r="BB44">
        <v>34.027999999999999</v>
      </c>
      <c r="BC44">
        <v>32.725999999999999</v>
      </c>
      <c r="BD44">
        <v>31.276</v>
      </c>
      <c r="BE44">
        <v>29.916</v>
      </c>
      <c r="BF44">
        <v>28.61</v>
      </c>
      <c r="BG44">
        <v>27.667999999999999</v>
      </c>
      <c r="BH44">
        <v>27.274999999999999</v>
      </c>
      <c r="BI44">
        <v>27.326000000000001</v>
      </c>
      <c r="BJ44">
        <v>27.42</v>
      </c>
      <c r="BK44">
        <v>27.503</v>
      </c>
      <c r="BL44">
        <v>28.262</v>
      </c>
      <c r="BM44">
        <v>29.959</v>
      </c>
      <c r="BN44">
        <v>32.229999999999997</v>
      </c>
      <c r="BO44">
        <v>34.406999999999996</v>
      </c>
      <c r="BP44">
        <v>36.567999999999998</v>
      </c>
      <c r="BQ44">
        <v>38.393000000000001</v>
      </c>
      <c r="BR44">
        <v>39.636000000000003</v>
      </c>
      <c r="BS44">
        <v>40.381999999999998</v>
      </c>
      <c r="BT44">
        <v>41.04</v>
      </c>
      <c r="BU44">
        <v>41.624000000000002</v>
      </c>
      <c r="BV44">
        <v>41.387999999999998</v>
      </c>
      <c r="BW44">
        <v>40.031999999999996</v>
      </c>
      <c r="BX44">
        <v>37.889000000000003</v>
      </c>
      <c r="BY44">
        <v>35.631999999999998</v>
      </c>
      <c r="BZ44">
        <v>33.182000000000002</v>
      </c>
      <c r="CA44">
        <v>30.661999999999999</v>
      </c>
      <c r="CB44">
        <v>28.224</v>
      </c>
      <c r="CC44">
        <v>25.838999999999999</v>
      </c>
      <c r="CD44">
        <v>23.338999999999999</v>
      </c>
      <c r="CE44">
        <v>20.757999999999999</v>
      </c>
      <c r="CF44">
        <v>18.384</v>
      </c>
      <c r="CG44">
        <v>16.344000000000001</v>
      </c>
      <c r="CH44">
        <v>14.555999999999999</v>
      </c>
      <c r="CI44">
        <v>12.807</v>
      </c>
      <c r="CJ44">
        <v>11.128</v>
      </c>
      <c r="CK44">
        <v>9.6189999999999998</v>
      </c>
      <c r="CL44">
        <v>8.3030000000000008</v>
      </c>
      <c r="CM44">
        <v>7.15</v>
      </c>
      <c r="CN44">
        <v>6.0220000000000002</v>
      </c>
      <c r="CO44">
        <v>5.1779999999999999</v>
      </c>
      <c r="CP44">
        <v>4.4820000000000002</v>
      </c>
      <c r="CQ44">
        <v>3.66</v>
      </c>
      <c r="CR44">
        <v>2.7130000000000001</v>
      </c>
      <c r="CS44">
        <v>2.1389999999999998</v>
      </c>
      <c r="CT44">
        <v>1.9059999999999999</v>
      </c>
      <c r="CU44">
        <v>1.583</v>
      </c>
      <c r="CV44">
        <v>1.167</v>
      </c>
      <c r="CW44">
        <v>0.65800000000000003</v>
      </c>
      <c r="CX44">
        <v>1.071</v>
      </c>
      <c r="CZ44">
        <f t="shared" si="3"/>
        <v>2688.764999999999</v>
      </c>
      <c r="DA44">
        <f t="shared" si="4"/>
        <v>2663.503999999999</v>
      </c>
      <c r="DB44">
        <f t="shared" si="5"/>
        <v>39.854000000001633</v>
      </c>
    </row>
    <row r="45" spans="1:106" x14ac:dyDescent="0.3">
      <c r="A45">
        <v>2054</v>
      </c>
      <c r="B45">
        <v>25.016999999999999</v>
      </c>
      <c r="C45">
        <v>25.216000000000001</v>
      </c>
      <c r="D45">
        <v>25.477</v>
      </c>
      <c r="E45">
        <v>25.81</v>
      </c>
      <c r="F45">
        <v>26.204000000000001</v>
      </c>
      <c r="G45">
        <v>26.643000000000001</v>
      </c>
      <c r="H45">
        <v>27.114999999999998</v>
      </c>
      <c r="I45">
        <v>27.606000000000002</v>
      </c>
      <c r="J45">
        <v>28.102</v>
      </c>
      <c r="K45">
        <v>28.585000000000001</v>
      </c>
      <c r="L45">
        <v>29.045999999999999</v>
      </c>
      <c r="M45">
        <v>29.484000000000002</v>
      </c>
      <c r="N45">
        <v>29.898</v>
      </c>
      <c r="O45">
        <v>30.213999999999999</v>
      </c>
      <c r="P45">
        <v>30.393000000000001</v>
      </c>
      <c r="Q45">
        <v>30.459</v>
      </c>
      <c r="R45">
        <v>30.492999999999999</v>
      </c>
      <c r="S45">
        <v>30.5</v>
      </c>
      <c r="T45">
        <v>30.370999999999999</v>
      </c>
      <c r="U45">
        <v>30.064</v>
      </c>
      <c r="V45">
        <v>29.637</v>
      </c>
      <c r="W45">
        <v>29.207000000000001</v>
      </c>
      <c r="X45">
        <v>28.768999999999998</v>
      </c>
      <c r="Y45">
        <v>28.332999999999998</v>
      </c>
      <c r="Z45">
        <v>27.922000000000001</v>
      </c>
      <c r="AA45">
        <v>27.547999999999998</v>
      </c>
      <c r="AB45">
        <v>27.202999999999999</v>
      </c>
      <c r="AC45">
        <v>26.893000000000001</v>
      </c>
      <c r="AD45">
        <v>26.707999999999998</v>
      </c>
      <c r="AE45">
        <v>26.696000000000002</v>
      </c>
      <c r="AF45">
        <v>26.831</v>
      </c>
      <c r="AG45">
        <v>27.018999999999998</v>
      </c>
      <c r="AH45">
        <v>27.260999999999999</v>
      </c>
      <c r="AI45">
        <v>27.667000000000002</v>
      </c>
      <c r="AJ45">
        <v>28.277000000000001</v>
      </c>
      <c r="AK45">
        <v>29.036999999999999</v>
      </c>
      <c r="AL45">
        <v>29.823</v>
      </c>
      <c r="AM45">
        <v>30.622</v>
      </c>
      <c r="AN45">
        <v>31.504999999999999</v>
      </c>
      <c r="AO45">
        <v>32.478999999999999</v>
      </c>
      <c r="AP45">
        <v>33.488999999999997</v>
      </c>
      <c r="AQ45">
        <v>34.454000000000001</v>
      </c>
      <c r="AR45">
        <v>35.372999999999998</v>
      </c>
      <c r="AS45">
        <v>36.151000000000003</v>
      </c>
      <c r="AT45">
        <v>36.725999999999999</v>
      </c>
      <c r="AU45">
        <v>37.116</v>
      </c>
      <c r="AV45">
        <v>37.42</v>
      </c>
      <c r="AW45">
        <v>37.649000000000001</v>
      </c>
      <c r="AX45">
        <v>37.584000000000003</v>
      </c>
      <c r="AY45">
        <v>37.136000000000003</v>
      </c>
      <c r="AZ45">
        <v>36.404000000000003</v>
      </c>
      <c r="BA45">
        <v>35.640999999999998</v>
      </c>
      <c r="BB45">
        <v>34.878</v>
      </c>
      <c r="BC45">
        <v>33.878</v>
      </c>
      <c r="BD45">
        <v>32.572000000000003</v>
      </c>
      <c r="BE45">
        <v>31.119</v>
      </c>
      <c r="BF45">
        <v>29.751999999999999</v>
      </c>
      <c r="BG45">
        <v>28.437999999999999</v>
      </c>
      <c r="BH45">
        <v>27.486999999999998</v>
      </c>
      <c r="BI45">
        <v>27.084</v>
      </c>
      <c r="BJ45">
        <v>27.122</v>
      </c>
      <c r="BK45">
        <v>27.199000000000002</v>
      </c>
      <c r="BL45">
        <v>27.260999999999999</v>
      </c>
      <c r="BM45">
        <v>27.99</v>
      </c>
      <c r="BN45">
        <v>29.641999999999999</v>
      </c>
      <c r="BO45">
        <v>31.859000000000002</v>
      </c>
      <c r="BP45">
        <v>33.979999999999997</v>
      </c>
      <c r="BQ45">
        <v>36.082999999999998</v>
      </c>
      <c r="BR45">
        <v>37.835000000000001</v>
      </c>
      <c r="BS45">
        <v>38.984000000000002</v>
      </c>
      <c r="BT45">
        <v>39.622999999999998</v>
      </c>
      <c r="BU45">
        <v>40.177999999999997</v>
      </c>
      <c r="BV45">
        <v>40.656999999999996</v>
      </c>
      <c r="BW45">
        <v>40.326999999999998</v>
      </c>
      <c r="BX45">
        <v>38.892000000000003</v>
      </c>
      <c r="BY45">
        <v>36.683</v>
      </c>
      <c r="BZ45">
        <v>34.365000000000002</v>
      </c>
      <c r="CA45">
        <v>31.856999999999999</v>
      </c>
      <c r="CB45">
        <v>29.3</v>
      </c>
      <c r="CC45">
        <v>26.844000000000001</v>
      </c>
      <c r="CD45">
        <v>24.460999999999999</v>
      </c>
      <c r="CE45">
        <v>21.969000000000001</v>
      </c>
      <c r="CF45">
        <v>19.407</v>
      </c>
      <c r="CG45">
        <v>17.062999999999999</v>
      </c>
      <c r="CH45">
        <v>15.064</v>
      </c>
      <c r="CI45">
        <v>13.33</v>
      </c>
      <c r="CJ45">
        <v>11.61</v>
      </c>
      <c r="CK45">
        <v>10.013999999999999</v>
      </c>
      <c r="CL45">
        <v>8.6370000000000005</v>
      </c>
      <c r="CM45">
        <v>7.391</v>
      </c>
      <c r="CN45">
        <v>6.25</v>
      </c>
      <c r="CO45">
        <v>5.2160000000000002</v>
      </c>
      <c r="CP45">
        <v>4.4870000000000001</v>
      </c>
      <c r="CQ45">
        <v>3.8679999999999999</v>
      </c>
      <c r="CR45">
        <v>3.1389999999999998</v>
      </c>
      <c r="CS45">
        <v>2.3010000000000002</v>
      </c>
      <c r="CT45">
        <v>1.8779999999999999</v>
      </c>
      <c r="CU45">
        <v>1.56</v>
      </c>
      <c r="CV45">
        <v>1.1559999999999999</v>
      </c>
      <c r="CW45">
        <v>0.66700000000000004</v>
      </c>
      <c r="CX45">
        <v>1.1399999999999999</v>
      </c>
      <c r="CZ45">
        <f t="shared" si="3"/>
        <v>2673.7740000000003</v>
      </c>
      <c r="DA45">
        <f t="shared" si="4"/>
        <v>2648.7570000000005</v>
      </c>
      <c r="DB45">
        <f t="shared" si="5"/>
        <v>40.007999999998447</v>
      </c>
    </row>
    <row r="46" spans="1:106" x14ac:dyDescent="0.3">
      <c r="A46">
        <v>2055</v>
      </c>
      <c r="B46">
        <v>24.82</v>
      </c>
      <c r="C46">
        <v>24.914000000000001</v>
      </c>
      <c r="D46">
        <v>25.167000000000002</v>
      </c>
      <c r="E46">
        <v>25.449000000000002</v>
      </c>
      <c r="F46">
        <v>25.797999999999998</v>
      </c>
      <c r="G46">
        <v>26.202000000000002</v>
      </c>
      <c r="H46">
        <v>26.646000000000001</v>
      </c>
      <c r="I46">
        <v>27.119</v>
      </c>
      <c r="J46">
        <v>27.606999999999999</v>
      </c>
      <c r="K46">
        <v>28.091999999999999</v>
      </c>
      <c r="L46">
        <v>28.56</v>
      </c>
      <c r="M46">
        <v>29.001000000000001</v>
      </c>
      <c r="N46">
        <v>29.417999999999999</v>
      </c>
      <c r="O46">
        <v>29.811</v>
      </c>
      <c r="P46">
        <v>30.103999999999999</v>
      </c>
      <c r="Q46">
        <v>30.26</v>
      </c>
      <c r="R46">
        <v>30.303999999999998</v>
      </c>
      <c r="S46">
        <v>30.317</v>
      </c>
      <c r="T46">
        <v>30.303000000000001</v>
      </c>
      <c r="U46">
        <v>30.158999999999999</v>
      </c>
      <c r="V46">
        <v>29.847999999999999</v>
      </c>
      <c r="W46">
        <v>29.425000000000001</v>
      </c>
      <c r="X46">
        <v>28.998999999999999</v>
      </c>
      <c r="Y46">
        <v>28.568999999999999</v>
      </c>
      <c r="Z46">
        <v>28.138999999999999</v>
      </c>
      <c r="AA46">
        <v>27.736000000000001</v>
      </c>
      <c r="AB46">
        <v>27.37</v>
      </c>
      <c r="AC46">
        <v>27.036000000000001</v>
      </c>
      <c r="AD46">
        <v>26.736000000000001</v>
      </c>
      <c r="AE46">
        <v>26.562999999999999</v>
      </c>
      <c r="AF46">
        <v>26.56</v>
      </c>
      <c r="AG46">
        <v>26.702000000000002</v>
      </c>
      <c r="AH46">
        <v>26.899000000000001</v>
      </c>
      <c r="AI46">
        <v>27.148</v>
      </c>
      <c r="AJ46">
        <v>27.561</v>
      </c>
      <c r="AK46">
        <v>28.177</v>
      </c>
      <c r="AL46">
        <v>28.943000000000001</v>
      </c>
      <c r="AM46">
        <v>29.731999999999999</v>
      </c>
      <c r="AN46">
        <v>30.535</v>
      </c>
      <c r="AO46">
        <v>31.419</v>
      </c>
      <c r="AP46">
        <v>32.395000000000003</v>
      </c>
      <c r="AQ46">
        <v>33.404000000000003</v>
      </c>
      <c r="AR46">
        <v>34.366999999999997</v>
      </c>
      <c r="AS46">
        <v>35.284999999999997</v>
      </c>
      <c r="AT46">
        <v>36.06</v>
      </c>
      <c r="AU46">
        <v>36.631</v>
      </c>
      <c r="AV46">
        <v>37.014000000000003</v>
      </c>
      <c r="AW46">
        <v>37.314</v>
      </c>
      <c r="AX46">
        <v>37.536000000000001</v>
      </c>
      <c r="AY46">
        <v>37.463999999999999</v>
      </c>
      <c r="AZ46">
        <v>37.011000000000003</v>
      </c>
      <c r="BA46">
        <v>36.271999999999998</v>
      </c>
      <c r="BB46">
        <v>35.502000000000002</v>
      </c>
      <c r="BC46">
        <v>34.731999999999999</v>
      </c>
      <c r="BD46">
        <v>33.723999999999997</v>
      </c>
      <c r="BE46">
        <v>32.414999999999999</v>
      </c>
      <c r="BF46">
        <v>30.959</v>
      </c>
      <c r="BG46">
        <v>29.587</v>
      </c>
      <c r="BH46">
        <v>28.263999999999999</v>
      </c>
      <c r="BI46">
        <v>27.303999999999998</v>
      </c>
      <c r="BJ46">
        <v>26.89</v>
      </c>
      <c r="BK46">
        <v>26.914999999999999</v>
      </c>
      <c r="BL46">
        <v>26.975999999999999</v>
      </c>
      <c r="BM46">
        <v>27.015999999999998</v>
      </c>
      <c r="BN46">
        <v>27.713999999999999</v>
      </c>
      <c r="BO46">
        <v>29.323</v>
      </c>
      <c r="BP46">
        <v>31.486000000000001</v>
      </c>
      <c r="BQ46">
        <v>33.548999999999999</v>
      </c>
      <c r="BR46">
        <v>35.594000000000001</v>
      </c>
      <c r="BS46">
        <v>37.273000000000003</v>
      </c>
      <c r="BT46">
        <v>38.328000000000003</v>
      </c>
      <c r="BU46">
        <v>38.86</v>
      </c>
      <c r="BV46">
        <v>39.31</v>
      </c>
      <c r="BW46">
        <v>39.686999999999998</v>
      </c>
      <c r="BX46">
        <v>39.262</v>
      </c>
      <c r="BY46">
        <v>37.747999999999998</v>
      </c>
      <c r="BZ46">
        <v>35.472000000000001</v>
      </c>
      <c r="CA46">
        <v>33.093000000000004</v>
      </c>
      <c r="CB46">
        <v>30.529</v>
      </c>
      <c r="CC46">
        <v>27.931999999999999</v>
      </c>
      <c r="CD46">
        <v>25.46</v>
      </c>
      <c r="CE46">
        <v>23.079000000000001</v>
      </c>
      <c r="CF46">
        <v>20.597000000000001</v>
      </c>
      <c r="CG46">
        <v>18.052</v>
      </c>
      <c r="CH46">
        <v>15.739000000000001</v>
      </c>
      <c r="CI46">
        <v>13.784000000000001</v>
      </c>
      <c r="CJ46">
        <v>12.102</v>
      </c>
      <c r="CK46">
        <v>10.413</v>
      </c>
      <c r="CL46">
        <v>8.8979999999999997</v>
      </c>
      <c r="CM46">
        <v>7.6539999999999999</v>
      </c>
      <c r="CN46">
        <v>6.4770000000000003</v>
      </c>
      <c r="CO46">
        <v>5.3490000000000002</v>
      </c>
      <c r="CP46">
        <v>4.41</v>
      </c>
      <c r="CQ46">
        <v>3.7959999999999998</v>
      </c>
      <c r="CR46">
        <v>3.254</v>
      </c>
      <c r="CS46">
        <v>2.6179999999999999</v>
      </c>
      <c r="CT46">
        <v>1.889</v>
      </c>
      <c r="CU46">
        <v>1.52</v>
      </c>
      <c r="CV46">
        <v>1.131</v>
      </c>
      <c r="CW46">
        <v>0.66700000000000004</v>
      </c>
      <c r="CX46">
        <v>1.198</v>
      </c>
      <c r="CZ46">
        <f t="shared" si="3"/>
        <v>2658.4320000000002</v>
      </c>
      <c r="DA46">
        <f t="shared" si="4"/>
        <v>2633.6120000000001</v>
      </c>
      <c r="DB46">
        <f t="shared" si="5"/>
        <v>40.162000000000262</v>
      </c>
    </row>
    <row r="47" spans="1:106" x14ac:dyDescent="0.3">
      <c r="A47">
        <v>2056</v>
      </c>
      <c r="B47">
        <v>24.661999999999999</v>
      </c>
      <c r="C47">
        <v>24.687999999999999</v>
      </c>
      <c r="D47">
        <v>24.823</v>
      </c>
      <c r="E47">
        <v>25.114999999999998</v>
      </c>
      <c r="F47">
        <v>25.417999999999999</v>
      </c>
      <c r="G47">
        <v>25.783000000000001</v>
      </c>
      <c r="H47">
        <v>26.196000000000002</v>
      </c>
      <c r="I47">
        <v>26.645</v>
      </c>
      <c r="J47">
        <v>27.117000000000001</v>
      </c>
      <c r="K47">
        <v>27.602</v>
      </c>
      <c r="L47">
        <v>28.079000000000001</v>
      </c>
      <c r="M47">
        <v>28.532</v>
      </c>
      <c r="N47">
        <v>28.952000000000002</v>
      </c>
      <c r="O47">
        <v>29.349</v>
      </c>
      <c r="P47">
        <v>29.719000000000001</v>
      </c>
      <c r="Q47">
        <v>29.989000000000001</v>
      </c>
      <c r="R47">
        <v>30.122</v>
      </c>
      <c r="S47">
        <v>30.145</v>
      </c>
      <c r="T47">
        <v>30.135999999999999</v>
      </c>
      <c r="U47">
        <v>30.1</v>
      </c>
      <c r="V47">
        <v>29.942</v>
      </c>
      <c r="W47">
        <v>29.626999999999999</v>
      </c>
      <c r="X47">
        <v>29.209</v>
      </c>
      <c r="Y47">
        <v>28.788</v>
      </c>
      <c r="Z47">
        <v>28.361999999999998</v>
      </c>
      <c r="AA47">
        <v>27.940999999999999</v>
      </c>
      <c r="AB47">
        <v>27.545000000000002</v>
      </c>
      <c r="AC47">
        <v>27.189</v>
      </c>
      <c r="AD47">
        <v>26.864999999999998</v>
      </c>
      <c r="AE47">
        <v>26.576000000000001</v>
      </c>
      <c r="AF47">
        <v>26.413</v>
      </c>
      <c r="AG47">
        <v>26.42</v>
      </c>
      <c r="AH47">
        <v>26.568999999999999</v>
      </c>
      <c r="AI47">
        <v>26.774000000000001</v>
      </c>
      <c r="AJ47">
        <v>27.030999999999999</v>
      </c>
      <c r="AK47">
        <v>27.451000000000001</v>
      </c>
      <c r="AL47">
        <v>28.073</v>
      </c>
      <c r="AM47">
        <v>28.843</v>
      </c>
      <c r="AN47">
        <v>29.635999999999999</v>
      </c>
      <c r="AO47">
        <v>30.443000000000001</v>
      </c>
      <c r="AP47">
        <v>31.329000000000001</v>
      </c>
      <c r="AQ47">
        <v>32.304000000000002</v>
      </c>
      <c r="AR47">
        <v>33.313000000000002</v>
      </c>
      <c r="AS47">
        <v>34.276000000000003</v>
      </c>
      <c r="AT47">
        <v>35.192</v>
      </c>
      <c r="AU47">
        <v>35.963999999999999</v>
      </c>
      <c r="AV47">
        <v>36.53</v>
      </c>
      <c r="AW47">
        <v>36.908000000000001</v>
      </c>
      <c r="AX47">
        <v>37.201999999999998</v>
      </c>
      <c r="AY47">
        <v>37.417000000000002</v>
      </c>
      <c r="AZ47">
        <v>37.340000000000003</v>
      </c>
      <c r="BA47">
        <v>36.880000000000003</v>
      </c>
      <c r="BB47">
        <v>36.134999999999998</v>
      </c>
      <c r="BC47">
        <v>35.359000000000002</v>
      </c>
      <c r="BD47">
        <v>34.579000000000001</v>
      </c>
      <c r="BE47">
        <v>33.564999999999998</v>
      </c>
      <c r="BF47">
        <v>32.252000000000002</v>
      </c>
      <c r="BG47">
        <v>30.792999999999999</v>
      </c>
      <c r="BH47">
        <v>29.416</v>
      </c>
      <c r="BI47">
        <v>28.084</v>
      </c>
      <c r="BJ47">
        <v>27.114000000000001</v>
      </c>
      <c r="BK47">
        <v>26.690999999999999</v>
      </c>
      <c r="BL47">
        <v>26.704999999999998</v>
      </c>
      <c r="BM47">
        <v>26.747</v>
      </c>
      <c r="BN47">
        <v>26.766999999999999</v>
      </c>
      <c r="BO47">
        <v>27.434000000000001</v>
      </c>
      <c r="BP47">
        <v>28.998999999999999</v>
      </c>
      <c r="BQ47">
        <v>31.106000000000002</v>
      </c>
      <c r="BR47">
        <v>33.112000000000002</v>
      </c>
      <c r="BS47">
        <v>35.098999999999997</v>
      </c>
      <c r="BT47">
        <v>36.704000000000001</v>
      </c>
      <c r="BU47">
        <v>37.664000000000001</v>
      </c>
      <c r="BV47">
        <v>38.090000000000003</v>
      </c>
      <c r="BW47">
        <v>38.436</v>
      </c>
      <c r="BX47">
        <v>38.707999999999998</v>
      </c>
      <c r="BY47">
        <v>38.189</v>
      </c>
      <c r="BZ47">
        <v>36.597000000000001</v>
      </c>
      <c r="CA47">
        <v>34.255000000000003</v>
      </c>
      <c r="CB47">
        <v>31.814</v>
      </c>
      <c r="CC47">
        <v>29.193999999999999</v>
      </c>
      <c r="CD47">
        <v>26.559000000000001</v>
      </c>
      <c r="CE47">
        <v>24.071999999999999</v>
      </c>
      <c r="CF47">
        <v>21.692</v>
      </c>
      <c r="CG47">
        <v>19.22</v>
      </c>
      <c r="CH47">
        <v>16.695</v>
      </c>
      <c r="CI47">
        <v>14.412000000000001</v>
      </c>
      <c r="CJ47">
        <v>12.499000000000001</v>
      </c>
      <c r="CK47">
        <v>10.872999999999999</v>
      </c>
      <c r="CL47">
        <v>9.2129999999999992</v>
      </c>
      <c r="CM47">
        <v>7.78</v>
      </c>
      <c r="CN47">
        <v>6.6689999999999996</v>
      </c>
      <c r="CO47">
        <v>5.5620000000000003</v>
      </c>
      <c r="CP47">
        <v>4.4470000000000001</v>
      </c>
      <c r="CQ47">
        <v>3.6019999999999999</v>
      </c>
      <c r="CR47">
        <v>3.1040000000000001</v>
      </c>
      <c r="CS47">
        <v>2.6379999999999999</v>
      </c>
      <c r="CT47">
        <v>2.0960000000000001</v>
      </c>
      <c r="CU47">
        <v>1.4770000000000001</v>
      </c>
      <c r="CV47">
        <v>1.1000000000000001</v>
      </c>
      <c r="CW47">
        <v>0.66300000000000003</v>
      </c>
      <c r="CX47">
        <v>1.2450000000000001</v>
      </c>
      <c r="CZ47">
        <f t="shared" si="3"/>
        <v>2642.75</v>
      </c>
      <c r="DA47">
        <f t="shared" si="4"/>
        <v>2618.0879999999997</v>
      </c>
      <c r="DB47">
        <f t="shared" si="5"/>
        <v>40.344000000000506</v>
      </c>
    </row>
    <row r="48" spans="1:106" x14ac:dyDescent="0.3">
      <c r="A48">
        <v>2057</v>
      </c>
      <c r="B48">
        <v>24.536999999999999</v>
      </c>
      <c r="C48">
        <v>24.501999999999999</v>
      </c>
      <c r="D48">
        <v>24.579000000000001</v>
      </c>
      <c r="E48">
        <v>24.754000000000001</v>
      </c>
      <c r="F48">
        <v>25.056999999999999</v>
      </c>
      <c r="G48">
        <v>25.381</v>
      </c>
      <c r="H48">
        <v>25.762</v>
      </c>
      <c r="I48">
        <v>26.184999999999999</v>
      </c>
      <c r="J48">
        <v>26.638000000000002</v>
      </c>
      <c r="K48">
        <v>27.111000000000001</v>
      </c>
      <c r="L48">
        <v>27.591999999999999</v>
      </c>
      <c r="M48">
        <v>28.059000000000001</v>
      </c>
      <c r="N48">
        <v>28.498000000000001</v>
      </c>
      <c r="O48">
        <v>28.898</v>
      </c>
      <c r="P48">
        <v>29.271999999999998</v>
      </c>
      <c r="Q48">
        <v>29.620999999999999</v>
      </c>
      <c r="R48">
        <v>29.867999999999999</v>
      </c>
      <c r="S48">
        <v>29.978999999999999</v>
      </c>
      <c r="T48">
        <v>29.98</v>
      </c>
      <c r="U48">
        <v>29.948</v>
      </c>
      <c r="V48">
        <v>29.890999999999998</v>
      </c>
      <c r="W48">
        <v>29.719000000000001</v>
      </c>
      <c r="X48">
        <v>29.401</v>
      </c>
      <c r="Y48">
        <v>28.986999999999998</v>
      </c>
      <c r="Z48">
        <v>28.568999999999999</v>
      </c>
      <c r="AA48">
        <v>28.15</v>
      </c>
      <c r="AB48">
        <v>27.736999999999998</v>
      </c>
      <c r="AC48">
        <v>27.35</v>
      </c>
      <c r="AD48">
        <v>27.001999999999999</v>
      </c>
      <c r="AE48">
        <v>26.687000000000001</v>
      </c>
      <c r="AF48">
        <v>26.41</v>
      </c>
      <c r="AG48">
        <v>26.257999999999999</v>
      </c>
      <c r="AH48">
        <v>26.273</v>
      </c>
      <c r="AI48">
        <v>26.431000000000001</v>
      </c>
      <c r="AJ48">
        <v>26.643999999999998</v>
      </c>
      <c r="AK48">
        <v>26.91</v>
      </c>
      <c r="AL48">
        <v>27.335999999999999</v>
      </c>
      <c r="AM48">
        <v>27.963000000000001</v>
      </c>
      <c r="AN48">
        <v>28.736999999999998</v>
      </c>
      <c r="AO48">
        <v>29.535</v>
      </c>
      <c r="AP48">
        <v>30.344000000000001</v>
      </c>
      <c r="AQ48">
        <v>31.231999999999999</v>
      </c>
      <c r="AR48">
        <v>32.207999999999998</v>
      </c>
      <c r="AS48">
        <v>33.216000000000001</v>
      </c>
      <c r="AT48">
        <v>34.177</v>
      </c>
      <c r="AU48">
        <v>35.090000000000003</v>
      </c>
      <c r="AV48">
        <v>35.859000000000002</v>
      </c>
      <c r="AW48">
        <v>36.420999999999999</v>
      </c>
      <c r="AX48">
        <v>36.793999999999997</v>
      </c>
      <c r="AY48">
        <v>37.082000000000001</v>
      </c>
      <c r="AZ48">
        <v>37.290999999999997</v>
      </c>
      <c r="BA48">
        <v>37.207000000000001</v>
      </c>
      <c r="BB48">
        <v>36.741</v>
      </c>
      <c r="BC48">
        <v>35.991</v>
      </c>
      <c r="BD48">
        <v>35.207999999999998</v>
      </c>
      <c r="BE48">
        <v>34.42</v>
      </c>
      <c r="BF48">
        <v>33.399000000000001</v>
      </c>
      <c r="BG48">
        <v>32.082999999999998</v>
      </c>
      <c r="BH48">
        <v>30.622</v>
      </c>
      <c r="BI48">
        <v>29.239000000000001</v>
      </c>
      <c r="BJ48">
        <v>27.9</v>
      </c>
      <c r="BK48">
        <v>26.920999999999999</v>
      </c>
      <c r="BL48">
        <v>26.488</v>
      </c>
      <c r="BM48">
        <v>26.488</v>
      </c>
      <c r="BN48">
        <v>26.513999999999999</v>
      </c>
      <c r="BO48">
        <v>26.512</v>
      </c>
      <c r="BP48">
        <v>27.148</v>
      </c>
      <c r="BQ48">
        <v>28.667999999999999</v>
      </c>
      <c r="BR48">
        <v>30.72</v>
      </c>
      <c r="BS48">
        <v>32.668999999999997</v>
      </c>
      <c r="BT48">
        <v>34.597000000000001</v>
      </c>
      <c r="BU48">
        <v>36.127000000000002</v>
      </c>
      <c r="BV48">
        <v>36.993000000000002</v>
      </c>
      <c r="BW48">
        <v>37.311999999999998</v>
      </c>
      <c r="BX48">
        <v>37.552</v>
      </c>
      <c r="BY48">
        <v>37.722000000000001</v>
      </c>
      <c r="BZ48">
        <v>37.109000000000002</v>
      </c>
      <c r="CA48">
        <v>35.436999999999998</v>
      </c>
      <c r="CB48">
        <v>33.03</v>
      </c>
      <c r="CC48">
        <v>30.529</v>
      </c>
      <c r="CD48">
        <v>27.853999999999999</v>
      </c>
      <c r="CE48">
        <v>25.181000000000001</v>
      </c>
      <c r="CF48">
        <v>22.678000000000001</v>
      </c>
      <c r="CG48">
        <v>20.302</v>
      </c>
      <c r="CH48">
        <v>17.838999999999999</v>
      </c>
      <c r="CI48">
        <v>15.333</v>
      </c>
      <c r="CJ48">
        <v>13.081</v>
      </c>
      <c r="CK48">
        <v>11.212999999999999</v>
      </c>
      <c r="CL48">
        <v>9.64</v>
      </c>
      <c r="CM48">
        <v>8.0109999999999992</v>
      </c>
      <c r="CN48">
        <v>6.66</v>
      </c>
      <c r="CO48">
        <v>5.6820000000000004</v>
      </c>
      <c r="CP48">
        <v>4.6459999999999999</v>
      </c>
      <c r="CQ48">
        <v>3.544</v>
      </c>
      <c r="CR48">
        <v>2.794</v>
      </c>
      <c r="CS48">
        <v>2.411</v>
      </c>
      <c r="CT48">
        <v>2.0219999999999998</v>
      </c>
      <c r="CU48">
        <v>1.573</v>
      </c>
      <c r="CV48">
        <v>1.0640000000000001</v>
      </c>
      <c r="CW48">
        <v>0.65600000000000003</v>
      </c>
      <c r="CX48">
        <v>1.28</v>
      </c>
      <c r="CZ48">
        <f t="shared" si="3"/>
        <v>2626.7350000000001</v>
      </c>
      <c r="DA48">
        <f t="shared" si="4"/>
        <v>2602.1980000000003</v>
      </c>
      <c r="DB48">
        <f t="shared" si="5"/>
        <v>40.55199999999968</v>
      </c>
    </row>
    <row r="49" spans="1:106" x14ac:dyDescent="0.3">
      <c r="A49">
        <v>2058</v>
      </c>
      <c r="B49">
        <v>24.436</v>
      </c>
      <c r="C49">
        <v>24.350999999999999</v>
      </c>
      <c r="D49">
        <v>24.376000000000001</v>
      </c>
      <c r="E49">
        <v>24.498999999999999</v>
      </c>
      <c r="F49">
        <v>24.709</v>
      </c>
      <c r="G49">
        <v>24.994</v>
      </c>
      <c r="H49">
        <v>25.34</v>
      </c>
      <c r="I49">
        <v>25.734999999999999</v>
      </c>
      <c r="J49">
        <v>26.167999999999999</v>
      </c>
      <c r="K49">
        <v>26.626000000000001</v>
      </c>
      <c r="L49">
        <v>27.099</v>
      </c>
      <c r="M49">
        <v>27.576000000000001</v>
      </c>
      <c r="N49">
        <v>28.033999999999999</v>
      </c>
      <c r="O49">
        <v>28.456</v>
      </c>
      <c r="P49">
        <v>28.837</v>
      </c>
      <c r="Q49">
        <v>29.190999999999999</v>
      </c>
      <c r="R49">
        <v>29.516999999999999</v>
      </c>
      <c r="S49">
        <v>29.74</v>
      </c>
      <c r="T49">
        <v>29.829000000000001</v>
      </c>
      <c r="U49">
        <v>29.806999999999999</v>
      </c>
      <c r="V49">
        <v>29.754999999999999</v>
      </c>
      <c r="W49">
        <v>29.677</v>
      </c>
      <c r="X49">
        <v>29.49</v>
      </c>
      <c r="Y49">
        <v>29.169</v>
      </c>
      <c r="Z49">
        <v>28.757999999999999</v>
      </c>
      <c r="AA49">
        <v>28.344999999999999</v>
      </c>
      <c r="AB49">
        <v>27.933</v>
      </c>
      <c r="AC49">
        <v>27.527000000000001</v>
      </c>
      <c r="AD49">
        <v>27.148</v>
      </c>
      <c r="AE49">
        <v>26.808</v>
      </c>
      <c r="AF49">
        <v>26.504000000000001</v>
      </c>
      <c r="AG49">
        <v>26.239000000000001</v>
      </c>
      <c r="AH49">
        <v>26.097000000000001</v>
      </c>
      <c r="AI49">
        <v>26.120999999999999</v>
      </c>
      <c r="AJ49">
        <v>26.288</v>
      </c>
      <c r="AK49">
        <v>26.507999999999999</v>
      </c>
      <c r="AL49">
        <v>26.780999999999999</v>
      </c>
      <c r="AM49">
        <v>27.215</v>
      </c>
      <c r="AN49">
        <v>27.847999999999999</v>
      </c>
      <c r="AO49">
        <v>28.626000000000001</v>
      </c>
      <c r="AP49">
        <v>29.427</v>
      </c>
      <c r="AQ49">
        <v>30.239000000000001</v>
      </c>
      <c r="AR49">
        <v>31.129000000000001</v>
      </c>
      <c r="AS49">
        <v>32.103999999999999</v>
      </c>
      <c r="AT49">
        <v>33.112000000000002</v>
      </c>
      <c r="AU49">
        <v>34.072000000000003</v>
      </c>
      <c r="AV49">
        <v>34.981999999999999</v>
      </c>
      <c r="AW49">
        <v>35.747</v>
      </c>
      <c r="AX49">
        <v>36.305</v>
      </c>
      <c r="AY49">
        <v>36.673000000000002</v>
      </c>
      <c r="AZ49">
        <v>36.954999999999998</v>
      </c>
      <c r="BA49">
        <v>37.156999999999996</v>
      </c>
      <c r="BB49">
        <v>37.067</v>
      </c>
      <c r="BC49">
        <v>36.594000000000001</v>
      </c>
      <c r="BD49">
        <v>35.838999999999999</v>
      </c>
      <c r="BE49">
        <v>35.048999999999999</v>
      </c>
      <c r="BF49">
        <v>34.253</v>
      </c>
      <c r="BG49">
        <v>33.225999999999999</v>
      </c>
      <c r="BH49">
        <v>31.905999999999999</v>
      </c>
      <c r="BI49">
        <v>30.443999999999999</v>
      </c>
      <c r="BJ49">
        <v>29.056999999999999</v>
      </c>
      <c r="BK49">
        <v>27.709</v>
      </c>
      <c r="BL49">
        <v>26.721</v>
      </c>
      <c r="BM49">
        <v>26.277000000000001</v>
      </c>
      <c r="BN49">
        <v>26.265999999999998</v>
      </c>
      <c r="BO49">
        <v>26.274999999999999</v>
      </c>
      <c r="BP49">
        <v>26.251999999999999</v>
      </c>
      <c r="BQ49">
        <v>26.856999999999999</v>
      </c>
      <c r="BR49">
        <v>28.332000000000001</v>
      </c>
      <c r="BS49">
        <v>30.327999999999999</v>
      </c>
      <c r="BT49">
        <v>32.218000000000004</v>
      </c>
      <c r="BU49">
        <v>34.087000000000003</v>
      </c>
      <c r="BV49">
        <v>35.542000000000002</v>
      </c>
      <c r="BW49">
        <v>36.314</v>
      </c>
      <c r="BX49">
        <v>36.524999999999999</v>
      </c>
      <c r="BY49">
        <v>36.661999999999999</v>
      </c>
      <c r="BZ49">
        <v>36.726999999999997</v>
      </c>
      <c r="CA49">
        <v>36.020000000000003</v>
      </c>
      <c r="CB49">
        <v>34.271000000000001</v>
      </c>
      <c r="CC49">
        <v>31.798999999999999</v>
      </c>
      <c r="CD49">
        <v>29.236999999999998</v>
      </c>
      <c r="CE49">
        <v>26.507000000000001</v>
      </c>
      <c r="CF49">
        <v>23.797000000000001</v>
      </c>
      <c r="CG49">
        <v>21.279</v>
      </c>
      <c r="CH49">
        <v>18.905000000000001</v>
      </c>
      <c r="CI49">
        <v>16.454999999999998</v>
      </c>
      <c r="CJ49">
        <v>13.968999999999999</v>
      </c>
      <c r="CK49">
        <v>11.747999999999999</v>
      </c>
      <c r="CL49">
        <v>9.9250000000000007</v>
      </c>
      <c r="CM49">
        <v>8.4039999999999999</v>
      </c>
      <c r="CN49">
        <v>6.8070000000000004</v>
      </c>
      <c r="CO49">
        <v>5.54</v>
      </c>
      <c r="CP49">
        <v>4.6950000000000003</v>
      </c>
      <c r="CQ49">
        <v>3.7280000000000002</v>
      </c>
      <c r="CR49">
        <v>2.64</v>
      </c>
      <c r="CS49">
        <v>1.9850000000000001</v>
      </c>
      <c r="CT49">
        <v>1.718</v>
      </c>
      <c r="CU49">
        <v>1.407</v>
      </c>
      <c r="CV49">
        <v>1.0509999999999999</v>
      </c>
      <c r="CW49">
        <v>0.65100000000000002</v>
      </c>
      <c r="CX49">
        <v>1.3009999999999999</v>
      </c>
      <c r="CZ49">
        <f t="shared" si="3"/>
        <v>2610.4250000000002</v>
      </c>
      <c r="DA49">
        <f t="shared" si="4"/>
        <v>2585.989</v>
      </c>
      <c r="DB49">
        <f t="shared" si="5"/>
        <v>40.746000000000095</v>
      </c>
    </row>
    <row r="50" spans="1:106" x14ac:dyDescent="0.3">
      <c r="A50">
        <v>2059</v>
      </c>
      <c r="B50">
        <v>24.378</v>
      </c>
      <c r="C50">
        <v>24.364999999999998</v>
      </c>
      <c r="D50">
        <v>24.318999999999999</v>
      </c>
      <c r="E50">
        <v>24.372</v>
      </c>
      <c r="F50">
        <v>24.512</v>
      </c>
      <c r="G50">
        <v>24.728000000000002</v>
      </c>
      <c r="H50">
        <v>25.009</v>
      </c>
      <c r="I50">
        <v>25.343</v>
      </c>
      <c r="J50">
        <v>25.722999999999999</v>
      </c>
      <c r="K50">
        <v>26.140999999999998</v>
      </c>
      <c r="L50">
        <v>26.582999999999998</v>
      </c>
      <c r="M50">
        <v>27.036000000000001</v>
      </c>
      <c r="N50">
        <v>27.491</v>
      </c>
      <c r="O50">
        <v>27.927</v>
      </c>
      <c r="P50">
        <v>28.327000000000002</v>
      </c>
      <c r="Q50">
        <v>28.686</v>
      </c>
      <c r="R50">
        <v>29.018000000000001</v>
      </c>
      <c r="S50">
        <v>29.321999999999999</v>
      </c>
      <c r="T50">
        <v>29.532</v>
      </c>
      <c r="U50">
        <v>29.617000000000001</v>
      </c>
      <c r="V50">
        <v>29.599</v>
      </c>
      <c r="W50">
        <v>29.550999999999998</v>
      </c>
      <c r="X50">
        <v>29.478999999999999</v>
      </c>
      <c r="Y50">
        <v>29.297999999999998</v>
      </c>
      <c r="Z50">
        <v>28.986000000000001</v>
      </c>
      <c r="AA50">
        <v>28.584</v>
      </c>
      <c r="AB50">
        <v>28.181999999999999</v>
      </c>
      <c r="AC50">
        <v>27.78</v>
      </c>
      <c r="AD50">
        <v>27.385000000000002</v>
      </c>
      <c r="AE50">
        <v>27.013999999999999</v>
      </c>
      <c r="AF50">
        <v>26.684000000000001</v>
      </c>
      <c r="AG50">
        <v>26.388000000000002</v>
      </c>
      <c r="AH50">
        <v>26.13</v>
      </c>
      <c r="AI50">
        <v>25.995999999999999</v>
      </c>
      <c r="AJ50">
        <v>26.026</v>
      </c>
      <c r="AK50">
        <v>26.198</v>
      </c>
      <c r="AL50">
        <v>26.422999999999998</v>
      </c>
      <c r="AM50">
        <v>26.7</v>
      </c>
      <c r="AN50">
        <v>27.137</v>
      </c>
      <c r="AO50">
        <v>27.771999999999998</v>
      </c>
      <c r="AP50">
        <v>28.550999999999998</v>
      </c>
      <c r="AQ50">
        <v>29.352</v>
      </c>
      <c r="AR50">
        <v>30.164000000000001</v>
      </c>
      <c r="AS50">
        <v>31.050999999999998</v>
      </c>
      <c r="AT50">
        <v>32.024999999999999</v>
      </c>
      <c r="AU50">
        <v>33.027000000000001</v>
      </c>
      <c r="AV50">
        <v>33.981999999999999</v>
      </c>
      <c r="AW50">
        <v>34.887</v>
      </c>
      <c r="AX50">
        <v>35.645000000000003</v>
      </c>
      <c r="AY50">
        <v>36.195</v>
      </c>
      <c r="AZ50">
        <v>36.554000000000002</v>
      </c>
      <c r="BA50">
        <v>36.826000000000001</v>
      </c>
      <c r="BB50">
        <v>37.018999999999998</v>
      </c>
      <c r="BC50">
        <v>36.918999999999997</v>
      </c>
      <c r="BD50">
        <v>36.438000000000002</v>
      </c>
      <c r="BE50">
        <v>35.673000000000002</v>
      </c>
      <c r="BF50">
        <v>34.872999999999998</v>
      </c>
      <c r="BG50">
        <v>34.064999999999998</v>
      </c>
      <c r="BH50">
        <v>33.027999999999999</v>
      </c>
      <c r="BI50">
        <v>31.702999999999999</v>
      </c>
      <c r="BJ50">
        <v>30.234999999999999</v>
      </c>
      <c r="BK50">
        <v>28.838999999999999</v>
      </c>
      <c r="BL50">
        <v>27.477</v>
      </c>
      <c r="BM50">
        <v>26.475000000000001</v>
      </c>
      <c r="BN50">
        <v>26.016999999999999</v>
      </c>
      <c r="BO50">
        <v>25.986000000000001</v>
      </c>
      <c r="BP50">
        <v>25.971</v>
      </c>
      <c r="BQ50">
        <v>25.919</v>
      </c>
      <c r="BR50">
        <v>26.475999999999999</v>
      </c>
      <c r="BS50">
        <v>27.881</v>
      </c>
      <c r="BT50">
        <v>29.786000000000001</v>
      </c>
      <c r="BU50">
        <v>31.585999999999999</v>
      </c>
      <c r="BV50">
        <v>33.366999999999997</v>
      </c>
      <c r="BW50">
        <v>34.713999999999999</v>
      </c>
      <c r="BX50">
        <v>35.351999999999997</v>
      </c>
      <c r="BY50">
        <v>35.417000000000002</v>
      </c>
      <c r="BZ50">
        <v>35.412999999999997</v>
      </c>
      <c r="CA50">
        <v>35.344000000000001</v>
      </c>
      <c r="CB50">
        <v>34.526000000000003</v>
      </c>
      <c r="CC50">
        <v>32.707000000000001</v>
      </c>
      <c r="CD50">
        <v>30.196999999999999</v>
      </c>
      <c r="CE50">
        <v>27.605</v>
      </c>
      <c r="CF50">
        <v>24.855</v>
      </c>
      <c r="CG50">
        <v>22.154</v>
      </c>
      <c r="CH50">
        <v>19.684000000000001</v>
      </c>
      <c r="CI50">
        <v>17.387</v>
      </c>
      <c r="CJ50">
        <v>14.968</v>
      </c>
      <c r="CK50">
        <v>12.595000000000001</v>
      </c>
      <c r="CL50">
        <v>10.597</v>
      </c>
      <c r="CM50">
        <v>8.8740000000000006</v>
      </c>
      <c r="CN50">
        <v>7.3550000000000004</v>
      </c>
      <c r="CO50">
        <v>5.8979999999999997</v>
      </c>
      <c r="CP50">
        <v>4.8170000000000002</v>
      </c>
      <c r="CQ50">
        <v>4.0670000000000002</v>
      </c>
      <c r="CR50">
        <v>3.2109999999999999</v>
      </c>
      <c r="CS50">
        <v>2.25</v>
      </c>
      <c r="CT50">
        <v>1.718</v>
      </c>
      <c r="CU50">
        <v>1.401</v>
      </c>
      <c r="CV50">
        <v>1.0449999999999999</v>
      </c>
      <c r="CW50">
        <v>0.64900000000000002</v>
      </c>
      <c r="CX50">
        <v>1.31</v>
      </c>
      <c r="CZ50">
        <f t="shared" si="3"/>
        <v>2593.8429999999994</v>
      </c>
      <c r="DA50">
        <f t="shared" si="4"/>
        <v>2569.4649999999997</v>
      </c>
      <c r="DB50">
        <f t="shared" si="5"/>
        <v>40.960000000000491</v>
      </c>
    </row>
    <row r="51" spans="1:106" x14ac:dyDescent="0.3">
      <c r="A51">
        <v>2060</v>
      </c>
      <c r="B51">
        <v>24.341999999999999</v>
      </c>
      <c r="C51">
        <v>24.189</v>
      </c>
      <c r="D51">
        <v>24.29</v>
      </c>
      <c r="E51">
        <v>24.286000000000001</v>
      </c>
      <c r="F51">
        <v>24.366</v>
      </c>
      <c r="G51">
        <v>24.521999999999998</v>
      </c>
      <c r="H51">
        <v>24.742999999999999</v>
      </c>
      <c r="I51">
        <v>25.021000000000001</v>
      </c>
      <c r="J51">
        <v>25.343</v>
      </c>
      <c r="K51">
        <v>25.709</v>
      </c>
      <c r="L51">
        <v>26.111000000000001</v>
      </c>
      <c r="M51">
        <v>26.536999999999999</v>
      </c>
      <c r="N51">
        <v>26.97</v>
      </c>
      <c r="O51">
        <v>27.402999999999999</v>
      </c>
      <c r="P51">
        <v>27.815999999999999</v>
      </c>
      <c r="Q51">
        <v>28.193000000000001</v>
      </c>
      <c r="R51">
        <v>28.530999999999999</v>
      </c>
      <c r="S51">
        <v>28.841999999999999</v>
      </c>
      <c r="T51">
        <v>29.125</v>
      </c>
      <c r="U51">
        <v>29.321000000000002</v>
      </c>
      <c r="V51">
        <v>29.401</v>
      </c>
      <c r="W51">
        <v>29.387</v>
      </c>
      <c r="X51">
        <v>29.344000000000001</v>
      </c>
      <c r="Y51">
        <v>29.277000000000001</v>
      </c>
      <c r="Z51">
        <v>29.105</v>
      </c>
      <c r="AA51">
        <v>28.8</v>
      </c>
      <c r="AB51">
        <v>28.407</v>
      </c>
      <c r="AC51">
        <v>28.015000000000001</v>
      </c>
      <c r="AD51">
        <v>27.623000000000001</v>
      </c>
      <c r="AE51">
        <v>27.239000000000001</v>
      </c>
      <c r="AF51">
        <v>26.879000000000001</v>
      </c>
      <c r="AG51">
        <v>26.555</v>
      </c>
      <c r="AH51">
        <v>26.268000000000001</v>
      </c>
      <c r="AI51">
        <v>26.018000000000001</v>
      </c>
      <c r="AJ51">
        <v>25.890999999999998</v>
      </c>
      <c r="AK51">
        <v>25.928000000000001</v>
      </c>
      <c r="AL51">
        <v>26.105</v>
      </c>
      <c r="AM51">
        <v>26.335000000000001</v>
      </c>
      <c r="AN51">
        <v>26.616</v>
      </c>
      <c r="AO51">
        <v>27.055</v>
      </c>
      <c r="AP51">
        <v>27.692</v>
      </c>
      <c r="AQ51">
        <v>28.472999999999999</v>
      </c>
      <c r="AR51">
        <v>29.274000000000001</v>
      </c>
      <c r="AS51">
        <v>30.085000000000001</v>
      </c>
      <c r="AT51">
        <v>30.97</v>
      </c>
      <c r="AU51">
        <v>31.940999999999999</v>
      </c>
      <c r="AV51">
        <v>32.939</v>
      </c>
      <c r="AW51">
        <v>33.887999999999998</v>
      </c>
      <c r="AX51">
        <v>34.787999999999997</v>
      </c>
      <c r="AY51">
        <v>35.54</v>
      </c>
      <c r="AZ51">
        <v>36.08</v>
      </c>
      <c r="BA51">
        <v>36.430999999999997</v>
      </c>
      <c r="BB51">
        <v>36.694000000000003</v>
      </c>
      <c r="BC51">
        <v>36.877000000000002</v>
      </c>
      <c r="BD51">
        <v>36.767000000000003</v>
      </c>
      <c r="BE51">
        <v>36.276000000000003</v>
      </c>
      <c r="BF51">
        <v>35.503</v>
      </c>
      <c r="BG51">
        <v>34.692999999999998</v>
      </c>
      <c r="BH51">
        <v>33.872999999999998</v>
      </c>
      <c r="BI51">
        <v>32.826999999999998</v>
      </c>
      <c r="BJ51">
        <v>31.495000000000001</v>
      </c>
      <c r="BK51">
        <v>30.023</v>
      </c>
      <c r="BL51">
        <v>28.617999999999999</v>
      </c>
      <c r="BM51">
        <v>27.242999999999999</v>
      </c>
      <c r="BN51">
        <v>26.225999999999999</v>
      </c>
      <c r="BO51">
        <v>25.751999999999999</v>
      </c>
      <c r="BP51">
        <v>25.702999999999999</v>
      </c>
      <c r="BQ51">
        <v>25.663</v>
      </c>
      <c r="BR51">
        <v>25.582000000000001</v>
      </c>
      <c r="BS51">
        <v>26.093</v>
      </c>
      <c r="BT51">
        <v>27.425999999999998</v>
      </c>
      <c r="BU51">
        <v>29.241</v>
      </c>
      <c r="BV51">
        <v>30.95</v>
      </c>
      <c r="BW51">
        <v>32.640999999999998</v>
      </c>
      <c r="BX51">
        <v>33.881</v>
      </c>
      <c r="BY51">
        <v>34.384999999999998</v>
      </c>
      <c r="BZ51">
        <v>34.302999999999997</v>
      </c>
      <c r="CA51">
        <v>34.159999999999997</v>
      </c>
      <c r="CB51">
        <v>33.954000000000001</v>
      </c>
      <c r="CC51">
        <v>33.027000000000001</v>
      </c>
      <c r="CD51">
        <v>31.137</v>
      </c>
      <c r="CE51">
        <v>28.591000000000001</v>
      </c>
      <c r="CF51">
        <v>25.969000000000001</v>
      </c>
      <c r="CG51">
        <v>23.198</v>
      </c>
      <c r="CH51">
        <v>20.507999999999999</v>
      </c>
      <c r="CI51">
        <v>18.085000000000001</v>
      </c>
      <c r="CJ51">
        <v>15.865</v>
      </c>
      <c r="CK51">
        <v>13.477</v>
      </c>
      <c r="CL51">
        <v>11.22</v>
      </c>
      <c r="CM51">
        <v>9.4429999999999996</v>
      </c>
      <c r="CN51">
        <v>7.8230000000000004</v>
      </c>
      <c r="CO51">
        <v>6.3040000000000003</v>
      </c>
      <c r="CP51">
        <v>4.9870000000000001</v>
      </c>
      <c r="CQ51">
        <v>4.093</v>
      </c>
      <c r="CR51">
        <v>3.4380000000000002</v>
      </c>
      <c r="CS51">
        <v>2.6930000000000001</v>
      </c>
      <c r="CT51">
        <v>1.8580000000000001</v>
      </c>
      <c r="CU51">
        <v>1.413</v>
      </c>
      <c r="CV51">
        <v>1.0509999999999999</v>
      </c>
      <c r="CW51">
        <v>0.65100000000000002</v>
      </c>
      <c r="CX51">
        <v>1.3080000000000001</v>
      </c>
      <c r="CZ51">
        <f t="shared" si="3"/>
        <v>2576.9969999999994</v>
      </c>
      <c r="DA51">
        <f t="shared" si="4"/>
        <v>2552.6549999999993</v>
      </c>
      <c r="DB51">
        <f t="shared" si="5"/>
        <v>41.188000000000102</v>
      </c>
    </row>
    <row r="52" spans="1:106" x14ac:dyDescent="0.3">
      <c r="A52">
        <v>2061</v>
      </c>
      <c r="B52">
        <v>24.318999999999999</v>
      </c>
      <c r="C52">
        <v>24.15</v>
      </c>
      <c r="D52">
        <v>24.07</v>
      </c>
      <c r="E52">
        <v>24.212</v>
      </c>
      <c r="F52">
        <v>24.248000000000001</v>
      </c>
      <c r="G52">
        <v>24.356000000000002</v>
      </c>
      <c r="H52">
        <v>24.527999999999999</v>
      </c>
      <c r="I52">
        <v>24.756</v>
      </c>
      <c r="J52">
        <v>25.03</v>
      </c>
      <c r="K52">
        <v>25.34</v>
      </c>
      <c r="L52">
        <v>25.69</v>
      </c>
      <c r="M52">
        <v>26.077999999999999</v>
      </c>
      <c r="N52">
        <v>26.486999999999998</v>
      </c>
      <c r="O52">
        <v>26.9</v>
      </c>
      <c r="P52">
        <v>27.312000000000001</v>
      </c>
      <c r="Q52">
        <v>27.701000000000001</v>
      </c>
      <c r="R52">
        <v>28.056000000000001</v>
      </c>
      <c r="S52">
        <v>28.372</v>
      </c>
      <c r="T52">
        <v>28.661000000000001</v>
      </c>
      <c r="U52">
        <v>28.922999999999998</v>
      </c>
      <c r="V52">
        <v>29.103999999999999</v>
      </c>
      <c r="W52">
        <v>29.181000000000001</v>
      </c>
      <c r="X52">
        <v>29.170999999999999</v>
      </c>
      <c r="Y52">
        <v>29.132000000000001</v>
      </c>
      <c r="Z52">
        <v>29.071000000000002</v>
      </c>
      <c r="AA52">
        <v>28.907</v>
      </c>
      <c r="AB52">
        <v>28.609000000000002</v>
      </c>
      <c r="AC52">
        <v>28.225999999999999</v>
      </c>
      <c r="AD52">
        <v>27.843</v>
      </c>
      <c r="AE52">
        <v>27.463000000000001</v>
      </c>
      <c r="AF52">
        <v>27.09</v>
      </c>
      <c r="AG52">
        <v>26.739000000000001</v>
      </c>
      <c r="AH52">
        <v>26.423999999999999</v>
      </c>
      <c r="AI52">
        <v>26.143999999999998</v>
      </c>
      <c r="AJ52">
        <v>25.902000000000001</v>
      </c>
      <c r="AK52">
        <v>25.783000000000001</v>
      </c>
      <c r="AL52">
        <v>25.827000000000002</v>
      </c>
      <c r="AM52">
        <v>26.007999999999999</v>
      </c>
      <c r="AN52">
        <v>26.242999999999999</v>
      </c>
      <c r="AO52">
        <v>26.527000000000001</v>
      </c>
      <c r="AP52">
        <v>26.97</v>
      </c>
      <c r="AQ52">
        <v>27.609000000000002</v>
      </c>
      <c r="AR52">
        <v>28.39</v>
      </c>
      <c r="AS52">
        <v>29.192</v>
      </c>
      <c r="AT52">
        <v>30.001999999999999</v>
      </c>
      <c r="AU52">
        <v>30.885999999999999</v>
      </c>
      <c r="AV52">
        <v>31.852</v>
      </c>
      <c r="AW52">
        <v>32.845999999999997</v>
      </c>
      <c r="AX52">
        <v>33.79</v>
      </c>
      <c r="AY52">
        <v>34.683</v>
      </c>
      <c r="AZ52">
        <v>35.427999999999997</v>
      </c>
      <c r="BA52">
        <v>35.962000000000003</v>
      </c>
      <c r="BB52">
        <v>36.302999999999997</v>
      </c>
      <c r="BC52">
        <v>36.555999999999997</v>
      </c>
      <c r="BD52">
        <v>36.728999999999999</v>
      </c>
      <c r="BE52">
        <v>36.609000000000002</v>
      </c>
      <c r="BF52">
        <v>36.11</v>
      </c>
      <c r="BG52">
        <v>35.326999999999998</v>
      </c>
      <c r="BH52">
        <v>34.508000000000003</v>
      </c>
      <c r="BI52">
        <v>33.677</v>
      </c>
      <c r="BJ52">
        <v>32.621000000000002</v>
      </c>
      <c r="BK52">
        <v>31.283000000000001</v>
      </c>
      <c r="BL52">
        <v>29.806000000000001</v>
      </c>
      <c r="BM52">
        <v>28.393000000000001</v>
      </c>
      <c r="BN52">
        <v>27.004000000000001</v>
      </c>
      <c r="BO52">
        <v>25.972999999999999</v>
      </c>
      <c r="BP52">
        <v>25.484000000000002</v>
      </c>
      <c r="BQ52">
        <v>25.417000000000002</v>
      </c>
      <c r="BR52">
        <v>25.352</v>
      </c>
      <c r="BS52">
        <v>25.242000000000001</v>
      </c>
      <c r="BT52">
        <v>25.706</v>
      </c>
      <c r="BU52">
        <v>26.966000000000001</v>
      </c>
      <c r="BV52">
        <v>28.692</v>
      </c>
      <c r="BW52">
        <v>30.309000000000001</v>
      </c>
      <c r="BX52">
        <v>31.911999999999999</v>
      </c>
      <c r="BY52">
        <v>33.043999999999997</v>
      </c>
      <c r="BZ52">
        <v>33.412999999999997</v>
      </c>
      <c r="CA52">
        <v>33.185000000000002</v>
      </c>
      <c r="CB52">
        <v>32.901000000000003</v>
      </c>
      <c r="CC52">
        <v>32.558999999999997</v>
      </c>
      <c r="CD52">
        <v>31.521000000000001</v>
      </c>
      <c r="CE52">
        <v>29.562999999999999</v>
      </c>
      <c r="CF52">
        <v>26.978999999999999</v>
      </c>
      <c r="CG52">
        <v>24.327999999999999</v>
      </c>
      <c r="CH52">
        <v>21.536999999999999</v>
      </c>
      <c r="CI52">
        <v>18.858000000000001</v>
      </c>
      <c r="CJ52">
        <v>16.483000000000001</v>
      </c>
      <c r="CK52">
        <v>14.339</v>
      </c>
      <c r="CL52">
        <v>11.984999999999999</v>
      </c>
      <c r="CM52">
        <v>9.8409999999999993</v>
      </c>
      <c r="CN52">
        <v>8.2870000000000008</v>
      </c>
      <c r="CO52">
        <v>6.77</v>
      </c>
      <c r="CP52">
        <v>5.2519999999999998</v>
      </c>
      <c r="CQ52">
        <v>4.0739999999999998</v>
      </c>
      <c r="CR52">
        <v>3.3690000000000002</v>
      </c>
      <c r="CS52">
        <v>2.8079999999999998</v>
      </c>
      <c r="CT52">
        <v>2.1739999999999999</v>
      </c>
      <c r="CU52">
        <v>1.4650000000000001</v>
      </c>
      <c r="CV52">
        <v>1.069</v>
      </c>
      <c r="CW52">
        <v>0.65600000000000003</v>
      </c>
      <c r="CX52">
        <v>1.2989999999999999</v>
      </c>
      <c r="CZ52">
        <f t="shared" si="3"/>
        <v>2559.9309999999996</v>
      </c>
      <c r="DA52">
        <f t="shared" si="4"/>
        <v>2535.6119999999996</v>
      </c>
      <c r="DB52">
        <f t="shared" si="5"/>
        <v>41.384999999999764</v>
      </c>
    </row>
    <row r="53" spans="1:106" x14ac:dyDescent="0.3">
      <c r="A53">
        <v>2062</v>
      </c>
      <c r="B53">
        <v>24.300999999999998</v>
      </c>
      <c r="C53">
        <v>24.126000000000001</v>
      </c>
      <c r="D53">
        <v>24.029</v>
      </c>
      <c r="E53">
        <v>24.006</v>
      </c>
      <c r="F53">
        <v>24.13</v>
      </c>
      <c r="G53">
        <v>24.207000000000001</v>
      </c>
      <c r="H53">
        <v>24.343</v>
      </c>
      <c r="I53">
        <v>24.53</v>
      </c>
      <c r="J53">
        <v>24.763999999999999</v>
      </c>
      <c r="K53">
        <v>25.035</v>
      </c>
      <c r="L53">
        <v>25.332000000000001</v>
      </c>
      <c r="M53">
        <v>25.667999999999999</v>
      </c>
      <c r="N53">
        <v>26.039000000000001</v>
      </c>
      <c r="O53">
        <v>26.433</v>
      </c>
      <c r="P53">
        <v>26.826000000000001</v>
      </c>
      <c r="Q53">
        <v>27.215</v>
      </c>
      <c r="R53">
        <v>27.582999999999998</v>
      </c>
      <c r="S53">
        <v>27.914000000000001</v>
      </c>
      <c r="T53">
        <v>28.207999999999998</v>
      </c>
      <c r="U53">
        <v>28.475999999999999</v>
      </c>
      <c r="V53">
        <v>28.716000000000001</v>
      </c>
      <c r="W53">
        <v>28.884</v>
      </c>
      <c r="X53">
        <v>28.956</v>
      </c>
      <c r="Y53">
        <v>28.95</v>
      </c>
      <c r="Z53">
        <v>28.916</v>
      </c>
      <c r="AA53">
        <v>28.86</v>
      </c>
      <c r="AB53">
        <v>28.702999999999999</v>
      </c>
      <c r="AC53">
        <v>28.414999999999999</v>
      </c>
      <c r="AD53">
        <v>28.039000000000001</v>
      </c>
      <c r="AE53">
        <v>27.667999999999999</v>
      </c>
      <c r="AF53">
        <v>27.298999999999999</v>
      </c>
      <c r="AG53">
        <v>26.936</v>
      </c>
      <c r="AH53">
        <v>26.593</v>
      </c>
      <c r="AI53">
        <v>26.286999999999999</v>
      </c>
      <c r="AJ53">
        <v>26.015999999999998</v>
      </c>
      <c r="AK53">
        <v>25.783000000000001</v>
      </c>
      <c r="AL53">
        <v>25.67</v>
      </c>
      <c r="AM53">
        <v>25.719000000000001</v>
      </c>
      <c r="AN53">
        <v>25.907</v>
      </c>
      <c r="AO53">
        <v>26.146999999999998</v>
      </c>
      <c r="AP53">
        <v>26.434999999999999</v>
      </c>
      <c r="AQ53">
        <v>26.88</v>
      </c>
      <c r="AR53">
        <v>27.521000000000001</v>
      </c>
      <c r="AS53">
        <v>28.303000000000001</v>
      </c>
      <c r="AT53">
        <v>29.103999999999999</v>
      </c>
      <c r="AU53">
        <v>29.913</v>
      </c>
      <c r="AV53">
        <v>30.795000000000002</v>
      </c>
      <c r="AW53">
        <v>31.757000000000001</v>
      </c>
      <c r="AX53">
        <v>32.747</v>
      </c>
      <c r="AY53">
        <v>33.686</v>
      </c>
      <c r="AZ53">
        <v>34.573</v>
      </c>
      <c r="BA53">
        <v>35.311</v>
      </c>
      <c r="BB53">
        <v>35.835999999999999</v>
      </c>
      <c r="BC53">
        <v>36.167999999999999</v>
      </c>
      <c r="BD53">
        <v>36.412999999999997</v>
      </c>
      <c r="BE53">
        <v>36.576000000000001</v>
      </c>
      <c r="BF53">
        <v>36.447000000000003</v>
      </c>
      <c r="BG53">
        <v>35.938000000000002</v>
      </c>
      <c r="BH53">
        <v>35.146999999999998</v>
      </c>
      <c r="BI53">
        <v>34.317</v>
      </c>
      <c r="BJ53">
        <v>33.473999999999997</v>
      </c>
      <c r="BK53">
        <v>32.408000000000001</v>
      </c>
      <c r="BL53">
        <v>31.065000000000001</v>
      </c>
      <c r="BM53">
        <v>29.585000000000001</v>
      </c>
      <c r="BN53">
        <v>28.161999999999999</v>
      </c>
      <c r="BO53">
        <v>26.760999999999999</v>
      </c>
      <c r="BP53">
        <v>25.715</v>
      </c>
      <c r="BQ53">
        <v>25.210999999999999</v>
      </c>
      <c r="BR53">
        <v>25.125</v>
      </c>
      <c r="BS53">
        <v>25.036000000000001</v>
      </c>
      <c r="BT53">
        <v>24.896999999999998</v>
      </c>
      <c r="BU53">
        <v>25.315000000000001</v>
      </c>
      <c r="BV53">
        <v>26.501999999999999</v>
      </c>
      <c r="BW53">
        <v>28.137</v>
      </c>
      <c r="BX53">
        <v>29.663</v>
      </c>
      <c r="BY53">
        <v>31.175000000000001</v>
      </c>
      <c r="BZ53">
        <v>32.198999999999998</v>
      </c>
      <c r="CA53">
        <v>32.433999999999997</v>
      </c>
      <c r="CB53">
        <v>32.058999999999997</v>
      </c>
      <c r="CC53">
        <v>31.635999999999999</v>
      </c>
      <c r="CD53">
        <v>31.157</v>
      </c>
      <c r="CE53">
        <v>30.010999999999999</v>
      </c>
      <c r="CF53">
        <v>27.984000000000002</v>
      </c>
      <c r="CG53">
        <v>25.363</v>
      </c>
      <c r="CH53">
        <v>22.683</v>
      </c>
      <c r="CI53">
        <v>19.872</v>
      </c>
      <c r="CJ53">
        <v>17.204000000000001</v>
      </c>
      <c r="CK53">
        <v>14.878</v>
      </c>
      <c r="CL53">
        <v>12.811999999999999</v>
      </c>
      <c r="CM53">
        <v>10.49</v>
      </c>
      <c r="CN53">
        <v>8.4610000000000003</v>
      </c>
      <c r="CO53">
        <v>7.13</v>
      </c>
      <c r="CP53">
        <v>5.7149999999999999</v>
      </c>
      <c r="CQ53">
        <v>4.1980000000000004</v>
      </c>
      <c r="CR53">
        <v>3.161</v>
      </c>
      <c r="CS53">
        <v>2.6440000000000001</v>
      </c>
      <c r="CT53">
        <v>2.1779999999999999</v>
      </c>
      <c r="CU53">
        <v>1.6539999999999999</v>
      </c>
      <c r="CV53">
        <v>1.073</v>
      </c>
      <c r="CW53">
        <v>0.66500000000000004</v>
      </c>
      <c r="CX53">
        <v>1.292</v>
      </c>
      <c r="CZ53">
        <f t="shared" si="3"/>
        <v>2542.6799999999998</v>
      </c>
      <c r="DA53">
        <f t="shared" si="4"/>
        <v>2518.3789999999999</v>
      </c>
      <c r="DB53">
        <f t="shared" si="5"/>
        <v>41.55199999999968</v>
      </c>
    </row>
    <row r="54" spans="1:106" x14ac:dyDescent="0.3">
      <c r="A54">
        <v>2063</v>
      </c>
      <c r="B54">
        <v>24.28</v>
      </c>
      <c r="C54">
        <v>24.106999999999999</v>
      </c>
      <c r="D54">
        <v>24.001000000000001</v>
      </c>
      <c r="E54">
        <v>23.957999999999998</v>
      </c>
      <c r="F54">
        <v>23.974</v>
      </c>
      <c r="G54">
        <v>24.042999999999999</v>
      </c>
      <c r="H54">
        <v>24.161999999999999</v>
      </c>
      <c r="I54">
        <v>24.324000000000002</v>
      </c>
      <c r="J54">
        <v>24.527999999999999</v>
      </c>
      <c r="K54">
        <v>24.766999999999999</v>
      </c>
      <c r="L54">
        <v>25.033999999999999</v>
      </c>
      <c r="M54">
        <v>25.32</v>
      </c>
      <c r="N54">
        <v>25.638999999999999</v>
      </c>
      <c r="O54">
        <v>25.995999999999999</v>
      </c>
      <c r="P54">
        <v>26.373000000000001</v>
      </c>
      <c r="Q54">
        <v>26.747</v>
      </c>
      <c r="R54">
        <v>27.114000000000001</v>
      </c>
      <c r="S54">
        <v>27.457000000000001</v>
      </c>
      <c r="T54">
        <v>27.766999999999999</v>
      </c>
      <c r="U54">
        <v>28.039000000000001</v>
      </c>
      <c r="V54">
        <v>28.286000000000001</v>
      </c>
      <c r="W54">
        <v>28.504000000000001</v>
      </c>
      <c r="X54">
        <v>28.658000000000001</v>
      </c>
      <c r="Y54">
        <v>28.725999999999999</v>
      </c>
      <c r="Z54">
        <v>28.724</v>
      </c>
      <c r="AA54">
        <v>28.693000000000001</v>
      </c>
      <c r="AB54">
        <v>28.643999999999998</v>
      </c>
      <c r="AC54">
        <v>28.495000000000001</v>
      </c>
      <c r="AD54">
        <v>28.213000000000001</v>
      </c>
      <c r="AE54">
        <v>27.847000000000001</v>
      </c>
      <c r="AF54">
        <v>27.486000000000001</v>
      </c>
      <c r="AG54">
        <v>27.128</v>
      </c>
      <c r="AH54">
        <v>26.776</v>
      </c>
      <c r="AI54">
        <v>26.443999999999999</v>
      </c>
      <c r="AJ54">
        <v>26.145</v>
      </c>
      <c r="AK54">
        <v>25.882000000000001</v>
      </c>
      <c r="AL54">
        <v>25.658000000000001</v>
      </c>
      <c r="AM54">
        <v>25.552</v>
      </c>
      <c r="AN54">
        <v>25.608000000000001</v>
      </c>
      <c r="AO54">
        <v>25.8</v>
      </c>
      <c r="AP54">
        <v>26.045000000000002</v>
      </c>
      <c r="AQ54">
        <v>26.337</v>
      </c>
      <c r="AR54">
        <v>26.785</v>
      </c>
      <c r="AS54">
        <v>27.428000000000001</v>
      </c>
      <c r="AT54">
        <v>28.210999999999999</v>
      </c>
      <c r="AU54">
        <v>29.010999999999999</v>
      </c>
      <c r="AV54">
        <v>29.818999999999999</v>
      </c>
      <c r="AW54">
        <v>30.698</v>
      </c>
      <c r="AX54">
        <v>31.658000000000001</v>
      </c>
      <c r="AY54">
        <v>32.642000000000003</v>
      </c>
      <c r="AZ54">
        <v>33.575000000000003</v>
      </c>
      <c r="BA54">
        <v>34.456000000000003</v>
      </c>
      <c r="BB54">
        <v>35.186</v>
      </c>
      <c r="BC54">
        <v>35.703000000000003</v>
      </c>
      <c r="BD54">
        <v>36.027000000000001</v>
      </c>
      <c r="BE54">
        <v>36.262</v>
      </c>
      <c r="BF54">
        <v>36.414999999999999</v>
      </c>
      <c r="BG54">
        <v>36.274999999999999</v>
      </c>
      <c r="BH54">
        <v>35.759</v>
      </c>
      <c r="BI54">
        <v>34.959000000000003</v>
      </c>
      <c r="BJ54">
        <v>34.119</v>
      </c>
      <c r="BK54">
        <v>33.265000000000001</v>
      </c>
      <c r="BL54">
        <v>32.19</v>
      </c>
      <c r="BM54">
        <v>30.841000000000001</v>
      </c>
      <c r="BN54">
        <v>29.356999999999999</v>
      </c>
      <c r="BO54">
        <v>27.927</v>
      </c>
      <c r="BP54">
        <v>26.512</v>
      </c>
      <c r="BQ54">
        <v>25.452999999999999</v>
      </c>
      <c r="BR54">
        <v>24.934000000000001</v>
      </c>
      <c r="BS54">
        <v>24.83</v>
      </c>
      <c r="BT54">
        <v>24.716000000000001</v>
      </c>
      <c r="BU54">
        <v>24.547999999999998</v>
      </c>
      <c r="BV54">
        <v>24.917000000000002</v>
      </c>
      <c r="BW54">
        <v>26.033000000000001</v>
      </c>
      <c r="BX54">
        <v>27.577000000000002</v>
      </c>
      <c r="BY54">
        <v>29.01</v>
      </c>
      <c r="BZ54">
        <v>30.434000000000001</v>
      </c>
      <c r="CA54">
        <v>31.347999999999999</v>
      </c>
      <c r="CB54">
        <v>31.45</v>
      </c>
      <c r="CC54">
        <v>30.928000000000001</v>
      </c>
      <c r="CD54">
        <v>30.364000000000001</v>
      </c>
      <c r="CE54">
        <v>29.748999999999999</v>
      </c>
      <c r="CF54">
        <v>28.494</v>
      </c>
      <c r="CG54">
        <v>26.398</v>
      </c>
      <c r="CH54">
        <v>23.742000000000001</v>
      </c>
      <c r="CI54">
        <v>21.033000000000001</v>
      </c>
      <c r="CJ54">
        <v>18.202999999999999</v>
      </c>
      <c r="CK54">
        <v>15.545999999999999</v>
      </c>
      <c r="CL54">
        <v>13.27</v>
      </c>
      <c r="CM54">
        <v>11.282</v>
      </c>
      <c r="CN54">
        <v>8.9930000000000003</v>
      </c>
      <c r="CO54">
        <v>7.08</v>
      </c>
      <c r="CP54">
        <v>5.9720000000000004</v>
      </c>
      <c r="CQ54">
        <v>4.66</v>
      </c>
      <c r="CR54">
        <v>3.145</v>
      </c>
      <c r="CS54">
        <v>2.2480000000000002</v>
      </c>
      <c r="CT54">
        <v>1.919</v>
      </c>
      <c r="CU54">
        <v>1.5469999999999999</v>
      </c>
      <c r="CV54">
        <v>1.1339999999999999</v>
      </c>
      <c r="CW54">
        <v>0.68100000000000005</v>
      </c>
      <c r="CX54">
        <v>1.292</v>
      </c>
      <c r="CZ54">
        <f t="shared" si="3"/>
        <v>2525.2909999999997</v>
      </c>
      <c r="DA54">
        <f t="shared" si="4"/>
        <v>2501.011</v>
      </c>
      <c r="DB54">
        <f t="shared" si="5"/>
        <v>41.668999999999869</v>
      </c>
    </row>
    <row r="55" spans="1:106" x14ac:dyDescent="0.3">
      <c r="A55">
        <v>2064</v>
      </c>
      <c r="B55">
        <v>24.268999999999998</v>
      </c>
      <c r="C55">
        <v>24.213000000000001</v>
      </c>
      <c r="D55">
        <v>24.074999999999999</v>
      </c>
      <c r="E55">
        <v>23.992999999999999</v>
      </c>
      <c r="F55">
        <v>23.963999999999999</v>
      </c>
      <c r="G55">
        <v>23.984000000000002</v>
      </c>
      <c r="H55">
        <v>24.050999999999998</v>
      </c>
      <c r="I55">
        <v>24.16</v>
      </c>
      <c r="J55">
        <v>24.31</v>
      </c>
      <c r="K55">
        <v>24.498999999999999</v>
      </c>
      <c r="L55">
        <v>24.721</v>
      </c>
      <c r="M55">
        <v>24.968</v>
      </c>
      <c r="N55">
        <v>25.231000000000002</v>
      </c>
      <c r="O55">
        <v>25.527999999999999</v>
      </c>
      <c r="P55">
        <v>25.863</v>
      </c>
      <c r="Q55">
        <v>26.218</v>
      </c>
      <c r="R55">
        <v>26.571000000000002</v>
      </c>
      <c r="S55">
        <v>26.914999999999999</v>
      </c>
      <c r="T55">
        <v>27.245000000000001</v>
      </c>
      <c r="U55">
        <v>27.550999999999998</v>
      </c>
      <c r="V55">
        <v>27.827000000000002</v>
      </c>
      <c r="W55">
        <v>28.077999999999999</v>
      </c>
      <c r="X55">
        <v>28.303000000000001</v>
      </c>
      <c r="Y55">
        <v>28.462</v>
      </c>
      <c r="Z55">
        <v>28.54</v>
      </c>
      <c r="AA55">
        <v>28.545999999999999</v>
      </c>
      <c r="AB55">
        <v>28.526</v>
      </c>
      <c r="AC55">
        <v>28.486999999999998</v>
      </c>
      <c r="AD55">
        <v>28.349</v>
      </c>
      <c r="AE55">
        <v>28.077000000000002</v>
      </c>
      <c r="AF55">
        <v>27.718</v>
      </c>
      <c r="AG55">
        <v>27.364999999999998</v>
      </c>
      <c r="AH55">
        <v>27.016999999999999</v>
      </c>
      <c r="AI55">
        <v>26.672000000000001</v>
      </c>
      <c r="AJ55">
        <v>26.344999999999999</v>
      </c>
      <c r="AK55">
        <v>26.052</v>
      </c>
      <c r="AL55">
        <v>25.795000000000002</v>
      </c>
      <c r="AM55">
        <v>25.574000000000002</v>
      </c>
      <c r="AN55">
        <v>25.472999999999999</v>
      </c>
      <c r="AO55">
        <v>25.530999999999999</v>
      </c>
      <c r="AP55">
        <v>25.725999999999999</v>
      </c>
      <c r="AQ55">
        <v>25.971</v>
      </c>
      <c r="AR55">
        <v>26.263999999999999</v>
      </c>
      <c r="AS55">
        <v>26.712</v>
      </c>
      <c r="AT55">
        <v>27.353000000000002</v>
      </c>
      <c r="AU55">
        <v>28.132999999999999</v>
      </c>
      <c r="AV55">
        <v>28.93</v>
      </c>
      <c r="AW55">
        <v>29.734999999999999</v>
      </c>
      <c r="AX55">
        <v>30.609000000000002</v>
      </c>
      <c r="AY55">
        <v>31.561</v>
      </c>
      <c r="AZ55">
        <v>32.536999999999999</v>
      </c>
      <c r="BA55">
        <v>33.460999999999999</v>
      </c>
      <c r="BB55">
        <v>34.332999999999998</v>
      </c>
      <c r="BC55">
        <v>35.052</v>
      </c>
      <c r="BD55">
        <v>35.558</v>
      </c>
      <c r="BE55">
        <v>35.869</v>
      </c>
      <c r="BF55">
        <v>36.090000000000003</v>
      </c>
      <c r="BG55">
        <v>36.228999999999999</v>
      </c>
      <c r="BH55">
        <v>36.076000000000001</v>
      </c>
      <c r="BI55">
        <v>35.545000000000002</v>
      </c>
      <c r="BJ55">
        <v>34.731999999999999</v>
      </c>
      <c r="BK55">
        <v>33.877000000000002</v>
      </c>
      <c r="BL55">
        <v>33.003999999999998</v>
      </c>
      <c r="BM55">
        <v>31.914000000000001</v>
      </c>
      <c r="BN55">
        <v>30.556000000000001</v>
      </c>
      <c r="BO55">
        <v>29.062999999999999</v>
      </c>
      <c r="BP55">
        <v>27.619</v>
      </c>
      <c r="BQ55">
        <v>26.184000000000001</v>
      </c>
      <c r="BR55">
        <v>25.1</v>
      </c>
      <c r="BS55">
        <v>24.553999999999998</v>
      </c>
      <c r="BT55">
        <v>24.416</v>
      </c>
      <c r="BU55">
        <v>24.262</v>
      </c>
      <c r="BV55">
        <v>24.053000000000001</v>
      </c>
      <c r="BW55">
        <v>24.353000000000002</v>
      </c>
      <c r="BX55">
        <v>25.36</v>
      </c>
      <c r="BY55">
        <v>26.768000000000001</v>
      </c>
      <c r="BZ55">
        <v>28.071999999999999</v>
      </c>
      <c r="CA55">
        <v>29.37</v>
      </c>
      <c r="CB55">
        <v>30.149000000000001</v>
      </c>
      <c r="CC55">
        <v>30.1</v>
      </c>
      <c r="CD55">
        <v>29.425000000000001</v>
      </c>
      <c r="CE55">
        <v>28.721</v>
      </c>
      <c r="CF55">
        <v>27.971</v>
      </c>
      <c r="CG55">
        <v>26.632999999999999</v>
      </c>
      <c r="CH55">
        <v>24.53</v>
      </c>
      <c r="CI55">
        <v>21.923999999999999</v>
      </c>
      <c r="CJ55">
        <v>19.204999999999998</v>
      </c>
      <c r="CK55">
        <v>16.478000000000002</v>
      </c>
      <c r="CL55">
        <v>14.079000000000001</v>
      </c>
      <c r="CM55">
        <v>11.907</v>
      </c>
      <c r="CN55">
        <v>9.8870000000000005</v>
      </c>
      <c r="CO55">
        <v>7.7969999999999997</v>
      </c>
      <c r="CP55">
        <v>6.18</v>
      </c>
      <c r="CQ55">
        <v>5.1920000000000002</v>
      </c>
      <c r="CR55">
        <v>4.0279999999999996</v>
      </c>
      <c r="CS55">
        <v>2.6869999999999998</v>
      </c>
      <c r="CT55">
        <v>2.012</v>
      </c>
      <c r="CU55">
        <v>1.62</v>
      </c>
      <c r="CV55">
        <v>1.1830000000000001</v>
      </c>
      <c r="CW55">
        <v>0.70199999999999996</v>
      </c>
      <c r="CX55">
        <v>1.3029999999999999</v>
      </c>
      <c r="CZ55">
        <f t="shared" si="3"/>
        <v>2507.7799999999997</v>
      </c>
      <c r="DA55">
        <f t="shared" si="4"/>
        <v>2483.511</v>
      </c>
      <c r="DB55">
        <f t="shared" si="5"/>
        <v>41.779999999999745</v>
      </c>
    </row>
    <row r="56" spans="1:106" x14ac:dyDescent="0.3">
      <c r="A56">
        <v>2065</v>
      </c>
      <c r="B56">
        <v>24.251999999999999</v>
      </c>
      <c r="C56">
        <v>24.109000000000002</v>
      </c>
      <c r="D56">
        <v>24.145</v>
      </c>
      <c r="E56">
        <v>24.041</v>
      </c>
      <c r="F56">
        <v>23.983000000000001</v>
      </c>
      <c r="G56">
        <v>23.968</v>
      </c>
      <c r="H56">
        <v>23.994</v>
      </c>
      <c r="I56">
        <v>24.059000000000001</v>
      </c>
      <c r="J56">
        <v>24.158000000000001</v>
      </c>
      <c r="K56">
        <v>24.295000000000002</v>
      </c>
      <c r="L56">
        <v>24.468</v>
      </c>
      <c r="M56">
        <v>24.672999999999998</v>
      </c>
      <c r="N56">
        <v>24.9</v>
      </c>
      <c r="O56">
        <v>25.141999999999999</v>
      </c>
      <c r="P56">
        <v>25.416</v>
      </c>
      <c r="Q56">
        <v>25.728000000000002</v>
      </c>
      <c r="R56">
        <v>26.062000000000001</v>
      </c>
      <c r="S56">
        <v>26.393000000000001</v>
      </c>
      <c r="T56">
        <v>26.716999999999999</v>
      </c>
      <c r="U56">
        <v>27.033000000000001</v>
      </c>
      <c r="V56">
        <v>27.335000000000001</v>
      </c>
      <c r="W56">
        <v>27.614000000000001</v>
      </c>
      <c r="X56">
        <v>27.87</v>
      </c>
      <c r="Y56">
        <v>28.1</v>
      </c>
      <c r="Z56">
        <v>28.268000000000001</v>
      </c>
      <c r="AA56">
        <v>28.352</v>
      </c>
      <c r="AB56">
        <v>28.367000000000001</v>
      </c>
      <c r="AC56">
        <v>28.356999999999999</v>
      </c>
      <c r="AD56">
        <v>28.33</v>
      </c>
      <c r="AE56">
        <v>28.202000000000002</v>
      </c>
      <c r="AF56">
        <v>27.94</v>
      </c>
      <c r="AG56">
        <v>27.588999999999999</v>
      </c>
      <c r="AH56">
        <v>27.244</v>
      </c>
      <c r="AI56">
        <v>26.902999999999999</v>
      </c>
      <c r="AJ56">
        <v>26.565999999999999</v>
      </c>
      <c r="AK56">
        <v>26.245999999999999</v>
      </c>
      <c r="AL56">
        <v>25.959</v>
      </c>
      <c r="AM56">
        <v>25.707000000000001</v>
      </c>
      <c r="AN56">
        <v>25.49</v>
      </c>
      <c r="AO56">
        <v>25.393000000000001</v>
      </c>
      <c r="AP56">
        <v>25.454000000000001</v>
      </c>
      <c r="AQ56">
        <v>25.651</v>
      </c>
      <c r="AR56">
        <v>25.896999999999998</v>
      </c>
      <c r="AS56">
        <v>26.190999999999999</v>
      </c>
      <c r="AT56">
        <v>26.638000000000002</v>
      </c>
      <c r="AU56">
        <v>27.277000000000001</v>
      </c>
      <c r="AV56">
        <v>28.055</v>
      </c>
      <c r="AW56">
        <v>28.85</v>
      </c>
      <c r="AX56">
        <v>29.649000000000001</v>
      </c>
      <c r="AY56">
        <v>30.518000000000001</v>
      </c>
      <c r="AZ56">
        <v>31.463999999999999</v>
      </c>
      <c r="BA56">
        <v>32.430999999999997</v>
      </c>
      <c r="BB56">
        <v>33.345999999999997</v>
      </c>
      <c r="BC56">
        <v>34.207999999999998</v>
      </c>
      <c r="BD56">
        <v>34.917999999999999</v>
      </c>
      <c r="BE56">
        <v>35.411000000000001</v>
      </c>
      <c r="BF56">
        <v>35.709000000000003</v>
      </c>
      <c r="BG56">
        <v>35.917000000000002</v>
      </c>
      <c r="BH56">
        <v>36.040999999999997</v>
      </c>
      <c r="BI56">
        <v>35.874000000000002</v>
      </c>
      <c r="BJ56">
        <v>35.33</v>
      </c>
      <c r="BK56">
        <v>34.503999999999998</v>
      </c>
      <c r="BL56">
        <v>33.634</v>
      </c>
      <c r="BM56">
        <v>32.743000000000002</v>
      </c>
      <c r="BN56">
        <v>31.638000000000002</v>
      </c>
      <c r="BO56">
        <v>30.268000000000001</v>
      </c>
      <c r="BP56">
        <v>28.766999999999999</v>
      </c>
      <c r="BQ56">
        <v>27.309000000000001</v>
      </c>
      <c r="BR56">
        <v>25.853999999999999</v>
      </c>
      <c r="BS56">
        <v>24.747</v>
      </c>
      <c r="BT56">
        <v>24.173999999999999</v>
      </c>
      <c r="BU56">
        <v>24.001000000000001</v>
      </c>
      <c r="BV56">
        <v>23.808</v>
      </c>
      <c r="BW56">
        <v>23.556999999999999</v>
      </c>
      <c r="BX56">
        <v>23.786999999999999</v>
      </c>
      <c r="BY56">
        <v>24.684999999999999</v>
      </c>
      <c r="BZ56">
        <v>25.959</v>
      </c>
      <c r="CA56">
        <v>27.132000000000001</v>
      </c>
      <c r="CB56">
        <v>28.305</v>
      </c>
      <c r="CC56">
        <v>28.949000000000002</v>
      </c>
      <c r="CD56">
        <v>28.748000000000001</v>
      </c>
      <c r="CE56">
        <v>27.920999999999999</v>
      </c>
      <c r="CF56">
        <v>27.076000000000001</v>
      </c>
      <c r="CG56">
        <v>26.190999999999999</v>
      </c>
      <c r="CH56">
        <v>24.77</v>
      </c>
      <c r="CI56">
        <v>22.661999999999999</v>
      </c>
      <c r="CJ56">
        <v>20.105</v>
      </c>
      <c r="CK56">
        <v>17.376000000000001</v>
      </c>
      <c r="CL56">
        <v>14.75</v>
      </c>
      <c r="CM56">
        <v>12.61</v>
      </c>
      <c r="CN56">
        <v>10.542999999999999</v>
      </c>
      <c r="CO56">
        <v>8.4909999999999997</v>
      </c>
      <c r="CP56">
        <v>6.6</v>
      </c>
      <c r="CQ56">
        <v>5.2789999999999999</v>
      </c>
      <c r="CR56">
        <v>4.4130000000000003</v>
      </c>
      <c r="CS56">
        <v>3.395</v>
      </c>
      <c r="CT56">
        <v>2.2290000000000001</v>
      </c>
      <c r="CU56">
        <v>1.708</v>
      </c>
      <c r="CV56">
        <v>1.242</v>
      </c>
      <c r="CW56">
        <v>0.72899999999999998</v>
      </c>
      <c r="CX56">
        <v>1.3240000000000001</v>
      </c>
      <c r="CZ56">
        <f t="shared" si="3"/>
        <v>2490.1799999999994</v>
      </c>
      <c r="DA56">
        <f t="shared" si="4"/>
        <v>2465.927999999999</v>
      </c>
      <c r="DB56">
        <f t="shared" si="5"/>
        <v>41.852000000000771</v>
      </c>
    </row>
    <row r="57" spans="1:106" x14ac:dyDescent="0.3">
      <c r="A57">
        <v>2066</v>
      </c>
      <c r="B57">
        <v>24.219000000000001</v>
      </c>
      <c r="C57">
        <v>24.103000000000002</v>
      </c>
      <c r="D57">
        <v>24.015999999999998</v>
      </c>
      <c r="E57">
        <v>24.074999999999999</v>
      </c>
      <c r="F57">
        <v>24.006</v>
      </c>
      <c r="G57">
        <v>23.972000000000001</v>
      </c>
      <c r="H57">
        <v>23.971</v>
      </c>
      <c r="I57">
        <v>24.003</v>
      </c>
      <c r="J57">
        <v>24.065000000000001</v>
      </c>
      <c r="K57">
        <v>24.155000000000001</v>
      </c>
      <c r="L57">
        <v>24.279</v>
      </c>
      <c r="M57">
        <v>24.436</v>
      </c>
      <c r="N57">
        <v>24.625</v>
      </c>
      <c r="O57">
        <v>24.831</v>
      </c>
      <c r="P57">
        <v>25.050999999999998</v>
      </c>
      <c r="Q57">
        <v>25.302</v>
      </c>
      <c r="R57">
        <v>25.591999999999999</v>
      </c>
      <c r="S57">
        <v>25.904</v>
      </c>
      <c r="T57">
        <v>26.213999999999999</v>
      </c>
      <c r="U57">
        <v>26.515999999999998</v>
      </c>
      <c r="V57">
        <v>26.818000000000001</v>
      </c>
      <c r="W57">
        <v>27.116</v>
      </c>
      <c r="X57">
        <v>27.4</v>
      </c>
      <c r="Y57">
        <v>27.658999999999999</v>
      </c>
      <c r="Z57">
        <v>27.895</v>
      </c>
      <c r="AA57">
        <v>28.071000000000002</v>
      </c>
      <c r="AB57">
        <v>28.164000000000001</v>
      </c>
      <c r="AC57">
        <v>28.187000000000001</v>
      </c>
      <c r="AD57">
        <v>28.186</v>
      </c>
      <c r="AE57">
        <v>28.170999999999999</v>
      </c>
      <c r="AF57">
        <v>28.053000000000001</v>
      </c>
      <c r="AG57">
        <v>27.8</v>
      </c>
      <c r="AH57">
        <v>27.457000000000001</v>
      </c>
      <c r="AI57">
        <v>27.12</v>
      </c>
      <c r="AJ57">
        <v>26.789000000000001</v>
      </c>
      <c r="AK57">
        <v>26.459</v>
      </c>
      <c r="AL57">
        <v>26.145</v>
      </c>
      <c r="AM57">
        <v>25.863</v>
      </c>
      <c r="AN57">
        <v>25.616</v>
      </c>
      <c r="AO57">
        <v>25.404</v>
      </c>
      <c r="AP57">
        <v>25.309000000000001</v>
      </c>
      <c r="AQ57">
        <v>25.375</v>
      </c>
      <c r="AR57">
        <v>25.573</v>
      </c>
      <c r="AS57">
        <v>25.821999999999999</v>
      </c>
      <c r="AT57">
        <v>26.114999999999998</v>
      </c>
      <c r="AU57">
        <v>26.562000000000001</v>
      </c>
      <c r="AV57">
        <v>27.2</v>
      </c>
      <c r="AW57">
        <v>27.975000000000001</v>
      </c>
      <c r="AX57">
        <v>28.766999999999999</v>
      </c>
      <c r="AY57">
        <v>29.562000000000001</v>
      </c>
      <c r="AZ57">
        <v>30.423999999999999</v>
      </c>
      <c r="BA57">
        <v>31.364000000000001</v>
      </c>
      <c r="BB57">
        <v>32.323</v>
      </c>
      <c r="BC57">
        <v>33.229999999999997</v>
      </c>
      <c r="BD57">
        <v>34.081000000000003</v>
      </c>
      <c r="BE57">
        <v>34.78</v>
      </c>
      <c r="BF57">
        <v>35.262</v>
      </c>
      <c r="BG57">
        <v>35.546999999999997</v>
      </c>
      <c r="BH57">
        <v>35.741</v>
      </c>
      <c r="BI57">
        <v>35.851999999999997</v>
      </c>
      <c r="BJ57">
        <v>35.67</v>
      </c>
      <c r="BK57">
        <v>35.113</v>
      </c>
      <c r="BL57">
        <v>34.271999999999998</v>
      </c>
      <c r="BM57">
        <v>33.387999999999998</v>
      </c>
      <c r="BN57">
        <v>32.478999999999999</v>
      </c>
      <c r="BO57">
        <v>31.36</v>
      </c>
      <c r="BP57">
        <v>29.98</v>
      </c>
      <c r="BQ57">
        <v>28.47</v>
      </c>
      <c r="BR57">
        <v>26.998000000000001</v>
      </c>
      <c r="BS57">
        <v>25.523</v>
      </c>
      <c r="BT57">
        <v>24.390999999999998</v>
      </c>
      <c r="BU57">
        <v>23.791</v>
      </c>
      <c r="BV57">
        <v>23.585000000000001</v>
      </c>
      <c r="BW57">
        <v>23.352</v>
      </c>
      <c r="BX57">
        <v>23.06</v>
      </c>
      <c r="BY57">
        <v>23.22</v>
      </c>
      <c r="BZ57">
        <v>24.01</v>
      </c>
      <c r="CA57">
        <v>25.146999999999998</v>
      </c>
      <c r="CB57">
        <v>26.19</v>
      </c>
      <c r="CC57">
        <v>27.238</v>
      </c>
      <c r="CD57">
        <v>27.745000000000001</v>
      </c>
      <c r="CE57">
        <v>27.395</v>
      </c>
      <c r="CF57">
        <v>26.414999999999999</v>
      </c>
      <c r="CG57">
        <v>25.428000000000001</v>
      </c>
      <c r="CH57">
        <v>24.407</v>
      </c>
      <c r="CI57">
        <v>22.904</v>
      </c>
      <c r="CJ57">
        <v>20.79</v>
      </c>
      <c r="CK57">
        <v>18.285</v>
      </c>
      <c r="CL57">
        <v>15.545</v>
      </c>
      <c r="CM57">
        <v>13.021000000000001</v>
      </c>
      <c r="CN57">
        <v>11.14</v>
      </c>
      <c r="CO57">
        <v>9.1769999999999996</v>
      </c>
      <c r="CP57">
        <v>7.0940000000000003</v>
      </c>
      <c r="CQ57">
        <v>5.4029999999999996</v>
      </c>
      <c r="CR57">
        <v>4.3769999999999998</v>
      </c>
      <c r="CS57">
        <v>3.6320000000000001</v>
      </c>
      <c r="CT57">
        <v>2.7629999999999999</v>
      </c>
      <c r="CU57">
        <v>1.77</v>
      </c>
      <c r="CV57">
        <v>1.3140000000000001</v>
      </c>
      <c r="CW57">
        <v>0.76300000000000001</v>
      </c>
      <c r="CX57">
        <v>1.357</v>
      </c>
      <c r="CZ57">
        <f t="shared" si="3"/>
        <v>2472.5339999999987</v>
      </c>
      <c r="DA57">
        <f t="shared" si="4"/>
        <v>2448.3149999999991</v>
      </c>
      <c r="DB57">
        <f t="shared" si="5"/>
        <v>41.865000000000236</v>
      </c>
    </row>
    <row r="58" spans="1:106" x14ac:dyDescent="0.3">
      <c r="A58">
        <v>2067</v>
      </c>
      <c r="B58">
        <v>24.157</v>
      </c>
      <c r="C58">
        <v>24.076000000000001</v>
      </c>
      <c r="D58">
        <v>24.012</v>
      </c>
      <c r="E58">
        <v>23.966000000000001</v>
      </c>
      <c r="F58">
        <v>24.003</v>
      </c>
      <c r="G58">
        <v>23.969000000000001</v>
      </c>
      <c r="H58">
        <v>23.957999999999998</v>
      </c>
      <c r="I58">
        <v>23.972000000000001</v>
      </c>
      <c r="J58">
        <v>24.009</v>
      </c>
      <c r="K58">
        <v>24.068000000000001</v>
      </c>
      <c r="L58">
        <v>24.149000000000001</v>
      </c>
      <c r="M58">
        <v>24.259</v>
      </c>
      <c r="N58">
        <v>24.402000000000001</v>
      </c>
      <c r="O58">
        <v>24.574000000000002</v>
      </c>
      <c r="P58">
        <v>24.76</v>
      </c>
      <c r="Q58">
        <v>24.957000000000001</v>
      </c>
      <c r="R58">
        <v>25.187000000000001</v>
      </c>
      <c r="S58">
        <v>25.452999999999999</v>
      </c>
      <c r="T58">
        <v>25.745000000000001</v>
      </c>
      <c r="U58">
        <v>26.032</v>
      </c>
      <c r="V58">
        <v>26.314</v>
      </c>
      <c r="W58">
        <v>26.600999999999999</v>
      </c>
      <c r="X58">
        <v>26.896000000000001</v>
      </c>
      <c r="Y58">
        <v>27.181999999999999</v>
      </c>
      <c r="Z58">
        <v>27.446000000000002</v>
      </c>
      <c r="AA58">
        <v>27.687999999999999</v>
      </c>
      <c r="AB58">
        <v>27.87</v>
      </c>
      <c r="AC58">
        <v>27.971</v>
      </c>
      <c r="AD58">
        <v>28.003</v>
      </c>
      <c r="AE58">
        <v>28.013000000000002</v>
      </c>
      <c r="AF58">
        <v>28.009</v>
      </c>
      <c r="AG58">
        <v>27.902000000000001</v>
      </c>
      <c r="AH58">
        <v>27.658000000000001</v>
      </c>
      <c r="AI58">
        <v>27.323</v>
      </c>
      <c r="AJ58">
        <v>26.995000000000001</v>
      </c>
      <c r="AK58">
        <v>26.670999999999999</v>
      </c>
      <c r="AL58">
        <v>26.349</v>
      </c>
      <c r="AM58">
        <v>26.042000000000002</v>
      </c>
      <c r="AN58">
        <v>25.765999999999998</v>
      </c>
      <c r="AO58">
        <v>25.523</v>
      </c>
      <c r="AP58">
        <v>25.315999999999999</v>
      </c>
      <c r="AQ58">
        <v>25.225000000000001</v>
      </c>
      <c r="AR58">
        <v>25.292999999999999</v>
      </c>
      <c r="AS58">
        <v>25.494</v>
      </c>
      <c r="AT58">
        <v>25.742999999999999</v>
      </c>
      <c r="AU58">
        <v>26.036999999999999</v>
      </c>
      <c r="AV58">
        <v>26.483000000000001</v>
      </c>
      <c r="AW58">
        <v>27.12</v>
      </c>
      <c r="AX58">
        <v>27.893000000000001</v>
      </c>
      <c r="AY58">
        <v>28.68</v>
      </c>
      <c r="AZ58">
        <v>29.471</v>
      </c>
      <c r="BA58">
        <v>30.329000000000001</v>
      </c>
      <c r="BB58">
        <v>31.26</v>
      </c>
      <c r="BC58">
        <v>32.212000000000003</v>
      </c>
      <c r="BD58">
        <v>33.109000000000002</v>
      </c>
      <c r="BE58">
        <v>33.951000000000001</v>
      </c>
      <c r="BF58">
        <v>34.639000000000003</v>
      </c>
      <c r="BG58">
        <v>35.109000000000002</v>
      </c>
      <c r="BH58">
        <v>35.381</v>
      </c>
      <c r="BI58">
        <v>35.561999999999998</v>
      </c>
      <c r="BJ58">
        <v>35.658000000000001</v>
      </c>
      <c r="BK58">
        <v>35.463000000000001</v>
      </c>
      <c r="BL58">
        <v>34.892000000000003</v>
      </c>
      <c r="BM58">
        <v>34.037999999999997</v>
      </c>
      <c r="BN58">
        <v>33.137999999999998</v>
      </c>
      <c r="BO58">
        <v>32.212000000000003</v>
      </c>
      <c r="BP58">
        <v>31.077000000000002</v>
      </c>
      <c r="BQ58">
        <v>29.687999999999999</v>
      </c>
      <c r="BR58">
        <v>28.17</v>
      </c>
      <c r="BS58">
        <v>26.684000000000001</v>
      </c>
      <c r="BT58">
        <v>25.189</v>
      </c>
      <c r="BU58">
        <v>24.033999999999999</v>
      </c>
      <c r="BV58">
        <v>23.405999999999999</v>
      </c>
      <c r="BW58">
        <v>23.166</v>
      </c>
      <c r="BX58">
        <v>22.893999999999998</v>
      </c>
      <c r="BY58">
        <v>22.56</v>
      </c>
      <c r="BZ58">
        <v>22.651</v>
      </c>
      <c r="CA58">
        <v>23.33</v>
      </c>
      <c r="CB58">
        <v>24.332999999999998</v>
      </c>
      <c r="CC58">
        <v>25.245000000000001</v>
      </c>
      <c r="CD58">
        <v>26.169</v>
      </c>
      <c r="CE58">
        <v>26.539000000000001</v>
      </c>
      <c r="CF58">
        <v>26.038</v>
      </c>
      <c r="CG58">
        <v>24.905000000000001</v>
      </c>
      <c r="CH58">
        <v>23.777999999999999</v>
      </c>
      <c r="CI58">
        <v>22.622</v>
      </c>
      <c r="CJ58">
        <v>21.036000000000001</v>
      </c>
      <c r="CK58">
        <v>18.916</v>
      </c>
      <c r="CL58">
        <v>16.462</v>
      </c>
      <c r="CM58">
        <v>13.712999999999999</v>
      </c>
      <c r="CN58">
        <v>11.291</v>
      </c>
      <c r="CO58">
        <v>9.6679999999999993</v>
      </c>
      <c r="CP58">
        <v>7.8109999999999999</v>
      </c>
      <c r="CQ58">
        <v>5.6970000000000001</v>
      </c>
      <c r="CR58">
        <v>4.2050000000000001</v>
      </c>
      <c r="CS58">
        <v>3.4750000000000001</v>
      </c>
      <c r="CT58">
        <v>2.851</v>
      </c>
      <c r="CU58">
        <v>2.13</v>
      </c>
      <c r="CV58">
        <v>1.3129999999999999</v>
      </c>
      <c r="CW58">
        <v>0.80400000000000005</v>
      </c>
      <c r="CX58">
        <v>1.4019999999999999</v>
      </c>
      <c r="CZ58">
        <f t="shared" si="3"/>
        <v>2454.8900000000003</v>
      </c>
      <c r="DA58">
        <f t="shared" si="4"/>
        <v>2430.7330000000006</v>
      </c>
      <c r="DB58">
        <f t="shared" si="5"/>
        <v>41.800999999998112</v>
      </c>
    </row>
    <row r="59" spans="1:106" x14ac:dyDescent="0.3">
      <c r="A59">
        <v>2068</v>
      </c>
      <c r="B59">
        <v>24.059000000000001</v>
      </c>
      <c r="C59">
        <v>24.02</v>
      </c>
      <c r="D59">
        <v>23.984999999999999</v>
      </c>
      <c r="E59">
        <v>23.957999999999998</v>
      </c>
      <c r="F59">
        <v>23.937000000000001</v>
      </c>
      <c r="G59">
        <v>23.928000000000001</v>
      </c>
      <c r="H59">
        <v>23.928000000000001</v>
      </c>
      <c r="I59">
        <v>23.942</v>
      </c>
      <c r="J59">
        <v>23.969000000000001</v>
      </c>
      <c r="K59">
        <v>24.012</v>
      </c>
      <c r="L59">
        <v>24.068999999999999</v>
      </c>
      <c r="M59">
        <v>24.140999999999998</v>
      </c>
      <c r="N59">
        <v>24.236999999999998</v>
      </c>
      <c r="O59">
        <v>24.364999999999998</v>
      </c>
      <c r="P59">
        <v>24.518999999999998</v>
      </c>
      <c r="Q59">
        <v>24.684999999999999</v>
      </c>
      <c r="R59">
        <v>24.861000000000001</v>
      </c>
      <c r="S59">
        <v>25.067</v>
      </c>
      <c r="T59">
        <v>25.311</v>
      </c>
      <c r="U59">
        <v>25.581</v>
      </c>
      <c r="V59">
        <v>25.847000000000001</v>
      </c>
      <c r="W59">
        <v>26.108000000000001</v>
      </c>
      <c r="X59">
        <v>26.381</v>
      </c>
      <c r="Y59">
        <v>26.670999999999999</v>
      </c>
      <c r="Z59">
        <v>26.962</v>
      </c>
      <c r="AA59">
        <v>27.228999999999999</v>
      </c>
      <c r="AB59">
        <v>27.477</v>
      </c>
      <c r="AC59">
        <v>27.666</v>
      </c>
      <c r="AD59">
        <v>27.776</v>
      </c>
      <c r="AE59">
        <v>27.815999999999999</v>
      </c>
      <c r="AF59">
        <v>27.835999999999999</v>
      </c>
      <c r="AG59">
        <v>27.843</v>
      </c>
      <c r="AH59">
        <v>27.745999999999999</v>
      </c>
      <c r="AI59">
        <v>27.510999999999999</v>
      </c>
      <c r="AJ59">
        <v>27.186</v>
      </c>
      <c r="AK59">
        <v>26.866</v>
      </c>
      <c r="AL59">
        <v>26.55</v>
      </c>
      <c r="AM59">
        <v>26.234999999999999</v>
      </c>
      <c r="AN59">
        <v>25.934999999999999</v>
      </c>
      <c r="AO59">
        <v>25.664000000000001</v>
      </c>
      <c r="AP59">
        <v>25.427</v>
      </c>
      <c r="AQ59">
        <v>25.224</v>
      </c>
      <c r="AR59">
        <v>25.138000000000002</v>
      </c>
      <c r="AS59">
        <v>25.207999999999998</v>
      </c>
      <c r="AT59">
        <v>25.411000000000001</v>
      </c>
      <c r="AU59">
        <v>25.661000000000001</v>
      </c>
      <c r="AV59">
        <v>25.954999999999998</v>
      </c>
      <c r="AW59">
        <v>26.401</v>
      </c>
      <c r="AX59">
        <v>27.036000000000001</v>
      </c>
      <c r="AY59">
        <v>27.806000000000001</v>
      </c>
      <c r="AZ59">
        <v>28.59</v>
      </c>
      <c r="BA59">
        <v>29.376999999999999</v>
      </c>
      <c r="BB59">
        <v>30.228999999999999</v>
      </c>
      <c r="BC59">
        <v>31.152999999999999</v>
      </c>
      <c r="BD59">
        <v>32.095999999999997</v>
      </c>
      <c r="BE59">
        <v>32.984000000000002</v>
      </c>
      <c r="BF59">
        <v>33.817</v>
      </c>
      <c r="BG59">
        <v>34.493000000000002</v>
      </c>
      <c r="BH59">
        <v>34.951000000000001</v>
      </c>
      <c r="BI59">
        <v>35.21</v>
      </c>
      <c r="BJ59">
        <v>35.378</v>
      </c>
      <c r="BK59">
        <v>35.460999999999999</v>
      </c>
      <c r="BL59">
        <v>35.250999999999998</v>
      </c>
      <c r="BM59">
        <v>34.665999999999997</v>
      </c>
      <c r="BN59">
        <v>33.798999999999999</v>
      </c>
      <c r="BO59">
        <v>32.884</v>
      </c>
      <c r="BP59">
        <v>31.94</v>
      </c>
      <c r="BQ59">
        <v>30.791</v>
      </c>
      <c r="BR59">
        <v>29.391999999999999</v>
      </c>
      <c r="BS59">
        <v>27.864999999999998</v>
      </c>
      <c r="BT59">
        <v>26.367000000000001</v>
      </c>
      <c r="BU59">
        <v>24.852</v>
      </c>
      <c r="BV59">
        <v>23.672999999999998</v>
      </c>
      <c r="BW59">
        <v>23.018000000000001</v>
      </c>
      <c r="BX59">
        <v>22.745000000000001</v>
      </c>
      <c r="BY59">
        <v>22.433</v>
      </c>
      <c r="BZ59">
        <v>22.056000000000001</v>
      </c>
      <c r="CA59">
        <v>22.077999999999999</v>
      </c>
      <c r="CB59">
        <v>22.649000000000001</v>
      </c>
      <c r="CC59">
        <v>23.515999999999998</v>
      </c>
      <c r="CD59">
        <v>24.295999999999999</v>
      </c>
      <c r="CE59">
        <v>25.094999999999999</v>
      </c>
      <c r="CF59">
        <v>25.329000000000001</v>
      </c>
      <c r="CG59">
        <v>24.677</v>
      </c>
      <c r="CH59">
        <v>23.393000000000001</v>
      </c>
      <c r="CI59">
        <v>22.123999999999999</v>
      </c>
      <c r="CJ59">
        <v>20.832999999999998</v>
      </c>
      <c r="CK59">
        <v>19.166</v>
      </c>
      <c r="CL59">
        <v>17.04</v>
      </c>
      <c r="CM59">
        <v>14.637</v>
      </c>
      <c r="CN59">
        <v>11.879</v>
      </c>
      <c r="CO59">
        <v>9.5579999999999998</v>
      </c>
      <c r="CP59">
        <v>8.1959999999999997</v>
      </c>
      <c r="CQ59">
        <v>6.4429999999999996</v>
      </c>
      <c r="CR59">
        <v>4.298</v>
      </c>
      <c r="CS59">
        <v>3.0070000000000001</v>
      </c>
      <c r="CT59">
        <v>2.573</v>
      </c>
      <c r="CU59">
        <v>2.0699999999999998</v>
      </c>
      <c r="CV59">
        <v>1.4970000000000001</v>
      </c>
      <c r="CW59">
        <v>0.85399999999999998</v>
      </c>
      <c r="CX59">
        <v>1.46</v>
      </c>
      <c r="CZ59">
        <f t="shared" si="3"/>
        <v>2437.2849999999994</v>
      </c>
      <c r="DA59">
        <f t="shared" si="4"/>
        <v>2413.2259999999997</v>
      </c>
      <c r="DB59">
        <f t="shared" si="5"/>
        <v>41.664000000000669</v>
      </c>
    </row>
    <row r="60" spans="1:106" x14ac:dyDescent="0.3">
      <c r="A60">
        <v>2069</v>
      </c>
      <c r="B60">
        <v>23.928999999999998</v>
      </c>
      <c r="C60">
        <v>24.007000000000001</v>
      </c>
      <c r="D60">
        <v>23.986999999999998</v>
      </c>
      <c r="E60">
        <v>23.966999999999999</v>
      </c>
      <c r="F60">
        <v>23.948</v>
      </c>
      <c r="G60">
        <v>23.933</v>
      </c>
      <c r="H60">
        <v>23.923999999999999</v>
      </c>
      <c r="I60">
        <v>23.922000000000001</v>
      </c>
      <c r="J60">
        <v>23.925999999999998</v>
      </c>
      <c r="K60">
        <v>23.937999999999999</v>
      </c>
      <c r="L60">
        <v>23.960999999999999</v>
      </c>
      <c r="M60">
        <v>23.997</v>
      </c>
      <c r="N60">
        <v>24.047000000000001</v>
      </c>
      <c r="O60">
        <v>24.120999999999999</v>
      </c>
      <c r="P60">
        <v>24.225999999999999</v>
      </c>
      <c r="Q60">
        <v>24.359000000000002</v>
      </c>
      <c r="R60">
        <v>24.504000000000001</v>
      </c>
      <c r="S60">
        <v>24.658000000000001</v>
      </c>
      <c r="T60">
        <v>24.850999999999999</v>
      </c>
      <c r="U60">
        <v>25.091000000000001</v>
      </c>
      <c r="V60">
        <v>25.364000000000001</v>
      </c>
      <c r="W60">
        <v>25.635000000000002</v>
      </c>
      <c r="X60">
        <v>25.901</v>
      </c>
      <c r="Y60">
        <v>26.181000000000001</v>
      </c>
      <c r="Z60">
        <v>26.48</v>
      </c>
      <c r="AA60">
        <v>26.779</v>
      </c>
      <c r="AB60">
        <v>27.056999999999999</v>
      </c>
      <c r="AC60">
        <v>27.315000000000001</v>
      </c>
      <c r="AD60">
        <v>27.515000000000001</v>
      </c>
      <c r="AE60">
        <v>27.634</v>
      </c>
      <c r="AF60">
        <v>27.683</v>
      </c>
      <c r="AG60">
        <v>27.71</v>
      </c>
      <c r="AH60">
        <v>27.725000000000001</v>
      </c>
      <c r="AI60">
        <v>27.637</v>
      </c>
      <c r="AJ60">
        <v>27.408000000000001</v>
      </c>
      <c r="AK60">
        <v>27.088000000000001</v>
      </c>
      <c r="AL60">
        <v>26.773</v>
      </c>
      <c r="AM60">
        <v>26.462</v>
      </c>
      <c r="AN60">
        <v>26.151</v>
      </c>
      <c r="AO60">
        <v>25.853999999999999</v>
      </c>
      <c r="AP60">
        <v>25.585999999999999</v>
      </c>
      <c r="AQ60">
        <v>25.350999999999999</v>
      </c>
      <c r="AR60">
        <v>25.149000000000001</v>
      </c>
      <c r="AS60">
        <v>25.062999999999999</v>
      </c>
      <c r="AT60">
        <v>25.134</v>
      </c>
      <c r="AU60">
        <v>25.335999999999999</v>
      </c>
      <c r="AV60">
        <v>25.585000000000001</v>
      </c>
      <c r="AW60">
        <v>25.876999999999999</v>
      </c>
      <c r="AX60">
        <v>26.318999999999999</v>
      </c>
      <c r="AY60">
        <v>26.95</v>
      </c>
      <c r="AZ60">
        <v>27.715</v>
      </c>
      <c r="BA60">
        <v>28.492000000000001</v>
      </c>
      <c r="BB60">
        <v>29.271000000000001</v>
      </c>
      <c r="BC60">
        <v>30.114000000000001</v>
      </c>
      <c r="BD60">
        <v>31.027999999999999</v>
      </c>
      <c r="BE60">
        <v>31.957999999999998</v>
      </c>
      <c r="BF60">
        <v>32.832999999999998</v>
      </c>
      <c r="BG60">
        <v>33.652000000000001</v>
      </c>
      <c r="BH60">
        <v>34.311999999999998</v>
      </c>
      <c r="BI60">
        <v>34.752000000000002</v>
      </c>
      <c r="BJ60">
        <v>34.991999999999997</v>
      </c>
      <c r="BK60">
        <v>35.14</v>
      </c>
      <c r="BL60">
        <v>35.201000000000001</v>
      </c>
      <c r="BM60">
        <v>34.97</v>
      </c>
      <c r="BN60">
        <v>34.363999999999997</v>
      </c>
      <c r="BO60">
        <v>33.475000000000001</v>
      </c>
      <c r="BP60">
        <v>32.536000000000001</v>
      </c>
      <c r="BQ60">
        <v>31.565000000000001</v>
      </c>
      <c r="BR60">
        <v>30.39</v>
      </c>
      <c r="BS60">
        <v>28.972000000000001</v>
      </c>
      <c r="BT60">
        <v>27.427</v>
      </c>
      <c r="BU60">
        <v>25.904</v>
      </c>
      <c r="BV60">
        <v>24.359000000000002</v>
      </c>
      <c r="BW60">
        <v>23.143999999999998</v>
      </c>
      <c r="BX60">
        <v>22.446000000000002</v>
      </c>
      <c r="BY60">
        <v>22.12</v>
      </c>
      <c r="BZ60">
        <v>21.753</v>
      </c>
      <c r="CA60">
        <v>21.324999999999999</v>
      </c>
      <c r="CB60">
        <v>21.260999999999999</v>
      </c>
      <c r="CC60">
        <v>21.696000000000002</v>
      </c>
      <c r="CD60">
        <v>22.398</v>
      </c>
      <c r="CE60">
        <v>23.024999999999999</v>
      </c>
      <c r="CF60">
        <v>23.678999999999998</v>
      </c>
      <c r="CG60">
        <v>23.783000000000001</v>
      </c>
      <c r="CH60">
        <v>23.021999999999998</v>
      </c>
      <c r="CI60">
        <v>21.652999999999999</v>
      </c>
      <c r="CJ60">
        <v>20.276</v>
      </c>
      <c r="CK60">
        <v>18.986999999999998</v>
      </c>
      <c r="CL60">
        <v>17.404</v>
      </c>
      <c r="CM60">
        <v>15.319000000000001</v>
      </c>
      <c r="CN60">
        <v>12.875</v>
      </c>
      <c r="CO60">
        <v>10.333</v>
      </c>
      <c r="CP60">
        <v>8.3710000000000004</v>
      </c>
      <c r="CQ60">
        <v>7.1479999999999997</v>
      </c>
      <c r="CR60">
        <v>5.585</v>
      </c>
      <c r="CS60">
        <v>3.681</v>
      </c>
      <c r="CT60">
        <v>2.7629999999999999</v>
      </c>
      <c r="CU60">
        <v>2.2269999999999999</v>
      </c>
      <c r="CV60">
        <v>1.609</v>
      </c>
      <c r="CW60">
        <v>0.91100000000000003</v>
      </c>
      <c r="CX60">
        <v>1.532</v>
      </c>
      <c r="CZ60">
        <f t="shared" si="3"/>
        <v>2419.7460000000001</v>
      </c>
      <c r="DA60">
        <f t="shared" si="4"/>
        <v>2395.817</v>
      </c>
      <c r="DB60">
        <f t="shared" si="5"/>
        <v>41.467999999999392</v>
      </c>
    </row>
    <row r="61" spans="1:106" x14ac:dyDescent="0.3">
      <c r="A61">
        <v>2070</v>
      </c>
      <c r="B61">
        <v>23.763999999999999</v>
      </c>
      <c r="C61">
        <v>23.823</v>
      </c>
      <c r="D61">
        <v>23.957000000000001</v>
      </c>
      <c r="E61">
        <v>23.956</v>
      </c>
      <c r="F61">
        <v>23.951000000000001</v>
      </c>
      <c r="G61">
        <v>23.942</v>
      </c>
      <c r="H61">
        <v>23.931000000000001</v>
      </c>
      <c r="I61">
        <v>23.922000000000001</v>
      </c>
      <c r="J61">
        <v>23.917000000000002</v>
      </c>
      <c r="K61">
        <v>23.913</v>
      </c>
      <c r="L61">
        <v>23.91</v>
      </c>
      <c r="M61">
        <v>23.914000000000001</v>
      </c>
      <c r="N61">
        <v>23.928000000000001</v>
      </c>
      <c r="O61">
        <v>23.956</v>
      </c>
      <c r="P61">
        <v>24.007000000000001</v>
      </c>
      <c r="Q61">
        <v>24.09</v>
      </c>
      <c r="R61">
        <v>24.202000000000002</v>
      </c>
      <c r="S61">
        <v>24.324999999999999</v>
      </c>
      <c r="T61">
        <v>24.459</v>
      </c>
      <c r="U61">
        <v>24.637</v>
      </c>
      <c r="V61">
        <v>24.873999999999999</v>
      </c>
      <c r="W61">
        <v>25.151</v>
      </c>
      <c r="X61">
        <v>25.425999999999998</v>
      </c>
      <c r="Y61">
        <v>25.696999999999999</v>
      </c>
      <c r="Z61">
        <v>25.986000000000001</v>
      </c>
      <c r="AA61">
        <v>26.291</v>
      </c>
      <c r="AB61">
        <v>26.599</v>
      </c>
      <c r="AC61">
        <v>26.887</v>
      </c>
      <c r="AD61">
        <v>27.157</v>
      </c>
      <c r="AE61">
        <v>27.367000000000001</v>
      </c>
      <c r="AF61">
        <v>27.495000000000001</v>
      </c>
      <c r="AG61">
        <v>27.550999999999998</v>
      </c>
      <c r="AH61">
        <v>27.588000000000001</v>
      </c>
      <c r="AI61">
        <v>27.611999999999998</v>
      </c>
      <c r="AJ61">
        <v>27.529</v>
      </c>
      <c r="AK61">
        <v>27.306999999999999</v>
      </c>
      <c r="AL61">
        <v>26.992999999999999</v>
      </c>
      <c r="AM61">
        <v>26.683</v>
      </c>
      <c r="AN61">
        <v>26.376999999999999</v>
      </c>
      <c r="AO61">
        <v>26.07</v>
      </c>
      <c r="AP61">
        <v>25.776</v>
      </c>
      <c r="AQ61">
        <v>25.510999999999999</v>
      </c>
      <c r="AR61">
        <v>25.279</v>
      </c>
      <c r="AS61">
        <v>25.077999999999999</v>
      </c>
      <c r="AT61">
        <v>24.992000000000001</v>
      </c>
      <c r="AU61">
        <v>25.062999999999999</v>
      </c>
      <c r="AV61">
        <v>25.265000000000001</v>
      </c>
      <c r="AW61">
        <v>25.512</v>
      </c>
      <c r="AX61">
        <v>25.800999999999998</v>
      </c>
      <c r="AY61">
        <v>26.24</v>
      </c>
      <c r="AZ61">
        <v>26.866</v>
      </c>
      <c r="BA61">
        <v>27.626000000000001</v>
      </c>
      <c r="BB61">
        <v>28.396000000000001</v>
      </c>
      <c r="BC61">
        <v>29.167999999999999</v>
      </c>
      <c r="BD61">
        <v>30.001999999999999</v>
      </c>
      <c r="BE61">
        <v>30.905000000000001</v>
      </c>
      <c r="BF61">
        <v>31.824000000000002</v>
      </c>
      <c r="BG61">
        <v>32.685000000000002</v>
      </c>
      <c r="BH61">
        <v>33.488999999999997</v>
      </c>
      <c r="BI61">
        <v>34.134</v>
      </c>
      <c r="BJ61">
        <v>34.557000000000002</v>
      </c>
      <c r="BK61">
        <v>34.777999999999999</v>
      </c>
      <c r="BL61">
        <v>34.905999999999999</v>
      </c>
      <c r="BM61">
        <v>34.945</v>
      </c>
      <c r="BN61">
        <v>34.692</v>
      </c>
      <c r="BO61">
        <v>34.064999999999998</v>
      </c>
      <c r="BP61">
        <v>33.154000000000003</v>
      </c>
      <c r="BQ61">
        <v>32.19</v>
      </c>
      <c r="BR61">
        <v>31.192</v>
      </c>
      <c r="BS61">
        <v>29.991</v>
      </c>
      <c r="BT61">
        <v>28.553000000000001</v>
      </c>
      <c r="BU61">
        <v>26.991</v>
      </c>
      <c r="BV61">
        <v>25.443999999999999</v>
      </c>
      <c r="BW61">
        <v>23.867999999999999</v>
      </c>
      <c r="BX61">
        <v>22.617000000000001</v>
      </c>
      <c r="BY61">
        <v>21.875</v>
      </c>
      <c r="BZ61">
        <v>21.497</v>
      </c>
      <c r="CA61">
        <v>21.074999999999999</v>
      </c>
      <c r="CB61">
        <v>20.596</v>
      </c>
      <c r="CC61">
        <v>20.445</v>
      </c>
      <c r="CD61">
        <v>20.745000000000001</v>
      </c>
      <c r="CE61">
        <v>21.282</v>
      </c>
      <c r="CF61">
        <v>21.756</v>
      </c>
      <c r="CG61">
        <v>22.266999999999999</v>
      </c>
      <c r="CH61">
        <v>22.239000000000001</v>
      </c>
      <c r="CI61">
        <v>21.369</v>
      </c>
      <c r="CJ61">
        <v>19.917000000000002</v>
      </c>
      <c r="CK61">
        <v>18.428999999999998</v>
      </c>
      <c r="CL61">
        <v>17.143000000000001</v>
      </c>
      <c r="CM61">
        <v>15.644</v>
      </c>
      <c r="CN61">
        <v>13.599</v>
      </c>
      <c r="CO61">
        <v>11.116</v>
      </c>
      <c r="CP61">
        <v>8.7880000000000003</v>
      </c>
      <c r="CQ61">
        <v>7.1859999999999999</v>
      </c>
      <c r="CR61">
        <v>6.101</v>
      </c>
      <c r="CS61">
        <v>4.7279999999999998</v>
      </c>
      <c r="CT61">
        <v>3.0630000000000002</v>
      </c>
      <c r="CU61">
        <v>2.3959999999999999</v>
      </c>
      <c r="CV61">
        <v>1.732</v>
      </c>
      <c r="CW61">
        <v>0.97499999999999998</v>
      </c>
      <c r="CX61">
        <v>1.6180000000000001</v>
      </c>
      <c r="CZ61">
        <f t="shared" si="3"/>
        <v>2402.2800000000002</v>
      </c>
      <c r="DA61">
        <f t="shared" si="4"/>
        <v>2378.5160000000001</v>
      </c>
      <c r="DB61">
        <f t="shared" si="5"/>
        <v>41.230000000000018</v>
      </c>
    </row>
    <row r="62" spans="1:106" x14ac:dyDescent="0.3">
      <c r="A62">
        <v>2071</v>
      </c>
      <c r="B62">
        <v>23.568000000000001</v>
      </c>
      <c r="C62">
        <v>23.681000000000001</v>
      </c>
      <c r="D62">
        <v>23.768999999999998</v>
      </c>
      <c r="E62">
        <v>23.908000000000001</v>
      </c>
      <c r="F62">
        <v>23.928000000000001</v>
      </c>
      <c r="G62">
        <v>23.937000000000001</v>
      </c>
      <c r="H62">
        <v>23.937000000000001</v>
      </c>
      <c r="I62">
        <v>23.93</v>
      </c>
      <c r="J62">
        <v>23.922000000000001</v>
      </c>
      <c r="K62">
        <v>23.914000000000001</v>
      </c>
      <c r="L62">
        <v>23.902000000000001</v>
      </c>
      <c r="M62">
        <v>23.882999999999999</v>
      </c>
      <c r="N62">
        <v>23.866</v>
      </c>
      <c r="O62">
        <v>23.86</v>
      </c>
      <c r="P62">
        <v>23.866</v>
      </c>
      <c r="Q62">
        <v>23.895</v>
      </c>
      <c r="R62">
        <v>23.956</v>
      </c>
      <c r="S62">
        <v>24.045000000000002</v>
      </c>
      <c r="T62">
        <v>24.149000000000001</v>
      </c>
      <c r="U62">
        <v>24.260999999999999</v>
      </c>
      <c r="V62">
        <v>24.423999999999999</v>
      </c>
      <c r="W62">
        <v>24.658000000000001</v>
      </c>
      <c r="X62">
        <v>24.939</v>
      </c>
      <c r="Y62">
        <v>25.218</v>
      </c>
      <c r="Z62">
        <v>25.495000000000001</v>
      </c>
      <c r="AA62">
        <v>25.79</v>
      </c>
      <c r="AB62">
        <v>26.105</v>
      </c>
      <c r="AC62">
        <v>26.420999999999999</v>
      </c>
      <c r="AD62">
        <v>26.719000000000001</v>
      </c>
      <c r="AE62">
        <v>26.998999999999999</v>
      </c>
      <c r="AF62">
        <v>27.221</v>
      </c>
      <c r="AG62">
        <v>27.356999999999999</v>
      </c>
      <c r="AH62">
        <v>27.422000000000001</v>
      </c>
      <c r="AI62">
        <v>27.466000000000001</v>
      </c>
      <c r="AJ62">
        <v>27.498000000000001</v>
      </c>
      <c r="AK62">
        <v>27.423999999999999</v>
      </c>
      <c r="AL62">
        <v>27.209</v>
      </c>
      <c r="AM62">
        <v>26.899000000000001</v>
      </c>
      <c r="AN62">
        <v>26.594999999999999</v>
      </c>
      <c r="AO62">
        <v>26.292999999999999</v>
      </c>
      <c r="AP62">
        <v>25.99</v>
      </c>
      <c r="AQ62">
        <v>25.7</v>
      </c>
      <c r="AR62">
        <v>25.437000000000001</v>
      </c>
      <c r="AS62">
        <v>25.206</v>
      </c>
      <c r="AT62">
        <v>25.007000000000001</v>
      </c>
      <c r="AU62">
        <v>24.922000000000001</v>
      </c>
      <c r="AV62">
        <v>24.992000000000001</v>
      </c>
      <c r="AW62">
        <v>25.193999999999999</v>
      </c>
      <c r="AX62">
        <v>25.44</v>
      </c>
      <c r="AY62">
        <v>25.727</v>
      </c>
      <c r="AZ62">
        <v>26.161999999999999</v>
      </c>
      <c r="BA62">
        <v>26.783999999999999</v>
      </c>
      <c r="BB62">
        <v>27.538</v>
      </c>
      <c r="BC62">
        <v>28.303000000000001</v>
      </c>
      <c r="BD62">
        <v>29.067</v>
      </c>
      <c r="BE62">
        <v>29.891999999999999</v>
      </c>
      <c r="BF62">
        <v>30.783999999999999</v>
      </c>
      <c r="BG62">
        <v>31.690999999999999</v>
      </c>
      <c r="BH62">
        <v>32.54</v>
      </c>
      <c r="BI62">
        <v>33.33</v>
      </c>
      <c r="BJ62">
        <v>33.959000000000003</v>
      </c>
      <c r="BK62">
        <v>34.363</v>
      </c>
      <c r="BL62">
        <v>34.564999999999998</v>
      </c>
      <c r="BM62">
        <v>34.673000000000002</v>
      </c>
      <c r="BN62">
        <v>34.691000000000003</v>
      </c>
      <c r="BO62">
        <v>34.415999999999997</v>
      </c>
      <c r="BP62">
        <v>33.767000000000003</v>
      </c>
      <c r="BQ62">
        <v>32.835000000000001</v>
      </c>
      <c r="BR62">
        <v>31.847000000000001</v>
      </c>
      <c r="BS62">
        <v>30.82</v>
      </c>
      <c r="BT62">
        <v>29.594999999999999</v>
      </c>
      <c r="BU62">
        <v>28.137</v>
      </c>
      <c r="BV62">
        <v>26.556000000000001</v>
      </c>
      <c r="BW62">
        <v>24.984999999999999</v>
      </c>
      <c r="BX62">
        <v>23.379000000000001</v>
      </c>
      <c r="BY62">
        <v>22.091999999999999</v>
      </c>
      <c r="BZ62">
        <v>21.306000000000001</v>
      </c>
      <c r="CA62">
        <v>20.875</v>
      </c>
      <c r="CB62">
        <v>20.398</v>
      </c>
      <c r="CC62">
        <v>19.867000000000001</v>
      </c>
      <c r="CD62">
        <v>19.631</v>
      </c>
      <c r="CE62">
        <v>19.795999999999999</v>
      </c>
      <c r="CF62">
        <v>20.169</v>
      </c>
      <c r="CG62">
        <v>20.489000000000001</v>
      </c>
      <c r="CH62">
        <v>20.853999999999999</v>
      </c>
      <c r="CI62">
        <v>20.696000000000002</v>
      </c>
      <c r="CJ62">
        <v>19.718</v>
      </c>
      <c r="CK62">
        <v>18.181000000000001</v>
      </c>
      <c r="CL62">
        <v>16.585000000000001</v>
      </c>
      <c r="CM62">
        <v>15.3</v>
      </c>
      <c r="CN62">
        <v>13.884</v>
      </c>
      <c r="CO62">
        <v>11.879</v>
      </c>
      <c r="CP62">
        <v>9.3559999999999999</v>
      </c>
      <c r="CQ62">
        <v>7.2439999999999998</v>
      </c>
      <c r="CR62">
        <v>5.9989999999999997</v>
      </c>
      <c r="CS62">
        <v>5.0549999999999997</v>
      </c>
      <c r="CT62">
        <v>3.871</v>
      </c>
      <c r="CU62">
        <v>2.4460000000000002</v>
      </c>
      <c r="CV62">
        <v>1.865</v>
      </c>
      <c r="CW62">
        <v>1.048</v>
      </c>
      <c r="CX62">
        <v>1.7210000000000001</v>
      </c>
      <c r="CZ62">
        <f t="shared" si="3"/>
        <v>2384.9479999999994</v>
      </c>
      <c r="DA62">
        <f t="shared" si="4"/>
        <v>2361.3799999999997</v>
      </c>
      <c r="DB62">
        <f t="shared" si="5"/>
        <v>40.900000000000546</v>
      </c>
    </row>
    <row r="63" spans="1:106" x14ac:dyDescent="0.3">
      <c r="A63">
        <v>2072</v>
      </c>
      <c r="B63">
        <v>23.346</v>
      </c>
      <c r="C63">
        <v>23.507999999999999</v>
      </c>
      <c r="D63">
        <v>23.64</v>
      </c>
      <c r="E63">
        <v>23.742999999999999</v>
      </c>
      <c r="F63">
        <v>23.859000000000002</v>
      </c>
      <c r="G63">
        <v>23.898</v>
      </c>
      <c r="H63">
        <v>23.920999999999999</v>
      </c>
      <c r="I63">
        <v>23.93</v>
      </c>
      <c r="J63">
        <v>23.928999999999998</v>
      </c>
      <c r="K63">
        <v>23.920999999999999</v>
      </c>
      <c r="L63">
        <v>23.91</v>
      </c>
      <c r="M63">
        <v>23.888999999999999</v>
      </c>
      <c r="N63">
        <v>23.856000000000002</v>
      </c>
      <c r="O63">
        <v>23.818999999999999</v>
      </c>
      <c r="P63">
        <v>23.792000000000002</v>
      </c>
      <c r="Q63">
        <v>23.774999999999999</v>
      </c>
      <c r="R63">
        <v>23.783000000000001</v>
      </c>
      <c r="S63">
        <v>23.82</v>
      </c>
      <c r="T63">
        <v>23.888999999999999</v>
      </c>
      <c r="U63">
        <v>23.971</v>
      </c>
      <c r="V63">
        <v>24.062000000000001</v>
      </c>
      <c r="W63">
        <v>24.212</v>
      </c>
      <c r="X63">
        <v>24.440999999999999</v>
      </c>
      <c r="Y63">
        <v>24.725000000000001</v>
      </c>
      <c r="Z63">
        <v>25.01</v>
      </c>
      <c r="AA63">
        <v>25.292000000000002</v>
      </c>
      <c r="AB63">
        <v>25.594000000000001</v>
      </c>
      <c r="AC63">
        <v>25.917000000000002</v>
      </c>
      <c r="AD63">
        <v>26.242000000000001</v>
      </c>
      <c r="AE63">
        <v>26.548999999999999</v>
      </c>
      <c r="AF63">
        <v>26.841999999999999</v>
      </c>
      <c r="AG63">
        <v>27.073</v>
      </c>
      <c r="AH63">
        <v>27.219000000000001</v>
      </c>
      <c r="AI63">
        <v>27.292000000000002</v>
      </c>
      <c r="AJ63">
        <v>27.344000000000001</v>
      </c>
      <c r="AK63">
        <v>27.384</v>
      </c>
      <c r="AL63">
        <v>27.318000000000001</v>
      </c>
      <c r="AM63">
        <v>27.108000000000001</v>
      </c>
      <c r="AN63">
        <v>26.805</v>
      </c>
      <c r="AO63">
        <v>26.506</v>
      </c>
      <c r="AP63">
        <v>26.209</v>
      </c>
      <c r="AQ63">
        <v>25.908999999999999</v>
      </c>
      <c r="AR63">
        <v>25.622</v>
      </c>
      <c r="AS63">
        <v>25.361999999999998</v>
      </c>
      <c r="AT63">
        <v>25.132999999999999</v>
      </c>
      <c r="AU63">
        <v>24.936</v>
      </c>
      <c r="AV63">
        <v>24.85</v>
      </c>
      <c r="AW63">
        <v>24.922000000000001</v>
      </c>
      <c r="AX63">
        <v>25.123000000000001</v>
      </c>
      <c r="AY63">
        <v>25.367000000000001</v>
      </c>
      <c r="AZ63">
        <v>25.651</v>
      </c>
      <c r="BA63">
        <v>26.082999999999998</v>
      </c>
      <c r="BB63">
        <v>26.701000000000001</v>
      </c>
      <c r="BC63">
        <v>27.449000000000002</v>
      </c>
      <c r="BD63">
        <v>28.207999999999998</v>
      </c>
      <c r="BE63">
        <v>28.965</v>
      </c>
      <c r="BF63">
        <v>29.780999999999999</v>
      </c>
      <c r="BG63">
        <v>30.661999999999999</v>
      </c>
      <c r="BH63">
        <v>31.556999999999999</v>
      </c>
      <c r="BI63">
        <v>32.393000000000001</v>
      </c>
      <c r="BJ63">
        <v>33.168999999999997</v>
      </c>
      <c r="BK63">
        <v>33.781999999999996</v>
      </c>
      <c r="BL63">
        <v>34.168999999999997</v>
      </c>
      <c r="BM63">
        <v>34.351999999999997</v>
      </c>
      <c r="BN63">
        <v>34.439</v>
      </c>
      <c r="BO63">
        <v>34.436</v>
      </c>
      <c r="BP63">
        <v>34.14</v>
      </c>
      <c r="BQ63">
        <v>33.469000000000001</v>
      </c>
      <c r="BR63">
        <v>32.514000000000003</v>
      </c>
      <c r="BS63">
        <v>31.501999999999999</v>
      </c>
      <c r="BT63">
        <v>30.446999999999999</v>
      </c>
      <c r="BU63">
        <v>29.196999999999999</v>
      </c>
      <c r="BV63">
        <v>27.719000000000001</v>
      </c>
      <c r="BW63">
        <v>26.120999999999999</v>
      </c>
      <c r="BX63">
        <v>24.524999999999999</v>
      </c>
      <c r="BY63">
        <v>22.888999999999999</v>
      </c>
      <c r="BZ63">
        <v>21.565000000000001</v>
      </c>
      <c r="CA63">
        <v>20.736000000000001</v>
      </c>
      <c r="CB63">
        <v>20.253</v>
      </c>
      <c r="CC63">
        <v>19.721</v>
      </c>
      <c r="CD63">
        <v>19.138000000000002</v>
      </c>
      <c r="CE63">
        <v>18.817</v>
      </c>
      <c r="CF63">
        <v>18.846</v>
      </c>
      <c r="CG63">
        <v>19.053000000000001</v>
      </c>
      <c r="CH63">
        <v>19.22</v>
      </c>
      <c r="CI63">
        <v>19.440999999999999</v>
      </c>
      <c r="CJ63">
        <v>19.152999999999999</v>
      </c>
      <c r="CK63">
        <v>18.067</v>
      </c>
      <c r="CL63">
        <v>16.445</v>
      </c>
      <c r="CM63">
        <v>14.739000000000001</v>
      </c>
      <c r="CN63">
        <v>13.456</v>
      </c>
      <c r="CO63">
        <v>12.124000000000001</v>
      </c>
      <c r="CP63">
        <v>10.159000000000001</v>
      </c>
      <c r="CQ63">
        <v>7.5960000000000001</v>
      </c>
      <c r="CR63">
        <v>5.6989999999999998</v>
      </c>
      <c r="CS63">
        <v>4.8129999999999997</v>
      </c>
      <c r="CT63">
        <v>4.008</v>
      </c>
      <c r="CU63">
        <v>3.0129999999999999</v>
      </c>
      <c r="CV63">
        <v>1.829</v>
      </c>
      <c r="CW63">
        <v>1.1259999999999999</v>
      </c>
      <c r="CX63">
        <v>1.8420000000000001</v>
      </c>
      <c r="CZ63">
        <f t="shared" si="3"/>
        <v>2367.7460000000005</v>
      </c>
      <c r="DA63">
        <f t="shared" si="4"/>
        <v>2344.4000000000005</v>
      </c>
      <c r="DB63">
        <f t="shared" si="5"/>
        <v>40.547999999998865</v>
      </c>
    </row>
    <row r="64" spans="1:106" x14ac:dyDescent="0.3">
      <c r="A64">
        <v>2073</v>
      </c>
      <c r="B64">
        <v>23.100999999999999</v>
      </c>
      <c r="C64">
        <v>23.306000000000001</v>
      </c>
      <c r="D64">
        <v>23.477</v>
      </c>
      <c r="E64">
        <v>23.614999999999998</v>
      </c>
      <c r="F64">
        <v>23.724</v>
      </c>
      <c r="G64">
        <v>23.806999999999999</v>
      </c>
      <c r="H64">
        <v>23.866</v>
      </c>
      <c r="I64">
        <v>23.904</v>
      </c>
      <c r="J64">
        <v>23.922000000000001</v>
      </c>
      <c r="K64">
        <v>23.925000000000001</v>
      </c>
      <c r="L64">
        <v>23.917000000000002</v>
      </c>
      <c r="M64">
        <v>23.902999999999999</v>
      </c>
      <c r="N64">
        <v>23.875</v>
      </c>
      <c r="O64">
        <v>23.824999999999999</v>
      </c>
      <c r="P64">
        <v>23.768999999999998</v>
      </c>
      <c r="Q64">
        <v>23.721</v>
      </c>
      <c r="R64">
        <v>23.681999999999999</v>
      </c>
      <c r="S64">
        <v>23.667000000000002</v>
      </c>
      <c r="T64">
        <v>23.683</v>
      </c>
      <c r="U64">
        <v>23.73</v>
      </c>
      <c r="V64">
        <v>23.79</v>
      </c>
      <c r="W64">
        <v>23.86</v>
      </c>
      <c r="X64">
        <v>23.995999999999999</v>
      </c>
      <c r="Y64">
        <v>24.222000000000001</v>
      </c>
      <c r="Z64">
        <v>24.509</v>
      </c>
      <c r="AA64">
        <v>24.797000000000001</v>
      </c>
      <c r="AB64">
        <v>25.085999999999999</v>
      </c>
      <c r="AC64">
        <v>25.396000000000001</v>
      </c>
      <c r="AD64">
        <v>25.725999999999999</v>
      </c>
      <c r="AE64">
        <v>26.059000000000001</v>
      </c>
      <c r="AF64">
        <v>26.378</v>
      </c>
      <c r="AG64">
        <v>26.681000000000001</v>
      </c>
      <c r="AH64">
        <v>26.922999999999998</v>
      </c>
      <c r="AI64">
        <v>27.077000000000002</v>
      </c>
      <c r="AJ64">
        <v>27.158000000000001</v>
      </c>
      <c r="AK64">
        <v>27.22</v>
      </c>
      <c r="AL64">
        <v>27.268000000000001</v>
      </c>
      <c r="AM64">
        <v>27.207999999999998</v>
      </c>
      <c r="AN64">
        <v>27.006</v>
      </c>
      <c r="AO64">
        <v>26.707999999999998</v>
      </c>
      <c r="AP64">
        <v>26.414000000000001</v>
      </c>
      <c r="AQ64">
        <v>26.12</v>
      </c>
      <c r="AR64">
        <v>25.824999999999999</v>
      </c>
      <c r="AS64">
        <v>25.542000000000002</v>
      </c>
      <c r="AT64">
        <v>25.285</v>
      </c>
      <c r="AU64">
        <v>25.058</v>
      </c>
      <c r="AV64">
        <v>24.861000000000001</v>
      </c>
      <c r="AW64">
        <v>24.777000000000001</v>
      </c>
      <c r="AX64">
        <v>24.847999999999999</v>
      </c>
      <c r="AY64">
        <v>25.047999999999998</v>
      </c>
      <c r="AZ64">
        <v>25.291</v>
      </c>
      <c r="BA64">
        <v>25.573</v>
      </c>
      <c r="BB64">
        <v>26.001999999999999</v>
      </c>
      <c r="BC64">
        <v>26.614999999999998</v>
      </c>
      <c r="BD64">
        <v>27.359000000000002</v>
      </c>
      <c r="BE64">
        <v>28.109000000000002</v>
      </c>
      <c r="BF64">
        <v>28.859000000000002</v>
      </c>
      <c r="BG64">
        <v>29.666</v>
      </c>
      <c r="BH64">
        <v>30.536999999999999</v>
      </c>
      <c r="BI64">
        <v>31.419</v>
      </c>
      <c r="BJ64">
        <v>32.241999999999997</v>
      </c>
      <c r="BK64">
        <v>33.003999999999998</v>
      </c>
      <c r="BL64">
        <v>33.601999999999997</v>
      </c>
      <c r="BM64">
        <v>33.970999999999997</v>
      </c>
      <c r="BN64">
        <v>34.134999999999998</v>
      </c>
      <c r="BO64">
        <v>34.201000000000001</v>
      </c>
      <c r="BP64">
        <v>34.177</v>
      </c>
      <c r="BQ64">
        <v>33.86</v>
      </c>
      <c r="BR64">
        <v>33.167000000000002</v>
      </c>
      <c r="BS64">
        <v>32.191000000000003</v>
      </c>
      <c r="BT64">
        <v>31.154</v>
      </c>
      <c r="BU64">
        <v>30.071000000000002</v>
      </c>
      <c r="BV64">
        <v>28.797000000000001</v>
      </c>
      <c r="BW64">
        <v>27.298999999999999</v>
      </c>
      <c r="BX64">
        <v>25.681999999999999</v>
      </c>
      <c r="BY64">
        <v>24.062000000000001</v>
      </c>
      <c r="BZ64">
        <v>22.396000000000001</v>
      </c>
      <c r="CA64">
        <v>21.036000000000001</v>
      </c>
      <c r="CB64">
        <v>20.163</v>
      </c>
      <c r="CC64">
        <v>19.628</v>
      </c>
      <c r="CD64">
        <v>19.041</v>
      </c>
      <c r="CE64">
        <v>18.407</v>
      </c>
      <c r="CF64">
        <v>17.998999999999999</v>
      </c>
      <c r="CG64">
        <v>17.893000000000001</v>
      </c>
      <c r="CH64">
        <v>17.936</v>
      </c>
      <c r="CI64">
        <v>17.949000000000002</v>
      </c>
      <c r="CJ64">
        <v>18.026</v>
      </c>
      <c r="CK64">
        <v>17.606000000000002</v>
      </c>
      <c r="CL64">
        <v>16.411999999999999</v>
      </c>
      <c r="CM64">
        <v>14.706</v>
      </c>
      <c r="CN64">
        <v>12.89</v>
      </c>
      <c r="CO64">
        <v>11.61</v>
      </c>
      <c r="CP64">
        <v>10.362</v>
      </c>
      <c r="CQ64">
        <v>8.4369999999999994</v>
      </c>
      <c r="CR64">
        <v>5.835</v>
      </c>
      <c r="CS64">
        <v>4.1529999999999996</v>
      </c>
      <c r="CT64">
        <v>3.6259999999999999</v>
      </c>
      <c r="CU64">
        <v>2.96</v>
      </c>
      <c r="CV64">
        <v>2.1549999999999998</v>
      </c>
      <c r="CW64">
        <v>1.212</v>
      </c>
      <c r="CX64">
        <v>1.9810000000000001</v>
      </c>
      <c r="CZ64">
        <f t="shared" si="3"/>
        <v>2350.7290000000007</v>
      </c>
      <c r="DA64">
        <f t="shared" si="4"/>
        <v>2327.6280000000006</v>
      </c>
      <c r="DB64">
        <f t="shared" si="5"/>
        <v>40.117999999999938</v>
      </c>
    </row>
    <row r="65" spans="1:106" x14ac:dyDescent="0.3">
      <c r="A65">
        <v>2074</v>
      </c>
      <c r="B65">
        <v>22.835999999999999</v>
      </c>
      <c r="C65">
        <v>23.074000000000002</v>
      </c>
      <c r="D65">
        <v>23.279</v>
      </c>
      <c r="E65">
        <v>23.452000000000002</v>
      </c>
      <c r="F65">
        <v>23.593</v>
      </c>
      <c r="G65">
        <v>23.704999999999998</v>
      </c>
      <c r="H65">
        <v>23.792999999999999</v>
      </c>
      <c r="I65">
        <v>23.856999999999999</v>
      </c>
      <c r="J65">
        <v>23.890999999999998</v>
      </c>
      <c r="K65">
        <v>23.896000000000001</v>
      </c>
      <c r="L65">
        <v>23.873999999999999</v>
      </c>
      <c r="M65">
        <v>23.844000000000001</v>
      </c>
      <c r="N65">
        <v>23.81</v>
      </c>
      <c r="O65">
        <v>23.757000000000001</v>
      </c>
      <c r="P65">
        <v>23.686</v>
      </c>
      <c r="Q65">
        <v>23.609000000000002</v>
      </c>
      <c r="R65">
        <v>23.539000000000001</v>
      </c>
      <c r="S65">
        <v>23.48</v>
      </c>
      <c r="T65">
        <v>23.45</v>
      </c>
      <c r="U65">
        <v>23.462</v>
      </c>
      <c r="V65">
        <v>23.513000000000002</v>
      </c>
      <c r="W65">
        <v>23.577999999999999</v>
      </c>
      <c r="X65">
        <v>23.654</v>
      </c>
      <c r="Y65">
        <v>23.797000000000001</v>
      </c>
      <c r="Z65">
        <v>24.03</v>
      </c>
      <c r="AA65">
        <v>24.326000000000001</v>
      </c>
      <c r="AB65">
        <v>24.625</v>
      </c>
      <c r="AC65">
        <v>24.925000000000001</v>
      </c>
      <c r="AD65">
        <v>25.245000000000001</v>
      </c>
      <c r="AE65">
        <v>25.584</v>
      </c>
      <c r="AF65">
        <v>25.925999999999998</v>
      </c>
      <c r="AG65">
        <v>26.251999999999999</v>
      </c>
      <c r="AH65">
        <v>26.562999999999999</v>
      </c>
      <c r="AI65">
        <v>26.812000000000001</v>
      </c>
      <c r="AJ65">
        <v>26.974</v>
      </c>
      <c r="AK65">
        <v>27.06</v>
      </c>
      <c r="AL65">
        <v>27.126000000000001</v>
      </c>
      <c r="AM65">
        <v>27.178999999999998</v>
      </c>
      <c r="AN65">
        <v>27.123999999999999</v>
      </c>
      <c r="AO65">
        <v>26.925000000000001</v>
      </c>
      <c r="AP65">
        <v>26.629000000000001</v>
      </c>
      <c r="AQ65">
        <v>26.337</v>
      </c>
      <c r="AR65">
        <v>26.045000000000002</v>
      </c>
      <c r="AS65">
        <v>25.751000000000001</v>
      </c>
      <c r="AT65">
        <v>25.468</v>
      </c>
      <c r="AU65">
        <v>25.212</v>
      </c>
      <c r="AV65">
        <v>24.984999999999999</v>
      </c>
      <c r="AW65">
        <v>24.786000000000001</v>
      </c>
      <c r="AX65">
        <v>24.701000000000001</v>
      </c>
      <c r="AY65">
        <v>24.77</v>
      </c>
      <c r="AZ65">
        <v>24.966999999999999</v>
      </c>
      <c r="BA65">
        <v>25.204999999999998</v>
      </c>
      <c r="BB65">
        <v>25.483000000000001</v>
      </c>
      <c r="BC65">
        <v>25.905000000000001</v>
      </c>
      <c r="BD65">
        <v>26.510999999999999</v>
      </c>
      <c r="BE65">
        <v>27.245999999999999</v>
      </c>
      <c r="BF65">
        <v>27.988</v>
      </c>
      <c r="BG65">
        <v>28.725999999999999</v>
      </c>
      <c r="BH65">
        <v>29.518999999999998</v>
      </c>
      <c r="BI65">
        <v>30.373000000000001</v>
      </c>
      <c r="BJ65">
        <v>31.238</v>
      </c>
      <c r="BK65">
        <v>32.04</v>
      </c>
      <c r="BL65">
        <v>32.78</v>
      </c>
      <c r="BM65">
        <v>33.353000000000002</v>
      </c>
      <c r="BN65">
        <v>33.695</v>
      </c>
      <c r="BO65">
        <v>33.828000000000003</v>
      </c>
      <c r="BP65">
        <v>33.863</v>
      </c>
      <c r="BQ65">
        <v>33.805999999999997</v>
      </c>
      <c r="BR65">
        <v>33.453000000000003</v>
      </c>
      <c r="BS65">
        <v>32.722999999999999</v>
      </c>
      <c r="BT65">
        <v>31.709</v>
      </c>
      <c r="BU65">
        <v>30.631</v>
      </c>
      <c r="BV65">
        <v>29.504999999999999</v>
      </c>
      <c r="BW65">
        <v>28.190999999999999</v>
      </c>
      <c r="BX65">
        <v>26.663</v>
      </c>
      <c r="BY65">
        <v>25.018999999999998</v>
      </c>
      <c r="BZ65">
        <v>23.367999999999999</v>
      </c>
      <c r="CA65">
        <v>21.67</v>
      </c>
      <c r="CB65">
        <v>20.268000000000001</v>
      </c>
      <c r="CC65">
        <v>19.343</v>
      </c>
      <c r="CD65">
        <v>18.747</v>
      </c>
      <c r="CE65">
        <v>18.103000000000002</v>
      </c>
      <c r="CF65">
        <v>17.422000000000001</v>
      </c>
      <c r="CG65">
        <v>16.939</v>
      </c>
      <c r="CH65">
        <v>16.713999999999999</v>
      </c>
      <c r="CI65">
        <v>16.616</v>
      </c>
      <c r="CJ65">
        <v>16.509</v>
      </c>
      <c r="CK65">
        <v>16.52</v>
      </c>
      <c r="CL65">
        <v>16.027999999999999</v>
      </c>
      <c r="CM65">
        <v>14.792</v>
      </c>
      <c r="CN65">
        <v>13.026</v>
      </c>
      <c r="CO65">
        <v>11.304</v>
      </c>
      <c r="CP65">
        <v>10.188000000000001</v>
      </c>
      <c r="CQ65">
        <v>9.0500000000000007</v>
      </c>
      <c r="CR65">
        <v>7.3220000000000001</v>
      </c>
      <c r="CS65">
        <v>5.0010000000000003</v>
      </c>
      <c r="CT65">
        <v>3.847</v>
      </c>
      <c r="CU65">
        <v>3.1579999999999999</v>
      </c>
      <c r="CV65">
        <v>2.31</v>
      </c>
      <c r="CW65">
        <v>1.3029999999999999</v>
      </c>
      <c r="CX65">
        <v>2.1379999999999999</v>
      </c>
      <c r="CZ65">
        <f t="shared" si="3"/>
        <v>2333.895</v>
      </c>
      <c r="DA65">
        <f t="shared" si="4"/>
        <v>2311.0589999999997</v>
      </c>
      <c r="DB65">
        <f t="shared" si="5"/>
        <v>39.670000000000982</v>
      </c>
    </row>
    <row r="66" spans="1:106" x14ac:dyDescent="0.3">
      <c r="A66">
        <v>2075</v>
      </c>
      <c r="B66">
        <v>22.555</v>
      </c>
      <c r="C66">
        <v>22.82</v>
      </c>
      <c r="D66">
        <v>23.05</v>
      </c>
      <c r="E66">
        <v>23.254999999999999</v>
      </c>
      <c r="F66">
        <v>23.43</v>
      </c>
      <c r="G66">
        <v>23.574999999999999</v>
      </c>
      <c r="H66">
        <v>23.69</v>
      </c>
      <c r="I66">
        <v>23.780999999999999</v>
      </c>
      <c r="J66">
        <v>23.850999999999999</v>
      </c>
      <c r="K66">
        <v>23.884</v>
      </c>
      <c r="L66">
        <v>23.872</v>
      </c>
      <c r="M66">
        <v>23.827000000000002</v>
      </c>
      <c r="N66">
        <v>23.776</v>
      </c>
      <c r="O66">
        <v>23.718</v>
      </c>
      <c r="P66">
        <v>23.643000000000001</v>
      </c>
      <c r="Q66">
        <v>23.550999999999998</v>
      </c>
      <c r="R66">
        <v>23.452000000000002</v>
      </c>
      <c r="S66">
        <v>23.361999999999998</v>
      </c>
      <c r="T66">
        <v>23.282</v>
      </c>
      <c r="U66">
        <v>23.236999999999998</v>
      </c>
      <c r="V66">
        <v>23.245999999999999</v>
      </c>
      <c r="W66">
        <v>23.3</v>
      </c>
      <c r="X66">
        <v>23.369</v>
      </c>
      <c r="Y66">
        <v>23.451000000000001</v>
      </c>
      <c r="Z66">
        <v>23.600999999999999</v>
      </c>
      <c r="AA66">
        <v>23.843</v>
      </c>
      <c r="AB66">
        <v>24.148</v>
      </c>
      <c r="AC66">
        <v>24.457000000000001</v>
      </c>
      <c r="AD66">
        <v>24.768000000000001</v>
      </c>
      <c r="AE66">
        <v>25.097999999999999</v>
      </c>
      <c r="AF66">
        <v>25.446999999999999</v>
      </c>
      <c r="AG66">
        <v>25.795000000000002</v>
      </c>
      <c r="AH66">
        <v>26.13</v>
      </c>
      <c r="AI66">
        <v>26.45</v>
      </c>
      <c r="AJ66">
        <v>26.706</v>
      </c>
      <c r="AK66">
        <v>26.873999999999999</v>
      </c>
      <c r="AL66">
        <v>26.966000000000001</v>
      </c>
      <c r="AM66">
        <v>27.038</v>
      </c>
      <c r="AN66">
        <v>27.094000000000001</v>
      </c>
      <c r="AO66">
        <v>27.042999999999999</v>
      </c>
      <c r="AP66">
        <v>26.847000000000001</v>
      </c>
      <c r="AQ66">
        <v>26.555</v>
      </c>
      <c r="AR66">
        <v>26.265000000000001</v>
      </c>
      <c r="AS66">
        <v>25.974</v>
      </c>
      <c r="AT66">
        <v>25.681999999999999</v>
      </c>
      <c r="AU66">
        <v>25.4</v>
      </c>
      <c r="AV66">
        <v>25.143000000000001</v>
      </c>
      <c r="AW66">
        <v>24.916</v>
      </c>
      <c r="AX66">
        <v>24.716000000000001</v>
      </c>
      <c r="AY66">
        <v>24.628</v>
      </c>
      <c r="AZ66">
        <v>24.695</v>
      </c>
      <c r="BA66">
        <v>24.89</v>
      </c>
      <c r="BB66">
        <v>25.123999999999999</v>
      </c>
      <c r="BC66">
        <v>25.396000000000001</v>
      </c>
      <c r="BD66">
        <v>25.812999999999999</v>
      </c>
      <c r="BE66">
        <v>26.411999999999999</v>
      </c>
      <c r="BF66">
        <v>27.138000000000002</v>
      </c>
      <c r="BG66">
        <v>27.869</v>
      </c>
      <c r="BH66">
        <v>28.596</v>
      </c>
      <c r="BI66">
        <v>29.376000000000001</v>
      </c>
      <c r="BJ66">
        <v>30.215</v>
      </c>
      <c r="BK66">
        <v>31.061</v>
      </c>
      <c r="BL66">
        <v>31.843</v>
      </c>
      <c r="BM66">
        <v>32.561999999999998</v>
      </c>
      <c r="BN66">
        <v>33.11</v>
      </c>
      <c r="BO66">
        <v>33.423999999999999</v>
      </c>
      <c r="BP66">
        <v>33.527000000000001</v>
      </c>
      <c r="BQ66">
        <v>33.53</v>
      </c>
      <c r="BR66">
        <v>33.44</v>
      </c>
      <c r="BS66">
        <v>33.052</v>
      </c>
      <c r="BT66">
        <v>32.284999999999997</v>
      </c>
      <c r="BU66">
        <v>31.231000000000002</v>
      </c>
      <c r="BV66">
        <v>30.113</v>
      </c>
      <c r="BW66">
        <v>28.942</v>
      </c>
      <c r="BX66">
        <v>27.59</v>
      </c>
      <c r="BY66">
        <v>26.03</v>
      </c>
      <c r="BZ66">
        <v>24.36</v>
      </c>
      <c r="CA66">
        <v>22.678000000000001</v>
      </c>
      <c r="CB66">
        <v>20.946000000000002</v>
      </c>
      <c r="CC66">
        <v>19.504000000000001</v>
      </c>
      <c r="CD66">
        <v>18.526</v>
      </c>
      <c r="CE66">
        <v>17.869</v>
      </c>
      <c r="CF66">
        <v>17.167999999999999</v>
      </c>
      <c r="CG66">
        <v>16.440000000000001</v>
      </c>
      <c r="CH66">
        <v>15.882</v>
      </c>
      <c r="CI66">
        <v>15.538</v>
      </c>
      <c r="CJ66">
        <v>15.301</v>
      </c>
      <c r="CK66">
        <v>15.073</v>
      </c>
      <c r="CL66">
        <v>15.016999999999999</v>
      </c>
      <c r="CM66">
        <v>14.451000000000001</v>
      </c>
      <c r="CN66">
        <v>13.175000000000001</v>
      </c>
      <c r="CO66">
        <v>11.348000000000001</v>
      </c>
      <c r="CP66">
        <v>9.7189999999999994</v>
      </c>
      <c r="CQ66">
        <v>8.7680000000000007</v>
      </c>
      <c r="CR66">
        <v>7.74</v>
      </c>
      <c r="CS66">
        <v>6.2069999999999999</v>
      </c>
      <c r="CT66">
        <v>4.1689999999999996</v>
      </c>
      <c r="CU66">
        <v>3.3570000000000002</v>
      </c>
      <c r="CV66">
        <v>2.4700000000000002</v>
      </c>
      <c r="CW66">
        <v>1.399</v>
      </c>
      <c r="CX66">
        <v>2.3079999999999998</v>
      </c>
      <c r="CZ66">
        <f t="shared" si="3"/>
        <v>2317.2379999999989</v>
      </c>
      <c r="DA66">
        <f t="shared" si="4"/>
        <v>2294.6829999999986</v>
      </c>
      <c r="DB66">
        <f t="shared" si="5"/>
        <v>39.212000000001353</v>
      </c>
    </row>
    <row r="67" spans="1:106" x14ac:dyDescent="0.3">
      <c r="A67">
        <v>2076</v>
      </c>
      <c r="B67">
        <v>22.265000000000001</v>
      </c>
      <c r="C67">
        <v>22.547999999999998</v>
      </c>
      <c r="D67">
        <v>22.802</v>
      </c>
      <c r="E67">
        <v>23.029</v>
      </c>
      <c r="F67">
        <v>23.234000000000002</v>
      </c>
      <c r="G67">
        <v>23.41</v>
      </c>
      <c r="H67">
        <v>23.558</v>
      </c>
      <c r="I67">
        <v>23.677</v>
      </c>
      <c r="J67">
        <v>23.771999999999998</v>
      </c>
      <c r="K67">
        <v>23.847999999999999</v>
      </c>
      <c r="L67">
        <v>23.878</v>
      </c>
      <c r="M67">
        <v>23.850999999999999</v>
      </c>
      <c r="N67">
        <v>23.783999999999999</v>
      </c>
      <c r="O67">
        <v>23.709</v>
      </c>
      <c r="P67">
        <v>23.629000000000001</v>
      </c>
      <c r="Q67">
        <v>23.533000000000001</v>
      </c>
      <c r="R67">
        <v>23.417000000000002</v>
      </c>
      <c r="S67">
        <v>23.297000000000001</v>
      </c>
      <c r="T67">
        <v>23.187000000000001</v>
      </c>
      <c r="U67">
        <v>23.085000000000001</v>
      </c>
      <c r="V67">
        <v>23.027000000000001</v>
      </c>
      <c r="W67">
        <v>23.032</v>
      </c>
      <c r="X67">
        <v>23.09</v>
      </c>
      <c r="Y67">
        <v>23.164000000000001</v>
      </c>
      <c r="Z67">
        <v>23.251000000000001</v>
      </c>
      <c r="AA67">
        <v>23.408999999999999</v>
      </c>
      <c r="AB67">
        <v>23.658000000000001</v>
      </c>
      <c r="AC67">
        <v>23.971</v>
      </c>
      <c r="AD67">
        <v>24.29</v>
      </c>
      <c r="AE67">
        <v>24.611999999999998</v>
      </c>
      <c r="AF67">
        <v>24.954000000000001</v>
      </c>
      <c r="AG67">
        <v>25.311</v>
      </c>
      <c r="AH67">
        <v>25.667999999999999</v>
      </c>
      <c r="AI67">
        <v>26.010999999999999</v>
      </c>
      <c r="AJ67">
        <v>26.338999999999999</v>
      </c>
      <c r="AK67">
        <v>26.603999999999999</v>
      </c>
      <c r="AL67">
        <v>26.777000000000001</v>
      </c>
      <c r="AM67">
        <v>26.875</v>
      </c>
      <c r="AN67">
        <v>26.951000000000001</v>
      </c>
      <c r="AO67">
        <v>27.013000000000002</v>
      </c>
      <c r="AP67">
        <v>26.965</v>
      </c>
      <c r="AQ67">
        <v>26.771999999999998</v>
      </c>
      <c r="AR67">
        <v>26.483000000000001</v>
      </c>
      <c r="AS67">
        <v>26.195</v>
      </c>
      <c r="AT67">
        <v>25.905999999999999</v>
      </c>
      <c r="AU67">
        <v>25.613</v>
      </c>
      <c r="AV67">
        <v>25.332000000000001</v>
      </c>
      <c r="AW67">
        <v>25.077000000000002</v>
      </c>
      <c r="AX67">
        <v>24.847999999999999</v>
      </c>
      <c r="AY67">
        <v>24.648</v>
      </c>
      <c r="AZ67">
        <v>24.559000000000001</v>
      </c>
      <c r="BA67">
        <v>24.623000000000001</v>
      </c>
      <c r="BB67">
        <v>24.814</v>
      </c>
      <c r="BC67">
        <v>25.045999999999999</v>
      </c>
      <c r="BD67">
        <v>25.312999999999999</v>
      </c>
      <c r="BE67">
        <v>25.722000000000001</v>
      </c>
      <c r="BF67">
        <v>26.315000000000001</v>
      </c>
      <c r="BG67">
        <v>27.032</v>
      </c>
      <c r="BH67">
        <v>27.754000000000001</v>
      </c>
      <c r="BI67">
        <v>28.47</v>
      </c>
      <c r="BJ67">
        <v>29.236000000000001</v>
      </c>
      <c r="BK67">
        <v>30.059000000000001</v>
      </c>
      <c r="BL67">
        <v>30.887</v>
      </c>
      <c r="BM67">
        <v>31.649000000000001</v>
      </c>
      <c r="BN67">
        <v>32.347000000000001</v>
      </c>
      <c r="BO67">
        <v>32.871000000000002</v>
      </c>
      <c r="BP67">
        <v>33.155999999999999</v>
      </c>
      <c r="BQ67">
        <v>33.228999999999999</v>
      </c>
      <c r="BR67">
        <v>33.201000000000001</v>
      </c>
      <c r="BS67">
        <v>33.078000000000003</v>
      </c>
      <c r="BT67">
        <v>32.655000000000001</v>
      </c>
      <c r="BU67">
        <v>31.849</v>
      </c>
      <c r="BV67">
        <v>30.757000000000001</v>
      </c>
      <c r="BW67">
        <v>29.597999999999999</v>
      </c>
      <c r="BX67">
        <v>28.384</v>
      </c>
      <c r="BY67">
        <v>26.992000000000001</v>
      </c>
      <c r="BZ67">
        <v>25.401</v>
      </c>
      <c r="CA67">
        <v>23.702999999999999</v>
      </c>
      <c r="CB67">
        <v>21.99</v>
      </c>
      <c r="CC67">
        <v>20.224</v>
      </c>
      <c r="CD67">
        <v>18.741</v>
      </c>
      <c r="CE67">
        <v>17.71</v>
      </c>
      <c r="CF67">
        <v>16.992000000000001</v>
      </c>
      <c r="CG67">
        <v>16.233000000000001</v>
      </c>
      <c r="CH67">
        <v>15.459</v>
      </c>
      <c r="CI67">
        <v>14.824999999999999</v>
      </c>
      <c r="CJ67">
        <v>14.363</v>
      </c>
      <c r="CK67">
        <v>13.984999999999999</v>
      </c>
      <c r="CL67">
        <v>13.637</v>
      </c>
      <c r="CM67">
        <v>13.516</v>
      </c>
      <c r="CN67">
        <v>12.877000000000001</v>
      </c>
      <c r="CO67">
        <v>11.558999999999999</v>
      </c>
      <c r="CP67">
        <v>9.6709999999999994</v>
      </c>
      <c r="CQ67">
        <v>8.1359999999999992</v>
      </c>
      <c r="CR67">
        <v>7.3490000000000002</v>
      </c>
      <c r="CS67">
        <v>6.4290000000000003</v>
      </c>
      <c r="CT67">
        <v>5.0919999999999996</v>
      </c>
      <c r="CU67">
        <v>3.3370000000000002</v>
      </c>
      <c r="CV67">
        <v>2.6230000000000002</v>
      </c>
      <c r="CW67">
        <v>1.4970000000000001</v>
      </c>
      <c r="CX67">
        <v>2.4940000000000002</v>
      </c>
      <c r="CZ67">
        <f t="shared" si="3"/>
        <v>2300.7980000000007</v>
      </c>
      <c r="DA67">
        <f t="shared" si="4"/>
        <v>2278.5330000000008</v>
      </c>
      <c r="DB67">
        <f t="shared" si="5"/>
        <v>38.704999999998108</v>
      </c>
    </row>
    <row r="68" spans="1:106" x14ac:dyDescent="0.3">
      <c r="A68">
        <v>2077</v>
      </c>
      <c r="B68">
        <v>21.97</v>
      </c>
      <c r="C68">
        <v>22.262</v>
      </c>
      <c r="D68">
        <v>22.532</v>
      </c>
      <c r="E68">
        <v>22.78</v>
      </c>
      <c r="F68">
        <v>23.006</v>
      </c>
      <c r="G68">
        <v>23.212</v>
      </c>
      <c r="H68">
        <v>23.39</v>
      </c>
      <c r="I68">
        <v>23.541</v>
      </c>
      <c r="J68">
        <v>23.663</v>
      </c>
      <c r="K68">
        <v>23.762</v>
      </c>
      <c r="L68">
        <v>23.844000000000001</v>
      </c>
      <c r="M68">
        <v>23.872</v>
      </c>
      <c r="N68">
        <v>23.83</v>
      </c>
      <c r="O68">
        <v>23.738</v>
      </c>
      <c r="P68">
        <v>23.641999999999999</v>
      </c>
      <c r="Q68">
        <v>23.54</v>
      </c>
      <c r="R68">
        <v>23.420999999999999</v>
      </c>
      <c r="S68">
        <v>23.283999999999999</v>
      </c>
      <c r="T68">
        <v>23.141999999999999</v>
      </c>
      <c r="U68">
        <v>23.01</v>
      </c>
      <c r="V68">
        <v>22.888000000000002</v>
      </c>
      <c r="W68">
        <v>22.815000000000001</v>
      </c>
      <c r="X68">
        <v>22.815999999999999</v>
      </c>
      <c r="Y68">
        <v>22.878</v>
      </c>
      <c r="Z68">
        <v>22.956</v>
      </c>
      <c r="AA68">
        <v>23.048999999999999</v>
      </c>
      <c r="AB68">
        <v>23.215</v>
      </c>
      <c r="AC68">
        <v>23.472000000000001</v>
      </c>
      <c r="AD68">
        <v>23.794</v>
      </c>
      <c r="AE68">
        <v>24.122</v>
      </c>
      <c r="AF68">
        <v>24.457000000000001</v>
      </c>
      <c r="AG68">
        <v>24.808</v>
      </c>
      <c r="AH68">
        <v>25.173999999999999</v>
      </c>
      <c r="AI68">
        <v>25.541</v>
      </c>
      <c r="AJ68">
        <v>25.890999999999998</v>
      </c>
      <c r="AK68">
        <v>26.228000000000002</v>
      </c>
      <c r="AL68">
        <v>26.498999999999999</v>
      </c>
      <c r="AM68">
        <v>26.678999999999998</v>
      </c>
      <c r="AN68">
        <v>26.783000000000001</v>
      </c>
      <c r="AO68">
        <v>26.864000000000001</v>
      </c>
      <c r="AP68">
        <v>26.93</v>
      </c>
      <c r="AQ68">
        <v>26.887</v>
      </c>
      <c r="AR68">
        <v>26.696999999999999</v>
      </c>
      <c r="AS68">
        <v>26.41</v>
      </c>
      <c r="AT68">
        <v>26.123999999999999</v>
      </c>
      <c r="AU68">
        <v>25.837</v>
      </c>
      <c r="AV68">
        <v>25.545000000000002</v>
      </c>
      <c r="AW68">
        <v>25.265999999999998</v>
      </c>
      <c r="AX68">
        <v>25.01</v>
      </c>
      <c r="AY68">
        <v>24.780999999999999</v>
      </c>
      <c r="AZ68">
        <v>24.579000000000001</v>
      </c>
      <c r="BA68">
        <v>24.488</v>
      </c>
      <c r="BB68">
        <v>24.550999999999998</v>
      </c>
      <c r="BC68">
        <v>24.739000000000001</v>
      </c>
      <c r="BD68">
        <v>24.966000000000001</v>
      </c>
      <c r="BE68">
        <v>25.228000000000002</v>
      </c>
      <c r="BF68">
        <v>25.632000000000001</v>
      </c>
      <c r="BG68">
        <v>26.216000000000001</v>
      </c>
      <c r="BH68">
        <v>26.927</v>
      </c>
      <c r="BI68">
        <v>27.638000000000002</v>
      </c>
      <c r="BJ68">
        <v>28.341999999999999</v>
      </c>
      <c r="BK68">
        <v>29.094999999999999</v>
      </c>
      <c r="BL68">
        <v>29.902000000000001</v>
      </c>
      <c r="BM68">
        <v>30.712</v>
      </c>
      <c r="BN68">
        <v>31.454000000000001</v>
      </c>
      <c r="BO68">
        <v>32.130000000000003</v>
      </c>
      <c r="BP68">
        <v>32.630000000000003</v>
      </c>
      <c r="BQ68">
        <v>32.887999999999998</v>
      </c>
      <c r="BR68">
        <v>32.93</v>
      </c>
      <c r="BS68">
        <v>32.869</v>
      </c>
      <c r="BT68">
        <v>32.713999999999999</v>
      </c>
      <c r="BU68">
        <v>32.256</v>
      </c>
      <c r="BV68">
        <v>31.413</v>
      </c>
      <c r="BW68">
        <v>30.282</v>
      </c>
      <c r="BX68">
        <v>29.082000000000001</v>
      </c>
      <c r="BY68">
        <v>27.823</v>
      </c>
      <c r="BZ68">
        <v>26.390999999999998</v>
      </c>
      <c r="CA68">
        <v>24.771000000000001</v>
      </c>
      <c r="CB68">
        <v>23.045000000000002</v>
      </c>
      <c r="CC68">
        <v>21.300999999999998</v>
      </c>
      <c r="CD68">
        <v>19.501000000000001</v>
      </c>
      <c r="CE68">
        <v>17.977</v>
      </c>
      <c r="CF68">
        <v>16.893999999999998</v>
      </c>
      <c r="CG68">
        <v>16.114999999999998</v>
      </c>
      <c r="CH68">
        <v>15.298999999999999</v>
      </c>
      <c r="CI68">
        <v>14.477</v>
      </c>
      <c r="CJ68">
        <v>13.769</v>
      </c>
      <c r="CK68">
        <v>13.186999999999999</v>
      </c>
      <c r="CL68">
        <v>12.669</v>
      </c>
      <c r="CM68">
        <v>12.201000000000001</v>
      </c>
      <c r="CN68">
        <v>12.013</v>
      </c>
      <c r="CO68">
        <v>11.301</v>
      </c>
      <c r="CP68">
        <v>9.9429999999999996</v>
      </c>
      <c r="CQ68">
        <v>7.9930000000000003</v>
      </c>
      <c r="CR68">
        <v>6.5510000000000002</v>
      </c>
      <c r="CS68">
        <v>5.9290000000000003</v>
      </c>
      <c r="CT68">
        <v>5.12</v>
      </c>
      <c r="CU68">
        <v>3.9769999999999999</v>
      </c>
      <c r="CV68">
        <v>2.504</v>
      </c>
      <c r="CW68">
        <v>1.589</v>
      </c>
      <c r="CX68">
        <v>2.6909999999999998</v>
      </c>
      <c r="CZ68">
        <f t="shared" ref="CZ68:CZ91" si="6">+SUM(B68:CX68)</f>
        <v>2284.5509999999986</v>
      </c>
      <c r="DA68">
        <f t="shared" ref="DA68:DA91" si="7">+SUM(C68:CX68)</f>
        <v>2262.5809999999983</v>
      </c>
      <c r="DB68">
        <f t="shared" ref="DB68:DB91" si="8">+CZ67-DA68</f>
        <v>38.217000000002372</v>
      </c>
    </row>
    <row r="69" spans="1:106" x14ac:dyDescent="0.3">
      <c r="A69">
        <v>2078</v>
      </c>
      <c r="B69">
        <v>21.672999999999998</v>
      </c>
      <c r="C69">
        <v>21.965</v>
      </c>
      <c r="D69">
        <v>22.242999999999999</v>
      </c>
      <c r="E69">
        <v>22.507000000000001</v>
      </c>
      <c r="F69">
        <v>22.754000000000001</v>
      </c>
      <c r="G69">
        <v>22.98</v>
      </c>
      <c r="H69">
        <v>23.184999999999999</v>
      </c>
      <c r="I69">
        <v>23.364999999999998</v>
      </c>
      <c r="J69">
        <v>23.518999999999998</v>
      </c>
      <c r="K69">
        <v>23.645</v>
      </c>
      <c r="L69">
        <v>23.748000000000001</v>
      </c>
      <c r="M69">
        <v>23.835000000000001</v>
      </c>
      <c r="N69">
        <v>23.861000000000001</v>
      </c>
      <c r="O69">
        <v>23.803999999999998</v>
      </c>
      <c r="P69">
        <v>23.689</v>
      </c>
      <c r="Q69">
        <v>23.571000000000002</v>
      </c>
      <c r="R69">
        <v>23.446999999999999</v>
      </c>
      <c r="S69">
        <v>23.306000000000001</v>
      </c>
      <c r="T69">
        <v>23.145</v>
      </c>
      <c r="U69">
        <v>22.981999999999999</v>
      </c>
      <c r="V69">
        <v>22.829000000000001</v>
      </c>
      <c r="W69">
        <v>22.684999999999999</v>
      </c>
      <c r="X69">
        <v>22.599</v>
      </c>
      <c r="Y69">
        <v>22.597999999999999</v>
      </c>
      <c r="Z69">
        <v>22.661999999999999</v>
      </c>
      <c r="AA69">
        <v>22.745000000000001</v>
      </c>
      <c r="AB69">
        <v>22.844000000000001</v>
      </c>
      <c r="AC69">
        <v>23.015999999999998</v>
      </c>
      <c r="AD69">
        <v>23.282</v>
      </c>
      <c r="AE69">
        <v>23.611999999999998</v>
      </c>
      <c r="AF69">
        <v>23.951000000000001</v>
      </c>
      <c r="AG69">
        <v>24.295999999999999</v>
      </c>
      <c r="AH69">
        <v>24.658000000000001</v>
      </c>
      <c r="AI69">
        <v>25.033999999999999</v>
      </c>
      <c r="AJ69">
        <v>25.408000000000001</v>
      </c>
      <c r="AK69">
        <v>25.766999999999999</v>
      </c>
      <c r="AL69">
        <v>26.111000000000001</v>
      </c>
      <c r="AM69">
        <v>26.39</v>
      </c>
      <c r="AN69">
        <v>26.576000000000001</v>
      </c>
      <c r="AO69">
        <v>26.684999999999999</v>
      </c>
      <c r="AP69">
        <v>26.771999999999998</v>
      </c>
      <c r="AQ69">
        <v>26.841999999999999</v>
      </c>
      <c r="AR69">
        <v>26.803999999999998</v>
      </c>
      <c r="AS69">
        <v>26.617000000000001</v>
      </c>
      <c r="AT69">
        <v>26.332000000000001</v>
      </c>
      <c r="AU69">
        <v>26.048999999999999</v>
      </c>
      <c r="AV69">
        <v>25.762</v>
      </c>
      <c r="AW69">
        <v>25.472999999999999</v>
      </c>
      <c r="AX69">
        <v>25.193000000000001</v>
      </c>
      <c r="AY69">
        <v>24.937999999999999</v>
      </c>
      <c r="AZ69">
        <v>24.707999999999998</v>
      </c>
      <c r="BA69">
        <v>24.506</v>
      </c>
      <c r="BB69">
        <v>24.413</v>
      </c>
      <c r="BC69">
        <v>24.472999999999999</v>
      </c>
      <c r="BD69">
        <v>24.658000000000001</v>
      </c>
      <c r="BE69">
        <v>24.881</v>
      </c>
      <c r="BF69">
        <v>25.138000000000002</v>
      </c>
      <c r="BG69">
        <v>25.536000000000001</v>
      </c>
      <c r="BH69">
        <v>26.114000000000001</v>
      </c>
      <c r="BI69">
        <v>26.815000000000001</v>
      </c>
      <c r="BJ69">
        <v>27.518000000000001</v>
      </c>
      <c r="BK69">
        <v>28.21</v>
      </c>
      <c r="BL69">
        <v>28.949000000000002</v>
      </c>
      <c r="BM69">
        <v>29.74</v>
      </c>
      <c r="BN69">
        <v>30.530999999999999</v>
      </c>
      <c r="BO69">
        <v>31.254000000000001</v>
      </c>
      <c r="BP69">
        <v>31.907</v>
      </c>
      <c r="BQ69">
        <v>32.383000000000003</v>
      </c>
      <c r="BR69">
        <v>32.613</v>
      </c>
      <c r="BS69">
        <v>32.625</v>
      </c>
      <c r="BT69">
        <v>32.531999999999996</v>
      </c>
      <c r="BU69">
        <v>32.343000000000004</v>
      </c>
      <c r="BV69">
        <v>31.85</v>
      </c>
      <c r="BW69">
        <v>30.971</v>
      </c>
      <c r="BX69">
        <v>29.800999999999998</v>
      </c>
      <c r="BY69">
        <v>28.561</v>
      </c>
      <c r="BZ69">
        <v>27.257999999999999</v>
      </c>
      <c r="CA69">
        <v>25.788</v>
      </c>
      <c r="CB69">
        <v>24.135999999999999</v>
      </c>
      <c r="CC69">
        <v>22.382999999999999</v>
      </c>
      <c r="CD69">
        <v>20.608000000000001</v>
      </c>
      <c r="CE69">
        <v>18.776</v>
      </c>
      <c r="CF69">
        <v>17.21</v>
      </c>
      <c r="CG69">
        <v>16.074999999999999</v>
      </c>
      <c r="CH69">
        <v>15.234999999999999</v>
      </c>
      <c r="CI69">
        <v>14.362</v>
      </c>
      <c r="CJ69">
        <v>13.494</v>
      </c>
      <c r="CK69">
        <v>12.71</v>
      </c>
      <c r="CL69">
        <v>12.007999999999999</v>
      </c>
      <c r="CM69">
        <v>11.351000000000001</v>
      </c>
      <c r="CN69">
        <v>10.763</v>
      </c>
      <c r="CO69">
        <v>10.509</v>
      </c>
      <c r="CP69">
        <v>9.7230000000000008</v>
      </c>
      <c r="CQ69">
        <v>8.3249999999999993</v>
      </c>
      <c r="CR69">
        <v>6.3140000000000001</v>
      </c>
      <c r="CS69">
        <v>4.9660000000000002</v>
      </c>
      <c r="CT69">
        <v>4.5090000000000003</v>
      </c>
      <c r="CU69">
        <v>3.8069999999999999</v>
      </c>
      <c r="CV69">
        <v>2.8610000000000002</v>
      </c>
      <c r="CW69">
        <v>1.67</v>
      </c>
      <c r="CX69">
        <v>2.8969999999999998</v>
      </c>
      <c r="CZ69">
        <f t="shared" si="6"/>
        <v>2268.5219999999995</v>
      </c>
      <c r="DA69">
        <f t="shared" si="7"/>
        <v>2246.8489999999997</v>
      </c>
      <c r="DB69">
        <f t="shared" si="8"/>
        <v>37.701999999998861</v>
      </c>
    </row>
    <row r="70" spans="1:106" x14ac:dyDescent="0.3">
      <c r="A70">
        <v>2079</v>
      </c>
      <c r="B70">
        <v>21.385000000000002</v>
      </c>
      <c r="C70">
        <v>21.652000000000001</v>
      </c>
      <c r="D70">
        <v>21.943000000000001</v>
      </c>
      <c r="E70">
        <v>22.224</v>
      </c>
      <c r="F70">
        <v>22.49</v>
      </c>
      <c r="G70">
        <v>22.739000000000001</v>
      </c>
      <c r="H70">
        <v>22.97</v>
      </c>
      <c r="I70">
        <v>23.181000000000001</v>
      </c>
      <c r="J70">
        <v>23.359000000000002</v>
      </c>
      <c r="K70">
        <v>23.498000000000001</v>
      </c>
      <c r="L70">
        <v>23.599</v>
      </c>
      <c r="M70">
        <v>23.68</v>
      </c>
      <c r="N70">
        <v>23.745999999999999</v>
      </c>
      <c r="O70">
        <v>23.748999999999999</v>
      </c>
      <c r="P70">
        <v>23.67</v>
      </c>
      <c r="Q70">
        <v>23.533999999999999</v>
      </c>
      <c r="R70">
        <v>23.393999999999998</v>
      </c>
      <c r="S70">
        <v>23.25</v>
      </c>
      <c r="T70">
        <v>23.094999999999999</v>
      </c>
      <c r="U70">
        <v>22.931000000000001</v>
      </c>
      <c r="V70">
        <v>22.771000000000001</v>
      </c>
      <c r="W70">
        <v>22.623000000000001</v>
      </c>
      <c r="X70">
        <v>22.484999999999999</v>
      </c>
      <c r="Y70">
        <v>22.405999999999999</v>
      </c>
      <c r="Z70">
        <v>22.411999999999999</v>
      </c>
      <c r="AA70">
        <v>22.486000000000001</v>
      </c>
      <c r="AB70">
        <v>22.579000000000001</v>
      </c>
      <c r="AC70">
        <v>22.689</v>
      </c>
      <c r="AD70">
        <v>22.872</v>
      </c>
      <c r="AE70">
        <v>23.146000000000001</v>
      </c>
      <c r="AF70">
        <v>23.486000000000001</v>
      </c>
      <c r="AG70">
        <v>23.832000000000001</v>
      </c>
      <c r="AH70">
        <v>24.184999999999999</v>
      </c>
      <c r="AI70">
        <v>24.555</v>
      </c>
      <c r="AJ70">
        <v>24.937999999999999</v>
      </c>
      <c r="AK70">
        <v>25.317</v>
      </c>
      <c r="AL70">
        <v>25.681000000000001</v>
      </c>
      <c r="AM70">
        <v>26.030999999999999</v>
      </c>
      <c r="AN70">
        <v>26.314</v>
      </c>
      <c r="AO70">
        <v>26.503</v>
      </c>
      <c r="AP70">
        <v>26.614000000000001</v>
      </c>
      <c r="AQ70">
        <v>26.702000000000002</v>
      </c>
      <c r="AR70">
        <v>26.774999999999999</v>
      </c>
      <c r="AS70">
        <v>26.736999999999998</v>
      </c>
      <c r="AT70">
        <v>26.550999999999998</v>
      </c>
      <c r="AU70">
        <v>26.265999999999998</v>
      </c>
      <c r="AV70">
        <v>25.981999999999999</v>
      </c>
      <c r="AW70">
        <v>25.695</v>
      </c>
      <c r="AX70">
        <v>25.405000000000001</v>
      </c>
      <c r="AY70">
        <v>25.123999999999999</v>
      </c>
      <c r="AZ70">
        <v>24.867000000000001</v>
      </c>
      <c r="BA70">
        <v>24.635000000000002</v>
      </c>
      <c r="BB70">
        <v>24.428000000000001</v>
      </c>
      <c r="BC70">
        <v>24.331</v>
      </c>
      <c r="BD70">
        <v>24.388000000000002</v>
      </c>
      <c r="BE70">
        <v>24.568999999999999</v>
      </c>
      <c r="BF70">
        <v>24.786000000000001</v>
      </c>
      <c r="BG70">
        <v>25.033999999999999</v>
      </c>
      <c r="BH70">
        <v>25.422000000000001</v>
      </c>
      <c r="BI70">
        <v>25.989000000000001</v>
      </c>
      <c r="BJ70">
        <v>26.677</v>
      </c>
      <c r="BK70">
        <v>27.363</v>
      </c>
      <c r="BL70">
        <v>28.038</v>
      </c>
      <c r="BM70">
        <v>28.754999999999999</v>
      </c>
      <c r="BN70">
        <v>29.521000000000001</v>
      </c>
      <c r="BO70">
        <v>30.283999999999999</v>
      </c>
      <c r="BP70">
        <v>30.974</v>
      </c>
      <c r="BQ70">
        <v>31.594999999999999</v>
      </c>
      <c r="BR70">
        <v>32.031999999999996</v>
      </c>
      <c r="BS70">
        <v>32.213999999999999</v>
      </c>
      <c r="BT70">
        <v>32.173000000000002</v>
      </c>
      <c r="BU70">
        <v>32.027999999999999</v>
      </c>
      <c r="BV70">
        <v>31.786999999999999</v>
      </c>
      <c r="BW70">
        <v>31.239000000000001</v>
      </c>
      <c r="BX70">
        <v>30.302</v>
      </c>
      <c r="BY70">
        <v>29.074000000000002</v>
      </c>
      <c r="BZ70">
        <v>27.777000000000001</v>
      </c>
      <c r="CA70">
        <v>26.416</v>
      </c>
      <c r="CB70">
        <v>24.898</v>
      </c>
      <c r="CC70">
        <v>23.215</v>
      </c>
      <c r="CD70">
        <v>21.442</v>
      </c>
      <c r="CE70">
        <v>19.646999999999998</v>
      </c>
      <c r="CF70">
        <v>17.797999999999998</v>
      </c>
      <c r="CG70">
        <v>16.210999999999999</v>
      </c>
      <c r="CH70">
        <v>15.042</v>
      </c>
      <c r="CI70">
        <v>14.163</v>
      </c>
      <c r="CJ70">
        <v>13.250999999999999</v>
      </c>
      <c r="CK70">
        <v>12.385999999999999</v>
      </c>
      <c r="CL70">
        <v>11.596</v>
      </c>
      <c r="CM70">
        <v>10.847</v>
      </c>
      <c r="CN70">
        <v>10.109</v>
      </c>
      <c r="CO70">
        <v>9.5150000000000006</v>
      </c>
      <c r="CP70">
        <v>9.2530000000000001</v>
      </c>
      <c r="CQ70">
        <v>8.516</v>
      </c>
      <c r="CR70">
        <v>7.2389999999999999</v>
      </c>
      <c r="CS70">
        <v>5.4240000000000004</v>
      </c>
      <c r="CT70">
        <v>4.55</v>
      </c>
      <c r="CU70">
        <v>3.871</v>
      </c>
      <c r="CV70">
        <v>2.9350000000000001</v>
      </c>
      <c r="CW70">
        <v>1.7410000000000001</v>
      </c>
      <c r="CX70">
        <v>3.1110000000000002</v>
      </c>
      <c r="CZ70">
        <f t="shared" si="6"/>
        <v>2252.7089999999994</v>
      </c>
      <c r="DA70">
        <f t="shared" si="7"/>
        <v>2231.3239999999996</v>
      </c>
      <c r="DB70">
        <f t="shared" si="8"/>
        <v>37.197999999999865</v>
      </c>
    </row>
    <row r="71" spans="1:106" x14ac:dyDescent="0.3">
      <c r="A71">
        <v>2080</v>
      </c>
      <c r="B71">
        <v>21.103999999999999</v>
      </c>
      <c r="C71">
        <v>21.373000000000001</v>
      </c>
      <c r="D71">
        <v>21.631</v>
      </c>
      <c r="E71">
        <v>21.922999999999998</v>
      </c>
      <c r="F71">
        <v>22.206</v>
      </c>
      <c r="G71">
        <v>22.475000000000001</v>
      </c>
      <c r="H71">
        <v>22.727</v>
      </c>
      <c r="I71">
        <v>22.962</v>
      </c>
      <c r="J71">
        <v>23.178000000000001</v>
      </c>
      <c r="K71">
        <v>23.353999999999999</v>
      </c>
      <c r="L71">
        <v>23.478000000000002</v>
      </c>
      <c r="M71">
        <v>23.556999999999999</v>
      </c>
      <c r="N71">
        <v>23.614999999999998</v>
      </c>
      <c r="O71">
        <v>23.658999999999999</v>
      </c>
      <c r="P71">
        <v>23.640999999999998</v>
      </c>
      <c r="Q71">
        <v>23.539000000000001</v>
      </c>
      <c r="R71">
        <v>23.381</v>
      </c>
      <c r="S71">
        <v>23.22</v>
      </c>
      <c r="T71">
        <v>23.055</v>
      </c>
      <c r="U71">
        <v>22.885000000000002</v>
      </c>
      <c r="V71">
        <v>22.719000000000001</v>
      </c>
      <c r="W71">
        <v>22.562000000000001</v>
      </c>
      <c r="X71">
        <v>22.419</v>
      </c>
      <c r="Y71">
        <v>22.286999999999999</v>
      </c>
      <c r="Z71">
        <v>22.215</v>
      </c>
      <c r="AA71">
        <v>22.228999999999999</v>
      </c>
      <c r="AB71">
        <v>22.312000000000001</v>
      </c>
      <c r="AC71">
        <v>22.414999999999999</v>
      </c>
      <c r="AD71">
        <v>22.536000000000001</v>
      </c>
      <c r="AE71">
        <v>22.73</v>
      </c>
      <c r="AF71">
        <v>23.013000000000002</v>
      </c>
      <c r="AG71">
        <v>23.361000000000001</v>
      </c>
      <c r="AH71">
        <v>23.716000000000001</v>
      </c>
      <c r="AI71">
        <v>24.077999999999999</v>
      </c>
      <c r="AJ71">
        <v>24.454999999999998</v>
      </c>
      <c r="AK71">
        <v>24.843</v>
      </c>
      <c r="AL71">
        <v>25.228000000000002</v>
      </c>
      <c r="AM71">
        <v>25.597999999999999</v>
      </c>
      <c r="AN71">
        <v>25.952000000000002</v>
      </c>
      <c r="AO71">
        <v>26.239000000000001</v>
      </c>
      <c r="AP71">
        <v>26.433</v>
      </c>
      <c r="AQ71">
        <v>26.545999999999999</v>
      </c>
      <c r="AR71">
        <v>26.635000000000002</v>
      </c>
      <c r="AS71">
        <v>26.71</v>
      </c>
      <c r="AT71">
        <v>26.672000000000001</v>
      </c>
      <c r="AU71">
        <v>26.486999999999998</v>
      </c>
      <c r="AV71">
        <v>26.204000000000001</v>
      </c>
      <c r="AW71">
        <v>25.919</v>
      </c>
      <c r="AX71">
        <v>25.631</v>
      </c>
      <c r="AY71">
        <v>25.338000000000001</v>
      </c>
      <c r="AZ71">
        <v>25.055</v>
      </c>
      <c r="BA71">
        <v>24.797999999999998</v>
      </c>
      <c r="BB71">
        <v>24.564</v>
      </c>
      <c r="BC71">
        <v>24.353999999999999</v>
      </c>
      <c r="BD71">
        <v>24.251999999999999</v>
      </c>
      <c r="BE71">
        <v>24.303999999999998</v>
      </c>
      <c r="BF71">
        <v>24.481000000000002</v>
      </c>
      <c r="BG71">
        <v>24.69</v>
      </c>
      <c r="BH71">
        <v>24.931000000000001</v>
      </c>
      <c r="BI71">
        <v>25.309000000000001</v>
      </c>
      <c r="BJ71">
        <v>25.864999999999998</v>
      </c>
      <c r="BK71">
        <v>26.541</v>
      </c>
      <c r="BL71">
        <v>27.212</v>
      </c>
      <c r="BM71">
        <v>27.869</v>
      </c>
      <c r="BN71">
        <v>28.565000000000001</v>
      </c>
      <c r="BO71">
        <v>29.306000000000001</v>
      </c>
      <c r="BP71">
        <v>30.038</v>
      </c>
      <c r="BQ71">
        <v>30.696999999999999</v>
      </c>
      <c r="BR71">
        <v>31.285</v>
      </c>
      <c r="BS71">
        <v>31.681999999999999</v>
      </c>
      <c r="BT71">
        <v>31.818000000000001</v>
      </c>
      <c r="BU71">
        <v>31.725000000000001</v>
      </c>
      <c r="BV71">
        <v>31.527000000000001</v>
      </c>
      <c r="BW71">
        <v>31.233000000000001</v>
      </c>
      <c r="BX71">
        <v>30.63</v>
      </c>
      <c r="BY71">
        <v>29.635999999999999</v>
      </c>
      <c r="BZ71">
        <v>28.350999999999999</v>
      </c>
      <c r="CA71">
        <v>26.995000000000001</v>
      </c>
      <c r="CB71">
        <v>25.577000000000002</v>
      </c>
      <c r="CC71">
        <v>24.012</v>
      </c>
      <c r="CD71">
        <v>22.297000000000001</v>
      </c>
      <c r="CE71">
        <v>20.501999999999999</v>
      </c>
      <c r="CF71">
        <v>18.686</v>
      </c>
      <c r="CG71">
        <v>16.823</v>
      </c>
      <c r="CH71">
        <v>15.212999999999999</v>
      </c>
      <c r="CI71">
        <v>14.012</v>
      </c>
      <c r="CJ71">
        <v>13.092000000000001</v>
      </c>
      <c r="CK71">
        <v>12.141999999999999</v>
      </c>
      <c r="CL71">
        <v>11.281000000000001</v>
      </c>
      <c r="CM71">
        <v>10.481999999999999</v>
      </c>
      <c r="CN71">
        <v>9.6859999999999999</v>
      </c>
      <c r="CO71">
        <v>8.8670000000000009</v>
      </c>
      <c r="CP71">
        <v>8.2680000000000007</v>
      </c>
      <c r="CQ71">
        <v>7.9980000000000002</v>
      </c>
      <c r="CR71">
        <v>7.3090000000000002</v>
      </c>
      <c r="CS71">
        <v>6.1550000000000002</v>
      </c>
      <c r="CT71">
        <v>4.5339999999999998</v>
      </c>
      <c r="CU71">
        <v>3.8919999999999999</v>
      </c>
      <c r="CV71">
        <v>2.9790000000000001</v>
      </c>
      <c r="CW71">
        <v>1.8</v>
      </c>
      <c r="CX71">
        <v>3.3290000000000002</v>
      </c>
      <c r="CZ71">
        <f t="shared" si="6"/>
        <v>2237.0940000000014</v>
      </c>
      <c r="DA71">
        <f t="shared" si="7"/>
        <v>2215.9900000000016</v>
      </c>
      <c r="DB71">
        <f t="shared" si="8"/>
        <v>36.718999999997777</v>
      </c>
    </row>
    <row r="72" spans="1:106" x14ac:dyDescent="0.3">
      <c r="A72">
        <v>2081</v>
      </c>
      <c r="B72">
        <v>20.832999999999998</v>
      </c>
      <c r="C72">
        <v>21.08</v>
      </c>
      <c r="D72">
        <v>21.343</v>
      </c>
      <c r="E72">
        <v>21.611000000000001</v>
      </c>
      <c r="F72">
        <v>21.902000000000001</v>
      </c>
      <c r="G72">
        <v>22.186</v>
      </c>
      <c r="H72">
        <v>22.457999999999998</v>
      </c>
      <c r="I72">
        <v>22.713999999999999</v>
      </c>
      <c r="J72">
        <v>22.954000000000001</v>
      </c>
      <c r="K72">
        <v>23.175999999999998</v>
      </c>
      <c r="L72">
        <v>23.35</v>
      </c>
      <c r="M72">
        <v>23.457999999999998</v>
      </c>
      <c r="N72">
        <v>23.513000000000002</v>
      </c>
      <c r="O72">
        <v>23.55</v>
      </c>
      <c r="P72">
        <v>23.571000000000002</v>
      </c>
      <c r="Q72">
        <v>23.53</v>
      </c>
      <c r="R72">
        <v>23.405999999999999</v>
      </c>
      <c r="S72">
        <v>23.227</v>
      </c>
      <c r="T72">
        <v>23.045999999999999</v>
      </c>
      <c r="U72">
        <v>22.86</v>
      </c>
      <c r="V72">
        <v>22.675000000000001</v>
      </c>
      <c r="W72">
        <v>22.504999999999999</v>
      </c>
      <c r="X72">
        <v>22.353000000000002</v>
      </c>
      <c r="Y72">
        <v>22.213000000000001</v>
      </c>
      <c r="Z72">
        <v>22.087</v>
      </c>
      <c r="AA72">
        <v>22.023</v>
      </c>
      <c r="AB72">
        <v>22.044</v>
      </c>
      <c r="AC72">
        <v>22.135999999999999</v>
      </c>
      <c r="AD72">
        <v>22.248999999999999</v>
      </c>
      <c r="AE72">
        <v>22.382000000000001</v>
      </c>
      <c r="AF72">
        <v>22.585999999999999</v>
      </c>
      <c r="AG72">
        <v>22.879000000000001</v>
      </c>
      <c r="AH72">
        <v>23.234999999999999</v>
      </c>
      <c r="AI72">
        <v>23.599</v>
      </c>
      <c r="AJ72">
        <v>23.968</v>
      </c>
      <c r="AK72">
        <v>24.353000000000002</v>
      </c>
      <c r="AL72">
        <v>24.748000000000001</v>
      </c>
      <c r="AM72">
        <v>25.138999999999999</v>
      </c>
      <c r="AN72">
        <v>25.513999999999999</v>
      </c>
      <c r="AO72">
        <v>25.872</v>
      </c>
      <c r="AP72">
        <v>26.163</v>
      </c>
      <c r="AQ72">
        <v>26.36</v>
      </c>
      <c r="AR72">
        <v>26.475999999999999</v>
      </c>
      <c r="AS72">
        <v>26.568000000000001</v>
      </c>
      <c r="AT72">
        <v>26.643000000000001</v>
      </c>
      <c r="AU72">
        <v>26.606999999999999</v>
      </c>
      <c r="AV72">
        <v>26.422000000000001</v>
      </c>
      <c r="AW72">
        <v>26.138000000000002</v>
      </c>
      <c r="AX72">
        <v>25.853000000000002</v>
      </c>
      <c r="AY72">
        <v>25.564</v>
      </c>
      <c r="AZ72">
        <v>25.271000000000001</v>
      </c>
      <c r="BA72">
        <v>24.986999999999998</v>
      </c>
      <c r="BB72">
        <v>24.728000000000002</v>
      </c>
      <c r="BC72">
        <v>24.491</v>
      </c>
      <c r="BD72">
        <v>24.277999999999999</v>
      </c>
      <c r="BE72">
        <v>24.172999999999998</v>
      </c>
      <c r="BF72">
        <v>24.22</v>
      </c>
      <c r="BG72">
        <v>24.391999999999999</v>
      </c>
      <c r="BH72">
        <v>24.594999999999999</v>
      </c>
      <c r="BI72">
        <v>24.827000000000002</v>
      </c>
      <c r="BJ72">
        <v>25.196000000000002</v>
      </c>
      <c r="BK72">
        <v>25.741</v>
      </c>
      <c r="BL72">
        <v>26.402999999999999</v>
      </c>
      <c r="BM72">
        <v>27.059000000000001</v>
      </c>
      <c r="BN72">
        <v>27.699000000000002</v>
      </c>
      <c r="BO72">
        <v>28.373999999999999</v>
      </c>
      <c r="BP72">
        <v>29.088999999999999</v>
      </c>
      <c r="BQ72">
        <v>29.792000000000002</v>
      </c>
      <c r="BR72">
        <v>30.419</v>
      </c>
      <c r="BS72">
        <v>30.974</v>
      </c>
      <c r="BT72">
        <v>31.331</v>
      </c>
      <c r="BU72">
        <v>31.420999999999999</v>
      </c>
      <c r="BV72">
        <v>31.274999999999999</v>
      </c>
      <c r="BW72">
        <v>31.024000000000001</v>
      </c>
      <c r="BX72">
        <v>30.677</v>
      </c>
      <c r="BY72">
        <v>30.02</v>
      </c>
      <c r="BZ72">
        <v>28.968</v>
      </c>
      <c r="CA72">
        <v>27.623999999999999</v>
      </c>
      <c r="CB72">
        <v>26.213000000000001</v>
      </c>
      <c r="CC72">
        <v>24.736999999999998</v>
      </c>
      <c r="CD72">
        <v>23.123000000000001</v>
      </c>
      <c r="CE72">
        <v>21.376999999999999</v>
      </c>
      <c r="CF72">
        <v>19.561</v>
      </c>
      <c r="CG72">
        <v>17.725000000000001</v>
      </c>
      <c r="CH72">
        <v>15.845000000000001</v>
      </c>
      <c r="CI72">
        <v>14.214</v>
      </c>
      <c r="CJ72">
        <v>12.98</v>
      </c>
      <c r="CK72">
        <v>12.02</v>
      </c>
      <c r="CL72">
        <v>11.032</v>
      </c>
      <c r="CM72">
        <v>10.173999999999999</v>
      </c>
      <c r="CN72">
        <v>9.3680000000000003</v>
      </c>
      <c r="CO72">
        <v>8.5239999999999991</v>
      </c>
      <c r="CP72">
        <v>7.6260000000000003</v>
      </c>
      <c r="CQ72">
        <v>7.02</v>
      </c>
      <c r="CR72">
        <v>6.742</v>
      </c>
      <c r="CS72">
        <v>6.1020000000000003</v>
      </c>
      <c r="CT72">
        <v>5.07</v>
      </c>
      <c r="CU72">
        <v>3.6440000000000001</v>
      </c>
      <c r="CV72">
        <v>2.99</v>
      </c>
      <c r="CW72">
        <v>1.843</v>
      </c>
      <c r="CX72">
        <v>3.5390000000000001</v>
      </c>
      <c r="CZ72">
        <f t="shared" si="6"/>
        <v>2221.6390000000001</v>
      </c>
      <c r="DA72">
        <f t="shared" si="7"/>
        <v>2200.806</v>
      </c>
      <c r="DB72">
        <f t="shared" si="8"/>
        <v>36.288000000001375</v>
      </c>
    </row>
    <row r="73" spans="1:106" x14ac:dyDescent="0.3">
      <c r="A73">
        <v>2082</v>
      </c>
      <c r="B73">
        <v>20.571999999999999</v>
      </c>
      <c r="C73">
        <v>20.794</v>
      </c>
      <c r="D73">
        <v>21.04</v>
      </c>
      <c r="E73">
        <v>21.306000000000001</v>
      </c>
      <c r="F73">
        <v>21.585999999999999</v>
      </c>
      <c r="G73">
        <v>21.876999999999999</v>
      </c>
      <c r="H73">
        <v>22.163</v>
      </c>
      <c r="I73">
        <v>22.437999999999999</v>
      </c>
      <c r="J73">
        <v>22.698</v>
      </c>
      <c r="K73">
        <v>22.94</v>
      </c>
      <c r="L73">
        <v>23.169</v>
      </c>
      <c r="M73">
        <v>23.34</v>
      </c>
      <c r="N73">
        <v>23.433</v>
      </c>
      <c r="O73">
        <v>23.465</v>
      </c>
      <c r="P73">
        <v>23.478999999999999</v>
      </c>
      <c r="Q73">
        <v>23.48</v>
      </c>
      <c r="R73">
        <v>23.414999999999999</v>
      </c>
      <c r="S73">
        <v>23.268999999999998</v>
      </c>
      <c r="T73">
        <v>23.068999999999999</v>
      </c>
      <c r="U73">
        <v>22.867000000000001</v>
      </c>
      <c r="V73">
        <v>22.66</v>
      </c>
      <c r="W73">
        <v>22.462</v>
      </c>
      <c r="X73">
        <v>22.288</v>
      </c>
      <c r="Y73">
        <v>22.138999999999999</v>
      </c>
      <c r="Z73">
        <v>22.004000000000001</v>
      </c>
      <c r="AA73">
        <v>21.884</v>
      </c>
      <c r="AB73">
        <v>21.827000000000002</v>
      </c>
      <c r="AC73">
        <v>21.856999999999999</v>
      </c>
      <c r="AD73">
        <v>21.956</v>
      </c>
      <c r="AE73">
        <v>22.08</v>
      </c>
      <c r="AF73">
        <v>22.224</v>
      </c>
      <c r="AG73">
        <v>22.439</v>
      </c>
      <c r="AH73">
        <v>22.74</v>
      </c>
      <c r="AI73">
        <v>23.103999999999999</v>
      </c>
      <c r="AJ73">
        <v>23.477</v>
      </c>
      <c r="AK73">
        <v>23.855</v>
      </c>
      <c r="AL73">
        <v>24.248000000000001</v>
      </c>
      <c r="AM73">
        <v>24.649000000000001</v>
      </c>
      <c r="AN73">
        <v>25.045000000000002</v>
      </c>
      <c r="AO73">
        <v>25.425000000000001</v>
      </c>
      <c r="AP73">
        <v>25.788</v>
      </c>
      <c r="AQ73">
        <v>26.082999999999998</v>
      </c>
      <c r="AR73">
        <v>26.283000000000001</v>
      </c>
      <c r="AS73">
        <v>26.401</v>
      </c>
      <c r="AT73">
        <v>26.495999999999999</v>
      </c>
      <c r="AU73">
        <v>26.571999999999999</v>
      </c>
      <c r="AV73">
        <v>26.536000000000001</v>
      </c>
      <c r="AW73">
        <v>26.353000000000002</v>
      </c>
      <c r="AX73">
        <v>26.068999999999999</v>
      </c>
      <c r="AY73">
        <v>25.783999999999999</v>
      </c>
      <c r="AZ73">
        <v>25.494</v>
      </c>
      <c r="BA73">
        <v>25.199000000000002</v>
      </c>
      <c r="BB73">
        <v>24.914999999999999</v>
      </c>
      <c r="BC73">
        <v>24.652999999999999</v>
      </c>
      <c r="BD73">
        <v>24.414000000000001</v>
      </c>
      <c r="BE73">
        <v>24.196999999999999</v>
      </c>
      <c r="BF73">
        <v>24.088999999999999</v>
      </c>
      <c r="BG73">
        <v>24.131</v>
      </c>
      <c r="BH73">
        <v>24.297999999999998</v>
      </c>
      <c r="BI73">
        <v>24.495000000000001</v>
      </c>
      <c r="BJ73">
        <v>24.719000000000001</v>
      </c>
      <c r="BK73">
        <v>25.079000000000001</v>
      </c>
      <c r="BL73">
        <v>25.611999999999998</v>
      </c>
      <c r="BM73">
        <v>26.260999999999999</v>
      </c>
      <c r="BN73">
        <v>26.901</v>
      </c>
      <c r="BO73">
        <v>27.521999999999998</v>
      </c>
      <c r="BP73">
        <v>28.177</v>
      </c>
      <c r="BQ73">
        <v>28.866</v>
      </c>
      <c r="BR73">
        <v>29.54</v>
      </c>
      <c r="BS73">
        <v>30.135999999999999</v>
      </c>
      <c r="BT73">
        <v>30.655999999999999</v>
      </c>
      <c r="BU73">
        <v>30.975000000000001</v>
      </c>
      <c r="BV73">
        <v>31.016999999999999</v>
      </c>
      <c r="BW73">
        <v>30.818000000000001</v>
      </c>
      <c r="BX73">
        <v>30.515999999999998</v>
      </c>
      <c r="BY73">
        <v>30.116</v>
      </c>
      <c r="BZ73">
        <v>29.402999999999999</v>
      </c>
      <c r="CA73">
        <v>28.295000000000002</v>
      </c>
      <c r="CB73">
        <v>26.893999999999998</v>
      </c>
      <c r="CC73">
        <v>25.425999999999998</v>
      </c>
      <c r="CD73">
        <v>23.891999999999999</v>
      </c>
      <c r="CE73">
        <v>22.231000000000002</v>
      </c>
      <c r="CF73">
        <v>20.452999999999999</v>
      </c>
      <c r="CG73">
        <v>18.616</v>
      </c>
      <c r="CH73">
        <v>16.760999999999999</v>
      </c>
      <c r="CI73">
        <v>14.865</v>
      </c>
      <c r="CJ73">
        <v>13.212</v>
      </c>
      <c r="CK73">
        <v>11.944000000000001</v>
      </c>
      <c r="CL73">
        <v>10.946</v>
      </c>
      <c r="CM73">
        <v>9.92</v>
      </c>
      <c r="CN73">
        <v>9.0649999999999995</v>
      </c>
      <c r="CO73">
        <v>8.2520000000000007</v>
      </c>
      <c r="CP73">
        <v>7.36</v>
      </c>
      <c r="CQ73">
        <v>6.3810000000000002</v>
      </c>
      <c r="CR73">
        <v>5.7709999999999999</v>
      </c>
      <c r="CS73">
        <v>5.484</v>
      </c>
      <c r="CT73">
        <v>4.8929999999999998</v>
      </c>
      <c r="CU73">
        <v>3.9830000000000001</v>
      </c>
      <c r="CV73">
        <v>2.7530000000000001</v>
      </c>
      <c r="CW73">
        <v>1.865</v>
      </c>
      <c r="CX73">
        <v>3.7250000000000001</v>
      </c>
      <c r="CZ73">
        <f t="shared" si="6"/>
        <v>2206.3139999999999</v>
      </c>
      <c r="DA73">
        <f t="shared" si="7"/>
        <v>2185.7419999999997</v>
      </c>
      <c r="DB73">
        <f t="shared" si="8"/>
        <v>35.897000000000389</v>
      </c>
    </row>
    <row r="74" spans="1:106" x14ac:dyDescent="0.3">
      <c r="A74">
        <v>2083</v>
      </c>
      <c r="B74">
        <v>20.323</v>
      </c>
      <c r="C74">
        <v>20.515999999999998</v>
      </c>
      <c r="D74">
        <v>20.742999999999999</v>
      </c>
      <c r="E74">
        <v>20.995999999999999</v>
      </c>
      <c r="F74">
        <v>21.268999999999998</v>
      </c>
      <c r="G74">
        <v>21.553999999999998</v>
      </c>
      <c r="H74">
        <v>21.844000000000001</v>
      </c>
      <c r="I74">
        <v>22.132999999999999</v>
      </c>
      <c r="J74">
        <v>22.411000000000001</v>
      </c>
      <c r="K74">
        <v>22.673999999999999</v>
      </c>
      <c r="L74">
        <v>22.920999999999999</v>
      </c>
      <c r="M74">
        <v>23.155000000000001</v>
      </c>
      <c r="N74">
        <v>23.323</v>
      </c>
      <c r="O74">
        <v>23.401</v>
      </c>
      <c r="P74">
        <v>23.408999999999999</v>
      </c>
      <c r="Q74">
        <v>23.402000000000001</v>
      </c>
      <c r="R74">
        <v>23.38</v>
      </c>
      <c r="S74">
        <v>23.292999999999999</v>
      </c>
      <c r="T74">
        <v>23.125</v>
      </c>
      <c r="U74">
        <v>22.904</v>
      </c>
      <c r="V74">
        <v>22.681000000000001</v>
      </c>
      <c r="W74">
        <v>22.452999999999999</v>
      </c>
      <c r="X74">
        <v>22.24</v>
      </c>
      <c r="Y74">
        <v>22.062999999999999</v>
      </c>
      <c r="Z74">
        <v>21.917999999999999</v>
      </c>
      <c r="AA74">
        <v>21.788</v>
      </c>
      <c r="AB74">
        <v>21.672999999999998</v>
      </c>
      <c r="AC74">
        <v>21.623999999999999</v>
      </c>
      <c r="AD74">
        <v>21.661999999999999</v>
      </c>
      <c r="AE74">
        <v>21.771000000000001</v>
      </c>
      <c r="AF74">
        <v>21.902999999999999</v>
      </c>
      <c r="AG74">
        <v>22.059000000000001</v>
      </c>
      <c r="AH74">
        <v>22.283999999999999</v>
      </c>
      <c r="AI74">
        <v>22.594999999999999</v>
      </c>
      <c r="AJ74">
        <v>22.966999999999999</v>
      </c>
      <c r="AK74">
        <v>23.347999999999999</v>
      </c>
      <c r="AL74">
        <v>23.734000000000002</v>
      </c>
      <c r="AM74">
        <v>24.134</v>
      </c>
      <c r="AN74">
        <v>24.541</v>
      </c>
      <c r="AO74">
        <v>24.943000000000001</v>
      </c>
      <c r="AP74">
        <v>25.327999999999999</v>
      </c>
      <c r="AQ74">
        <v>25.695</v>
      </c>
      <c r="AR74">
        <v>25.995000000000001</v>
      </c>
      <c r="AS74">
        <v>26.196999999999999</v>
      </c>
      <c r="AT74">
        <v>26.318000000000001</v>
      </c>
      <c r="AU74">
        <v>26.414000000000001</v>
      </c>
      <c r="AV74">
        <v>26.492000000000001</v>
      </c>
      <c r="AW74">
        <v>26.457999999999998</v>
      </c>
      <c r="AX74">
        <v>26.274999999999999</v>
      </c>
      <c r="AY74">
        <v>25.992000000000001</v>
      </c>
      <c r="AZ74">
        <v>25.706</v>
      </c>
      <c r="BA74">
        <v>25.414999999999999</v>
      </c>
      <c r="BB74">
        <v>25.119</v>
      </c>
      <c r="BC74">
        <v>24.832999999999998</v>
      </c>
      <c r="BD74">
        <v>24.57</v>
      </c>
      <c r="BE74">
        <v>24.329000000000001</v>
      </c>
      <c r="BF74">
        <v>24.109000000000002</v>
      </c>
      <c r="BG74">
        <v>23.997</v>
      </c>
      <c r="BH74">
        <v>24.036000000000001</v>
      </c>
      <c r="BI74">
        <v>24.196000000000002</v>
      </c>
      <c r="BJ74">
        <v>24.387</v>
      </c>
      <c r="BK74">
        <v>24.603000000000002</v>
      </c>
      <c r="BL74">
        <v>24.952999999999999</v>
      </c>
      <c r="BM74">
        <v>25.474</v>
      </c>
      <c r="BN74">
        <v>26.111000000000001</v>
      </c>
      <c r="BO74">
        <v>26.736000000000001</v>
      </c>
      <c r="BP74">
        <v>27.338999999999999</v>
      </c>
      <c r="BQ74">
        <v>27.971</v>
      </c>
      <c r="BR74">
        <v>28.634</v>
      </c>
      <c r="BS74">
        <v>29.277999999999999</v>
      </c>
      <c r="BT74">
        <v>29.843</v>
      </c>
      <c r="BU74">
        <v>30.33</v>
      </c>
      <c r="BV74">
        <v>30.608000000000001</v>
      </c>
      <c r="BW74">
        <v>30.603999999999999</v>
      </c>
      <c r="BX74">
        <v>30.353000000000002</v>
      </c>
      <c r="BY74">
        <v>29.998000000000001</v>
      </c>
      <c r="BZ74">
        <v>29.545000000000002</v>
      </c>
      <c r="CA74">
        <v>28.777999999999999</v>
      </c>
      <c r="CB74">
        <v>27.613</v>
      </c>
      <c r="CC74">
        <v>26.155000000000001</v>
      </c>
      <c r="CD74">
        <v>24.631</v>
      </c>
      <c r="CE74">
        <v>23.039000000000001</v>
      </c>
      <c r="CF74">
        <v>21.332000000000001</v>
      </c>
      <c r="CG74">
        <v>19.523</v>
      </c>
      <c r="CH74">
        <v>17.666</v>
      </c>
      <c r="CI74">
        <v>15.792</v>
      </c>
      <c r="CJ74">
        <v>13.88</v>
      </c>
      <c r="CK74">
        <v>12.208</v>
      </c>
      <c r="CL74">
        <v>10.906000000000001</v>
      </c>
      <c r="CM74">
        <v>9.8689999999999998</v>
      </c>
      <c r="CN74">
        <v>8.8040000000000003</v>
      </c>
      <c r="CO74">
        <v>7.9539999999999997</v>
      </c>
      <c r="CP74">
        <v>7.1340000000000003</v>
      </c>
      <c r="CQ74">
        <v>6.194</v>
      </c>
      <c r="CR74">
        <v>5.1360000000000001</v>
      </c>
      <c r="CS74">
        <v>4.5199999999999996</v>
      </c>
      <c r="CT74">
        <v>4.2249999999999996</v>
      </c>
      <c r="CU74">
        <v>3.6829999999999998</v>
      </c>
      <c r="CV74">
        <v>2.8959999999999999</v>
      </c>
      <c r="CW74">
        <v>1.8620000000000001</v>
      </c>
      <c r="CX74">
        <v>3.879</v>
      </c>
      <c r="CZ74">
        <f t="shared" si="6"/>
        <v>2191.0770000000011</v>
      </c>
      <c r="DA74">
        <f t="shared" si="7"/>
        <v>2170.7540000000008</v>
      </c>
      <c r="DB74">
        <f t="shared" si="8"/>
        <v>35.559999999999036</v>
      </c>
    </row>
    <row r="75" spans="1:106" x14ac:dyDescent="0.3">
      <c r="A75">
        <v>2084</v>
      </c>
      <c r="B75">
        <v>20.108000000000001</v>
      </c>
      <c r="C75">
        <v>20.29</v>
      </c>
      <c r="D75">
        <v>20.495999999999999</v>
      </c>
      <c r="E75">
        <v>20.733000000000001</v>
      </c>
      <c r="F75">
        <v>20.994</v>
      </c>
      <c r="G75">
        <v>21.271000000000001</v>
      </c>
      <c r="H75">
        <v>21.559000000000001</v>
      </c>
      <c r="I75">
        <v>21.847999999999999</v>
      </c>
      <c r="J75">
        <v>22.131</v>
      </c>
      <c r="K75">
        <v>22.393999999999998</v>
      </c>
      <c r="L75">
        <v>22.635000000000002</v>
      </c>
      <c r="M75">
        <v>22.861000000000001</v>
      </c>
      <c r="N75">
        <v>23.073</v>
      </c>
      <c r="O75">
        <v>23.219000000000001</v>
      </c>
      <c r="P75">
        <v>23.276</v>
      </c>
      <c r="Q75">
        <v>23.263000000000002</v>
      </c>
      <c r="R75">
        <v>23.233000000000001</v>
      </c>
      <c r="S75">
        <v>23.190999999999999</v>
      </c>
      <c r="T75">
        <v>23.088999999999999</v>
      </c>
      <c r="U75">
        <v>22.919</v>
      </c>
      <c r="V75">
        <v>22.7</v>
      </c>
      <c r="W75">
        <v>22.481000000000002</v>
      </c>
      <c r="X75">
        <v>22.26</v>
      </c>
      <c r="Y75">
        <v>22.055</v>
      </c>
      <c r="Z75">
        <v>21.885000000000002</v>
      </c>
      <c r="AA75">
        <v>21.75</v>
      </c>
      <c r="AB75">
        <v>21.628</v>
      </c>
      <c r="AC75">
        <v>21.524999999999999</v>
      </c>
      <c r="AD75">
        <v>21.486999999999998</v>
      </c>
      <c r="AE75">
        <v>21.533000000000001</v>
      </c>
      <c r="AF75">
        <v>21.651</v>
      </c>
      <c r="AG75">
        <v>21.792999999999999</v>
      </c>
      <c r="AH75">
        <v>21.956</v>
      </c>
      <c r="AI75">
        <v>22.19</v>
      </c>
      <c r="AJ75">
        <v>22.507000000000001</v>
      </c>
      <c r="AK75">
        <v>22.885000000000002</v>
      </c>
      <c r="AL75">
        <v>23.271000000000001</v>
      </c>
      <c r="AM75">
        <v>23.661999999999999</v>
      </c>
      <c r="AN75">
        <v>24.067</v>
      </c>
      <c r="AO75">
        <v>24.478000000000002</v>
      </c>
      <c r="AP75">
        <v>24.882000000000001</v>
      </c>
      <c r="AQ75">
        <v>25.27</v>
      </c>
      <c r="AR75">
        <v>25.638999999999999</v>
      </c>
      <c r="AS75">
        <v>25.94</v>
      </c>
      <c r="AT75">
        <v>26.141999999999999</v>
      </c>
      <c r="AU75">
        <v>26.263000000000002</v>
      </c>
      <c r="AV75">
        <v>26.359000000000002</v>
      </c>
      <c r="AW75">
        <v>26.434999999999999</v>
      </c>
      <c r="AX75">
        <v>26.4</v>
      </c>
      <c r="AY75">
        <v>26.216000000000001</v>
      </c>
      <c r="AZ75">
        <v>25.931000000000001</v>
      </c>
      <c r="BA75">
        <v>25.643000000000001</v>
      </c>
      <c r="BB75">
        <v>25.349</v>
      </c>
      <c r="BC75">
        <v>25.048999999999999</v>
      </c>
      <c r="BD75">
        <v>24.76</v>
      </c>
      <c r="BE75">
        <v>24.494</v>
      </c>
      <c r="BF75">
        <v>24.248000000000001</v>
      </c>
      <c r="BG75">
        <v>24.021000000000001</v>
      </c>
      <c r="BH75">
        <v>23.902999999999999</v>
      </c>
      <c r="BI75">
        <v>23.934999999999999</v>
      </c>
      <c r="BJ75">
        <v>24.088000000000001</v>
      </c>
      <c r="BK75">
        <v>24.268000000000001</v>
      </c>
      <c r="BL75">
        <v>24.47</v>
      </c>
      <c r="BM75">
        <v>24.803999999999998</v>
      </c>
      <c r="BN75">
        <v>25.308</v>
      </c>
      <c r="BO75">
        <v>25.922000000000001</v>
      </c>
      <c r="BP75">
        <v>26.521999999999998</v>
      </c>
      <c r="BQ75">
        <v>27.097000000000001</v>
      </c>
      <c r="BR75">
        <v>27.695</v>
      </c>
      <c r="BS75">
        <v>28.315000000000001</v>
      </c>
      <c r="BT75">
        <v>28.91</v>
      </c>
      <c r="BU75">
        <v>29.420999999999999</v>
      </c>
      <c r="BV75">
        <v>29.855</v>
      </c>
      <c r="BW75">
        <v>30.071999999999999</v>
      </c>
      <c r="BX75">
        <v>29.992999999999999</v>
      </c>
      <c r="BY75">
        <v>29.661999999999999</v>
      </c>
      <c r="BZ75">
        <v>29.228000000000002</v>
      </c>
      <c r="CA75">
        <v>28.699000000000002</v>
      </c>
      <c r="CB75">
        <v>27.859000000000002</v>
      </c>
      <c r="CC75">
        <v>26.626999999999999</v>
      </c>
      <c r="CD75">
        <v>25.109000000000002</v>
      </c>
      <c r="CE75">
        <v>23.527000000000001</v>
      </c>
      <c r="CF75">
        <v>21.882999999999999</v>
      </c>
      <c r="CG75">
        <v>20.143999999999998</v>
      </c>
      <c r="CH75">
        <v>18.331</v>
      </c>
      <c r="CI75">
        <v>16.492000000000001</v>
      </c>
      <c r="CJ75">
        <v>14.603999999999999</v>
      </c>
      <c r="CK75">
        <v>12.731999999999999</v>
      </c>
      <c r="CL75">
        <v>11.180999999999999</v>
      </c>
      <c r="CM75">
        <v>9.9009999999999998</v>
      </c>
      <c r="CN75">
        <v>8.8079999999999998</v>
      </c>
      <c r="CO75">
        <v>7.7949999999999999</v>
      </c>
      <c r="CP75">
        <v>7.0270000000000001</v>
      </c>
      <c r="CQ75">
        <v>6.27</v>
      </c>
      <c r="CR75">
        <v>5.4039999999999999</v>
      </c>
      <c r="CS75">
        <v>4.43</v>
      </c>
      <c r="CT75">
        <v>4.0549999999999997</v>
      </c>
      <c r="CU75">
        <v>3.5339999999999998</v>
      </c>
      <c r="CV75">
        <v>2.7949999999999999</v>
      </c>
      <c r="CW75">
        <v>1.8360000000000001</v>
      </c>
      <c r="CX75">
        <v>3.9980000000000002</v>
      </c>
      <c r="CZ75">
        <f t="shared" si="6"/>
        <v>2175.896999999999</v>
      </c>
      <c r="DA75">
        <f t="shared" si="7"/>
        <v>2155.7889999999989</v>
      </c>
      <c r="DB75">
        <f t="shared" si="8"/>
        <v>35.288000000002285</v>
      </c>
    </row>
    <row r="76" spans="1:106" x14ac:dyDescent="0.3">
      <c r="A76">
        <v>2085</v>
      </c>
      <c r="B76">
        <v>19.908999999999999</v>
      </c>
      <c r="C76">
        <v>20.042000000000002</v>
      </c>
      <c r="D76">
        <v>20.254000000000001</v>
      </c>
      <c r="E76">
        <v>20.474</v>
      </c>
      <c r="F76">
        <v>20.722000000000001</v>
      </c>
      <c r="G76">
        <v>20.991</v>
      </c>
      <c r="H76">
        <v>21.271999999999998</v>
      </c>
      <c r="I76">
        <v>21.56</v>
      </c>
      <c r="J76">
        <v>21.850999999999999</v>
      </c>
      <c r="K76">
        <v>22.126000000000001</v>
      </c>
      <c r="L76">
        <v>22.373999999999999</v>
      </c>
      <c r="M76">
        <v>22.594000000000001</v>
      </c>
      <c r="N76">
        <v>22.798999999999999</v>
      </c>
      <c r="O76">
        <v>22.989000000000001</v>
      </c>
      <c r="P76">
        <v>23.113</v>
      </c>
      <c r="Q76">
        <v>23.146999999999998</v>
      </c>
      <c r="R76">
        <v>23.113</v>
      </c>
      <c r="S76">
        <v>23.062999999999999</v>
      </c>
      <c r="T76">
        <v>23</v>
      </c>
      <c r="U76">
        <v>22.884</v>
      </c>
      <c r="V76">
        <v>22.709</v>
      </c>
      <c r="W76">
        <v>22.495000000000001</v>
      </c>
      <c r="X76">
        <v>22.280999999999999</v>
      </c>
      <c r="Y76">
        <v>22.065000000000001</v>
      </c>
      <c r="Z76">
        <v>21.867000000000001</v>
      </c>
      <c r="AA76">
        <v>21.704999999999998</v>
      </c>
      <c r="AB76">
        <v>21.577999999999999</v>
      </c>
      <c r="AC76">
        <v>21.468</v>
      </c>
      <c r="AD76">
        <v>21.376000000000001</v>
      </c>
      <c r="AE76">
        <v>21.347000000000001</v>
      </c>
      <c r="AF76">
        <v>21.404</v>
      </c>
      <c r="AG76">
        <v>21.529</v>
      </c>
      <c r="AH76">
        <v>21.678999999999998</v>
      </c>
      <c r="AI76">
        <v>21.852</v>
      </c>
      <c r="AJ76">
        <v>22.093</v>
      </c>
      <c r="AK76">
        <v>22.417999999999999</v>
      </c>
      <c r="AL76">
        <v>22.800999999999998</v>
      </c>
      <c r="AM76">
        <v>23.192</v>
      </c>
      <c r="AN76">
        <v>23.588999999999999</v>
      </c>
      <c r="AO76">
        <v>23.997</v>
      </c>
      <c r="AP76">
        <v>24.411999999999999</v>
      </c>
      <c r="AQ76">
        <v>24.82</v>
      </c>
      <c r="AR76">
        <v>25.209</v>
      </c>
      <c r="AS76">
        <v>25.58</v>
      </c>
      <c r="AT76">
        <v>25.881</v>
      </c>
      <c r="AU76">
        <v>26.085000000000001</v>
      </c>
      <c r="AV76">
        <v>26.206</v>
      </c>
      <c r="AW76">
        <v>26.300999999999998</v>
      </c>
      <c r="AX76">
        <v>26.376000000000001</v>
      </c>
      <c r="AY76">
        <v>26.338999999999999</v>
      </c>
      <c r="AZ76">
        <v>26.154</v>
      </c>
      <c r="BA76">
        <v>25.867999999999999</v>
      </c>
      <c r="BB76">
        <v>25.577000000000002</v>
      </c>
      <c r="BC76">
        <v>25.28</v>
      </c>
      <c r="BD76">
        <v>24.977</v>
      </c>
      <c r="BE76">
        <v>24.684999999999999</v>
      </c>
      <c r="BF76">
        <v>24.416</v>
      </c>
      <c r="BG76">
        <v>24.164999999999999</v>
      </c>
      <c r="BH76">
        <v>23.933</v>
      </c>
      <c r="BI76">
        <v>23.808</v>
      </c>
      <c r="BJ76">
        <v>23.832999999999998</v>
      </c>
      <c r="BK76">
        <v>23.977</v>
      </c>
      <c r="BL76">
        <v>24.146999999999998</v>
      </c>
      <c r="BM76">
        <v>24.335000000000001</v>
      </c>
      <c r="BN76">
        <v>24.652999999999999</v>
      </c>
      <c r="BO76">
        <v>25.138000000000002</v>
      </c>
      <c r="BP76">
        <v>25.731000000000002</v>
      </c>
      <c r="BQ76">
        <v>26.306999999999999</v>
      </c>
      <c r="BR76">
        <v>26.853000000000002</v>
      </c>
      <c r="BS76">
        <v>27.416</v>
      </c>
      <c r="BT76">
        <v>27.994</v>
      </c>
      <c r="BU76">
        <v>28.536999999999999</v>
      </c>
      <c r="BV76">
        <v>28.995999999999999</v>
      </c>
      <c r="BW76">
        <v>29.376999999999999</v>
      </c>
      <c r="BX76">
        <v>29.532</v>
      </c>
      <c r="BY76">
        <v>29.38</v>
      </c>
      <c r="BZ76">
        <v>28.966999999999999</v>
      </c>
      <c r="CA76">
        <v>28.454999999999998</v>
      </c>
      <c r="CB76">
        <v>27.85</v>
      </c>
      <c r="CC76">
        <v>26.937999999999999</v>
      </c>
      <c r="CD76">
        <v>25.638000000000002</v>
      </c>
      <c r="CE76">
        <v>24.059000000000001</v>
      </c>
      <c r="CF76">
        <v>22.420999999999999</v>
      </c>
      <c r="CG76">
        <v>20.725000000000001</v>
      </c>
      <c r="CH76">
        <v>18.954000000000001</v>
      </c>
      <c r="CI76">
        <v>17.138000000000002</v>
      </c>
      <c r="CJ76">
        <v>15.315</v>
      </c>
      <c r="CK76">
        <v>13.414</v>
      </c>
      <c r="CL76">
        <v>11.582000000000001</v>
      </c>
      <c r="CM76">
        <v>10.151999999999999</v>
      </c>
      <c r="CN76">
        <v>8.8949999999999996</v>
      </c>
      <c r="CO76">
        <v>7.7460000000000004</v>
      </c>
      <c r="CP76">
        <v>6.7830000000000004</v>
      </c>
      <c r="CQ76">
        <v>6.0979999999999999</v>
      </c>
      <c r="CR76">
        <v>5.4050000000000002</v>
      </c>
      <c r="CS76">
        <v>4.6120000000000001</v>
      </c>
      <c r="CT76">
        <v>3.7229999999999999</v>
      </c>
      <c r="CU76">
        <v>3.3570000000000002</v>
      </c>
      <c r="CV76">
        <v>2.665</v>
      </c>
      <c r="CW76">
        <v>1.79</v>
      </c>
      <c r="CX76">
        <v>4.0780000000000003</v>
      </c>
      <c r="CZ76">
        <f t="shared" si="6"/>
        <v>2160.7599999999998</v>
      </c>
      <c r="DA76">
        <f t="shared" si="7"/>
        <v>2140.8509999999997</v>
      </c>
      <c r="DB76">
        <f t="shared" si="8"/>
        <v>35.045999999999367</v>
      </c>
    </row>
    <row r="77" spans="1:106" x14ac:dyDescent="0.3">
      <c r="A77">
        <v>2086</v>
      </c>
      <c r="B77">
        <v>19.725000000000001</v>
      </c>
      <c r="C77">
        <v>19.827000000000002</v>
      </c>
      <c r="D77">
        <v>19.981999999999999</v>
      </c>
      <c r="E77">
        <v>20.216000000000001</v>
      </c>
      <c r="F77">
        <v>20.448</v>
      </c>
      <c r="G77">
        <v>20.706</v>
      </c>
      <c r="H77">
        <v>20.981000000000002</v>
      </c>
      <c r="I77">
        <v>21.265999999999998</v>
      </c>
      <c r="J77">
        <v>21.556999999999999</v>
      </c>
      <c r="K77">
        <v>21.847000000000001</v>
      </c>
      <c r="L77">
        <v>22.116</v>
      </c>
      <c r="M77">
        <v>22.349</v>
      </c>
      <c r="N77">
        <v>22.547999999999998</v>
      </c>
      <c r="O77">
        <v>22.731999999999999</v>
      </c>
      <c r="P77">
        <v>22.9</v>
      </c>
      <c r="Q77">
        <v>23.001999999999999</v>
      </c>
      <c r="R77">
        <v>23.013999999999999</v>
      </c>
      <c r="S77">
        <v>22.957999999999998</v>
      </c>
      <c r="T77">
        <v>22.888000000000002</v>
      </c>
      <c r="U77">
        <v>22.803000000000001</v>
      </c>
      <c r="V77">
        <v>22.673999999999999</v>
      </c>
      <c r="W77">
        <v>22.495000000000001</v>
      </c>
      <c r="X77">
        <v>22.283999999999999</v>
      </c>
      <c r="Y77">
        <v>22.074000000000002</v>
      </c>
      <c r="Z77">
        <v>21.864000000000001</v>
      </c>
      <c r="AA77">
        <v>21.673999999999999</v>
      </c>
      <c r="AB77">
        <v>21.521000000000001</v>
      </c>
      <c r="AC77">
        <v>21.402000000000001</v>
      </c>
      <c r="AD77">
        <v>21.300999999999998</v>
      </c>
      <c r="AE77">
        <v>21.221</v>
      </c>
      <c r="AF77">
        <v>21.202999999999999</v>
      </c>
      <c r="AG77">
        <v>21.268999999999998</v>
      </c>
      <c r="AH77">
        <v>21.402999999999999</v>
      </c>
      <c r="AI77">
        <v>21.562000000000001</v>
      </c>
      <c r="AJ77">
        <v>21.742000000000001</v>
      </c>
      <c r="AK77">
        <v>21.991</v>
      </c>
      <c r="AL77">
        <v>22.321999999999999</v>
      </c>
      <c r="AM77">
        <v>22.712</v>
      </c>
      <c r="AN77">
        <v>23.109000000000002</v>
      </c>
      <c r="AO77">
        <v>23.51</v>
      </c>
      <c r="AP77">
        <v>23.922999999999998</v>
      </c>
      <c r="AQ77">
        <v>24.341000000000001</v>
      </c>
      <c r="AR77">
        <v>24.75</v>
      </c>
      <c r="AS77">
        <v>25.143000000000001</v>
      </c>
      <c r="AT77">
        <v>25.515000000000001</v>
      </c>
      <c r="AU77">
        <v>25.818000000000001</v>
      </c>
      <c r="AV77">
        <v>26.021999999999998</v>
      </c>
      <c r="AW77">
        <v>26.141999999999999</v>
      </c>
      <c r="AX77">
        <v>26.236999999999998</v>
      </c>
      <c r="AY77">
        <v>26.311</v>
      </c>
      <c r="AZ77">
        <v>26.273</v>
      </c>
      <c r="BA77">
        <v>26.085999999999999</v>
      </c>
      <c r="BB77">
        <v>25.797000000000001</v>
      </c>
      <c r="BC77">
        <v>25.504999999999999</v>
      </c>
      <c r="BD77">
        <v>25.204999999999998</v>
      </c>
      <c r="BE77">
        <v>24.899000000000001</v>
      </c>
      <c r="BF77">
        <v>24.603999999999999</v>
      </c>
      <c r="BG77">
        <v>24.332000000000001</v>
      </c>
      <c r="BH77">
        <v>24.077000000000002</v>
      </c>
      <c r="BI77">
        <v>23.838999999999999</v>
      </c>
      <c r="BJ77">
        <v>23.706</v>
      </c>
      <c r="BK77">
        <v>23.724</v>
      </c>
      <c r="BL77">
        <v>23.86</v>
      </c>
      <c r="BM77">
        <v>24.018999999999998</v>
      </c>
      <c r="BN77">
        <v>24.193000000000001</v>
      </c>
      <c r="BO77">
        <v>24.495999999999999</v>
      </c>
      <c r="BP77">
        <v>24.963000000000001</v>
      </c>
      <c r="BQ77">
        <v>25.535</v>
      </c>
      <c r="BR77">
        <v>26.085000000000001</v>
      </c>
      <c r="BS77">
        <v>26.603000000000002</v>
      </c>
      <c r="BT77">
        <v>27.131</v>
      </c>
      <c r="BU77">
        <v>27.664999999999999</v>
      </c>
      <c r="BV77">
        <v>28.158000000000001</v>
      </c>
      <c r="BW77">
        <v>28.565000000000001</v>
      </c>
      <c r="BX77">
        <v>28.891999999999999</v>
      </c>
      <c r="BY77">
        <v>28.984000000000002</v>
      </c>
      <c r="BZ77">
        <v>28.757999999999999</v>
      </c>
      <c r="CA77">
        <v>28.265000000000001</v>
      </c>
      <c r="CB77">
        <v>27.675000000000001</v>
      </c>
      <c r="CC77">
        <v>26.994</v>
      </c>
      <c r="CD77">
        <v>26.009</v>
      </c>
      <c r="CE77">
        <v>24.641999999999999</v>
      </c>
      <c r="CF77">
        <v>23.001999999999999</v>
      </c>
      <c r="CG77">
        <v>21.31</v>
      </c>
      <c r="CH77">
        <v>19.561</v>
      </c>
      <c r="CI77">
        <v>17.757999999999999</v>
      </c>
      <c r="CJ77">
        <v>15.939</v>
      </c>
      <c r="CK77">
        <v>14.135</v>
      </c>
      <c r="CL77">
        <v>12.221</v>
      </c>
      <c r="CM77">
        <v>10.428000000000001</v>
      </c>
      <c r="CN77">
        <v>9.1210000000000004</v>
      </c>
      <c r="CO77">
        <v>7.8860000000000001</v>
      </c>
      <c r="CP77">
        <v>6.6820000000000004</v>
      </c>
      <c r="CQ77">
        <v>5.77</v>
      </c>
      <c r="CR77">
        <v>5.1680000000000001</v>
      </c>
      <c r="CS77">
        <v>4.5380000000000003</v>
      </c>
      <c r="CT77">
        <v>3.819</v>
      </c>
      <c r="CU77">
        <v>3.0139999999999998</v>
      </c>
      <c r="CV77">
        <v>2.5179999999999998</v>
      </c>
      <c r="CW77">
        <v>1.73</v>
      </c>
      <c r="CX77">
        <v>4.1230000000000002</v>
      </c>
      <c r="CZ77">
        <f t="shared" si="6"/>
        <v>2145.6620000000003</v>
      </c>
      <c r="DA77">
        <f t="shared" si="7"/>
        <v>2125.9370000000004</v>
      </c>
      <c r="DB77">
        <f t="shared" si="8"/>
        <v>34.822999999999411</v>
      </c>
    </row>
    <row r="78" spans="1:106" x14ac:dyDescent="0.3">
      <c r="A78">
        <v>2087</v>
      </c>
      <c r="B78">
        <v>19.55</v>
      </c>
      <c r="C78">
        <v>19.623000000000001</v>
      </c>
      <c r="D78">
        <v>19.751999999999999</v>
      </c>
      <c r="E78">
        <v>19.93</v>
      </c>
      <c r="F78">
        <v>20.169</v>
      </c>
      <c r="G78">
        <v>20.414999999999999</v>
      </c>
      <c r="H78">
        <v>20.683</v>
      </c>
      <c r="I78">
        <v>20.966000000000001</v>
      </c>
      <c r="J78">
        <v>21.254999999999999</v>
      </c>
      <c r="K78">
        <v>21.547000000000001</v>
      </c>
      <c r="L78">
        <v>21.837</v>
      </c>
      <c r="M78">
        <v>22.099</v>
      </c>
      <c r="N78">
        <v>22.317</v>
      </c>
      <c r="O78">
        <v>22.495999999999999</v>
      </c>
      <c r="P78">
        <v>22.658000000000001</v>
      </c>
      <c r="Q78">
        <v>22.803999999999998</v>
      </c>
      <c r="R78">
        <v>22.882999999999999</v>
      </c>
      <c r="S78">
        <v>22.873000000000001</v>
      </c>
      <c r="T78">
        <v>22.795999999999999</v>
      </c>
      <c r="U78">
        <v>22.704999999999998</v>
      </c>
      <c r="V78">
        <v>22.599</v>
      </c>
      <c r="W78">
        <v>22.454999999999998</v>
      </c>
      <c r="X78">
        <v>22.273</v>
      </c>
      <c r="Y78">
        <v>22.065999999999999</v>
      </c>
      <c r="Z78">
        <v>21.861000000000001</v>
      </c>
      <c r="AA78">
        <v>21.655999999999999</v>
      </c>
      <c r="AB78">
        <v>21.472999999999999</v>
      </c>
      <c r="AC78">
        <v>21.327999999999999</v>
      </c>
      <c r="AD78">
        <v>21.218</v>
      </c>
      <c r="AE78">
        <v>21.128</v>
      </c>
      <c r="AF78">
        <v>21.059000000000001</v>
      </c>
      <c r="AG78">
        <v>21.052</v>
      </c>
      <c r="AH78">
        <v>21.126999999999999</v>
      </c>
      <c r="AI78">
        <v>21.27</v>
      </c>
      <c r="AJ78">
        <v>21.436</v>
      </c>
      <c r="AK78">
        <v>21.626000000000001</v>
      </c>
      <c r="AL78">
        <v>21.882000000000001</v>
      </c>
      <c r="AM78">
        <v>22.22</v>
      </c>
      <c r="AN78">
        <v>22.616</v>
      </c>
      <c r="AO78">
        <v>23.016999999999999</v>
      </c>
      <c r="AP78">
        <v>23.422999999999998</v>
      </c>
      <c r="AQ78">
        <v>23.84</v>
      </c>
      <c r="AR78">
        <v>24.262</v>
      </c>
      <c r="AS78">
        <v>24.673999999999999</v>
      </c>
      <c r="AT78">
        <v>25.068000000000001</v>
      </c>
      <c r="AU78">
        <v>25.442</v>
      </c>
      <c r="AV78">
        <v>25.745000000000001</v>
      </c>
      <c r="AW78">
        <v>25.949000000000002</v>
      </c>
      <c r="AX78">
        <v>26.07</v>
      </c>
      <c r="AY78">
        <v>26.164000000000001</v>
      </c>
      <c r="AZ78">
        <v>26.238</v>
      </c>
      <c r="BA78">
        <v>26.196999999999999</v>
      </c>
      <c r="BB78">
        <v>26.009</v>
      </c>
      <c r="BC78">
        <v>25.72</v>
      </c>
      <c r="BD78">
        <v>25.425000000000001</v>
      </c>
      <c r="BE78">
        <v>25.122</v>
      </c>
      <c r="BF78">
        <v>24.812999999999999</v>
      </c>
      <c r="BG78">
        <v>24.513999999999999</v>
      </c>
      <c r="BH78">
        <v>24.239000000000001</v>
      </c>
      <c r="BI78">
        <v>23.981000000000002</v>
      </c>
      <c r="BJ78">
        <v>23.736000000000001</v>
      </c>
      <c r="BK78">
        <v>23.597000000000001</v>
      </c>
      <c r="BL78">
        <v>23.608000000000001</v>
      </c>
      <c r="BM78">
        <v>23.734999999999999</v>
      </c>
      <c r="BN78">
        <v>23.882999999999999</v>
      </c>
      <c r="BO78">
        <v>24.045999999999999</v>
      </c>
      <c r="BP78">
        <v>24.331</v>
      </c>
      <c r="BQ78">
        <v>24.779</v>
      </c>
      <c r="BR78">
        <v>25.329000000000001</v>
      </c>
      <c r="BS78">
        <v>25.853999999999999</v>
      </c>
      <c r="BT78">
        <v>26.344000000000001</v>
      </c>
      <c r="BU78">
        <v>26.837</v>
      </c>
      <c r="BV78">
        <v>27.327000000000002</v>
      </c>
      <c r="BW78">
        <v>27.768999999999998</v>
      </c>
      <c r="BX78">
        <v>28.123000000000001</v>
      </c>
      <c r="BY78">
        <v>28.398</v>
      </c>
      <c r="BZ78">
        <v>28.428000000000001</v>
      </c>
      <c r="CA78">
        <v>28.128</v>
      </c>
      <c r="CB78">
        <v>27.553999999999998</v>
      </c>
      <c r="CC78">
        <v>26.885000000000002</v>
      </c>
      <c r="CD78">
        <v>26.129000000000001</v>
      </c>
      <c r="CE78">
        <v>25.071999999999999</v>
      </c>
      <c r="CF78">
        <v>23.638000000000002</v>
      </c>
      <c r="CG78">
        <v>21.937999999999999</v>
      </c>
      <c r="CH78">
        <v>20.190999999999999</v>
      </c>
      <c r="CI78">
        <v>18.39</v>
      </c>
      <c r="CJ78">
        <v>16.556000000000001</v>
      </c>
      <c r="CK78">
        <v>14.734999999999999</v>
      </c>
      <c r="CL78">
        <v>12.949</v>
      </c>
      <c r="CM78">
        <v>11.023999999999999</v>
      </c>
      <c r="CN78">
        <v>9.2710000000000008</v>
      </c>
      <c r="CO78">
        <v>8.0860000000000003</v>
      </c>
      <c r="CP78">
        <v>6.875</v>
      </c>
      <c r="CQ78">
        <v>5.6150000000000002</v>
      </c>
      <c r="CR78">
        <v>4.7549999999999999</v>
      </c>
      <c r="CS78">
        <v>4.2359999999999998</v>
      </c>
      <c r="CT78">
        <v>3.669</v>
      </c>
      <c r="CU78">
        <v>3.0249999999999999</v>
      </c>
      <c r="CV78">
        <v>2.3050000000000002</v>
      </c>
      <c r="CW78">
        <v>1.663</v>
      </c>
      <c r="CX78">
        <v>4.1349999999999998</v>
      </c>
      <c r="CZ78">
        <f t="shared" si="6"/>
        <v>2130.5629999999992</v>
      </c>
      <c r="DA78">
        <f t="shared" si="7"/>
        <v>2111.0129999999995</v>
      </c>
      <c r="DB78">
        <f t="shared" si="8"/>
        <v>34.649000000000797</v>
      </c>
    </row>
    <row r="79" spans="1:106" x14ac:dyDescent="0.3">
      <c r="A79">
        <v>2088</v>
      </c>
      <c r="B79">
        <v>19.384</v>
      </c>
      <c r="C79">
        <v>19.428999999999998</v>
      </c>
      <c r="D79">
        <v>19.533000000000001</v>
      </c>
      <c r="E79">
        <v>19.687000000000001</v>
      </c>
      <c r="F79">
        <v>19.885000000000002</v>
      </c>
      <c r="G79">
        <v>20.116</v>
      </c>
      <c r="H79">
        <v>20.376000000000001</v>
      </c>
      <c r="I79">
        <v>20.655000000000001</v>
      </c>
      <c r="J79">
        <v>20.943999999999999</v>
      </c>
      <c r="K79">
        <v>21.236999999999998</v>
      </c>
      <c r="L79">
        <v>21.53</v>
      </c>
      <c r="M79">
        <v>21.82</v>
      </c>
      <c r="N79">
        <v>22.074999999999999</v>
      </c>
      <c r="O79">
        <v>22.277999999999999</v>
      </c>
      <c r="P79">
        <v>22.434999999999999</v>
      </c>
      <c r="Q79">
        <v>22.576000000000001</v>
      </c>
      <c r="R79">
        <v>22.7</v>
      </c>
      <c r="S79">
        <v>22.757000000000001</v>
      </c>
      <c r="T79">
        <v>22.724</v>
      </c>
      <c r="U79">
        <v>22.626000000000001</v>
      </c>
      <c r="V79">
        <v>22.513999999999999</v>
      </c>
      <c r="W79">
        <v>22.387</v>
      </c>
      <c r="X79">
        <v>22.23</v>
      </c>
      <c r="Y79">
        <v>22.044</v>
      </c>
      <c r="Z79">
        <v>21.841000000000001</v>
      </c>
      <c r="AA79">
        <v>21.64</v>
      </c>
      <c r="AB79">
        <v>21.442</v>
      </c>
      <c r="AC79">
        <v>21.266999999999999</v>
      </c>
      <c r="AD79">
        <v>21.129000000000001</v>
      </c>
      <c r="AE79">
        <v>21.029</v>
      </c>
      <c r="AF79">
        <v>20.949000000000002</v>
      </c>
      <c r="AG79">
        <v>20.890999999999998</v>
      </c>
      <c r="AH79">
        <v>20.895</v>
      </c>
      <c r="AI79">
        <v>20.978999999999999</v>
      </c>
      <c r="AJ79">
        <v>21.129000000000001</v>
      </c>
      <c r="AK79">
        <v>21.305</v>
      </c>
      <c r="AL79">
        <v>21.501999999999999</v>
      </c>
      <c r="AM79">
        <v>21.766999999999999</v>
      </c>
      <c r="AN79">
        <v>22.111000000000001</v>
      </c>
      <c r="AO79">
        <v>22.512</v>
      </c>
      <c r="AP79">
        <v>22.919</v>
      </c>
      <c r="AQ79">
        <v>23.329000000000001</v>
      </c>
      <c r="AR79">
        <v>23.751000000000001</v>
      </c>
      <c r="AS79">
        <v>24.173999999999999</v>
      </c>
      <c r="AT79">
        <v>24.59</v>
      </c>
      <c r="AU79">
        <v>24.984000000000002</v>
      </c>
      <c r="AV79">
        <v>25.36</v>
      </c>
      <c r="AW79">
        <v>25.664000000000001</v>
      </c>
      <c r="AX79">
        <v>25.869</v>
      </c>
      <c r="AY79">
        <v>25.989000000000001</v>
      </c>
      <c r="AZ79">
        <v>26.082999999999998</v>
      </c>
      <c r="BA79">
        <v>26.155999999999999</v>
      </c>
      <c r="BB79">
        <v>26.114999999999998</v>
      </c>
      <c r="BC79">
        <v>25.925000000000001</v>
      </c>
      <c r="BD79">
        <v>25.632999999999999</v>
      </c>
      <c r="BE79">
        <v>25.337</v>
      </c>
      <c r="BF79">
        <v>25.03</v>
      </c>
      <c r="BG79">
        <v>24.718</v>
      </c>
      <c r="BH79">
        <v>24.417000000000002</v>
      </c>
      <c r="BI79">
        <v>24.138999999999999</v>
      </c>
      <c r="BJ79">
        <v>23.876000000000001</v>
      </c>
      <c r="BK79">
        <v>23.626000000000001</v>
      </c>
      <c r="BL79">
        <v>23.48</v>
      </c>
      <c r="BM79">
        <v>23.484000000000002</v>
      </c>
      <c r="BN79">
        <v>23.603000000000002</v>
      </c>
      <c r="BO79">
        <v>23.741</v>
      </c>
      <c r="BP79">
        <v>23.888999999999999</v>
      </c>
      <c r="BQ79">
        <v>24.158000000000001</v>
      </c>
      <c r="BR79">
        <v>24.588000000000001</v>
      </c>
      <c r="BS79">
        <v>25.114999999999998</v>
      </c>
      <c r="BT79">
        <v>25.614999999999998</v>
      </c>
      <c r="BU79">
        <v>26.077000000000002</v>
      </c>
      <c r="BV79">
        <v>26.533999999999999</v>
      </c>
      <c r="BW79">
        <v>26.98</v>
      </c>
      <c r="BX79">
        <v>27.370999999999999</v>
      </c>
      <c r="BY79">
        <v>27.673999999999999</v>
      </c>
      <c r="BZ79">
        <v>27.893999999999998</v>
      </c>
      <c r="CA79">
        <v>27.861999999999998</v>
      </c>
      <c r="CB79">
        <v>27.489000000000001</v>
      </c>
      <c r="CC79">
        <v>26.834</v>
      </c>
      <c r="CD79">
        <v>26.088000000000001</v>
      </c>
      <c r="CE79">
        <v>25.257000000000001</v>
      </c>
      <c r="CF79">
        <v>24.126999999999999</v>
      </c>
      <c r="CG79">
        <v>22.626999999999999</v>
      </c>
      <c r="CH79">
        <v>20.867999999999999</v>
      </c>
      <c r="CI79">
        <v>19.065999999999999</v>
      </c>
      <c r="CJ79">
        <v>17.215</v>
      </c>
      <c r="CK79">
        <v>15.351000000000001</v>
      </c>
      <c r="CL79">
        <v>13.526999999999999</v>
      </c>
      <c r="CM79">
        <v>11.760999999999999</v>
      </c>
      <c r="CN79">
        <v>9.8239999999999998</v>
      </c>
      <c r="CO79">
        <v>8.1120000000000001</v>
      </c>
      <c r="CP79">
        <v>7.05</v>
      </c>
      <c r="CQ79">
        <v>5.8620000000000001</v>
      </c>
      <c r="CR79">
        <v>4.548</v>
      </c>
      <c r="CS79">
        <v>3.7389999999999999</v>
      </c>
      <c r="CT79">
        <v>3.3029999999999999</v>
      </c>
      <c r="CU79">
        <v>2.8</v>
      </c>
      <c r="CV79">
        <v>2.2309999999999999</v>
      </c>
      <c r="CW79">
        <v>1.595</v>
      </c>
      <c r="CX79">
        <v>4.117</v>
      </c>
      <c r="CZ79">
        <f t="shared" si="6"/>
        <v>2115.4700000000003</v>
      </c>
      <c r="DA79">
        <f t="shared" si="7"/>
        <v>2096.0860000000002</v>
      </c>
      <c r="DB79">
        <f t="shared" si="8"/>
        <v>34.476999999998952</v>
      </c>
    </row>
    <row r="80" spans="1:106" x14ac:dyDescent="0.3">
      <c r="A80">
        <v>2089</v>
      </c>
      <c r="B80">
        <v>19.253</v>
      </c>
      <c r="C80">
        <v>19.338999999999999</v>
      </c>
      <c r="D80">
        <v>19.408000000000001</v>
      </c>
      <c r="E80">
        <v>19.53</v>
      </c>
      <c r="F80">
        <v>19.695</v>
      </c>
      <c r="G80">
        <v>19.896999999999998</v>
      </c>
      <c r="H80">
        <v>20.129000000000001</v>
      </c>
      <c r="I80">
        <v>20.382999999999999</v>
      </c>
      <c r="J80">
        <v>20.651</v>
      </c>
      <c r="K80">
        <v>20.925999999999998</v>
      </c>
      <c r="L80">
        <v>21.2</v>
      </c>
      <c r="M80">
        <v>21.472999999999999</v>
      </c>
      <c r="N80">
        <v>21.741</v>
      </c>
      <c r="O80">
        <v>21.972999999999999</v>
      </c>
      <c r="P80">
        <v>22.155000000000001</v>
      </c>
      <c r="Q80">
        <v>22.291</v>
      </c>
      <c r="R80">
        <v>22.411000000000001</v>
      </c>
      <c r="S80">
        <v>22.515000000000001</v>
      </c>
      <c r="T80">
        <v>22.556999999999999</v>
      </c>
      <c r="U80">
        <v>22.521000000000001</v>
      </c>
      <c r="V80">
        <v>22.427</v>
      </c>
      <c r="W80">
        <v>22.318000000000001</v>
      </c>
      <c r="X80">
        <v>22.198</v>
      </c>
      <c r="Y80">
        <v>22.047999999999998</v>
      </c>
      <c r="Z80">
        <v>21.87</v>
      </c>
      <c r="AA80">
        <v>21.675999999999998</v>
      </c>
      <c r="AB80">
        <v>21.484999999999999</v>
      </c>
      <c r="AC80">
        <v>21.297000000000001</v>
      </c>
      <c r="AD80">
        <v>21.134</v>
      </c>
      <c r="AE80">
        <v>21.004999999999999</v>
      </c>
      <c r="AF80">
        <v>20.913</v>
      </c>
      <c r="AG80">
        <v>20.841000000000001</v>
      </c>
      <c r="AH80">
        <v>20.792000000000002</v>
      </c>
      <c r="AI80">
        <v>20.803999999999998</v>
      </c>
      <c r="AJ80">
        <v>20.895</v>
      </c>
      <c r="AK80">
        <v>21.052</v>
      </c>
      <c r="AL80">
        <v>21.233000000000001</v>
      </c>
      <c r="AM80">
        <v>21.434999999999999</v>
      </c>
      <c r="AN80">
        <v>21.704000000000001</v>
      </c>
      <c r="AO80">
        <v>22.052</v>
      </c>
      <c r="AP80">
        <v>22.456</v>
      </c>
      <c r="AQ80">
        <v>22.866</v>
      </c>
      <c r="AR80">
        <v>23.279</v>
      </c>
      <c r="AS80">
        <v>23.701000000000001</v>
      </c>
      <c r="AT80">
        <v>24.126000000000001</v>
      </c>
      <c r="AU80">
        <v>24.542000000000002</v>
      </c>
      <c r="AV80">
        <v>24.937000000000001</v>
      </c>
      <c r="AW80">
        <v>25.312000000000001</v>
      </c>
      <c r="AX80">
        <v>25.614999999999998</v>
      </c>
      <c r="AY80">
        <v>25.818000000000001</v>
      </c>
      <c r="AZ80">
        <v>25.936</v>
      </c>
      <c r="BA80">
        <v>26.027000000000001</v>
      </c>
      <c r="BB80">
        <v>26.097000000000001</v>
      </c>
      <c r="BC80">
        <v>26.050999999999998</v>
      </c>
      <c r="BD80">
        <v>25.858000000000001</v>
      </c>
      <c r="BE80">
        <v>25.564</v>
      </c>
      <c r="BF80">
        <v>25.262</v>
      </c>
      <c r="BG80">
        <v>24.95</v>
      </c>
      <c r="BH80">
        <v>24.632999999999999</v>
      </c>
      <c r="BI80">
        <v>24.327000000000002</v>
      </c>
      <c r="BJ80">
        <v>24.042999999999999</v>
      </c>
      <c r="BK80">
        <v>23.771000000000001</v>
      </c>
      <c r="BL80">
        <v>23.51</v>
      </c>
      <c r="BM80">
        <v>23.353000000000002</v>
      </c>
      <c r="BN80">
        <v>23.343</v>
      </c>
      <c r="BO80">
        <v>23.449000000000002</v>
      </c>
      <c r="BP80">
        <v>23.567</v>
      </c>
      <c r="BQ80">
        <v>23.693999999999999</v>
      </c>
      <c r="BR80">
        <v>23.937000000000001</v>
      </c>
      <c r="BS80">
        <v>24.335000000000001</v>
      </c>
      <c r="BT80">
        <v>24.824000000000002</v>
      </c>
      <c r="BU80">
        <v>25.282</v>
      </c>
      <c r="BV80">
        <v>25.699000000000002</v>
      </c>
      <c r="BW80">
        <v>26.102</v>
      </c>
      <c r="BX80">
        <v>26.477</v>
      </c>
      <c r="BY80">
        <v>26.788</v>
      </c>
      <c r="BZ80">
        <v>27.01</v>
      </c>
      <c r="CA80">
        <v>27.152999999999999</v>
      </c>
      <c r="CB80">
        <v>27.035</v>
      </c>
      <c r="CC80">
        <v>26.565999999999999</v>
      </c>
      <c r="CD80">
        <v>25.812999999999999</v>
      </c>
      <c r="CE80">
        <v>24.974</v>
      </c>
      <c r="CF80">
        <v>24.056999999999999</v>
      </c>
      <c r="CG80">
        <v>22.86</v>
      </c>
      <c r="CH80">
        <v>21.317</v>
      </c>
      <c r="CI80">
        <v>19.538</v>
      </c>
      <c r="CJ80">
        <v>17.683</v>
      </c>
      <c r="CK80">
        <v>15.865</v>
      </c>
      <c r="CL80">
        <v>14.119</v>
      </c>
      <c r="CM80">
        <v>12.324</v>
      </c>
      <c r="CN80">
        <v>10.494999999999999</v>
      </c>
      <c r="CO80">
        <v>8.6750000000000007</v>
      </c>
      <c r="CP80">
        <v>7.1950000000000003</v>
      </c>
      <c r="CQ80">
        <v>6.2249999999999996</v>
      </c>
      <c r="CR80">
        <v>5.141</v>
      </c>
      <c r="CS80">
        <v>3.9449999999999998</v>
      </c>
      <c r="CT80">
        <v>3.1739999999999999</v>
      </c>
      <c r="CU80">
        <v>2.6680000000000001</v>
      </c>
      <c r="CV80">
        <v>2.1230000000000002</v>
      </c>
      <c r="CW80">
        <v>1.538</v>
      </c>
      <c r="CX80">
        <v>4.0780000000000003</v>
      </c>
      <c r="CZ80">
        <f t="shared" si="6"/>
        <v>2100.3290000000006</v>
      </c>
      <c r="DA80">
        <f t="shared" si="7"/>
        <v>2081.0760000000005</v>
      </c>
      <c r="DB80">
        <f t="shared" si="8"/>
        <v>34.393999999999778</v>
      </c>
    </row>
    <row r="81" spans="1:106" x14ac:dyDescent="0.3">
      <c r="A81">
        <v>2090</v>
      </c>
      <c r="B81">
        <v>19.128</v>
      </c>
      <c r="C81">
        <v>19.126999999999999</v>
      </c>
      <c r="D81">
        <v>19.288</v>
      </c>
      <c r="E81">
        <v>19.382999999999999</v>
      </c>
      <c r="F81">
        <v>19.521000000000001</v>
      </c>
      <c r="G81">
        <v>19.698</v>
      </c>
      <c r="H81">
        <v>19.904</v>
      </c>
      <c r="I81">
        <v>20.135999999999999</v>
      </c>
      <c r="J81">
        <v>20.385000000000002</v>
      </c>
      <c r="K81">
        <v>20.643000000000001</v>
      </c>
      <c r="L81">
        <v>20.902999999999999</v>
      </c>
      <c r="M81">
        <v>21.158999999999999</v>
      </c>
      <c r="N81">
        <v>21.411000000000001</v>
      </c>
      <c r="O81">
        <v>21.657</v>
      </c>
      <c r="P81">
        <v>21.867000000000001</v>
      </c>
      <c r="Q81">
        <v>22.026</v>
      </c>
      <c r="R81">
        <v>22.140999999999998</v>
      </c>
      <c r="S81">
        <v>22.24</v>
      </c>
      <c r="T81">
        <v>22.321999999999999</v>
      </c>
      <c r="U81">
        <v>22.352</v>
      </c>
      <c r="V81">
        <v>22.311</v>
      </c>
      <c r="W81">
        <v>22.22</v>
      </c>
      <c r="X81">
        <v>22.117000000000001</v>
      </c>
      <c r="Y81">
        <v>22.001999999999999</v>
      </c>
      <c r="Z81">
        <v>21.86</v>
      </c>
      <c r="AA81">
        <v>21.69</v>
      </c>
      <c r="AB81">
        <v>21.504999999999999</v>
      </c>
      <c r="AC81">
        <v>21.324000000000002</v>
      </c>
      <c r="AD81">
        <v>21.148</v>
      </c>
      <c r="AE81">
        <v>20.994</v>
      </c>
      <c r="AF81">
        <v>20.875</v>
      </c>
      <c r="AG81">
        <v>20.791</v>
      </c>
      <c r="AH81">
        <v>20.728000000000002</v>
      </c>
      <c r="AI81">
        <v>20.687999999999999</v>
      </c>
      <c r="AJ81">
        <v>20.707000000000001</v>
      </c>
      <c r="AK81">
        <v>20.805</v>
      </c>
      <c r="AL81">
        <v>20.968</v>
      </c>
      <c r="AM81">
        <v>21.155000000000001</v>
      </c>
      <c r="AN81">
        <v>21.363</v>
      </c>
      <c r="AO81">
        <v>21.635999999999999</v>
      </c>
      <c r="AP81">
        <v>21.986999999999998</v>
      </c>
      <c r="AQ81">
        <v>22.395</v>
      </c>
      <c r="AR81">
        <v>22.806999999999999</v>
      </c>
      <c r="AS81">
        <v>23.222000000000001</v>
      </c>
      <c r="AT81">
        <v>23.645</v>
      </c>
      <c r="AU81">
        <v>24.071999999999999</v>
      </c>
      <c r="AV81">
        <v>24.486999999999998</v>
      </c>
      <c r="AW81">
        <v>24.882000000000001</v>
      </c>
      <c r="AX81">
        <v>25.256</v>
      </c>
      <c r="AY81">
        <v>25.558</v>
      </c>
      <c r="AZ81">
        <v>25.759</v>
      </c>
      <c r="BA81">
        <v>25.876000000000001</v>
      </c>
      <c r="BB81">
        <v>25.963999999999999</v>
      </c>
      <c r="BC81">
        <v>26.03</v>
      </c>
      <c r="BD81">
        <v>25.981999999999999</v>
      </c>
      <c r="BE81">
        <v>25.785</v>
      </c>
      <c r="BF81">
        <v>25.486999999999998</v>
      </c>
      <c r="BG81">
        <v>25.181000000000001</v>
      </c>
      <c r="BH81">
        <v>24.864000000000001</v>
      </c>
      <c r="BI81">
        <v>24.541</v>
      </c>
      <c r="BJ81">
        <v>24.228999999999999</v>
      </c>
      <c r="BK81">
        <v>23.939</v>
      </c>
      <c r="BL81">
        <v>23.658999999999999</v>
      </c>
      <c r="BM81">
        <v>23.388000000000002</v>
      </c>
      <c r="BN81">
        <v>23.219000000000001</v>
      </c>
      <c r="BO81">
        <v>23.196999999999999</v>
      </c>
      <c r="BP81">
        <v>23.288</v>
      </c>
      <c r="BQ81">
        <v>23.388999999999999</v>
      </c>
      <c r="BR81">
        <v>23.492000000000001</v>
      </c>
      <c r="BS81">
        <v>23.709</v>
      </c>
      <c r="BT81">
        <v>24.074000000000002</v>
      </c>
      <c r="BU81">
        <v>24.527000000000001</v>
      </c>
      <c r="BV81">
        <v>24.942</v>
      </c>
      <c r="BW81">
        <v>25.315000000000001</v>
      </c>
      <c r="BX81">
        <v>25.661999999999999</v>
      </c>
      <c r="BY81">
        <v>25.966999999999999</v>
      </c>
      <c r="BZ81">
        <v>26.196999999999999</v>
      </c>
      <c r="CA81">
        <v>26.338000000000001</v>
      </c>
      <c r="CB81">
        <v>26.402999999999999</v>
      </c>
      <c r="CC81">
        <v>26.201000000000001</v>
      </c>
      <c r="CD81">
        <v>25.635999999999999</v>
      </c>
      <c r="CE81">
        <v>24.783999999999999</v>
      </c>
      <c r="CF81">
        <v>23.853000000000002</v>
      </c>
      <c r="CG81">
        <v>22.85</v>
      </c>
      <c r="CH81">
        <v>21.585000000000001</v>
      </c>
      <c r="CI81">
        <v>20</v>
      </c>
      <c r="CJ81">
        <v>18.2</v>
      </c>
      <c r="CK81">
        <v>16.294</v>
      </c>
      <c r="CL81">
        <v>14.509</v>
      </c>
      <c r="CM81">
        <v>12.882</v>
      </c>
      <c r="CN81">
        <v>11.117000000000001</v>
      </c>
      <c r="CO81">
        <v>9.2240000000000002</v>
      </c>
      <c r="CP81">
        <v>7.5220000000000002</v>
      </c>
      <c r="CQ81">
        <v>6.2750000000000004</v>
      </c>
      <c r="CR81">
        <v>5.3959999999999999</v>
      </c>
      <c r="CS81">
        <v>4.4180000000000001</v>
      </c>
      <c r="CT81">
        <v>3.3410000000000002</v>
      </c>
      <c r="CU81">
        <v>2.5910000000000002</v>
      </c>
      <c r="CV81">
        <v>2.0550000000000002</v>
      </c>
      <c r="CW81">
        <v>1.4970000000000001</v>
      </c>
      <c r="CX81">
        <v>4.01</v>
      </c>
      <c r="CZ81">
        <f t="shared" si="6"/>
        <v>2085.1320000000005</v>
      </c>
      <c r="DA81">
        <f t="shared" si="7"/>
        <v>2066.0040000000004</v>
      </c>
      <c r="DB81">
        <f t="shared" si="8"/>
        <v>34.325000000000273</v>
      </c>
    </row>
    <row r="82" spans="1:106" x14ac:dyDescent="0.3">
      <c r="A82">
        <v>2091</v>
      </c>
      <c r="B82">
        <v>19.007000000000001</v>
      </c>
      <c r="C82">
        <v>18.989999999999998</v>
      </c>
      <c r="D82">
        <v>19.03</v>
      </c>
      <c r="E82">
        <v>19.231000000000002</v>
      </c>
      <c r="F82">
        <v>19.350999999999999</v>
      </c>
      <c r="G82">
        <v>19.507999999999999</v>
      </c>
      <c r="H82">
        <v>19.695</v>
      </c>
      <c r="I82">
        <v>19.905999999999999</v>
      </c>
      <c r="J82">
        <v>20.137</v>
      </c>
      <c r="K82">
        <v>20.381</v>
      </c>
      <c r="L82">
        <v>20.629000000000001</v>
      </c>
      <c r="M82">
        <v>20.873999999999999</v>
      </c>
      <c r="N82">
        <v>21.11</v>
      </c>
      <c r="O82">
        <v>21.341999999999999</v>
      </c>
      <c r="P82">
        <v>21.565999999999999</v>
      </c>
      <c r="Q82">
        <v>21.754000000000001</v>
      </c>
      <c r="R82">
        <v>21.89</v>
      </c>
      <c r="S82">
        <v>21.984999999999999</v>
      </c>
      <c r="T82">
        <v>22.062999999999999</v>
      </c>
      <c r="U82">
        <v>22.125</v>
      </c>
      <c r="V82">
        <v>22.138999999999999</v>
      </c>
      <c r="W82">
        <v>22.094999999999999</v>
      </c>
      <c r="X82">
        <v>22.007999999999999</v>
      </c>
      <c r="Y82">
        <v>21.908999999999999</v>
      </c>
      <c r="Z82">
        <v>21.8</v>
      </c>
      <c r="AA82">
        <v>21.664999999999999</v>
      </c>
      <c r="AB82">
        <v>21.503</v>
      </c>
      <c r="AC82">
        <v>21.327000000000002</v>
      </c>
      <c r="AD82">
        <v>21.155999999999999</v>
      </c>
      <c r="AE82">
        <v>20.991</v>
      </c>
      <c r="AF82">
        <v>20.849</v>
      </c>
      <c r="AG82">
        <v>20.739000000000001</v>
      </c>
      <c r="AH82">
        <v>20.663</v>
      </c>
      <c r="AI82">
        <v>20.609000000000002</v>
      </c>
      <c r="AJ82">
        <v>20.577000000000002</v>
      </c>
      <c r="AK82">
        <v>20.605</v>
      </c>
      <c r="AL82">
        <v>20.71</v>
      </c>
      <c r="AM82">
        <v>20.878</v>
      </c>
      <c r="AN82">
        <v>21.07</v>
      </c>
      <c r="AO82">
        <v>21.283999999999999</v>
      </c>
      <c r="AP82">
        <v>21.561</v>
      </c>
      <c r="AQ82">
        <v>21.917000000000002</v>
      </c>
      <c r="AR82">
        <v>22.327000000000002</v>
      </c>
      <c r="AS82">
        <v>22.742000000000001</v>
      </c>
      <c r="AT82">
        <v>23.158999999999999</v>
      </c>
      <c r="AU82">
        <v>23.582999999999998</v>
      </c>
      <c r="AV82">
        <v>24.010999999999999</v>
      </c>
      <c r="AW82">
        <v>24.425000000000001</v>
      </c>
      <c r="AX82">
        <v>24.821000000000002</v>
      </c>
      <c r="AY82">
        <v>25.193999999999999</v>
      </c>
      <c r="AZ82">
        <v>25.494</v>
      </c>
      <c r="BA82">
        <v>25.693999999999999</v>
      </c>
      <c r="BB82">
        <v>25.808</v>
      </c>
      <c r="BC82">
        <v>25.893000000000001</v>
      </c>
      <c r="BD82">
        <v>25.954999999999998</v>
      </c>
      <c r="BE82">
        <v>25.904</v>
      </c>
      <c r="BF82">
        <v>25.704999999999998</v>
      </c>
      <c r="BG82">
        <v>25.402999999999999</v>
      </c>
      <c r="BH82">
        <v>25.093</v>
      </c>
      <c r="BI82">
        <v>24.77</v>
      </c>
      <c r="BJ82">
        <v>24.442</v>
      </c>
      <c r="BK82">
        <v>24.123999999999999</v>
      </c>
      <c r="BL82">
        <v>23.829000000000001</v>
      </c>
      <c r="BM82">
        <v>23.54</v>
      </c>
      <c r="BN82">
        <v>23.259</v>
      </c>
      <c r="BO82">
        <v>23.077999999999999</v>
      </c>
      <c r="BP82">
        <v>23.044</v>
      </c>
      <c r="BQ82">
        <v>23.12</v>
      </c>
      <c r="BR82">
        <v>23.202000000000002</v>
      </c>
      <c r="BS82">
        <v>23.283999999999999</v>
      </c>
      <c r="BT82">
        <v>23.474</v>
      </c>
      <c r="BU82">
        <v>23.806000000000001</v>
      </c>
      <c r="BV82">
        <v>24.221</v>
      </c>
      <c r="BW82">
        <v>24.594999999999999</v>
      </c>
      <c r="BX82">
        <v>24.923999999999999</v>
      </c>
      <c r="BY82">
        <v>25.215</v>
      </c>
      <c r="BZ82">
        <v>25.45</v>
      </c>
      <c r="CA82">
        <v>25.597999999999999</v>
      </c>
      <c r="CB82">
        <v>25.658999999999999</v>
      </c>
      <c r="CC82">
        <v>25.646000000000001</v>
      </c>
      <c r="CD82">
        <v>25.358000000000001</v>
      </c>
      <c r="CE82">
        <v>24.696999999999999</v>
      </c>
      <c r="CF82">
        <v>23.745999999999999</v>
      </c>
      <c r="CG82">
        <v>22.724</v>
      </c>
      <c r="CH82">
        <v>21.635999999999999</v>
      </c>
      <c r="CI82">
        <v>20.303999999999998</v>
      </c>
      <c r="CJ82">
        <v>18.677</v>
      </c>
      <c r="CK82">
        <v>16.858000000000001</v>
      </c>
      <c r="CL82">
        <v>14.898999999999999</v>
      </c>
      <c r="CM82">
        <v>13.148</v>
      </c>
      <c r="CN82">
        <v>11.64</v>
      </c>
      <c r="CO82">
        <v>9.9049999999999994</v>
      </c>
      <c r="CP82">
        <v>7.952</v>
      </c>
      <c r="CQ82">
        <v>6.367</v>
      </c>
      <c r="CR82">
        <v>5.3529999999999998</v>
      </c>
      <c r="CS82">
        <v>4.5670000000000002</v>
      </c>
      <c r="CT82">
        <v>3.694</v>
      </c>
      <c r="CU82">
        <v>2.7349999999999999</v>
      </c>
      <c r="CV82">
        <v>2.0419999999999998</v>
      </c>
      <c r="CW82">
        <v>1.4770000000000001</v>
      </c>
      <c r="CX82">
        <v>3.9119999999999999</v>
      </c>
      <c r="CZ82">
        <f t="shared" si="6"/>
        <v>2069.8109999999992</v>
      </c>
      <c r="DA82">
        <f t="shared" si="7"/>
        <v>2050.8039999999992</v>
      </c>
      <c r="DB82">
        <f t="shared" si="8"/>
        <v>34.328000000001339</v>
      </c>
    </row>
    <row r="83" spans="1:106" x14ac:dyDescent="0.3">
      <c r="A83">
        <v>2092</v>
      </c>
      <c r="B83">
        <v>18.885999999999999</v>
      </c>
      <c r="C83">
        <v>18.864000000000001</v>
      </c>
      <c r="D83">
        <v>18.893999999999998</v>
      </c>
      <c r="E83">
        <v>18.972999999999999</v>
      </c>
      <c r="F83">
        <v>19.170999999999999</v>
      </c>
      <c r="G83">
        <v>19.315000000000001</v>
      </c>
      <c r="H83">
        <v>19.489000000000001</v>
      </c>
      <c r="I83">
        <v>19.687000000000001</v>
      </c>
      <c r="J83">
        <v>19.902999999999999</v>
      </c>
      <c r="K83">
        <v>20.132999999999999</v>
      </c>
      <c r="L83">
        <v>20.370999999999999</v>
      </c>
      <c r="M83">
        <v>20.609000000000002</v>
      </c>
      <c r="N83">
        <v>20.838000000000001</v>
      </c>
      <c r="O83">
        <v>21.056999999999999</v>
      </c>
      <c r="P83">
        <v>21.268000000000001</v>
      </c>
      <c r="Q83">
        <v>21.469000000000001</v>
      </c>
      <c r="R83">
        <v>21.635000000000002</v>
      </c>
      <c r="S83">
        <v>21.75</v>
      </c>
      <c r="T83">
        <v>21.823</v>
      </c>
      <c r="U83">
        <v>21.879000000000001</v>
      </c>
      <c r="V83">
        <v>21.92</v>
      </c>
      <c r="W83">
        <v>21.920999999999999</v>
      </c>
      <c r="X83">
        <v>21.873999999999999</v>
      </c>
      <c r="Y83">
        <v>21.79</v>
      </c>
      <c r="Z83">
        <v>21.695</v>
      </c>
      <c r="AA83">
        <v>21.591999999999999</v>
      </c>
      <c r="AB83">
        <v>21.463999999999999</v>
      </c>
      <c r="AC83">
        <v>21.311</v>
      </c>
      <c r="AD83">
        <v>21.143000000000001</v>
      </c>
      <c r="AE83">
        <v>20.981999999999999</v>
      </c>
      <c r="AF83">
        <v>20.829000000000001</v>
      </c>
      <c r="AG83">
        <v>20.698</v>
      </c>
      <c r="AH83">
        <v>20.597999999999999</v>
      </c>
      <c r="AI83">
        <v>20.53</v>
      </c>
      <c r="AJ83">
        <v>20.484000000000002</v>
      </c>
      <c r="AK83">
        <v>20.460999999999999</v>
      </c>
      <c r="AL83">
        <v>20.497</v>
      </c>
      <c r="AM83">
        <v>20.609000000000002</v>
      </c>
      <c r="AN83">
        <v>20.783000000000001</v>
      </c>
      <c r="AO83">
        <v>20.981000000000002</v>
      </c>
      <c r="AP83">
        <v>21.198</v>
      </c>
      <c r="AQ83">
        <v>21.481000000000002</v>
      </c>
      <c r="AR83">
        <v>21.84</v>
      </c>
      <c r="AS83">
        <v>22.253</v>
      </c>
      <c r="AT83">
        <v>22.670999999999999</v>
      </c>
      <c r="AU83">
        <v>23.088999999999999</v>
      </c>
      <c r="AV83">
        <v>23.515000000000001</v>
      </c>
      <c r="AW83">
        <v>23.943000000000001</v>
      </c>
      <c r="AX83">
        <v>24.358000000000001</v>
      </c>
      <c r="AY83">
        <v>24.751999999999999</v>
      </c>
      <c r="AZ83">
        <v>25.123999999999999</v>
      </c>
      <c r="BA83">
        <v>25.422999999999998</v>
      </c>
      <c r="BB83">
        <v>25.620999999999999</v>
      </c>
      <c r="BC83">
        <v>25.731999999999999</v>
      </c>
      <c r="BD83">
        <v>25.815999999999999</v>
      </c>
      <c r="BE83">
        <v>25.873999999999999</v>
      </c>
      <c r="BF83">
        <v>25.818999999999999</v>
      </c>
      <c r="BG83">
        <v>25.617000000000001</v>
      </c>
      <c r="BH83">
        <v>25.312000000000001</v>
      </c>
      <c r="BI83">
        <v>24.998000000000001</v>
      </c>
      <c r="BJ83">
        <v>24.67</v>
      </c>
      <c r="BK83">
        <v>24.335000000000001</v>
      </c>
      <c r="BL83">
        <v>24.013000000000002</v>
      </c>
      <c r="BM83">
        <v>23.710999999999999</v>
      </c>
      <c r="BN83">
        <v>23.414999999999999</v>
      </c>
      <c r="BO83">
        <v>23.123000000000001</v>
      </c>
      <c r="BP83">
        <v>22.931000000000001</v>
      </c>
      <c r="BQ83">
        <v>22.885000000000002</v>
      </c>
      <c r="BR83">
        <v>22.946000000000002</v>
      </c>
      <c r="BS83">
        <v>23.009</v>
      </c>
      <c r="BT83">
        <v>23.068999999999999</v>
      </c>
      <c r="BU83">
        <v>23.233000000000001</v>
      </c>
      <c r="BV83">
        <v>23.533000000000001</v>
      </c>
      <c r="BW83">
        <v>23.908999999999999</v>
      </c>
      <c r="BX83">
        <v>24.242000000000001</v>
      </c>
      <c r="BY83">
        <v>24.524999999999999</v>
      </c>
      <c r="BZ83">
        <v>24.76</v>
      </c>
      <c r="CA83">
        <v>24.925000000000001</v>
      </c>
      <c r="CB83">
        <v>24.992000000000001</v>
      </c>
      <c r="CC83">
        <v>24.972999999999999</v>
      </c>
      <c r="CD83">
        <v>24.881</v>
      </c>
      <c r="CE83">
        <v>24.507999999999999</v>
      </c>
      <c r="CF83">
        <v>23.751000000000001</v>
      </c>
      <c r="CG83">
        <v>22.702999999999999</v>
      </c>
      <c r="CH83">
        <v>21.588999999999999</v>
      </c>
      <c r="CI83">
        <v>20.416</v>
      </c>
      <c r="CJ83">
        <v>19.015999999999998</v>
      </c>
      <c r="CK83">
        <v>17.349</v>
      </c>
      <c r="CL83">
        <v>15.51</v>
      </c>
      <c r="CM83">
        <v>13.5</v>
      </c>
      <c r="CN83">
        <v>11.784000000000001</v>
      </c>
      <c r="CO83">
        <v>10.396000000000001</v>
      </c>
      <c r="CP83">
        <v>8.6929999999999996</v>
      </c>
      <c r="CQ83">
        <v>6.6769999999999996</v>
      </c>
      <c r="CR83">
        <v>5.21</v>
      </c>
      <c r="CS83">
        <v>4.431</v>
      </c>
      <c r="CT83">
        <v>3.7349999999999999</v>
      </c>
      <c r="CU83">
        <v>2.9689999999999999</v>
      </c>
      <c r="CV83">
        <v>2.13</v>
      </c>
      <c r="CW83">
        <v>1.4850000000000001</v>
      </c>
      <c r="CX83">
        <v>3.778</v>
      </c>
      <c r="CZ83">
        <f t="shared" si="6"/>
        <v>2054.3219999999997</v>
      </c>
      <c r="DA83">
        <f t="shared" si="7"/>
        <v>2035.4359999999999</v>
      </c>
      <c r="DB83">
        <f t="shared" si="8"/>
        <v>34.374999999999318</v>
      </c>
    </row>
    <row r="84" spans="1:106" x14ac:dyDescent="0.3">
      <c r="A84">
        <v>2093</v>
      </c>
      <c r="B84">
        <v>18.763000000000002</v>
      </c>
      <c r="C84">
        <v>18.747</v>
      </c>
      <c r="D84">
        <v>18.777000000000001</v>
      </c>
      <c r="E84">
        <v>18.850000000000001</v>
      </c>
      <c r="F84">
        <v>18.960999999999999</v>
      </c>
      <c r="G84">
        <v>19.103000000000002</v>
      </c>
      <c r="H84">
        <v>19.271999999999998</v>
      </c>
      <c r="I84">
        <v>19.463000000000001</v>
      </c>
      <c r="J84">
        <v>19.672000000000001</v>
      </c>
      <c r="K84">
        <v>19.893000000000001</v>
      </c>
      <c r="L84">
        <v>20.122</v>
      </c>
      <c r="M84">
        <v>20.355</v>
      </c>
      <c r="N84">
        <v>20.582999999999998</v>
      </c>
      <c r="O84">
        <v>20.797000000000001</v>
      </c>
      <c r="P84">
        <v>20.995999999999999</v>
      </c>
      <c r="Q84">
        <v>21.186</v>
      </c>
      <c r="R84">
        <v>21.367000000000001</v>
      </c>
      <c r="S84">
        <v>21.51</v>
      </c>
      <c r="T84">
        <v>21.602</v>
      </c>
      <c r="U84">
        <v>21.652999999999999</v>
      </c>
      <c r="V84">
        <v>21.689</v>
      </c>
      <c r="W84">
        <v>21.709</v>
      </c>
      <c r="X84">
        <v>21.696000000000002</v>
      </c>
      <c r="Y84">
        <v>21.645</v>
      </c>
      <c r="Z84">
        <v>21.565000000000001</v>
      </c>
      <c r="AA84">
        <v>21.474</v>
      </c>
      <c r="AB84">
        <v>21.376999999999999</v>
      </c>
      <c r="AC84">
        <v>21.257999999999999</v>
      </c>
      <c r="AD84">
        <v>21.111999999999998</v>
      </c>
      <c r="AE84">
        <v>20.954000000000001</v>
      </c>
      <c r="AF84">
        <v>20.802</v>
      </c>
      <c r="AG84">
        <v>20.661000000000001</v>
      </c>
      <c r="AH84">
        <v>20.541</v>
      </c>
      <c r="AI84">
        <v>20.45</v>
      </c>
      <c r="AJ84">
        <v>20.390999999999998</v>
      </c>
      <c r="AK84">
        <v>20.353000000000002</v>
      </c>
      <c r="AL84">
        <v>20.338000000000001</v>
      </c>
      <c r="AM84">
        <v>20.382000000000001</v>
      </c>
      <c r="AN84">
        <v>20.501000000000001</v>
      </c>
      <c r="AO84">
        <v>20.681000000000001</v>
      </c>
      <c r="AP84">
        <v>20.884</v>
      </c>
      <c r="AQ84">
        <v>21.106999999999999</v>
      </c>
      <c r="AR84">
        <v>21.393999999999998</v>
      </c>
      <c r="AS84">
        <v>21.757000000000001</v>
      </c>
      <c r="AT84">
        <v>22.172000000000001</v>
      </c>
      <c r="AU84">
        <v>22.591000000000001</v>
      </c>
      <c r="AV84">
        <v>23.012</v>
      </c>
      <c r="AW84">
        <v>23.439</v>
      </c>
      <c r="AX84">
        <v>23.866</v>
      </c>
      <c r="AY84">
        <v>24.280999999999999</v>
      </c>
      <c r="AZ84">
        <v>24.675000000000001</v>
      </c>
      <c r="BA84">
        <v>25.045999999999999</v>
      </c>
      <c r="BB84">
        <v>25.344000000000001</v>
      </c>
      <c r="BC84">
        <v>25.539000000000001</v>
      </c>
      <c r="BD84">
        <v>25.649000000000001</v>
      </c>
      <c r="BE84">
        <v>25.728999999999999</v>
      </c>
      <c r="BF84">
        <v>25.783999999999999</v>
      </c>
      <c r="BG84">
        <v>25.725999999999999</v>
      </c>
      <c r="BH84">
        <v>25.521000000000001</v>
      </c>
      <c r="BI84">
        <v>25.213000000000001</v>
      </c>
      <c r="BJ84">
        <v>24.895</v>
      </c>
      <c r="BK84">
        <v>24.562000000000001</v>
      </c>
      <c r="BL84">
        <v>24.222000000000001</v>
      </c>
      <c r="BM84">
        <v>23.893999999999998</v>
      </c>
      <c r="BN84">
        <v>23.585999999999999</v>
      </c>
      <c r="BO84">
        <v>23.282</v>
      </c>
      <c r="BP84">
        <v>22.981000000000002</v>
      </c>
      <c r="BQ84">
        <v>22.777000000000001</v>
      </c>
      <c r="BR84">
        <v>22.718</v>
      </c>
      <c r="BS84">
        <v>22.763999999999999</v>
      </c>
      <c r="BT84">
        <v>22.81</v>
      </c>
      <c r="BU84">
        <v>22.847000000000001</v>
      </c>
      <c r="BV84">
        <v>22.984000000000002</v>
      </c>
      <c r="BW84">
        <v>23.251000000000001</v>
      </c>
      <c r="BX84">
        <v>23.588999999999999</v>
      </c>
      <c r="BY84">
        <v>23.88</v>
      </c>
      <c r="BZ84">
        <v>24.119</v>
      </c>
      <c r="CA84">
        <v>24.297999999999998</v>
      </c>
      <c r="CB84">
        <v>24.391999999999999</v>
      </c>
      <c r="CC84">
        <v>24.378</v>
      </c>
      <c r="CD84">
        <v>24.279</v>
      </c>
      <c r="CE84">
        <v>24.11</v>
      </c>
      <c r="CF84">
        <v>23.651</v>
      </c>
      <c r="CG84">
        <v>22.8</v>
      </c>
      <c r="CH84">
        <v>21.652000000000001</v>
      </c>
      <c r="CI84">
        <v>20.448</v>
      </c>
      <c r="CJ84">
        <v>19.190000000000001</v>
      </c>
      <c r="CK84">
        <v>17.725000000000001</v>
      </c>
      <c r="CL84">
        <v>16.015999999999998</v>
      </c>
      <c r="CM84">
        <v>14.159000000000001</v>
      </c>
      <c r="CN84">
        <v>12.1</v>
      </c>
      <c r="CO84">
        <v>10.417</v>
      </c>
      <c r="CP84">
        <v>9.1489999999999991</v>
      </c>
      <c r="CQ84">
        <v>7.4770000000000003</v>
      </c>
      <c r="CR84">
        <v>5.4</v>
      </c>
      <c r="CS84">
        <v>4.0519999999999996</v>
      </c>
      <c r="CT84">
        <v>3.5070000000000001</v>
      </c>
      <c r="CU84">
        <v>2.9039999999999999</v>
      </c>
      <c r="CV84">
        <v>2.242</v>
      </c>
      <c r="CW84">
        <v>1.524</v>
      </c>
      <c r="CX84">
        <v>3.6019999999999999</v>
      </c>
      <c r="CZ84">
        <f t="shared" si="6"/>
        <v>2038.6129999999996</v>
      </c>
      <c r="DA84">
        <f t="shared" si="7"/>
        <v>2019.8499999999992</v>
      </c>
      <c r="DB84">
        <f t="shared" si="8"/>
        <v>34.472000000000435</v>
      </c>
    </row>
    <row r="85" spans="1:106" x14ac:dyDescent="0.3">
      <c r="A85">
        <v>2094</v>
      </c>
      <c r="B85">
        <f>+B84/B83*B84</f>
        <v>18.64080106957535</v>
      </c>
      <c r="C85">
        <f t="shared" ref="C85:BN88" si="9">+C84/C83*C84</f>
        <v>18.630725667938933</v>
      </c>
      <c r="D85">
        <f t="shared" si="9"/>
        <v>18.660724515719281</v>
      </c>
      <c r="E85">
        <f t="shared" si="9"/>
        <v>18.727797396300009</v>
      </c>
      <c r="F85">
        <f t="shared" si="9"/>
        <v>18.753300349486199</v>
      </c>
      <c r="G85">
        <f t="shared" si="9"/>
        <v>18.893326896194669</v>
      </c>
      <c r="H85">
        <f t="shared" si="9"/>
        <v>19.057416183488119</v>
      </c>
      <c r="I85">
        <f t="shared" si="9"/>
        <v>19.241548686950782</v>
      </c>
      <c r="J85">
        <f t="shared" si="9"/>
        <v>19.443681053107575</v>
      </c>
      <c r="K85">
        <f t="shared" si="9"/>
        <v>19.655860974519449</v>
      </c>
      <c r="L85">
        <f t="shared" si="9"/>
        <v>19.876043591379904</v>
      </c>
      <c r="M85">
        <f t="shared" si="9"/>
        <v>20.104130476976078</v>
      </c>
      <c r="N85">
        <f t="shared" si="9"/>
        <v>20.331120501007771</v>
      </c>
      <c r="O85">
        <f t="shared" si="9"/>
        <v>20.540210333855729</v>
      </c>
      <c r="P85">
        <f t="shared" si="9"/>
        <v>20.727478653375961</v>
      </c>
      <c r="Q85">
        <f t="shared" si="9"/>
        <v>20.906730448553727</v>
      </c>
      <c r="R85">
        <f t="shared" si="9"/>
        <v>21.10231980587012</v>
      </c>
      <c r="S85">
        <f t="shared" si="9"/>
        <v>21.272648275862071</v>
      </c>
      <c r="T85">
        <f t="shared" si="9"/>
        <v>21.38323805159694</v>
      </c>
      <c r="U85">
        <f t="shared" si="9"/>
        <v>21.429334475981531</v>
      </c>
      <c r="V85">
        <f t="shared" si="9"/>
        <v>21.460434352189779</v>
      </c>
      <c r="W85">
        <f t="shared" si="9"/>
        <v>21.499050271429223</v>
      </c>
      <c r="X85">
        <f t="shared" si="9"/>
        <v>21.519448477644694</v>
      </c>
      <c r="Y85">
        <f t="shared" si="9"/>
        <v>21.500964892152364</v>
      </c>
      <c r="Z85">
        <f t="shared" si="9"/>
        <v>21.435778981332106</v>
      </c>
      <c r="AA85">
        <f t="shared" si="9"/>
        <v>21.356644868469804</v>
      </c>
      <c r="AB85">
        <f t="shared" si="9"/>
        <v>21.290352636973537</v>
      </c>
      <c r="AC85">
        <f t="shared" si="9"/>
        <v>21.205131809863449</v>
      </c>
      <c r="AD85">
        <f t="shared" si="9"/>
        <v>21.081045452395589</v>
      </c>
      <c r="AE85">
        <f t="shared" si="9"/>
        <v>20.926037365360788</v>
      </c>
      <c r="AF85">
        <f t="shared" si="9"/>
        <v>20.77503499927985</v>
      </c>
      <c r="AG85">
        <f t="shared" si="9"/>
        <v>20.624066141656201</v>
      </c>
      <c r="AH85">
        <f t="shared" si="9"/>
        <v>20.484157733760561</v>
      </c>
      <c r="AI85">
        <f t="shared" si="9"/>
        <v>20.370311738918652</v>
      </c>
      <c r="AJ85">
        <f t="shared" si="9"/>
        <v>20.298422231985935</v>
      </c>
      <c r="AK85">
        <f t="shared" si="9"/>
        <v>20.245570060114368</v>
      </c>
      <c r="AL85">
        <f t="shared" si="9"/>
        <v>20.180233400009758</v>
      </c>
      <c r="AM85">
        <f t="shared" si="9"/>
        <v>20.157500315396188</v>
      </c>
      <c r="AN85">
        <f t="shared" si="9"/>
        <v>20.222826396574124</v>
      </c>
      <c r="AO85">
        <f t="shared" si="9"/>
        <v>20.385289595348173</v>
      </c>
      <c r="AP85">
        <f t="shared" si="9"/>
        <v>20.574651193508824</v>
      </c>
      <c r="AQ85">
        <f t="shared" si="9"/>
        <v>20.739511614915504</v>
      </c>
      <c r="AR85">
        <f t="shared" si="9"/>
        <v>20.957107875457872</v>
      </c>
      <c r="AS85">
        <f t="shared" si="9"/>
        <v>21.272055408259561</v>
      </c>
      <c r="AT85">
        <f t="shared" si="9"/>
        <v>21.683983238498524</v>
      </c>
      <c r="AU85">
        <f t="shared" si="9"/>
        <v>22.103741218762185</v>
      </c>
      <c r="AV85">
        <f t="shared" si="9"/>
        <v>22.519759472677013</v>
      </c>
      <c r="AW85">
        <f t="shared" si="9"/>
        <v>22.945609196842501</v>
      </c>
      <c r="AX85">
        <f t="shared" si="9"/>
        <v>23.383937761720993</v>
      </c>
      <c r="AY85">
        <f t="shared" si="9"/>
        <v>23.818962548480929</v>
      </c>
      <c r="AZ85">
        <f t="shared" si="9"/>
        <v>24.23402423977074</v>
      </c>
      <c r="BA85">
        <f t="shared" si="9"/>
        <v>24.674590567596272</v>
      </c>
      <c r="BB85">
        <f t="shared" si="9"/>
        <v>25.069994769915308</v>
      </c>
      <c r="BC85">
        <f t="shared" si="9"/>
        <v>25.347447575003891</v>
      </c>
      <c r="BD85">
        <f t="shared" si="9"/>
        <v>25.483080299039358</v>
      </c>
      <c r="BE85">
        <f t="shared" si="9"/>
        <v>25.584812591790989</v>
      </c>
      <c r="BF85">
        <f t="shared" si="9"/>
        <v>25.749047445679537</v>
      </c>
      <c r="BG85">
        <f t="shared" si="9"/>
        <v>25.835463793574579</v>
      </c>
      <c r="BH85">
        <f t="shared" si="9"/>
        <v>25.731725703223766</v>
      </c>
      <c r="BI85">
        <f t="shared" si="9"/>
        <v>25.429849147931836</v>
      </c>
      <c r="BJ85">
        <f t="shared" si="9"/>
        <v>25.122052087555737</v>
      </c>
      <c r="BK85">
        <f t="shared" si="9"/>
        <v>24.791117485103761</v>
      </c>
      <c r="BL85">
        <f t="shared" si="9"/>
        <v>24.432819056344481</v>
      </c>
      <c r="BM85">
        <f t="shared" si="9"/>
        <v>24.078412382438525</v>
      </c>
      <c r="BN85">
        <f t="shared" si="9"/>
        <v>23.758248814862267</v>
      </c>
      <c r="BO85">
        <f t="shared" ref="BO85:CX91" si="10">+BO84/BO83*BO84</f>
        <v>23.442093326990445</v>
      </c>
      <c r="BP85">
        <f t="shared" si="10"/>
        <v>23.031109022720337</v>
      </c>
      <c r="BQ85">
        <f t="shared" si="10"/>
        <v>22.669509678828927</v>
      </c>
      <c r="BR85">
        <f t="shared" si="10"/>
        <v>22.492265492896365</v>
      </c>
      <c r="BS85">
        <f t="shared" si="10"/>
        <v>22.521608761788865</v>
      </c>
      <c r="BT85">
        <f t="shared" si="10"/>
        <v>22.553907841692311</v>
      </c>
      <c r="BU85">
        <f t="shared" si="10"/>
        <v>22.467413119270006</v>
      </c>
      <c r="BV85">
        <f t="shared" si="10"/>
        <v>22.447807589342627</v>
      </c>
      <c r="BW85">
        <f t="shared" si="10"/>
        <v>22.611108829311142</v>
      </c>
      <c r="BX85">
        <f t="shared" si="10"/>
        <v>22.953589679069381</v>
      </c>
      <c r="BY85">
        <f t="shared" si="10"/>
        <v>23.251963302752294</v>
      </c>
      <c r="BZ85">
        <f t="shared" si="10"/>
        <v>23.49459454765751</v>
      </c>
      <c r="CA85">
        <f t="shared" si="10"/>
        <v>23.686772477432292</v>
      </c>
      <c r="CB85">
        <f t="shared" si="10"/>
        <v>23.806404609475031</v>
      </c>
      <c r="CC85">
        <f t="shared" si="10"/>
        <v>23.797176310415249</v>
      </c>
      <c r="CD85">
        <f t="shared" si="10"/>
        <v>23.691565491740686</v>
      </c>
      <c r="CE85">
        <f t="shared" si="10"/>
        <v>23.718463358903215</v>
      </c>
      <c r="CF85">
        <f t="shared" si="10"/>
        <v>23.551421034903793</v>
      </c>
      <c r="CG85">
        <f t="shared" si="10"/>
        <v>22.897414438620448</v>
      </c>
      <c r="CH85">
        <f t="shared" si="10"/>
        <v>21.715183843624072</v>
      </c>
      <c r="CI85">
        <f t="shared" si="10"/>
        <v>20.480050156739811</v>
      </c>
      <c r="CJ85">
        <f t="shared" si="10"/>
        <v>19.365592132940687</v>
      </c>
      <c r="CK85">
        <f t="shared" si="10"/>
        <v>18.109148942302156</v>
      </c>
      <c r="CL85">
        <f t="shared" si="10"/>
        <v>16.538507801418437</v>
      </c>
      <c r="CM85">
        <f t="shared" si="10"/>
        <v>14.850168962962965</v>
      </c>
      <c r="CN85">
        <f t="shared" si="10"/>
        <v>12.424473862864902</v>
      </c>
      <c r="CO85">
        <f t="shared" si="10"/>
        <v>10.438042420161599</v>
      </c>
      <c r="CP85">
        <f t="shared" si="10"/>
        <v>9.6289199355803508</v>
      </c>
      <c r="CQ85">
        <f t="shared" si="10"/>
        <v>8.3728514302830614</v>
      </c>
      <c r="CR85">
        <f t="shared" si="10"/>
        <v>5.5969289827255286</v>
      </c>
      <c r="CS85">
        <f t="shared" si="10"/>
        <v>3.7054172872940638</v>
      </c>
      <c r="CT85">
        <f t="shared" si="10"/>
        <v>3.2929180722891567</v>
      </c>
      <c r="CU85">
        <f t="shared" si="10"/>
        <v>2.8404230380599529</v>
      </c>
      <c r="CV85">
        <f t="shared" si="10"/>
        <v>2.3598892018779343</v>
      </c>
      <c r="CW85">
        <f t="shared" si="10"/>
        <v>1.5640242424242423</v>
      </c>
      <c r="CX85">
        <f t="shared" si="10"/>
        <v>3.4341990471148751</v>
      </c>
      <c r="CZ85">
        <f t="shared" si="6"/>
        <v>2023.5216728920248</v>
      </c>
      <c r="DA85">
        <f t="shared" si="7"/>
        <v>2004.8808718224493</v>
      </c>
      <c r="DB85">
        <f t="shared" si="8"/>
        <v>33.732128177550294</v>
      </c>
    </row>
    <row r="86" spans="1:106" x14ac:dyDescent="0.3">
      <c r="A86">
        <v>2095</v>
      </c>
      <c r="B86">
        <f t="shared" ref="B86:B91" si="11">+B85/B84*B85</f>
        <v>18.519397991551536</v>
      </c>
      <c r="C86">
        <f t="shared" si="9"/>
        <v>18.515172503013741</v>
      </c>
      <c r="D86">
        <f t="shared" si="9"/>
        <v>18.545169060636233</v>
      </c>
      <c r="E86">
        <f t="shared" si="9"/>
        <v>18.60638701946214</v>
      </c>
      <c r="F86">
        <f t="shared" si="9"/>
        <v>18.54787585032642</v>
      </c>
      <c r="G86">
        <f t="shared" si="9"/>
        <v>18.685955148744849</v>
      </c>
      <c r="H86">
        <f t="shared" si="9"/>
        <v>18.845221647502846</v>
      </c>
      <c r="I86">
        <f t="shared" si="9"/>
        <v>19.022617061722109</v>
      </c>
      <c r="J86">
        <f t="shared" si="9"/>
        <v>19.218012042241487</v>
      </c>
      <c r="K86">
        <f t="shared" si="9"/>
        <v>19.421548818661673</v>
      </c>
      <c r="L86">
        <f t="shared" si="9"/>
        <v>19.633093571535344</v>
      </c>
      <c r="M86">
        <f t="shared" si="9"/>
        <v>19.856352848699505</v>
      </c>
      <c r="N86">
        <f t="shared" si="9"/>
        <v>20.082323316644729</v>
      </c>
      <c r="O86">
        <f t="shared" si="9"/>
        <v>20.28659136216924</v>
      </c>
      <c r="P86">
        <f t="shared" si="9"/>
        <v>20.462391471049543</v>
      </c>
      <c r="Q86">
        <f t="shared" si="9"/>
        <v>20.631142171645592</v>
      </c>
      <c r="R86">
        <f t="shared" si="9"/>
        <v>20.840918294061794</v>
      </c>
      <c r="S86">
        <f t="shared" si="9"/>
        <v>21.03791560523187</v>
      </c>
      <c r="T86">
        <f t="shared" si="9"/>
        <v>21.166691490198282</v>
      </c>
      <c r="U86">
        <f t="shared" si="9"/>
        <v>21.20797931388217</v>
      </c>
      <c r="V86">
        <f t="shared" si="9"/>
        <v>21.234277402584127</v>
      </c>
      <c r="W86">
        <f t="shared" si="9"/>
        <v>21.291130985924774</v>
      </c>
      <c r="X86">
        <f t="shared" si="9"/>
        <v>21.344333645925722</v>
      </c>
      <c r="Y86">
        <f t="shared" si="9"/>
        <v>21.357888255651122</v>
      </c>
      <c r="Z86">
        <f t="shared" si="9"/>
        <v>21.307332276212346</v>
      </c>
      <c r="AA86">
        <f t="shared" si="9"/>
        <v>21.239931081211587</v>
      </c>
      <c r="AB86">
        <f t="shared" si="9"/>
        <v>21.20405648157768</v>
      </c>
      <c r="AC86">
        <f t="shared" si="9"/>
        <v>21.152395101782048</v>
      </c>
      <c r="AD86">
        <f t="shared" si="9"/>
        <v>21.050136290544184</v>
      </c>
      <c r="AE86">
        <f t="shared" si="9"/>
        <v>20.89811204621914</v>
      </c>
      <c r="AF86">
        <f t="shared" si="9"/>
        <v>20.748104952471046</v>
      </c>
      <c r="AG86">
        <f t="shared" si="9"/>
        <v>20.587198306732958</v>
      </c>
      <c r="AH86">
        <f t="shared" si="9"/>
        <v>20.427472764791521</v>
      </c>
      <c r="AI86">
        <f t="shared" si="9"/>
        <v>20.290934001991545</v>
      </c>
      <c r="AJ86">
        <f t="shared" si="9"/>
        <v>20.206264778970176</v>
      </c>
      <c r="AK86">
        <f t="shared" si="9"/>
        <v>20.138707171375192</v>
      </c>
      <c r="AL86">
        <f t="shared" si="9"/>
        <v>20.023690632258301</v>
      </c>
      <c r="AM86">
        <f t="shared" si="9"/>
        <v>19.935473406201421</v>
      </c>
      <c r="AN86">
        <f t="shared" si="9"/>
        <v>19.94842727018073</v>
      </c>
      <c r="AO86">
        <f t="shared" si="9"/>
        <v>20.093807450617014</v>
      </c>
      <c r="AP86">
        <f t="shared" si="9"/>
        <v>20.269884683707819</v>
      </c>
      <c r="AQ86">
        <f t="shared" si="9"/>
        <v>20.378421472744357</v>
      </c>
      <c r="AR86">
        <f t="shared" si="9"/>
        <v>20.529137632213629</v>
      </c>
      <c r="AS86">
        <f t="shared" si="9"/>
        <v>20.797919809351693</v>
      </c>
      <c r="AT86">
        <f t="shared" si="9"/>
        <v>21.206707968946642</v>
      </c>
      <c r="AU86">
        <f t="shared" si="9"/>
        <v>21.626991982028521</v>
      </c>
      <c r="AV86">
        <f t="shared" si="9"/>
        <v>22.038048266436036</v>
      </c>
      <c r="AW86">
        <f t="shared" si="9"/>
        <v>22.462604267000433</v>
      </c>
      <c r="AX86">
        <f t="shared" si="9"/>
        <v>22.911612555268626</v>
      </c>
      <c r="AY86">
        <f t="shared" si="9"/>
        <v>23.365717099210787</v>
      </c>
      <c r="AZ86">
        <f t="shared" si="9"/>
        <v>23.800929315250084</v>
      </c>
      <c r="BA86">
        <f t="shared" si="9"/>
        <v>24.3086887997489</v>
      </c>
      <c r="BB86">
        <f t="shared" si="9"/>
        <v>24.798951931959472</v>
      </c>
      <c r="BC86">
        <f t="shared" si="9"/>
        <v>25.157331867636579</v>
      </c>
      <c r="BD86">
        <f t="shared" si="9"/>
        <v>25.318233908818584</v>
      </c>
      <c r="BE86">
        <f t="shared" si="9"/>
        <v>25.441433221542489</v>
      </c>
      <c r="BF86">
        <f t="shared" si="9"/>
        <v>25.714142272721684</v>
      </c>
      <c r="BG86">
        <f t="shared" si="9"/>
        <v>25.945393354159332</v>
      </c>
      <c r="BH86">
        <f t="shared" si="9"/>
        <v>25.944191358722094</v>
      </c>
      <c r="BI86">
        <f t="shared" si="9"/>
        <v>25.648563347740037</v>
      </c>
      <c r="BJ86">
        <f t="shared" si="9"/>
        <v>25.351174978504261</v>
      </c>
      <c r="BK86">
        <f t="shared" si="9"/>
        <v>25.022372207483812</v>
      </c>
      <c r="BL86">
        <f t="shared" si="9"/>
        <v>24.645473001406575</v>
      </c>
      <c r="BM86">
        <f t="shared" si="9"/>
        <v>24.264248047994016</v>
      </c>
      <c r="BN86">
        <f t="shared" si="9"/>
        <v>23.93175556469534</v>
      </c>
      <c r="BO86">
        <f t="shared" si="10"/>
        <v>23.603287498983331</v>
      </c>
      <c r="BP86">
        <f t="shared" si="10"/>
        <v>23.081327305880077</v>
      </c>
      <c r="BQ86">
        <f t="shared" si="10"/>
        <v>22.562526631185776</v>
      </c>
      <c r="BR86">
        <f t="shared" si="10"/>
        <v>22.268773967908114</v>
      </c>
      <c r="BS86">
        <f t="shared" si="10"/>
        <v>22.28179850725202</v>
      </c>
      <c r="BT86">
        <f t="shared" si="10"/>
        <v>22.300690878191581</v>
      </c>
      <c r="BU86">
        <f t="shared" si="10"/>
        <v>22.094132808331334</v>
      </c>
      <c r="BV86">
        <f t="shared" si="10"/>
        <v>21.924123980514636</v>
      </c>
      <c r="BW86">
        <f t="shared" si="10"/>
        <v>21.988828114530655</v>
      </c>
      <c r="BX86">
        <f t="shared" si="10"/>
        <v>22.33529522892367</v>
      </c>
      <c r="BY86">
        <f t="shared" si="10"/>
        <v>22.64044377858205</v>
      </c>
      <c r="BZ86">
        <f t="shared" si="10"/>
        <v>22.886354034529539</v>
      </c>
      <c r="CA86">
        <f t="shared" si="10"/>
        <v>23.090920668270801</v>
      </c>
      <c r="CB86">
        <f t="shared" si="10"/>
        <v>23.234868007134882</v>
      </c>
      <c r="CC86">
        <f t="shared" si="10"/>
        <v>23.230191170276015</v>
      </c>
      <c r="CD86">
        <f t="shared" si="10"/>
        <v>23.118344060687761</v>
      </c>
      <c r="CE86">
        <f t="shared" si="10"/>
        <v>23.333285114377205</v>
      </c>
      <c r="CF86">
        <f t="shared" si="10"/>
        <v>23.452261332007478</v>
      </c>
      <c r="CG86">
        <f t="shared" si="10"/>
        <v>22.995245086576499</v>
      </c>
      <c r="CH86">
        <f t="shared" si="10"/>
        <v>21.778552067355992</v>
      </c>
      <c r="CI86">
        <f t="shared" si="10"/>
        <v>20.512150548835013</v>
      </c>
      <c r="CJ86">
        <f t="shared" si="10"/>
        <v>19.542790967139872</v>
      </c>
      <c r="CK86">
        <f t="shared" si="10"/>
        <v>18.501623436642213</v>
      </c>
      <c r="CL86">
        <f t="shared" si="10"/>
        <v>17.078061956642017</v>
      </c>
      <c r="CM86">
        <f t="shared" si="10"/>
        <v>15.575077210858712</v>
      </c>
      <c r="CN86">
        <f t="shared" si="10"/>
        <v>12.757648823885379</v>
      </c>
      <c r="CO86">
        <f t="shared" si="10"/>
        <v>10.459127346173851</v>
      </c>
      <c r="CP86">
        <f t="shared" si="10"/>
        <v>10.134014550859845</v>
      </c>
      <c r="CQ86">
        <f t="shared" si="10"/>
        <v>9.3760386617083196</v>
      </c>
      <c r="CR86">
        <f t="shared" si="10"/>
        <v>5.8010396366061148</v>
      </c>
      <c r="CS86">
        <f t="shared" si="10"/>
        <v>3.3884790900734698</v>
      </c>
      <c r="CT86">
        <f t="shared" si="10"/>
        <v>3.0919045996032319</v>
      </c>
      <c r="CU86">
        <f t="shared" si="10"/>
        <v>2.7782379597595499</v>
      </c>
      <c r="CV86">
        <f t="shared" si="10"/>
        <v>2.4839772725870088</v>
      </c>
      <c r="CW86">
        <f t="shared" si="10"/>
        <v>1.6050996265687172</v>
      </c>
      <c r="CX86">
        <f t="shared" si="10"/>
        <v>3.27421518467649</v>
      </c>
      <c r="CZ86">
        <f t="shared" si="6"/>
        <v>2009.0530969216147</v>
      </c>
      <c r="DA86">
        <f t="shared" si="7"/>
        <v>1990.5336989300631</v>
      </c>
      <c r="DB86">
        <f t="shared" si="8"/>
        <v>32.987973961961643</v>
      </c>
    </row>
    <row r="87" spans="1:106" x14ac:dyDescent="0.3">
      <c r="A87">
        <v>2096</v>
      </c>
      <c r="B87">
        <f t="shared" si="11"/>
        <v>18.398785582732259</v>
      </c>
      <c r="C87">
        <f t="shared" si="9"/>
        <v>18.400336032336654</v>
      </c>
      <c r="D87">
        <f t="shared" si="9"/>
        <v>18.430329176011782</v>
      </c>
      <c r="E87">
        <f t="shared" si="9"/>
        <v>18.485763733561448</v>
      </c>
      <c r="F87">
        <f t="shared" si="9"/>
        <v>18.344701580409954</v>
      </c>
      <c r="G87">
        <f t="shared" si="9"/>
        <v>18.480859498134759</v>
      </c>
      <c r="H87">
        <f t="shared" si="9"/>
        <v>18.635389788633322</v>
      </c>
      <c r="I87">
        <f t="shared" si="9"/>
        <v>18.806176455137781</v>
      </c>
      <c r="J87">
        <f t="shared" si="9"/>
        <v>18.994962211474384</v>
      </c>
      <c r="K87">
        <f t="shared" si="9"/>
        <v>19.19002983408517</v>
      </c>
      <c r="L87">
        <f t="shared" si="9"/>
        <v>19.393113192599003</v>
      </c>
      <c r="M87">
        <f t="shared" si="9"/>
        <v>19.611629008456426</v>
      </c>
      <c r="N87">
        <f t="shared" si="9"/>
        <v>19.836570727828889</v>
      </c>
      <c r="O87">
        <f t="shared" si="9"/>
        <v>20.036103934987594</v>
      </c>
      <c r="P87">
        <f t="shared" si="9"/>
        <v>20.20069453292064</v>
      </c>
      <c r="Q87">
        <f t="shared" si="9"/>
        <v>20.3591866434619</v>
      </c>
      <c r="R87">
        <f t="shared" si="9"/>
        <v>20.582754850437642</v>
      </c>
      <c r="S87">
        <f t="shared" si="9"/>
        <v>20.805773088208625</v>
      </c>
      <c r="T87">
        <f t="shared" si="9"/>
        <v>20.952337880734238</v>
      </c>
      <c r="U87">
        <f t="shared" si="9"/>
        <v>20.988910648726659</v>
      </c>
      <c r="V87">
        <f t="shared" si="9"/>
        <v>21.010503767547767</v>
      </c>
      <c r="W87">
        <f t="shared" si="9"/>
        <v>21.085222506885675</v>
      </c>
      <c r="X87">
        <f t="shared" si="9"/>
        <v>21.170643813751688</v>
      </c>
      <c r="Y87">
        <f t="shared" si="9"/>
        <v>21.215763712417097</v>
      </c>
      <c r="Z87">
        <f t="shared" si="9"/>
        <v>21.179655244826883</v>
      </c>
      <c r="AA87">
        <f t="shared" si="9"/>
        <v>21.123855133287222</v>
      </c>
      <c r="AB87">
        <f t="shared" si="9"/>
        <v>21.11811011026305</v>
      </c>
      <c r="AC87">
        <f t="shared" si="9"/>
        <v>21.099789548762743</v>
      </c>
      <c r="AD87">
        <f t="shared" si="9"/>
        <v>21.019272447900907</v>
      </c>
      <c r="AE87">
        <f t="shared" si="9"/>
        <v>20.870223992778378</v>
      </c>
      <c r="AF87">
        <f t="shared" si="9"/>
        <v>20.721209814263894</v>
      </c>
      <c r="AG87">
        <f t="shared" si="9"/>
        <v>20.550396377205992</v>
      </c>
      <c r="AH87">
        <f t="shared" si="9"/>
        <v>20.370944657810597</v>
      </c>
      <c r="AI87">
        <f t="shared" si="9"/>
        <v>20.211865579187876</v>
      </c>
      <c r="AJ87">
        <f t="shared" si="9"/>
        <v>20.114525732668461</v>
      </c>
      <c r="AK87">
        <f t="shared" si="9"/>
        <v>20.032408340696904</v>
      </c>
      <c r="AL87">
        <f t="shared" si="9"/>
        <v>19.868362203194089</v>
      </c>
      <c r="AM87">
        <f t="shared" si="9"/>
        <v>19.715892035770651</v>
      </c>
      <c r="AN87">
        <f t="shared" si="9"/>
        <v>19.677751405763129</v>
      </c>
      <c r="AO87">
        <f t="shared" si="9"/>
        <v>19.806493107392903</v>
      </c>
      <c r="AP87">
        <f t="shared" si="9"/>
        <v>19.969632594327489</v>
      </c>
      <c r="AQ87">
        <f t="shared" si="9"/>
        <v>20.023618175374292</v>
      </c>
      <c r="AR87">
        <f t="shared" si="9"/>
        <v>20.109907074339667</v>
      </c>
      <c r="AS87">
        <f t="shared" si="9"/>
        <v>20.334352280234789</v>
      </c>
      <c r="AT87">
        <f t="shared" si="9"/>
        <v>20.739937765757354</v>
      </c>
      <c r="AU87">
        <f t="shared" si="9"/>
        <v>21.160525612456421</v>
      </c>
      <c r="AV87">
        <f t="shared" si="9"/>
        <v>21.566641152763175</v>
      </c>
      <c r="AW87">
        <f t="shared" si="9"/>
        <v>21.989766587905574</v>
      </c>
      <c r="AX87">
        <f t="shared" si="9"/>
        <v>22.448827705231995</v>
      </c>
      <c r="AY87">
        <f t="shared" si="9"/>
        <v>22.921096351241804</v>
      </c>
      <c r="AZ87">
        <f t="shared" si="9"/>
        <v>23.375574385201237</v>
      </c>
      <c r="BA87">
        <f t="shared" si="9"/>
        <v>23.94821302279475</v>
      </c>
      <c r="BB87">
        <f t="shared" si="9"/>
        <v>24.530839458396663</v>
      </c>
      <c r="BC87">
        <f t="shared" si="9"/>
        <v>24.96864210195751</v>
      </c>
      <c r="BD87">
        <f t="shared" si="9"/>
        <v>25.154453886244497</v>
      </c>
      <c r="BE87">
        <f t="shared" si="9"/>
        <v>25.298857360944066</v>
      </c>
      <c r="BF87">
        <f t="shared" si="9"/>
        <v>25.679284416896699</v>
      </c>
      <c r="BG87">
        <f t="shared" si="9"/>
        <v>26.055790663586798</v>
      </c>
      <c r="BH87">
        <f t="shared" si="9"/>
        <v>26.158411333199531</v>
      </c>
      <c r="BI87">
        <f t="shared" si="9"/>
        <v>25.869158640153994</v>
      </c>
      <c r="BJ87">
        <f t="shared" si="9"/>
        <v>25.582387559378336</v>
      </c>
      <c r="BK87">
        <f t="shared" si="9"/>
        <v>25.255784103563485</v>
      </c>
      <c r="BL87">
        <f t="shared" si="9"/>
        <v>24.859977805358351</v>
      </c>
      <c r="BM87">
        <f t="shared" si="9"/>
        <v>24.451517981475643</v>
      </c>
      <c r="BN87">
        <f t="shared" si="9"/>
        <v>24.106529436212014</v>
      </c>
      <c r="BO87">
        <f t="shared" si="10"/>
        <v>23.765590085686544</v>
      </c>
      <c r="BP87">
        <f t="shared" si="10"/>
        <v>23.131655087716631</v>
      </c>
      <c r="BQ87">
        <f t="shared" si="10"/>
        <v>22.456048463120752</v>
      </c>
      <c r="BR87">
        <f t="shared" si="10"/>
        <v>22.04750313792977</v>
      </c>
      <c r="BS87">
        <f t="shared" si="10"/>
        <v>22.044541754056457</v>
      </c>
      <c r="BT87">
        <f t="shared" si="10"/>
        <v>22.050316829145171</v>
      </c>
      <c r="BU87">
        <f t="shared" si="10"/>
        <v>21.72705428795016</v>
      </c>
      <c r="BV87">
        <f t="shared" si="10"/>
        <v>21.412657356399457</v>
      </c>
      <c r="BW87">
        <f t="shared" si="10"/>
        <v>21.38367319799876</v>
      </c>
      <c r="BX87">
        <f t="shared" si="10"/>
        <v>21.733655604120141</v>
      </c>
      <c r="BY87">
        <f t="shared" si="10"/>
        <v>22.045007030888456</v>
      </c>
      <c r="BZ87">
        <f t="shared" si="10"/>
        <v>22.293859974104116</v>
      </c>
      <c r="CA87">
        <f t="shared" si="10"/>
        <v>22.510057789273574</v>
      </c>
      <c r="CB87">
        <f t="shared" si="10"/>
        <v>22.677052674057059</v>
      </c>
      <c r="CC87">
        <f t="shared" si="10"/>
        <v>22.676714866014841</v>
      </c>
      <c r="CD87">
        <f t="shared" si="10"/>
        <v>22.558991819036141</v>
      </c>
      <c r="CE87">
        <f t="shared" si="10"/>
        <v>22.954362008635322</v>
      </c>
      <c r="CF87">
        <f t="shared" si="10"/>
        <v>23.353519126070854</v>
      </c>
      <c r="CG87">
        <f t="shared" si="10"/>
        <v>23.0934937221488</v>
      </c>
      <c r="CH87">
        <f t="shared" si="10"/>
        <v>21.84210520924508</v>
      </c>
      <c r="CI87">
        <f t="shared" si="10"/>
        <v>20.544301255024408</v>
      </c>
      <c r="CJ87">
        <f t="shared" si="10"/>
        <v>19.721611204218249</v>
      </c>
      <c r="CK87">
        <f t="shared" si="10"/>
        <v>18.902603920369085</v>
      </c>
      <c r="CL87">
        <f t="shared" si="10"/>
        <v>17.635218587851615</v>
      </c>
      <c r="CM87">
        <f t="shared" si="10"/>
        <v>16.335371720633223</v>
      </c>
      <c r="CN87">
        <f t="shared" si="10"/>
        <v>13.0997582118986</v>
      </c>
      <c r="CO87">
        <f t="shared" si="10"/>
        <v>10.480254863898901</v>
      </c>
      <c r="CP87">
        <f t="shared" si="10"/>
        <v>10.665604408813612</v>
      </c>
      <c r="CQ87">
        <f t="shared" si="10"/>
        <v>10.499422056850849</v>
      </c>
      <c r="CR87">
        <f t="shared" si="10"/>
        <v>6.012593865196358</v>
      </c>
      <c r="CS87">
        <f t="shared" si="10"/>
        <v>3.0986498020712476</v>
      </c>
      <c r="CT87">
        <f t="shared" si="10"/>
        <v>2.9031618288644001</v>
      </c>
      <c r="CU87">
        <f t="shared" si="10"/>
        <v>2.7174142927388796</v>
      </c>
      <c r="CV87">
        <f t="shared" si="10"/>
        <v>2.6145901620375933</v>
      </c>
      <c r="CW87">
        <f t="shared" si="10"/>
        <v>1.6472537581755724</v>
      </c>
      <c r="CX87">
        <f t="shared" si="10"/>
        <v>3.1216842496571506</v>
      </c>
      <c r="CZ87">
        <f t="shared" si="6"/>
        <v>1995.2143796001494</v>
      </c>
      <c r="DA87">
        <f t="shared" si="7"/>
        <v>1976.8155940174172</v>
      </c>
      <c r="DB87">
        <f t="shared" si="8"/>
        <v>32.237502904197527</v>
      </c>
    </row>
    <row r="88" spans="1:106" x14ac:dyDescent="0.3">
      <c r="A88">
        <v>2097</v>
      </c>
      <c r="B88">
        <f t="shared" si="11"/>
        <v>18.278958693678138</v>
      </c>
      <c r="C88">
        <f t="shared" si="9"/>
        <v>18.286211810762047</v>
      </c>
      <c r="D88">
        <f t="shared" si="9"/>
        <v>18.316200430717334</v>
      </c>
      <c r="E88">
        <f t="shared" si="9"/>
        <v>18.365922435968656</v>
      </c>
      <c r="F88">
        <f t="shared" si="9"/>
        <v>18.143752890624018</v>
      </c>
      <c r="G88">
        <f t="shared" si="9"/>
        <v>18.278014962095174</v>
      </c>
      <c r="H88">
        <f t="shared" si="9"/>
        <v>18.427894299683992</v>
      </c>
      <c r="I88">
        <f t="shared" si="9"/>
        <v>18.592198524221402</v>
      </c>
      <c r="J88">
        <f t="shared" si="9"/>
        <v>18.77450116184114</v>
      </c>
      <c r="K88">
        <f t="shared" si="9"/>
        <v>18.961270724157171</v>
      </c>
      <c r="L88">
        <f t="shared" si="9"/>
        <v>19.156066155882247</v>
      </c>
      <c r="M88">
        <f t="shared" si="9"/>
        <v>19.369921319187277</v>
      </c>
      <c r="N88">
        <f t="shared" si="9"/>
        <v>19.593825477056434</v>
      </c>
      <c r="O88">
        <f t="shared" si="9"/>
        <v>19.788709385759464</v>
      </c>
      <c r="P88">
        <f t="shared" si="9"/>
        <v>19.942344480590641</v>
      </c>
      <c r="Q88">
        <f t="shared" si="9"/>
        <v>20.090815977846376</v>
      </c>
      <c r="R88">
        <f t="shared" si="9"/>
        <v>20.327789363961227</v>
      </c>
      <c r="S88">
        <f t="shared" si="9"/>
        <v>20.576192143787015</v>
      </c>
      <c r="T88">
        <f t="shared" si="9"/>
        <v>20.740155015333411</v>
      </c>
      <c r="U88">
        <f t="shared" si="9"/>
        <v>20.772104862053947</v>
      </c>
      <c r="V88">
        <f t="shared" si="9"/>
        <v>20.789088330946328</v>
      </c>
      <c r="W88">
        <f t="shared" si="9"/>
        <v>20.881305387618315</v>
      </c>
      <c r="X88">
        <f t="shared" si="9"/>
        <v>20.998367385167622</v>
      </c>
      <c r="Y88">
        <f t="shared" si="9"/>
        <v>21.074584926813586</v>
      </c>
      <c r="Z88">
        <f t="shared" si="9"/>
        <v>21.052743275164403</v>
      </c>
      <c r="AA88">
        <f t="shared" si="9"/>
        <v>21.008413538913018</v>
      </c>
      <c r="AB88">
        <f t="shared" si="9"/>
        <v>21.032512105250337</v>
      </c>
      <c r="AC88">
        <f t="shared" si="9"/>
        <v>21.047314824625708</v>
      </c>
      <c r="AD88">
        <f t="shared" si="9"/>
        <v>20.988453858018445</v>
      </c>
      <c r="AE88">
        <f t="shared" si="9"/>
        <v>20.842373155308273</v>
      </c>
      <c r="AF88">
        <f t="shared" si="9"/>
        <v>20.694349539407437</v>
      </c>
      <c r="AG88">
        <f t="shared" si="9"/>
        <v>20.513660235262005</v>
      </c>
      <c r="AH88">
        <f t="shared" si="9"/>
        <v>20.314572978740049</v>
      </c>
      <c r="AI88">
        <f t="shared" si="9"/>
        <v>20.133105265192015</v>
      </c>
      <c r="AJ88">
        <f t="shared" si="9"/>
        <v>20.023203193460382</v>
      </c>
      <c r="AK88">
        <f t="shared" si="9"/>
        <v>19.926670590792444</v>
      </c>
      <c r="AL88">
        <f t="shared" si="9"/>
        <v>19.714238692909269</v>
      </c>
      <c r="AM88">
        <f t="shared" si="9"/>
        <v>19.498729267459723</v>
      </c>
      <c r="AN88">
        <f t="shared" si="9"/>
        <v>19.410748283190582</v>
      </c>
      <c r="AO88">
        <f t="shared" si="9"/>
        <v>19.523286971735985</v>
      </c>
      <c r="AP88">
        <f t="shared" si="9"/>
        <v>19.673828054530397</v>
      </c>
      <c r="AQ88">
        <f t="shared" si="9"/>
        <v>19.674992264216058</v>
      </c>
      <c r="AR88">
        <f t="shared" si="9"/>
        <v>19.699237726576133</v>
      </c>
      <c r="AS88">
        <f t="shared" si="9"/>
        <v>19.881117267832124</v>
      </c>
      <c r="AT88">
        <f t="shared" si="9"/>
        <v>20.283441407188569</v>
      </c>
      <c r="AU88">
        <f t="shared" si="9"/>
        <v>20.7041203218417</v>
      </c>
      <c r="AV88">
        <f t="shared" si="9"/>
        <v>21.105317720917977</v>
      </c>
      <c r="AW88">
        <f t="shared" si="9"/>
        <v>21.526882138993393</v>
      </c>
      <c r="AX88">
        <f t="shared" si="9"/>
        <v>21.995390508788354</v>
      </c>
      <c r="AY88">
        <f t="shared" si="9"/>
        <v>22.484936187156684</v>
      </c>
      <c r="AZ88">
        <f t="shared" si="9"/>
        <v>22.957821125411581</v>
      </c>
      <c r="BA88">
        <f t="shared" si="9"/>
        <v>23.593082774216938</v>
      </c>
      <c r="BB88">
        <f t="shared" si="9"/>
        <v>24.265625667757117</v>
      </c>
      <c r="BC88">
        <f t="shared" si="9"/>
        <v>24.781367582849871</v>
      </c>
      <c r="BD88">
        <f t="shared" si="9"/>
        <v>24.991733333137788</v>
      </c>
      <c r="BE88">
        <f t="shared" si="9"/>
        <v>25.157080507062297</v>
      </c>
      <c r="BF88">
        <f t="shared" si="9"/>
        <v>25.644473814061911</v>
      </c>
      <c r="BG88">
        <f t="shared" si="9"/>
        <v>26.166657712122184</v>
      </c>
      <c r="BH88">
        <f t="shared" si="9"/>
        <v>26.374400111985825</v>
      </c>
      <c r="BI88">
        <f t="shared" si="9"/>
        <v>26.091651203864416</v>
      </c>
      <c r="BJ88">
        <f t="shared" si="9"/>
        <v>25.815708888963261</v>
      </c>
      <c r="BK88">
        <f t="shared" si="9"/>
        <v>25.49137329573562</v>
      </c>
      <c r="BL88">
        <f t="shared" si="9"/>
        <v>25.076349577370173</v>
      </c>
      <c r="BM88">
        <f t="shared" si="9"/>
        <v>24.640233252472648</v>
      </c>
      <c r="BN88">
        <f t="shared" ref="BN88:BN91" si="12">+BN87/BN86*BN87</f>
        <v>24.28257968321574</v>
      </c>
      <c r="BO88">
        <f t="shared" si="10"/>
        <v>23.929008708859325</v>
      </c>
      <c r="BP88">
        <f t="shared" si="10"/>
        <v>23.182092606986867</v>
      </c>
      <c r="BQ88">
        <f t="shared" si="10"/>
        <v>22.350072791981706</v>
      </c>
      <c r="BR88">
        <f t="shared" si="10"/>
        <v>21.828430937308834</v>
      </c>
      <c r="BS88">
        <f t="shared" si="10"/>
        <v>21.80981131250125</v>
      </c>
      <c r="BT88">
        <f t="shared" si="10"/>
        <v>21.802753776618029</v>
      </c>
      <c r="BU88">
        <f t="shared" si="10"/>
        <v>21.366074519726141</v>
      </c>
      <c r="BV88">
        <f t="shared" si="10"/>
        <v>20.913122707665199</v>
      </c>
      <c r="BW88">
        <f t="shared" si="10"/>
        <v>20.795172760327464</v>
      </c>
      <c r="BX88">
        <f t="shared" si="10"/>
        <v>21.148222178268707</v>
      </c>
      <c r="BY88">
        <f t="shared" si="10"/>
        <v>21.465230087568454</v>
      </c>
      <c r="BZ88">
        <f t="shared" si="10"/>
        <v>21.716704713869834</v>
      </c>
      <c r="CA88">
        <f t="shared" si="10"/>
        <v>21.943806786911502</v>
      </c>
      <c r="CB88">
        <f t="shared" si="10"/>
        <v>22.132629194366189</v>
      </c>
      <c r="CC88">
        <f t="shared" si="10"/>
        <v>22.136425539731299</v>
      </c>
      <c r="CD88">
        <f t="shared" si="10"/>
        <v>22.013173199404307</v>
      </c>
      <c r="CE88">
        <f t="shared" si="10"/>
        <v>22.581592460755576</v>
      </c>
      <c r="CF88">
        <f t="shared" si="10"/>
        <v>23.255192659285999</v>
      </c>
      <c r="CG88">
        <f t="shared" si="10"/>
        <v>23.192162131215817</v>
      </c>
      <c r="CH88">
        <f t="shared" si="10"/>
        <v>21.905843808910767</v>
      </c>
      <c r="CI88">
        <f t="shared" si="10"/>
        <v>20.576502354170213</v>
      </c>
      <c r="CJ88">
        <f t="shared" si="10"/>
        <v>19.902067680319114</v>
      </c>
      <c r="CK88">
        <f t="shared" si="10"/>
        <v>19.312274741399623</v>
      </c>
      <c r="CL88">
        <f t="shared" si="10"/>
        <v>18.210551960221242</v>
      </c>
      <c r="CM88">
        <f t="shared" si="10"/>
        <v>17.132779866107096</v>
      </c>
      <c r="CN88">
        <f t="shared" si="10"/>
        <v>13.451041612692894</v>
      </c>
      <c r="CO88">
        <f t="shared" si="10"/>
        <v>10.501425059372339</v>
      </c>
      <c r="CP88">
        <f t="shared" si="10"/>
        <v>11.225079343866989</v>
      </c>
      <c r="CQ88">
        <f t="shared" si="10"/>
        <v>11.757402833469193</v>
      </c>
      <c r="CR88">
        <f t="shared" si="10"/>
        <v>6.231863123236149</v>
      </c>
      <c r="CS88">
        <f t="shared" si="10"/>
        <v>2.8336106969064985</v>
      </c>
      <c r="CT88">
        <f t="shared" si="10"/>
        <v>2.7259407051746858</v>
      </c>
      <c r="CU88">
        <f t="shared" si="10"/>
        <v>2.6579222317661526</v>
      </c>
      <c r="CV88">
        <f t="shared" si="10"/>
        <v>2.7520709592902741</v>
      </c>
      <c r="CW88">
        <f t="shared" si="10"/>
        <v>1.6905149679862439</v>
      </c>
      <c r="CX88">
        <f t="shared" si="10"/>
        <v>2.9762590437440593</v>
      </c>
      <c r="CZ88">
        <f t="shared" si="6"/>
        <v>1982.0148041114383</v>
      </c>
      <c r="DA88">
        <f t="shared" si="7"/>
        <v>1963.7358454177599</v>
      </c>
      <c r="DB88">
        <f t="shared" si="8"/>
        <v>31.478534182389467</v>
      </c>
    </row>
    <row r="89" spans="1:106" x14ac:dyDescent="0.3">
      <c r="A89">
        <v>2098</v>
      </c>
      <c r="B89">
        <f t="shared" si="11"/>
        <v>18.159912208486858</v>
      </c>
      <c r="C89">
        <f t="shared" ref="C89:C91" si="13">+C88/C87*C88</f>
        <v>18.172795420714383</v>
      </c>
      <c r="D89">
        <f t="shared" ref="D89:D91" si="14">+D88/D87*D88</f>
        <v>18.202778421063801</v>
      </c>
      <c r="E89">
        <f t="shared" ref="E89:E91" si="15">+E88/E87*E88</f>
        <v>18.246858057134308</v>
      </c>
      <c r="F89">
        <f t="shared" ref="F89:F91" si="16">+F88/F87*F88</f>
        <v>17.94500540186333</v>
      </c>
      <c r="G89">
        <f t="shared" ref="G89:G91" si="17">+G88/G87*G88</f>
        <v>18.0773968325604</v>
      </c>
      <c r="H89">
        <f t="shared" ref="H89:H91" si="18">+H88/H87*H88</f>
        <v>18.222709166376408</v>
      </c>
      <c r="I89">
        <f t="shared" ref="I89:I91" si="19">+I88/I87*I88</f>
        <v>18.380655248484853</v>
      </c>
      <c r="J89">
        <f t="shared" ref="J89:J91" si="20">+J88/J87*J88</f>
        <v>18.556598847195854</v>
      </c>
      <c r="K89">
        <f t="shared" ref="K89:K91" si="21">+K88/K87*K88</f>
        <v>18.735238589164982</v>
      </c>
      <c r="L89">
        <f t="shared" ref="L89:L91" si="22">+L88/L87*L88</f>
        <v>18.921916606384698</v>
      </c>
      <c r="M89">
        <f t="shared" ref="M89:M91" si="23">+M88/M87*M88</f>
        <v>19.131192607698438</v>
      </c>
      <c r="N89">
        <f t="shared" ref="N89:N91" si="24">+N88/N87*N88</f>
        <v>19.354050762753264</v>
      </c>
      <c r="O89">
        <f t="shared" ref="O89:O91" si="25">+O88/O87*O88</f>
        <v>19.544369525366367</v>
      </c>
      <c r="P89">
        <f t="shared" ref="P89:P91" si="26">+P88/P87*P88</f>
        <v>19.687298510178724</v>
      </c>
      <c r="Q89">
        <f t="shared" ref="Q89:Q91" si="27">+Q88/Q87*Q88</f>
        <v>19.825982919868338</v>
      </c>
      <c r="R89">
        <f t="shared" ref="R89:R91" si="28">+R88/R87*R88</f>
        <v>20.075982220464969</v>
      </c>
      <c r="S89">
        <f t="shared" ref="S89:S91" si="29">+S88/S87*S88</f>
        <v>20.349144506338334</v>
      </c>
      <c r="T89">
        <f t="shared" ref="T89:T91" si="30">+T88/T87*T88</f>
        <v>20.530120911021967</v>
      </c>
      <c r="U89">
        <f t="shared" ref="U89:U91" si="31">+U88/U87*U88</f>
        <v>20.557538579370814</v>
      </c>
      <c r="V89">
        <f t="shared" ref="V89:V91" si="32">+V88/V87*V88</f>
        <v>20.57000624132732</v>
      </c>
      <c r="W89">
        <f t="shared" ref="W89:W91" si="33">+W88/W87*W88</f>
        <v>20.67936036949984</v>
      </c>
      <c r="X89">
        <f t="shared" ref="X89:X91" si="34">+X88/X87*X88</f>
        <v>20.827492858580811</v>
      </c>
      <c r="Y89">
        <f t="shared" ref="Y89:Y91" si="35">+Y88/Y87*Y88</f>
        <v>20.93434560536393</v>
      </c>
      <c r="Z89">
        <f t="shared" ref="Z89:Z91" si="36">+Z88/Z87*Z88</f>
        <v>20.92659178284952</v>
      </c>
      <c r="AA89">
        <f t="shared" ref="AA89:AA91" si="37">+AA88/AA87*AA88</f>
        <v>20.89360283135505</v>
      </c>
      <c r="AB89">
        <f t="shared" ref="AB89:AB91" si="38">+AB88/AB87*AB88</f>
        <v>20.947261054506917</v>
      </c>
      <c r="AC89">
        <f t="shared" ref="AC89:AC91" si="39">+AC88/AC87*AC88</f>
        <v>20.994970604002319</v>
      </c>
      <c r="AD89">
        <f t="shared" ref="AD89:AD91" si="40">+AD88/AD87*AD88</f>
        <v>20.957680454546917</v>
      </c>
      <c r="AE89">
        <f t="shared" ref="AE89:AE91" si="41">+AE88/AE87*AE88</f>
        <v>20.814559484144961</v>
      </c>
      <c r="AF89">
        <f t="shared" ref="AF89:AF91" si="42">+AF88/AF87*AF88</f>
        <v>20.66752408270937</v>
      </c>
      <c r="AG89">
        <f t="shared" ref="AG89:AG91" si="43">+AG88/AG87*AG88</f>
        <v>20.476989763298302</v>
      </c>
      <c r="AH89">
        <f t="shared" ref="AH89:AH91" si="44">+AH88/AH87*AH88</f>
        <v>20.258357294703341</v>
      </c>
      <c r="AI89">
        <f t="shared" ref="AI89:AI91" si="45">+AI88/AI87*AI88</f>
        <v>20.054651859385128</v>
      </c>
      <c r="AJ89">
        <f t="shared" ref="AJ89:AJ91" si="46">+AJ88/AJ87*AJ88</f>
        <v>19.932295270350053</v>
      </c>
      <c r="AK89">
        <f t="shared" ref="AK89:AK91" si="47">+AK88/AK87*AK88</f>
        <v>19.821490960089864</v>
      </c>
      <c r="AL89">
        <f t="shared" ref="AL89:AL91" si="48">+AL88/AL87*AL88</f>
        <v>19.561310754568407</v>
      </c>
      <c r="AM89">
        <f t="shared" ref="AM89:AM91" si="49">+AM88/AM87*AM88</f>
        <v>19.283958461320982</v>
      </c>
      <c r="AN89">
        <f t="shared" ref="AN89:AN91" si="50">+AN88/AN87*AN88</f>
        <v>19.147368067828999</v>
      </c>
      <c r="AO89">
        <f t="shared" ref="AO89:AO91" si="51">+AO88/AO87*AO88</f>
        <v>19.244130301819357</v>
      </c>
      <c r="AP89">
        <f t="shared" ref="AP89:AP91" si="52">+AP88/AP87*AP88</f>
        <v>19.382405184017966</v>
      </c>
      <c r="AQ89">
        <f t="shared" ref="AQ89:AQ91" si="53">+AQ88/AQ87*AQ88</f>
        <v>19.332436186434911</v>
      </c>
      <c r="AR89">
        <f t="shared" ref="AR89:AR91" si="54">+AR88/AR87*AR88</f>
        <v>19.29695475835026</v>
      </c>
      <c r="AS89">
        <f t="shared" ref="AS89:AS91" si="55">+AS88/AS87*AS88</f>
        <v>19.437984469340023</v>
      </c>
      <c r="AT89">
        <f t="shared" ref="AT89:AT91" si="56">+AT88/AT87*AT88</f>
        <v>19.836992760803888</v>
      </c>
      <c r="AU89">
        <f t="shared" ref="AU89:AU91" si="57">+AU88/AU87*AU88</f>
        <v>20.257559105666154</v>
      </c>
      <c r="AV89">
        <f t="shared" ref="AV89:AV91" si="58">+AV88/AV87*AV88</f>
        <v>20.653862274878357</v>
      </c>
      <c r="AW89">
        <f t="shared" ref="AW89:AW91" si="59">+AW88/AW87*AW88</f>
        <v>21.073741404830898</v>
      </c>
      <c r="AX89">
        <f t="shared" ref="AX89:AX91" si="60">+AX88/AX87*AX88</f>
        <v>21.551112155461976</v>
      </c>
      <c r="AY89">
        <f t="shared" ref="AY89:AY91" si="61">+AY88/AY87*AY88</f>
        <v>22.057075612489957</v>
      </c>
      <c r="AZ89">
        <f t="shared" ref="AZ89:AZ91" si="62">+AZ88/AZ87*AZ88</f>
        <v>22.547533683710029</v>
      </c>
      <c r="BA89">
        <f t="shared" ref="BA89:BA91" si="63">+BA88/BA87*BA88</f>
        <v>23.243218784684629</v>
      </c>
      <c r="BB89">
        <f t="shared" ref="BB89:BB91" si="64">+BB88/BB87*BB88</f>
        <v>24.003279221093496</v>
      </c>
      <c r="BC89">
        <f t="shared" ref="BC89:BC91" si="65">+BC88/BC87*BC88</f>
        <v>24.59549769541438</v>
      </c>
      <c r="BD89">
        <f t="shared" ref="BD89:BD91" si="66">+BD88/BD87*BD88</f>
        <v>24.830065395942484</v>
      </c>
      <c r="BE89">
        <f t="shared" ref="BE89:BE91" si="67">+BE88/BE87*BE88</f>
        <v>25.016098182198569</v>
      </c>
      <c r="BF89">
        <f t="shared" ref="BF89:BF91" si="68">+BF88/BF87*BF88</f>
        <v>25.609710400161596</v>
      </c>
      <c r="BG89">
        <f t="shared" ref="BG89:BG91" si="69">+BG88/BG87*BG88</f>
        <v>26.277996498499252</v>
      </c>
      <c r="BH89">
        <f t="shared" ref="BH89:BH91" si="70">+BH88/BH87*BH88</f>
        <v>26.592172300015413</v>
      </c>
      <c r="BI89">
        <f t="shared" ref="BI89:BI91" si="71">+BI88/BI87*BI88</f>
        <v>26.316057356709877</v>
      </c>
      <c r="BJ89">
        <f t="shared" ref="BJ89:BJ91" si="72">+BJ88/BJ87*BJ88</f>
        <v>26.051158199867871</v>
      </c>
      <c r="BK89">
        <f t="shared" ref="BK89:BK91" si="73">+BK88/BK87*BK88</f>
        <v>25.72916009409732</v>
      </c>
      <c r="BL89">
        <f t="shared" ref="BL89:BL91" si="74">+BL88/BL87*BL88</f>
        <v>25.294604566820489</v>
      </c>
      <c r="BM89">
        <f t="shared" ref="BM89:BM91" si="75">+BM88/BM87*BM88</f>
        <v>24.830405016008662</v>
      </c>
      <c r="BN89">
        <f t="shared" si="12"/>
        <v>24.459915627090602</v>
      </c>
      <c r="BO89">
        <f t="shared" si="10"/>
        <v>24.093551042670192</v>
      </c>
      <c r="BP89">
        <f t="shared" si="10"/>
        <v>23.232640102968261</v>
      </c>
      <c r="BQ89">
        <f t="shared" si="10"/>
        <v>22.244597246360819</v>
      </c>
      <c r="BR89">
        <f t="shared" si="10"/>
        <v>21.611535519645347</v>
      </c>
      <c r="BS89">
        <f t="shared" si="10"/>
        <v>21.577580282401602</v>
      </c>
      <c r="BT89">
        <f t="shared" si="10"/>
        <v>21.557970161023764</v>
      </c>
      <c r="BU89">
        <f t="shared" si="10"/>
        <v>21.011092177169683</v>
      </c>
      <c r="BV89">
        <f t="shared" si="10"/>
        <v>20.425241673946243</v>
      </c>
      <c r="BW89">
        <f t="shared" si="10"/>
        <v>20.222868453317748</v>
      </c>
      <c r="BX89">
        <f t="shared" si="10"/>
        <v>20.578558409503362</v>
      </c>
      <c r="BY89">
        <f t="shared" si="10"/>
        <v>20.900701100555949</v>
      </c>
      <c r="BZ89">
        <f t="shared" si="10"/>
        <v>21.154491154839519</v>
      </c>
      <c r="CA89">
        <f t="shared" si="10"/>
        <v>21.391800092612858</v>
      </c>
      <c r="CB89">
        <f t="shared" si="10"/>
        <v>21.601276060698627</v>
      </c>
      <c r="CC89">
        <f t="shared" si="10"/>
        <v>21.609009002024969</v>
      </c>
      <c r="CD89">
        <f t="shared" si="10"/>
        <v>21.480560753520248</v>
      </c>
      <c r="CE89">
        <f t="shared" si="10"/>
        <v>22.214876539449037</v>
      </c>
      <c r="CF89">
        <f t="shared" si="10"/>
        <v>23.157280181245977</v>
      </c>
      <c r="CG89">
        <f t="shared" si="10"/>
        <v>23.29125210728629</v>
      </c>
      <c r="CH89">
        <f t="shared" si="10"/>
        <v>21.969768407547178</v>
      </c>
      <c r="CI89">
        <f t="shared" si="10"/>
        <v>20.608753925258252</v>
      </c>
      <c r="CJ89">
        <f t="shared" si="10"/>
        <v>20.084175367339284</v>
      </c>
      <c r="CK89">
        <f t="shared" si="10"/>
        <v>19.730824242971259</v>
      </c>
      <c r="CL89">
        <f t="shared" si="10"/>
        <v>18.804655073817109</v>
      </c>
      <c r="CM89">
        <f t="shared" si="10"/>
        <v>17.969113342534104</v>
      </c>
      <c r="CN89">
        <f t="shared" si="10"/>
        <v>13.811745036794299</v>
      </c>
      <c r="CO89">
        <f t="shared" si="10"/>
        <v>10.522638018803544</v>
      </c>
      <c r="CP89">
        <f t="shared" si="10"/>
        <v>11.813902095598653</v>
      </c>
      <c r="CQ89">
        <f t="shared" si="10"/>
        <v>13.166107680971868</v>
      </c>
      <c r="CR89">
        <f t="shared" si="10"/>
        <v>6.4591287649664508</v>
      </c>
      <c r="CS89">
        <f t="shared" si="10"/>
        <v>2.5912413775367034</v>
      </c>
      <c r="CT89">
        <f t="shared" si="10"/>
        <v>2.5595378990756688</v>
      </c>
      <c r="CU89">
        <f t="shared" si="10"/>
        <v>2.5997326241323369</v>
      </c>
      <c r="CV89">
        <f t="shared" si="10"/>
        <v>2.8967807937693872</v>
      </c>
      <c r="CW89">
        <f t="shared" si="10"/>
        <v>1.7349123307818421</v>
      </c>
      <c r="CX89">
        <f t="shared" si="10"/>
        <v>2.8376085430296718</v>
      </c>
      <c r="CZ89">
        <f t="shared" si="6"/>
        <v>1969.4659979654998</v>
      </c>
      <c r="DA89">
        <f t="shared" si="7"/>
        <v>1951.3060857570129</v>
      </c>
      <c r="DB89">
        <f t="shared" si="8"/>
        <v>30.7087183544254</v>
      </c>
    </row>
    <row r="90" spans="1:106" x14ac:dyDescent="0.3">
      <c r="A90">
        <v>2099</v>
      </c>
      <c r="B90">
        <f t="shared" si="11"/>
        <v>18.041641044574753</v>
      </c>
      <c r="C90">
        <f t="shared" si="13"/>
        <v>18.060082472017207</v>
      </c>
      <c r="D90">
        <f t="shared" si="14"/>
        <v>18.090058770631686</v>
      </c>
      <c r="E90">
        <f t="shared" si="15"/>
        <v>18.128565560374309</v>
      </c>
      <c r="F90">
        <f t="shared" si="16"/>
        <v>17.748435002072426</v>
      </c>
      <c r="G90">
        <f t="shared" si="17"/>
        <v>17.878980672658624</v>
      </c>
      <c r="H90">
        <f t="shared" si="18"/>
        <v>18.019808664087744</v>
      </c>
      <c r="I90">
        <f t="shared" si="19"/>
        <v>18.171518926258997</v>
      </c>
      <c r="J90">
        <f t="shared" si="20"/>
        <v>18.341225570116919</v>
      </c>
      <c r="K90">
        <f t="shared" si="21"/>
        <v>18.511900921584413</v>
      </c>
      <c r="L90">
        <f t="shared" si="22"/>
        <v>18.690629127370919</v>
      </c>
      <c r="M90">
        <f t="shared" si="23"/>
        <v>18.895406158945207</v>
      </c>
      <c r="N90">
        <f t="shared" si="24"/>
        <v>19.117210233695669</v>
      </c>
      <c r="O90">
        <f t="shared" si="25"/>
        <v>19.303046636227588</v>
      </c>
      <c r="P90">
        <f t="shared" si="26"/>
        <v>19.435514365230041</v>
      </c>
      <c r="Q90">
        <f t="shared" si="27"/>
        <v>19.564640837502008</v>
      </c>
      <c r="R90">
        <f t="shared" si="28"/>
        <v>19.827294296495264</v>
      </c>
      <c r="S90">
        <f t="shared" si="29"/>
        <v>20.124602222130466</v>
      </c>
      <c r="T90">
        <f t="shared" si="30"/>
        <v>20.322213807446115</v>
      </c>
      <c r="U90">
        <f t="shared" si="31"/>
        <v>20.345188667631799</v>
      </c>
      <c r="V90">
        <f t="shared" si="32"/>
        <v>20.353232909130849</v>
      </c>
      <c r="W90">
        <f t="shared" si="33"/>
        <v>20.479368380159297</v>
      </c>
      <c r="X90">
        <f t="shared" si="34"/>
        <v>20.658008825992923</v>
      </c>
      <c r="Y90">
        <f t="shared" si="35"/>
        <v>20.79503949647096</v>
      </c>
      <c r="Z90">
        <f t="shared" si="36"/>
        <v>20.801196210977182</v>
      </c>
      <c r="AA90">
        <f t="shared" si="37"/>
        <v>20.779419562825048</v>
      </c>
      <c r="AB90">
        <f t="shared" si="38"/>
        <v>20.862355551723557</v>
      </c>
      <c r="AC90">
        <f t="shared" si="39"/>
        <v>20.942756562333134</v>
      </c>
      <c r="AD90">
        <f t="shared" si="40"/>
        <v>20.926952171233722</v>
      </c>
      <c r="AE90">
        <f t="shared" si="41"/>
        <v>20.786782929690858</v>
      </c>
      <c r="AF90">
        <f t="shared" si="42"/>
        <v>20.640733399035973</v>
      </c>
      <c r="AG90">
        <f t="shared" si="43"/>
        <v>20.44038484392242</v>
      </c>
      <c r="AH90">
        <f t="shared" si="44"/>
        <v>20.202297174021819</v>
      </c>
      <c r="AI90">
        <f t="shared" si="45"/>
        <v>19.976504165826881</v>
      </c>
      <c r="AJ90">
        <f t="shared" si="46"/>
        <v>19.841800080926955</v>
      </c>
      <c r="AK90">
        <f t="shared" si="47"/>
        <v>19.716866502649388</v>
      </c>
      <c r="AL90">
        <f t="shared" si="48"/>
        <v>19.409569113841645</v>
      </c>
      <c r="AM90">
        <f t="shared" si="49"/>
        <v>19.071553270835281</v>
      </c>
      <c r="AN90">
        <f t="shared" si="50"/>
        <v>18.887561601239586</v>
      </c>
      <c r="AO90">
        <f t="shared" si="51"/>
        <v>18.968965195745017</v>
      </c>
      <c r="AP90">
        <f t="shared" si="52"/>
        <v>19.095299078357922</v>
      </c>
      <c r="AQ90">
        <f t="shared" si="53"/>
        <v>18.995844261770014</v>
      </c>
      <c r="AR90">
        <f t="shared" si="54"/>
        <v>18.902886909347316</v>
      </c>
      <c r="AS90">
        <f t="shared" si="55"/>
        <v>19.004728715203832</v>
      </c>
      <c r="AT90">
        <f t="shared" si="56"/>
        <v>19.400370671454446</v>
      </c>
      <c r="AU90">
        <f t="shared" si="57"/>
        <v>19.82062963991962</v>
      </c>
      <c r="AV90">
        <f t="shared" si="58"/>
        <v>20.212063732489934</v>
      </c>
      <c r="AW90">
        <f t="shared" si="59"/>
        <v>20.63013928028365</v>
      </c>
      <c r="AX90">
        <f t="shared" si="60"/>
        <v>21.115807648503797</v>
      </c>
      <c r="AY90">
        <f t="shared" si="61"/>
        <v>21.63735669630206</v>
      </c>
      <c r="AZ90">
        <f t="shared" si="62"/>
        <v>22.144578635788289</v>
      </c>
      <c r="BA90">
        <f t="shared" si="63"/>
        <v>22.898542960359165</v>
      </c>
      <c r="BB90">
        <f t="shared" si="64"/>
        <v>23.743769118277726</v>
      </c>
      <c r="BC90">
        <f t="shared" si="65"/>
        <v>24.41102190436763</v>
      </c>
      <c r="BD90">
        <f t="shared" si="66"/>
        <v>24.66944326543728</v>
      </c>
      <c r="BE90">
        <f t="shared" si="67"/>
        <v>24.875905933747656</v>
      </c>
      <c r="BF90">
        <f t="shared" si="68"/>
        <v>25.574994111226868</v>
      </c>
      <c r="BG90">
        <f t="shared" si="69"/>
        <v>26.38980902995635</v>
      </c>
      <c r="BH90">
        <f t="shared" si="70"/>
        <v>26.811742622815</v>
      </c>
      <c r="BI90">
        <f t="shared" si="71"/>
        <v>26.542393556873595</v>
      </c>
      <c r="BJ90">
        <f t="shared" si="72"/>
        <v>26.288754900109875</v>
      </c>
      <c r="BK90">
        <f t="shared" si="73"/>
        <v>25.969164998200878</v>
      </c>
      <c r="BL90">
        <f t="shared" si="74"/>
        <v>25.514759164516132</v>
      </c>
      <c r="BM90">
        <f t="shared" si="75"/>
        <v>25.022044513201084</v>
      </c>
      <c r="BN90">
        <f t="shared" si="12"/>
        <v>24.638546657294849</v>
      </c>
      <c r="BO90">
        <f t="shared" si="10"/>
        <v>24.259224814057323</v>
      </c>
      <c r="BP90">
        <f t="shared" si="10"/>
        <v>23.283297815460013</v>
      </c>
      <c r="BQ90">
        <f t="shared" si="10"/>
        <v>22.139619466041527</v>
      </c>
      <c r="BR90">
        <f t="shared" si="10"/>
        <v>21.396795255613309</v>
      </c>
      <c r="BS90">
        <f t="shared" si="10"/>
        <v>21.347822050006087</v>
      </c>
      <c r="BT90">
        <f t="shared" si="10"/>
        <v>21.315934777101393</v>
      </c>
      <c r="BU90">
        <f t="shared" si="10"/>
        <v>20.662007617259754</v>
      </c>
      <c r="BV90">
        <f t="shared" si="10"/>
        <v>19.948742388729887</v>
      </c>
      <c r="BW90">
        <f t="shared" si="10"/>
        <v>19.666314542979261</v>
      </c>
      <c r="BX90">
        <f t="shared" si="10"/>
        <v>20.024239514964723</v>
      </c>
      <c r="BY90">
        <f t="shared" si="10"/>
        <v>20.351019053263038</v>
      </c>
      <c r="BZ90">
        <f t="shared" si="10"/>
        <v>20.606832478334987</v>
      </c>
      <c r="CA90">
        <f t="shared" si="10"/>
        <v>20.853679384164774</v>
      </c>
      <c r="CB90">
        <f t="shared" si="10"/>
        <v>21.082679484337426</v>
      </c>
      <c r="CC90">
        <f t="shared" si="10"/>
        <v>21.094158549287815</v>
      </c>
      <c r="CD90">
        <f t="shared" si="10"/>
        <v>20.960834955778232</v>
      </c>
      <c r="CE90">
        <f t="shared" si="10"/>
        <v>21.854115936270457</v>
      </c>
      <c r="CF90">
        <f t="shared" si="10"/>
        <v>23.059779948913672</v>
      </c>
      <c r="CG90">
        <f t="shared" si="10"/>
        <v>23.390765451531845</v>
      </c>
      <c r="CH90">
        <f t="shared" si="10"/>
        <v>22.033879547927722</v>
      </c>
      <c r="CI90">
        <f t="shared" si="10"/>
        <v>20.641056047398155</v>
      </c>
      <c r="CJ90">
        <f t="shared" si="10"/>
        <v>20.267949374171273</v>
      </c>
      <c r="CK90">
        <f t="shared" si="10"/>
        <v>20.158444850231461</v>
      </c>
      <c r="CL90">
        <f t="shared" si="10"/>
        <v>19.418140274806888</v>
      </c>
      <c r="CM90">
        <f t="shared" si="10"/>
        <v>18.846272282736326</v>
      </c>
      <c r="CN90">
        <f t="shared" si="10"/>
        <v>14.182121091752462</v>
      </c>
      <c r="CO90">
        <f t="shared" si="10"/>
        <v>10.543893828576039</v>
      </c>
      <c r="CP90">
        <f t="shared" si="10"/>
        <v>12.43361213305327</v>
      </c>
      <c r="CQ90">
        <f t="shared" si="10"/>
        <v>14.74359549657431</v>
      </c>
      <c r="CR90">
        <f t="shared" si="10"/>
        <v>6.69468240514757</v>
      </c>
      <c r="CS90">
        <f t="shared" si="10"/>
        <v>2.369602812407746</v>
      </c>
      <c r="CT90">
        <f t="shared" si="10"/>
        <v>2.4032930152766721</v>
      </c>
      <c r="CU90">
        <f t="shared" si="10"/>
        <v>2.5428169553655464</v>
      </c>
      <c r="CV90">
        <f t="shared" si="10"/>
        <v>3.0490997838643032</v>
      </c>
      <c r="CW90">
        <f t="shared" si="10"/>
        <v>1.7804756849235874</v>
      </c>
      <c r="CX90">
        <f t="shared" si="10"/>
        <v>2.7054171445190249</v>
      </c>
      <c r="CZ90">
        <f t="shared" si="6"/>
        <v>1957.582126124267</v>
      </c>
      <c r="DA90">
        <f t="shared" si="7"/>
        <v>1939.5404850796924</v>
      </c>
      <c r="DB90">
        <f t="shared" si="8"/>
        <v>29.925512885807393</v>
      </c>
    </row>
    <row r="91" spans="1:106" x14ac:dyDescent="0.3">
      <c r="A91">
        <v>2100</v>
      </c>
      <c r="B91">
        <f t="shared" si="11"/>
        <v>17.92414015245981</v>
      </c>
      <c r="C91">
        <f t="shared" si="13"/>
        <v>17.948068601723207</v>
      </c>
      <c r="D91">
        <f t="shared" si="14"/>
        <v>17.978037130102212</v>
      </c>
      <c r="E91">
        <f t="shared" si="15"/>
        <v>18.011039941656868</v>
      </c>
      <c r="F91">
        <f t="shared" si="16"/>
        <v>17.554017843320388</v>
      </c>
      <c r="G91">
        <f t="shared" si="17"/>
        <v>17.682742313735321</v>
      </c>
      <c r="H91">
        <f t="shared" si="18"/>
        <v>17.81916735462563</v>
      </c>
      <c r="I91">
        <f t="shared" si="19"/>
        <v>17.964762171066138</v>
      </c>
      <c r="J91">
        <f t="shared" si="20"/>
        <v>18.12835197785963</v>
      </c>
      <c r="K91">
        <f t="shared" si="21"/>
        <v>18.291225601404598</v>
      </c>
      <c r="L91">
        <f t="shared" si="22"/>
        <v>18.462168735013385</v>
      </c>
      <c r="M91">
        <f t="shared" si="23"/>
        <v>18.662525710385257</v>
      </c>
      <c r="N91">
        <f t="shared" si="24"/>
        <v>18.883267983499273</v>
      </c>
      <c r="O91">
        <f t="shared" si="25"/>
        <v>19.064703466477901</v>
      </c>
      <c r="P91">
        <f t="shared" si="26"/>
        <v>19.186950329714595</v>
      </c>
      <c r="Q91">
        <f t="shared" si="27"/>
        <v>19.306743713415507</v>
      </c>
      <c r="R91">
        <f t="shared" si="28"/>
        <v>19.581686953233852</v>
      </c>
      <c r="S91">
        <f t="shared" si="29"/>
        <v>19.902537645886273</v>
      </c>
      <c r="T91">
        <f t="shared" si="30"/>
        <v>20.116412164617653</v>
      </c>
      <c r="U91">
        <f t="shared" si="31"/>
        <v>20.135032232745154</v>
      </c>
      <c r="V91">
        <f t="shared" si="32"/>
        <v>20.138744003929695</v>
      </c>
      <c r="W91">
        <f t="shared" si="33"/>
        <v>20.28131053167639</v>
      </c>
      <c r="X91">
        <f t="shared" si="34"/>
        <v>20.48990397223838</v>
      </c>
      <c r="Y91">
        <f t="shared" si="35"/>
        <v>20.656660390138313</v>
      </c>
      <c r="Z91">
        <f t="shared" si="36"/>
        <v>20.676552029948052</v>
      </c>
      <c r="AA91">
        <f t="shared" si="37"/>
        <v>20.66586030437686</v>
      </c>
      <c r="AB91">
        <f t="shared" si="38"/>
        <v>20.777794196291211</v>
      </c>
      <c r="AC91">
        <f t="shared" si="39"/>
        <v>20.890672375865886</v>
      </c>
      <c r="AD91">
        <f t="shared" si="40"/>
        <v>20.896268941923399</v>
      </c>
      <c r="AE91">
        <f t="shared" si="41"/>
        <v>20.759043442414558</v>
      </c>
      <c r="AF91">
        <f t="shared" si="42"/>
        <v>20.613977443312031</v>
      </c>
      <c r="AG91">
        <f t="shared" si="43"/>
        <v>20.403845359951742</v>
      </c>
      <c r="AH91">
        <f t="shared" si="44"/>
        <v>20.146392186211393</v>
      </c>
      <c r="AI91">
        <f t="shared" si="45"/>
        <v>19.898660993237201</v>
      </c>
      <c r="AJ91">
        <f t="shared" si="46"/>
        <v>19.751715751326955</v>
      </c>
      <c r="AK91">
        <f t="shared" si="47"/>
        <v>19.612794288080892</v>
      </c>
      <c r="AL91">
        <f t="shared" si="48"/>
        <v>19.259004568342259</v>
      </c>
      <c r="AM91">
        <f t="shared" si="49"/>
        <v>18.861487639679982</v>
      </c>
      <c r="AN91">
        <f t="shared" si="50"/>
        <v>18.631280392003696</v>
      </c>
      <c r="AO91">
        <f t="shared" si="51"/>
        <v>18.697734579533996</v>
      </c>
      <c r="AP91">
        <f t="shared" si="52"/>
        <v>18.812445794529054</v>
      </c>
      <c r="AQ91">
        <f t="shared" si="53"/>
        <v>18.665112649931551</v>
      </c>
      <c r="AR91">
        <f t="shared" si="54"/>
        <v>18.516866416601484</v>
      </c>
      <c r="AS91">
        <f t="shared" si="55"/>
        <v>18.581129854702279</v>
      </c>
      <c r="AT91">
        <f t="shared" si="56"/>
        <v>18.973358851726342</v>
      </c>
      <c r="AU91">
        <f t="shared" si="57"/>
        <v>19.393124180147435</v>
      </c>
      <c r="AV91">
        <f t="shared" si="58"/>
        <v>19.77971552677263</v>
      </c>
      <c r="AW91">
        <f t="shared" si="59"/>
        <v>20.195874977679008</v>
      </c>
      <c r="AX91">
        <f t="shared" si="60"/>
        <v>20.689295727859083</v>
      </c>
      <c r="AY91">
        <f t="shared" si="61"/>
        <v>21.225624512884224</v>
      </c>
      <c r="AZ91">
        <f t="shared" si="62"/>
        <v>21.748824941811655</v>
      </c>
      <c r="BA91">
        <f t="shared" si="63"/>
        <v>22.558978365462593</v>
      </c>
      <c r="BB91">
        <f t="shared" si="64"/>
        <v>23.487064694337878</v>
      </c>
      <c r="BC91">
        <f t="shared" si="65"/>
        <v>24.227929753444929</v>
      </c>
      <c r="BD91">
        <f t="shared" si="66"/>
        <v>24.509860176448747</v>
      </c>
      <c r="BE91">
        <f t="shared" si="67"/>
        <v>24.736499334057097</v>
      </c>
      <c r="BF91">
        <f t="shared" si="68"/>
        <v>25.540324883375554</v>
      </c>
      <c r="BG91">
        <f t="shared" si="69"/>
        <v>26.502097322272594</v>
      </c>
      <c r="BH91">
        <f t="shared" si="70"/>
        <v>27.03312592749927</v>
      </c>
      <c r="BI91">
        <f t="shared" si="71"/>
        <v>26.770676404090487</v>
      </c>
      <c r="BJ91">
        <f t="shared" si="72"/>
        <v>26.528518574715662</v>
      </c>
      <c r="BK91">
        <f t="shared" si="73"/>
        <v>26.211408698821039</v>
      </c>
      <c r="BL91">
        <f t="shared" si="74"/>
        <v>25.736829903923283</v>
      </c>
      <c r="BM91">
        <f t="shared" si="75"/>
        <v>25.215163071925549</v>
      </c>
      <c r="BN91">
        <f t="shared" si="12"/>
        <v>24.818482231858052</v>
      </c>
      <c r="BO91">
        <f t="shared" si="10"/>
        <v>24.426037803091408</v>
      </c>
      <c r="BP91">
        <f t="shared" si="10"/>
        <v>23.334065984784203</v>
      </c>
      <c r="BQ91">
        <f t="shared" si="10"/>
        <v>22.035137101945722</v>
      </c>
      <c r="BR91">
        <f t="shared" si="10"/>
        <v>21.184188730803761</v>
      </c>
      <c r="BS91">
        <f t="shared" si="10"/>
        <v>21.120510284946697</v>
      </c>
      <c r="BT91">
        <f t="shared" si="10"/>
        <v>21.076616769937264</v>
      </c>
      <c r="BU91">
        <f t="shared" si="10"/>
        <v>20.318722852474224</v>
      </c>
      <c r="BV91">
        <f t="shared" si="10"/>
        <v>19.483359327861628</v>
      </c>
      <c r="BW91">
        <f t="shared" si="10"/>
        <v>19.125077562374461</v>
      </c>
      <c r="BX91">
        <f t="shared" si="10"/>
        <v>19.484852154050937</v>
      </c>
      <c r="BY91">
        <f t="shared" si="10"/>
        <v>19.815793475715445</v>
      </c>
      <c r="BZ91">
        <f t="shared" si="10"/>
        <v>20.073351879844967</v>
      </c>
      <c r="CA91">
        <f t="shared" si="10"/>
        <v>20.32909535311677</v>
      </c>
      <c r="CB91">
        <f t="shared" si="10"/>
        <v>20.576533209905513</v>
      </c>
      <c r="CC91">
        <f t="shared" si="10"/>
        <v>20.591574785349707</v>
      </c>
      <c r="CD91">
        <f t="shared" si="10"/>
        <v>20.453684011548564</v>
      </c>
      <c r="CE91">
        <f t="shared" si="10"/>
        <v>21.499213939263946</v>
      </c>
      <c r="CF91">
        <f t="shared" si="10"/>
        <v>22.962690226590766</v>
      </c>
      <c r="CG91">
        <f t="shared" si="10"/>
        <v>23.49070397281972</v>
      </c>
      <c r="CH91">
        <f t="shared" si="10"/>
        <v>22.098177774409706</v>
      </c>
      <c r="CI91">
        <f t="shared" si="10"/>
        <v>20.673408799823545</v>
      </c>
      <c r="CJ91">
        <f t="shared" si="10"/>
        <v>20.453404947956816</v>
      </c>
      <c r="CK91">
        <f t="shared" si="10"/>
        <v>20.595333158703827</v>
      </c>
      <c r="CL91">
        <f t="shared" si="10"/>
        <v>20.051639886609095</v>
      </c>
      <c r="CM91">
        <f t="shared" si="10"/>
        <v>19.766249574167677</v>
      </c>
      <c r="CN91">
        <f t="shared" si="10"/>
        <v>14.562429159046571</v>
      </c>
      <c r="CO91">
        <f t="shared" si="10"/>
        <v>10.565192575247842</v>
      </c>
      <c r="CP91">
        <f t="shared" si="10"/>
        <v>13.085829679662298</v>
      </c>
      <c r="CQ91">
        <f t="shared" si="10"/>
        <v>16.510088891401246</v>
      </c>
      <c r="CR91">
        <f t="shared" si="10"/>
        <v>6.9388262932431637</v>
      </c>
      <c r="CS91">
        <f t="shared" si="10"/>
        <v>2.1669218225854632</v>
      </c>
      <c r="CT91">
        <f t="shared" si="10"/>
        <v>2.256585971773839</v>
      </c>
      <c r="CU91">
        <f t="shared" si="10"/>
        <v>2.4871473352581841</v>
      </c>
      <c r="CV91">
        <f t="shared" si="10"/>
        <v>3.2094280354102196</v>
      </c>
      <c r="CW91">
        <f t="shared" si="10"/>
        <v>1.827235652406429</v>
      </c>
      <c r="CX91">
        <f t="shared" si="10"/>
        <v>2.57938394773889</v>
      </c>
      <c r="CZ91">
        <f t="shared" si="6"/>
        <v>1946.3801111221737</v>
      </c>
      <c r="DA91">
        <f t="shared" si="7"/>
        <v>1928.4559709697139</v>
      </c>
      <c r="DB91">
        <f t="shared" si="8"/>
        <v>29.126155154553089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9D57-4A2A-47AC-B137-047ECB929AD7}">
  <dimension ref="A1:BN74"/>
  <sheetViews>
    <sheetView workbookViewId="0">
      <selection activeCell="B4" sqref="B4"/>
    </sheetView>
  </sheetViews>
  <sheetFormatPr defaultRowHeight="14.4" x14ac:dyDescent="0.3"/>
  <cols>
    <col min="1" max="1" width="15.44140625" bestFit="1" customWidth="1"/>
    <col min="2" max="2" width="12" bestFit="1" customWidth="1"/>
    <col min="16" max="16" width="9.5546875" bestFit="1" customWidth="1"/>
    <col min="26" max="26" width="11" customWidth="1"/>
  </cols>
  <sheetData>
    <row r="1" spans="1:66" x14ac:dyDescent="0.3">
      <c r="B1" t="s">
        <v>322</v>
      </c>
      <c r="C1" t="s">
        <v>594</v>
      </c>
      <c r="D1" t="s">
        <v>561</v>
      </c>
      <c r="E1" t="s">
        <v>760</v>
      </c>
      <c r="F1" t="s">
        <v>580</v>
      </c>
      <c r="G1" t="s">
        <v>584</v>
      </c>
      <c r="H1" t="s">
        <v>761</v>
      </c>
      <c r="I1" t="s">
        <v>603</v>
      </c>
      <c r="J1" t="s">
        <v>607</v>
      </c>
      <c r="K1" t="s">
        <v>762</v>
      </c>
      <c r="L1" t="s">
        <v>635</v>
      </c>
      <c r="M1" t="s">
        <v>763</v>
      </c>
      <c r="N1" t="s">
        <v>574</v>
      </c>
      <c r="O1" t="s">
        <v>577</v>
      </c>
      <c r="P1" t="s">
        <v>581</v>
      </c>
      <c r="Q1" t="s">
        <v>585</v>
      </c>
      <c r="R1" t="s">
        <v>588</v>
      </c>
      <c r="S1" t="s">
        <v>591</v>
      </c>
      <c r="T1" t="s">
        <v>595</v>
      </c>
      <c r="U1" t="s">
        <v>598</v>
      </c>
      <c r="V1" t="s">
        <v>604</v>
      </c>
      <c r="W1" t="s">
        <v>608</v>
      </c>
      <c r="X1" t="s">
        <v>611</v>
      </c>
      <c r="Y1" t="s">
        <v>764</v>
      </c>
      <c r="Z1" t="s">
        <v>620</v>
      </c>
      <c r="AA1" t="s">
        <v>623</v>
      </c>
      <c r="AB1" t="s">
        <v>626</v>
      </c>
    </row>
    <row r="2" spans="1:66" x14ac:dyDescent="0.3">
      <c r="A2" t="str">
        <f>+LEFT(A14,LEN(A14)-1)</f>
        <v>f-labSkInf</v>
      </c>
      <c r="B2">
        <f t="shared" ref="B2:AB2" si="0">+SUMIF($B$25:$BN$25,B$1,$B14:$BN14)</f>
        <v>1.7995089398021438E-2</v>
      </c>
      <c r="C2">
        <f t="shared" si="0"/>
        <v>2.3621126384340222E-3</v>
      </c>
      <c r="D2">
        <f t="shared" si="0"/>
        <v>0.4831079733234252</v>
      </c>
      <c r="E2">
        <f t="shared" si="0"/>
        <v>3.3284367650141093</v>
      </c>
      <c r="F2">
        <f t="shared" si="0"/>
        <v>1.5086295304357697</v>
      </c>
      <c r="G2">
        <f t="shared" si="0"/>
        <v>6.5080351803811387E-2</v>
      </c>
      <c r="H2">
        <f t="shared" si="0"/>
        <v>9.1349842053609825E-2</v>
      </c>
      <c r="I2">
        <f t="shared" si="0"/>
        <v>8.3829253627736355E-2</v>
      </c>
      <c r="J2">
        <f t="shared" si="0"/>
        <v>9.281832894362697E-3</v>
      </c>
      <c r="K2">
        <f t="shared" si="0"/>
        <v>0.53332692612575083</v>
      </c>
      <c r="L2">
        <f t="shared" si="0"/>
        <v>0.11687412419451743</v>
      </c>
      <c r="M2">
        <f t="shared" si="0"/>
        <v>1.3982811444089426E-2</v>
      </c>
      <c r="N2">
        <f t="shared" si="0"/>
        <v>1.0088967435319845E-4</v>
      </c>
      <c r="O2">
        <f t="shared" si="0"/>
        <v>2.4976967496282521E-2</v>
      </c>
      <c r="P2">
        <f t="shared" si="0"/>
        <v>2.7168408173420406</v>
      </c>
      <c r="Q2">
        <f t="shared" si="0"/>
        <v>3.6483449418723373</v>
      </c>
      <c r="R2">
        <f t="shared" si="0"/>
        <v>0.69250186631192456</v>
      </c>
      <c r="S2">
        <f t="shared" si="0"/>
        <v>4.0888057595951004</v>
      </c>
      <c r="T2">
        <f t="shared" si="0"/>
        <v>9.0819136400123235E-2</v>
      </c>
      <c r="U2">
        <f t="shared" si="0"/>
        <v>0.32557296986772222</v>
      </c>
      <c r="V2">
        <f t="shared" si="0"/>
        <v>0.43369768026796379</v>
      </c>
      <c r="W2">
        <f t="shared" si="0"/>
        <v>0</v>
      </c>
      <c r="X2">
        <f t="shared" si="0"/>
        <v>0</v>
      </c>
      <c r="Y2">
        <f t="shared" si="0"/>
        <v>0.67881827912215753</v>
      </c>
      <c r="Z2">
        <f t="shared" si="0"/>
        <v>0</v>
      </c>
      <c r="AA2">
        <f t="shared" si="0"/>
        <v>0.41958732465142934</v>
      </c>
      <c r="AB2">
        <f t="shared" si="0"/>
        <v>0.60950321663033347</v>
      </c>
    </row>
    <row r="3" spans="1:66" x14ac:dyDescent="0.3">
      <c r="A3" t="str">
        <f>+LEFT(A15,LEN(A15)-1)</f>
        <v>f-labSkFor</v>
      </c>
      <c r="B3">
        <f>+SUMIF($B$25:$BN$25,B$1,$B15:$BN15)</f>
        <v>3.1103377358120664E-4</v>
      </c>
      <c r="C3">
        <f t="shared" ref="C3:AB3" si="1">+SUMIF($B$25:$BN$25,C$1,$B15:$BN15)</f>
        <v>4.0166147072864942E-5</v>
      </c>
      <c r="D3">
        <f t="shared" si="1"/>
        <v>17.270862041365898</v>
      </c>
      <c r="E3">
        <f t="shared" si="1"/>
        <v>7.7462616632636117</v>
      </c>
      <c r="F3">
        <f t="shared" si="1"/>
        <v>3.5959213687175331</v>
      </c>
      <c r="G3">
        <f t="shared" si="1"/>
        <v>0.15602225302484346</v>
      </c>
      <c r="H3">
        <f t="shared" si="1"/>
        <v>0.21794521952790225</v>
      </c>
      <c r="I3">
        <f t="shared" si="1"/>
        <v>0.20011532572179397</v>
      </c>
      <c r="J3">
        <f t="shared" si="1"/>
        <v>2.2252977877660163E-2</v>
      </c>
      <c r="K3">
        <f t="shared" si="1"/>
        <v>1.268360159892461</v>
      </c>
      <c r="L3">
        <f t="shared" si="1"/>
        <v>0.28044058303282948</v>
      </c>
      <c r="M3">
        <f t="shared" si="1"/>
        <v>0.91366123085470008</v>
      </c>
      <c r="N3">
        <f t="shared" si="1"/>
        <v>6.1548228704197631E-3</v>
      </c>
      <c r="O3">
        <f t="shared" si="1"/>
        <v>5.8520362825240264</v>
      </c>
      <c r="P3">
        <f t="shared" si="1"/>
        <v>3.3910398508267208</v>
      </c>
      <c r="Q3">
        <f t="shared" si="1"/>
        <v>5.5131911895998975</v>
      </c>
      <c r="R3">
        <f t="shared" si="1"/>
        <v>0.73076320836884012</v>
      </c>
      <c r="S3">
        <f t="shared" si="1"/>
        <v>3.4644130122024346</v>
      </c>
      <c r="T3">
        <f t="shared" si="1"/>
        <v>9.3292856369547109E-2</v>
      </c>
      <c r="U3">
        <f t="shared" si="1"/>
        <v>0.32682325204926699</v>
      </c>
      <c r="V3">
        <f t="shared" si="1"/>
        <v>5.2418693430185384</v>
      </c>
      <c r="W3">
        <f t="shared" si="1"/>
        <v>3.3328544673152152</v>
      </c>
      <c r="X3">
        <f t="shared" si="1"/>
        <v>2.4058462477030615</v>
      </c>
      <c r="Y3">
        <f t="shared" si="1"/>
        <v>1.3929282885999299</v>
      </c>
      <c r="Z3">
        <f t="shared" si="1"/>
        <v>17.314424440006299</v>
      </c>
      <c r="AA3">
        <f t="shared" si="1"/>
        <v>27.582421088939817</v>
      </c>
      <c r="AB3">
        <f t="shared" si="1"/>
        <v>35.572200545734205</v>
      </c>
    </row>
    <row r="4" spans="1:66" x14ac:dyDescent="0.3">
      <c r="A4" t="str">
        <f>+LEFT(A16,LEN(A16)-1)</f>
        <v>f-labUsInf</v>
      </c>
      <c r="B4">
        <f t="shared" ref="B4:AB4" si="2">+SUMIF($B$25:$BN$25,B$1,$B16:$BN16)</f>
        <v>457.19090272434568</v>
      </c>
      <c r="C4">
        <f t="shared" si="2"/>
        <v>52.65810585741022</v>
      </c>
      <c r="D4">
        <f t="shared" si="2"/>
        <v>0.23784331015364651</v>
      </c>
      <c r="E4">
        <f t="shared" si="2"/>
        <v>32.982495274663648</v>
      </c>
      <c r="F4">
        <f t="shared" si="2"/>
        <v>15.760021374135514</v>
      </c>
      <c r="G4">
        <f t="shared" si="2"/>
        <v>0.66033822344298798</v>
      </c>
      <c r="H4">
        <f t="shared" si="2"/>
        <v>0.88773134460427694</v>
      </c>
      <c r="I4">
        <f t="shared" si="2"/>
        <v>0.81973678729652522</v>
      </c>
      <c r="J4">
        <f t="shared" si="2"/>
        <v>9.3603565027783053E-2</v>
      </c>
      <c r="K4">
        <f t="shared" si="2"/>
        <v>5.2896664711928274</v>
      </c>
      <c r="L4">
        <f t="shared" si="2"/>
        <v>1.2072020783069337</v>
      </c>
      <c r="M4">
        <f t="shared" si="2"/>
        <v>2.5919807607565046E-2</v>
      </c>
      <c r="N4">
        <f t="shared" si="2"/>
        <v>1.8678145610226033E-4</v>
      </c>
      <c r="O4">
        <f t="shared" si="2"/>
        <v>4.3466165444064946E-2</v>
      </c>
      <c r="P4">
        <f t="shared" si="2"/>
        <v>69.080961334800364</v>
      </c>
      <c r="Q4">
        <f t="shared" si="2"/>
        <v>9.497950913174467</v>
      </c>
      <c r="R4">
        <f t="shared" si="2"/>
        <v>2.1662946982458515</v>
      </c>
      <c r="S4">
        <f t="shared" si="2"/>
        <v>3.014915074668604</v>
      </c>
      <c r="T4">
        <f t="shared" si="2"/>
        <v>9.2017672553457969E-2</v>
      </c>
      <c r="U4">
        <f t="shared" si="2"/>
        <v>0.31944189228482822</v>
      </c>
      <c r="V4">
        <f t="shared" si="2"/>
        <v>0.42125067990921594</v>
      </c>
      <c r="W4">
        <f t="shared" si="2"/>
        <v>0</v>
      </c>
      <c r="X4">
        <f t="shared" si="2"/>
        <v>0</v>
      </c>
      <c r="Y4">
        <f t="shared" si="2"/>
        <v>0.19395808578482632</v>
      </c>
      <c r="Z4">
        <f t="shared" si="2"/>
        <v>0</v>
      </c>
      <c r="AA4">
        <f t="shared" si="2"/>
        <v>7.7156959868387262E-2</v>
      </c>
      <c r="AB4">
        <f t="shared" si="2"/>
        <v>0.18587627659826497</v>
      </c>
    </row>
    <row r="5" spans="1:66" x14ac:dyDescent="0.3">
      <c r="A5" t="str">
        <f>+LEFT(A17,LEN(A17)-1)</f>
        <v>f-labUsFor</v>
      </c>
      <c r="B5">
        <f t="shared" ref="B5:AB5" si="3">+SUMIF($B$25:$BN$25,B$1,$B17:$BN17)</f>
        <v>4.9061336633980046</v>
      </c>
      <c r="C5">
        <f t="shared" si="3"/>
        <v>0.67210264761527572</v>
      </c>
      <c r="D5">
        <f t="shared" si="3"/>
        <v>5.9599189183167214</v>
      </c>
      <c r="E5">
        <f t="shared" si="3"/>
        <v>99.777011598033511</v>
      </c>
      <c r="F5">
        <f t="shared" si="3"/>
        <v>50.626269789528443</v>
      </c>
      <c r="G5">
        <f t="shared" si="3"/>
        <v>1.6145885186470654</v>
      </c>
      <c r="H5">
        <f t="shared" si="3"/>
        <v>2.1271607209539427</v>
      </c>
      <c r="I5">
        <f t="shared" si="3"/>
        <v>1.9720283263400331</v>
      </c>
      <c r="J5">
        <f t="shared" si="3"/>
        <v>0.22629977934469356</v>
      </c>
      <c r="K5">
        <f t="shared" si="3"/>
        <v>13.389904440296201</v>
      </c>
      <c r="L5">
        <f t="shared" si="3"/>
        <v>3.056946473639623</v>
      </c>
      <c r="M5">
        <f t="shared" si="3"/>
        <v>1.6675694468101896</v>
      </c>
      <c r="N5">
        <f t="shared" si="3"/>
        <v>1.139595295879214E-2</v>
      </c>
      <c r="O5">
        <f t="shared" si="3"/>
        <v>9.399042143604083</v>
      </c>
      <c r="P5">
        <f t="shared" si="3"/>
        <v>112.89608740372695</v>
      </c>
      <c r="Q5">
        <f t="shared" si="3"/>
        <v>17.086455110515473</v>
      </c>
      <c r="R5">
        <f t="shared" si="3"/>
        <v>2.4319895684540564</v>
      </c>
      <c r="S5">
        <f t="shared" si="3"/>
        <v>3.1340480062497877</v>
      </c>
      <c r="T5">
        <f t="shared" si="3"/>
        <v>9.5256782940669277E-2</v>
      </c>
      <c r="U5">
        <f t="shared" si="3"/>
        <v>0.33055845991680899</v>
      </c>
      <c r="V5">
        <f t="shared" si="3"/>
        <v>4.6476280895287729</v>
      </c>
      <c r="W5">
        <f t="shared" si="3"/>
        <v>3.6986066010763792</v>
      </c>
      <c r="X5">
        <f t="shared" si="3"/>
        <v>2.7613048295395406</v>
      </c>
      <c r="Y5">
        <f t="shared" si="3"/>
        <v>0.67185480936908726</v>
      </c>
      <c r="Z5">
        <f t="shared" si="3"/>
        <v>9.8187408990878815</v>
      </c>
      <c r="AA5">
        <f t="shared" si="3"/>
        <v>2.8050668526952141</v>
      </c>
      <c r="AB5">
        <f t="shared" si="3"/>
        <v>6.5956494329239499</v>
      </c>
    </row>
    <row r="13" spans="1:66" x14ac:dyDescent="0.3">
      <c r="B13" s="68" t="str">
        <f>+B29</f>
        <v>a-pdr0</v>
      </c>
      <c r="C13" s="68" t="str">
        <f t="shared" ref="C13:BJ13" si="4">+C29</f>
        <v>a-wht0</v>
      </c>
      <c r="D13" s="68" t="str">
        <f t="shared" si="4"/>
        <v>a-gro0</v>
      </c>
      <c r="E13" s="68" t="str">
        <f t="shared" si="4"/>
        <v>a-v_f0</v>
      </c>
      <c r="F13" s="68" t="str">
        <f t="shared" si="4"/>
        <v>a-osd0</v>
      </c>
      <c r="G13" s="68" t="str">
        <f t="shared" si="4"/>
        <v>a-c_b0</v>
      </c>
      <c r="H13" s="68" t="str">
        <f t="shared" si="4"/>
        <v>a-pfb0</v>
      </c>
      <c r="I13" s="68" t="str">
        <f t="shared" si="4"/>
        <v>a-ocr0</v>
      </c>
      <c r="J13" s="68" t="str">
        <f t="shared" si="4"/>
        <v>a-ctl0</v>
      </c>
      <c r="K13" s="68" t="str">
        <f t="shared" si="4"/>
        <v>a-oap0</v>
      </c>
      <c r="L13" s="68" t="str">
        <f t="shared" si="4"/>
        <v>a-rmk0</v>
      </c>
      <c r="M13" s="68" t="str">
        <f t="shared" si="4"/>
        <v>a-wol0</v>
      </c>
      <c r="N13" s="68" t="str">
        <f t="shared" si="4"/>
        <v>a-frs0</v>
      </c>
      <c r="O13" s="68" t="str">
        <f t="shared" si="4"/>
        <v>a-fsh0</v>
      </c>
      <c r="P13" s="68" t="str">
        <f t="shared" ref="P13:P17" si="5">+P29</f>
        <v>a-coa0</v>
      </c>
      <c r="Q13" s="68" t="str">
        <f t="shared" si="4"/>
        <v>a-oil0</v>
      </c>
      <c r="R13" s="68" t="str">
        <f t="shared" si="4"/>
        <v>a-gas0</v>
      </c>
      <c r="S13" s="68" t="str">
        <f t="shared" si="4"/>
        <v>a-oxt0</v>
      </c>
      <c r="T13" s="68" t="str">
        <f t="shared" si="4"/>
        <v>a-cmt0</v>
      </c>
      <c r="U13" s="68" t="str">
        <f t="shared" si="4"/>
        <v>a-omt0</v>
      </c>
      <c r="V13" s="68" t="str">
        <f t="shared" si="4"/>
        <v>a-vol0</v>
      </c>
      <c r="W13" s="68" t="str">
        <f t="shared" si="4"/>
        <v>a-mil0</v>
      </c>
      <c r="X13" s="68" t="str">
        <f t="shared" si="4"/>
        <v>a-pcr0</v>
      </c>
      <c r="Y13" s="68" t="str">
        <f t="shared" si="4"/>
        <v>a-sgr0</v>
      </c>
      <c r="Z13" s="68" t="str">
        <f t="shared" si="4"/>
        <v>a-ofd0</v>
      </c>
      <c r="AA13" s="68" t="str">
        <f t="shared" si="4"/>
        <v>a-b_t0</v>
      </c>
      <c r="AB13" s="68" t="str">
        <f t="shared" si="4"/>
        <v>a-tex0</v>
      </c>
      <c r="AC13" s="68" t="str">
        <f t="shared" si="4"/>
        <v>a-wap0</v>
      </c>
      <c r="AD13" s="68" t="str">
        <f t="shared" si="4"/>
        <v>a-lea0</v>
      </c>
      <c r="AE13" s="68" t="str">
        <f t="shared" si="4"/>
        <v>a-lum0</v>
      </c>
      <c r="AF13" s="68" t="str">
        <f t="shared" si="4"/>
        <v>a-ppp0</v>
      </c>
      <c r="AG13" s="68" t="str">
        <f t="shared" si="4"/>
        <v>a-p_c0</v>
      </c>
      <c r="AH13" s="68" t="str">
        <f t="shared" si="4"/>
        <v>a-chm0</v>
      </c>
      <c r="AI13" s="68" t="str">
        <f t="shared" si="4"/>
        <v>a-bph0</v>
      </c>
      <c r="AJ13" s="68" t="str">
        <f t="shared" si="4"/>
        <v>a-rpp0</v>
      </c>
      <c r="AK13" s="68" t="str">
        <f t="shared" si="4"/>
        <v>a-nmm0</v>
      </c>
      <c r="AL13" s="68" t="str">
        <f t="shared" si="4"/>
        <v>a-i_s0</v>
      </c>
      <c r="AM13" s="68" t="str">
        <f t="shared" si="4"/>
        <v>a-nfm0</v>
      </c>
      <c r="AN13" s="68" t="str">
        <f t="shared" si="4"/>
        <v>a-fmp0</v>
      </c>
      <c r="AO13" s="68" t="str">
        <f t="shared" si="4"/>
        <v>a-ele0</v>
      </c>
      <c r="AP13" s="68" t="str">
        <f t="shared" si="4"/>
        <v>a-eeq0</v>
      </c>
      <c r="AQ13" s="68" t="str">
        <f t="shared" si="4"/>
        <v>a-ome0</v>
      </c>
      <c r="AR13" s="68" t="str">
        <f t="shared" si="4"/>
        <v>a-mvh0</v>
      </c>
      <c r="AS13" s="68" t="str">
        <f t="shared" si="4"/>
        <v>a-otn0</v>
      </c>
      <c r="AT13" s="68" t="str">
        <f t="shared" si="4"/>
        <v>a-omf0</v>
      </c>
      <c r="AU13" s="68" t="str">
        <f t="shared" si="4"/>
        <v>a-ely0</v>
      </c>
      <c r="AV13" s="68" t="str">
        <f t="shared" si="4"/>
        <v>a-gdt0</v>
      </c>
      <c r="AW13" s="68" t="str">
        <f t="shared" si="4"/>
        <v>a-wtr0</v>
      </c>
      <c r="AX13" s="68" t="str">
        <f t="shared" si="4"/>
        <v>a-cns0</v>
      </c>
      <c r="AY13" s="68" t="str">
        <f t="shared" si="4"/>
        <v>a-trd0</v>
      </c>
      <c r="AZ13" s="68" t="str">
        <f t="shared" si="4"/>
        <v>a-afs0</v>
      </c>
      <c r="BA13" s="68" t="str">
        <f t="shared" si="4"/>
        <v>a-otp0</v>
      </c>
      <c r="BB13" s="68" t="str">
        <f t="shared" si="4"/>
        <v>a-wtp0</v>
      </c>
      <c r="BC13" s="68" t="str">
        <f t="shared" si="4"/>
        <v>a-atp0</v>
      </c>
      <c r="BD13" s="68" t="str">
        <f t="shared" si="4"/>
        <v>a-whs0</v>
      </c>
      <c r="BE13" s="68" t="str">
        <f t="shared" si="4"/>
        <v>a-cmn0</v>
      </c>
      <c r="BF13" s="68" t="str">
        <f t="shared" si="4"/>
        <v>a-ofi0</v>
      </c>
      <c r="BG13" s="68" t="str">
        <f t="shared" si="4"/>
        <v>a-ins0</v>
      </c>
      <c r="BH13" s="68" t="str">
        <f t="shared" si="4"/>
        <v>a-rsa0</v>
      </c>
      <c r="BI13" s="68" t="str">
        <f t="shared" si="4"/>
        <v>a-obs0</v>
      </c>
      <c r="BJ13" s="68" t="str">
        <f t="shared" si="4"/>
        <v>a-ros0</v>
      </c>
      <c r="BK13" s="68" t="str">
        <f>+BK29</f>
        <v>a-osg0</v>
      </c>
      <c r="BL13" s="68" t="str">
        <f>+BL29</f>
        <v>a-edu0</v>
      </c>
      <c r="BM13" s="68" t="str">
        <f>+BM29</f>
        <v>a-hht0</v>
      </c>
      <c r="BN13" s="68"/>
    </row>
    <row r="14" spans="1:66" x14ac:dyDescent="0.3">
      <c r="A14" t="str">
        <f>+A30</f>
        <v>f-labSkInf0</v>
      </c>
      <c r="B14">
        <f>+B30</f>
        <v>4.206969211542655E-6</v>
      </c>
      <c r="C14">
        <f t="shared" ref="C14:AV14" si="6">+C30</f>
        <v>3.0007561647229218E-3</v>
      </c>
      <c r="D14">
        <f t="shared" si="6"/>
        <v>1.8058115312718562E-3</v>
      </c>
      <c r="E14">
        <f t="shared" si="6"/>
        <v>5.2015882895529815E-3</v>
      </c>
      <c r="F14">
        <f t="shared" si="6"/>
        <v>3.5637672420521802E-5</v>
      </c>
      <c r="G14">
        <f t="shared" si="6"/>
        <v>1.1378887205564975E-4</v>
      </c>
      <c r="H14">
        <f t="shared" si="6"/>
        <v>1.1463783790308106E-4</v>
      </c>
      <c r="I14">
        <f t="shared" si="6"/>
        <v>1.9811763469959535E-3</v>
      </c>
      <c r="J14">
        <f t="shared" si="6"/>
        <v>2.2630603685105687E-3</v>
      </c>
      <c r="K14">
        <f t="shared" si="6"/>
        <v>9.2483721528841564E-4</v>
      </c>
      <c r="L14">
        <f t="shared" si="6"/>
        <v>2.39881812449872E-3</v>
      </c>
      <c r="M14">
        <f t="shared" si="6"/>
        <v>1.5077000558922621E-4</v>
      </c>
      <c r="N14">
        <f t="shared" si="6"/>
        <v>2.2694311488069738E-3</v>
      </c>
      <c r="O14">
        <f t="shared" si="6"/>
        <v>9.2681489627048205E-5</v>
      </c>
      <c r="P14">
        <f t="shared" si="5"/>
        <v>0</v>
      </c>
      <c r="Q14">
        <f t="shared" si="6"/>
        <v>0</v>
      </c>
      <c r="R14">
        <f t="shared" si="6"/>
        <v>0</v>
      </c>
      <c r="S14">
        <f t="shared" si="6"/>
        <v>0.4831079733234252</v>
      </c>
      <c r="T14">
        <f t="shared" si="6"/>
        <v>4.7380344599847662E-2</v>
      </c>
      <c r="U14">
        <f t="shared" si="6"/>
        <v>6.0922764054146287E-3</v>
      </c>
      <c r="V14">
        <f t="shared" si="6"/>
        <v>9.3640341426971582E-3</v>
      </c>
      <c r="W14">
        <f t="shared" si="6"/>
        <v>1.8105122265831419</v>
      </c>
      <c r="X14">
        <f t="shared" si="6"/>
        <v>7.3324228310188581E-6</v>
      </c>
      <c r="Y14">
        <f t="shared" si="6"/>
        <v>1.8071040178013396E-2</v>
      </c>
      <c r="Z14">
        <f t="shared" si="6"/>
        <v>1.4370095106821636</v>
      </c>
      <c r="AA14">
        <f t="shared" si="6"/>
        <v>1.5086295304357697</v>
      </c>
      <c r="AB14">
        <f t="shared" si="6"/>
        <v>1.3968194554558775E-2</v>
      </c>
      <c r="AC14">
        <f t="shared" si="6"/>
        <v>4.6745532891816044E-2</v>
      </c>
      <c r="AD14">
        <f t="shared" si="6"/>
        <v>4.3666243574365712E-3</v>
      </c>
      <c r="AE14">
        <f t="shared" si="6"/>
        <v>4.3256196157185574E-2</v>
      </c>
      <c r="AF14">
        <f t="shared" si="6"/>
        <v>4.8093645896424259E-2</v>
      </c>
      <c r="AG14">
        <f t="shared" si="6"/>
        <v>1.1555096935384321E-4</v>
      </c>
      <c r="AH14">
        <f t="shared" si="6"/>
        <v>2.4446634015845171E-2</v>
      </c>
      <c r="AI14">
        <f t="shared" si="6"/>
        <v>9.281832894362697E-3</v>
      </c>
      <c r="AJ14">
        <f t="shared" si="6"/>
        <v>5.9267068642537335E-2</v>
      </c>
      <c r="AK14">
        <f t="shared" si="6"/>
        <v>0</v>
      </c>
      <c r="AL14">
        <f t="shared" si="6"/>
        <v>2.0364994242122732E-2</v>
      </c>
      <c r="AM14">
        <f t="shared" si="6"/>
        <v>0.24626809740810832</v>
      </c>
      <c r="AN14">
        <f t="shared" si="6"/>
        <v>0.24662011260592467</v>
      </c>
      <c r="AO14">
        <f t="shared" si="6"/>
        <v>3.5002495431242287E-3</v>
      </c>
      <c r="AP14">
        <f t="shared" si="6"/>
        <v>4.3196199484063892E-3</v>
      </c>
      <c r="AQ14">
        <f t="shared" si="6"/>
        <v>6.6175139901953227E-3</v>
      </c>
      <c r="AR14">
        <f t="shared" si="6"/>
        <v>2.372226089045464E-3</v>
      </c>
      <c r="AS14">
        <f t="shared" si="6"/>
        <v>3.2641122988238524E-3</v>
      </c>
      <c r="AT14">
        <f t="shared" si="6"/>
        <v>0.11687412419451743</v>
      </c>
      <c r="AU14">
        <f t="shared" si="6"/>
        <v>1.3982811444089426E-2</v>
      </c>
      <c r="AV14">
        <f t="shared" si="6"/>
        <v>1.0088967435319845E-4</v>
      </c>
      <c r="AW14">
        <f t="shared" ref="AW14:BL14" si="7">+AW30</f>
        <v>2.4976967496282521E-2</v>
      </c>
      <c r="AX14">
        <f t="shared" si="7"/>
        <v>2.7168408173420406</v>
      </c>
      <c r="AY14">
        <f t="shared" si="7"/>
        <v>2.9985781770617836</v>
      </c>
      <c r="AZ14">
        <f t="shared" si="7"/>
        <v>0.69250186631192456</v>
      </c>
      <c r="BA14">
        <f t="shared" si="7"/>
        <v>4.0888057595951004</v>
      </c>
      <c r="BB14">
        <f t="shared" si="7"/>
        <v>9.0819136400123235E-2</v>
      </c>
      <c r="BC14">
        <f t="shared" si="7"/>
        <v>0.32557296986772222</v>
      </c>
      <c r="BD14">
        <f t="shared" si="7"/>
        <v>0.64976676481055373</v>
      </c>
      <c r="BE14">
        <f t="shared" si="7"/>
        <v>0.43369768026796379</v>
      </c>
      <c r="BF14">
        <f t="shared" si="7"/>
        <v>0</v>
      </c>
      <c r="BG14">
        <f t="shared" si="7"/>
        <v>0</v>
      </c>
      <c r="BH14">
        <f t="shared" si="7"/>
        <v>0</v>
      </c>
      <c r="BI14">
        <f t="shared" si="7"/>
        <v>0.67636352278384571</v>
      </c>
      <c r="BJ14">
        <f t="shared" si="7"/>
        <v>2.454756338311805E-3</v>
      </c>
      <c r="BK14">
        <f t="shared" si="7"/>
        <v>0</v>
      </c>
      <c r="BL14">
        <f t="shared" si="7"/>
        <v>0.41958732465142934</v>
      </c>
      <c r="BM14">
        <f t="shared" ref="BM14:BM17" si="8">+BM30</f>
        <v>0.60950321663033347</v>
      </c>
    </row>
    <row r="15" spans="1:66" x14ac:dyDescent="0.3">
      <c r="A15" t="str">
        <f>+A31</f>
        <v>f-labSkFor0</v>
      </c>
      <c r="B15">
        <f t="shared" ref="B15:AV15" si="9">+B31</f>
        <v>0</v>
      </c>
      <c r="C15">
        <f t="shared" si="9"/>
        <v>5.310570902584822E-5</v>
      </c>
      <c r="D15">
        <f t="shared" si="9"/>
        <v>3.1961995009124154E-5</v>
      </c>
      <c r="E15">
        <f t="shared" si="9"/>
        <v>9.2019163234683597E-5</v>
      </c>
      <c r="F15">
        <f t="shared" si="9"/>
        <v>0</v>
      </c>
      <c r="G15">
        <f t="shared" si="9"/>
        <v>0</v>
      </c>
      <c r="H15">
        <f t="shared" si="9"/>
        <v>0</v>
      </c>
      <c r="I15">
        <f t="shared" si="9"/>
        <v>3.5066830300210096E-5</v>
      </c>
      <c r="J15">
        <f t="shared" si="9"/>
        <v>4.0052212378553866E-5</v>
      </c>
      <c r="K15">
        <f t="shared" si="9"/>
        <v>1.6371413316868543E-5</v>
      </c>
      <c r="L15">
        <f t="shared" si="9"/>
        <v>4.2456450315918196E-5</v>
      </c>
      <c r="M15">
        <f t="shared" si="9"/>
        <v>0</v>
      </c>
      <c r="N15">
        <f t="shared" si="9"/>
        <v>4.0166147072864942E-5</v>
      </c>
      <c r="O15">
        <f t="shared" si="9"/>
        <v>0</v>
      </c>
      <c r="P15">
        <f t="shared" si="5"/>
        <v>0</v>
      </c>
      <c r="Q15">
        <f t="shared" si="9"/>
        <v>0</v>
      </c>
      <c r="R15">
        <f t="shared" si="9"/>
        <v>0</v>
      </c>
      <c r="S15">
        <f t="shared" si="9"/>
        <v>17.270862041365898</v>
      </c>
      <c r="T15">
        <f t="shared" si="9"/>
        <v>0.11359689099399353</v>
      </c>
      <c r="U15">
        <f t="shared" si="9"/>
        <v>1.4591392758030087E-2</v>
      </c>
      <c r="V15">
        <f t="shared" si="9"/>
        <v>2.2430541568441625E-2</v>
      </c>
      <c r="W15">
        <f t="shared" si="9"/>
        <v>4.2618017234960845</v>
      </c>
      <c r="X15">
        <f t="shared" si="9"/>
        <v>1.7565950496528282E-5</v>
      </c>
      <c r="Y15">
        <f t="shared" si="9"/>
        <v>4.3206808781897546E-2</v>
      </c>
      <c r="Z15">
        <f t="shared" si="9"/>
        <v>3.2906167397146673</v>
      </c>
      <c r="AA15">
        <f t="shared" si="9"/>
        <v>3.5959213687175331</v>
      </c>
      <c r="AB15">
        <f t="shared" si="9"/>
        <v>3.3432815188883649E-2</v>
      </c>
      <c r="AC15">
        <f t="shared" si="9"/>
        <v>0.11211729300003674</v>
      </c>
      <c r="AD15">
        <f t="shared" si="9"/>
        <v>1.0472144835923064E-2</v>
      </c>
      <c r="AE15">
        <f t="shared" si="9"/>
        <v>0.10327241130426826</v>
      </c>
      <c r="AF15">
        <f t="shared" si="9"/>
        <v>0.11467280822363399</v>
      </c>
      <c r="AG15">
        <f t="shared" si="9"/>
        <v>2.7678999500214816E-4</v>
      </c>
      <c r="AH15">
        <f t="shared" si="9"/>
        <v>5.8455964601240598E-2</v>
      </c>
      <c r="AI15">
        <f t="shared" si="9"/>
        <v>2.2252977877660163E-2</v>
      </c>
      <c r="AJ15">
        <f t="shared" si="9"/>
        <v>0.14138257112555122</v>
      </c>
      <c r="AK15">
        <f t="shared" si="9"/>
        <v>6.8195804400841782E-6</v>
      </c>
      <c r="AL15">
        <f t="shared" si="9"/>
        <v>4.8750633294907746E-2</v>
      </c>
      <c r="AM15">
        <f t="shared" si="9"/>
        <v>0.59004598032879052</v>
      </c>
      <c r="AN15">
        <f t="shared" si="9"/>
        <v>0.58142300394537594</v>
      </c>
      <c r="AO15">
        <f t="shared" si="9"/>
        <v>8.3872424065025465E-3</v>
      </c>
      <c r="AP15">
        <f t="shared" si="9"/>
        <v>1.0359572170607737E-2</v>
      </c>
      <c r="AQ15">
        <f t="shared" si="9"/>
        <v>1.5869416146310704E-2</v>
      </c>
      <c r="AR15">
        <f t="shared" si="9"/>
        <v>5.6831634800875146E-3</v>
      </c>
      <c r="AS15">
        <f t="shared" si="9"/>
        <v>7.8343285394382942E-3</v>
      </c>
      <c r="AT15">
        <f t="shared" si="9"/>
        <v>0.28044058303282948</v>
      </c>
      <c r="AU15">
        <f t="shared" si="9"/>
        <v>0.91366123085470008</v>
      </c>
      <c r="AV15">
        <f t="shared" si="9"/>
        <v>6.1548228704197631E-3</v>
      </c>
      <c r="AW15">
        <f t="shared" ref="AW15:BL15" si="10">+AW31</f>
        <v>5.8520362825240264</v>
      </c>
      <c r="AX15">
        <f t="shared" si="10"/>
        <v>3.3910398508267208</v>
      </c>
      <c r="AY15">
        <f t="shared" si="10"/>
        <v>4.4591488955570036</v>
      </c>
      <c r="AZ15">
        <f t="shared" si="10"/>
        <v>0.73076320836884012</v>
      </c>
      <c r="BA15">
        <f t="shared" si="10"/>
        <v>3.4644130122024346</v>
      </c>
      <c r="BB15">
        <f t="shared" si="10"/>
        <v>9.3292856369547109E-2</v>
      </c>
      <c r="BC15">
        <f t="shared" si="10"/>
        <v>0.32682325204926699</v>
      </c>
      <c r="BD15">
        <f t="shared" si="10"/>
        <v>1.0540422940428937</v>
      </c>
      <c r="BE15">
        <f t="shared" si="10"/>
        <v>5.2418693430185384</v>
      </c>
      <c r="BF15">
        <f t="shared" si="10"/>
        <v>3.3328544673152152</v>
      </c>
      <c r="BG15">
        <f t="shared" si="10"/>
        <v>2.4058462477030615</v>
      </c>
      <c r="BH15">
        <f t="shared" si="10"/>
        <v>9.2918952926106538E-2</v>
      </c>
      <c r="BI15">
        <f t="shared" si="10"/>
        <v>1.2895271503771677</v>
      </c>
      <c r="BJ15">
        <f t="shared" si="10"/>
        <v>1.0482185296655672E-2</v>
      </c>
      <c r="BK15">
        <f t="shared" si="10"/>
        <v>17.314424440006299</v>
      </c>
      <c r="BL15">
        <f t="shared" si="10"/>
        <v>27.582421088939817</v>
      </c>
      <c r="BM15">
        <f t="shared" si="8"/>
        <v>35.572200545734205</v>
      </c>
    </row>
    <row r="16" spans="1:66" x14ac:dyDescent="0.3">
      <c r="A16" t="str">
        <f>+A32</f>
        <v>f-labUsInf0</v>
      </c>
      <c r="B16">
        <f t="shared" ref="B16:AV16" si="11">+B32</f>
        <v>7.7924451707417672E-2</v>
      </c>
      <c r="C16">
        <f t="shared" si="11"/>
        <v>49.737331800610278</v>
      </c>
      <c r="D16">
        <f t="shared" si="11"/>
        <v>53.115158861132933</v>
      </c>
      <c r="E16">
        <f t="shared" si="11"/>
        <v>182.45472349713845</v>
      </c>
      <c r="F16">
        <f t="shared" si="11"/>
        <v>0.61870627295608727</v>
      </c>
      <c r="G16">
        <f t="shared" si="11"/>
        <v>2.3785611530795641</v>
      </c>
      <c r="H16">
        <f t="shared" si="11"/>
        <v>2.3988471070293316</v>
      </c>
      <c r="I16">
        <f t="shared" si="11"/>
        <v>36.074989313562419</v>
      </c>
      <c r="J16">
        <f t="shared" si="11"/>
        <v>66.400243120411943</v>
      </c>
      <c r="K16">
        <f t="shared" si="11"/>
        <v>23.32398962990516</v>
      </c>
      <c r="L16">
        <f t="shared" si="11"/>
        <v>38.11218667912145</v>
      </c>
      <c r="M16">
        <f t="shared" si="11"/>
        <v>2.4982408376906595</v>
      </c>
      <c r="N16">
        <f t="shared" si="11"/>
        <v>46.263679227575075</v>
      </c>
      <c r="O16">
        <f t="shared" si="11"/>
        <v>6.3944266298351415</v>
      </c>
      <c r="P16">
        <f t="shared" si="5"/>
        <v>0</v>
      </c>
      <c r="Q16">
        <f t="shared" si="11"/>
        <v>0</v>
      </c>
      <c r="R16">
        <f t="shared" si="11"/>
        <v>0</v>
      </c>
      <c r="S16">
        <f t="shared" si="11"/>
        <v>0.23784331015364651</v>
      </c>
      <c r="T16">
        <f t="shared" si="11"/>
        <v>0.48161484601525284</v>
      </c>
      <c r="U16">
        <f t="shared" si="11"/>
        <v>6.1083745437148944E-2</v>
      </c>
      <c r="V16">
        <f t="shared" si="11"/>
        <v>9.423349127156079E-2</v>
      </c>
      <c r="W16">
        <f t="shared" si="11"/>
        <v>18.707142067668027</v>
      </c>
      <c r="X16">
        <f t="shared" si="11"/>
        <v>7.319662564206792E-5</v>
      </c>
      <c r="Y16">
        <f t="shared" si="11"/>
        <v>0.17860696619221872</v>
      </c>
      <c r="Z16">
        <f t="shared" si="11"/>
        <v>13.459740961453793</v>
      </c>
      <c r="AA16">
        <f t="shared" si="11"/>
        <v>15.760021374135514</v>
      </c>
      <c r="AB16">
        <f t="shared" si="11"/>
        <v>0.13958955602463102</v>
      </c>
      <c r="AC16">
        <f t="shared" si="11"/>
        <v>0.47677847359674219</v>
      </c>
      <c r="AD16">
        <f t="shared" si="11"/>
        <v>4.3970193821614871E-2</v>
      </c>
      <c r="AE16">
        <f t="shared" si="11"/>
        <v>0.42177662843164743</v>
      </c>
      <c r="AF16">
        <f t="shared" si="11"/>
        <v>0.46595471617262957</v>
      </c>
      <c r="AG16">
        <f t="shared" si="11"/>
        <v>1.1575859000644499E-3</v>
      </c>
      <c r="AH16">
        <f t="shared" si="11"/>
        <v>0.24330118905295289</v>
      </c>
      <c r="AI16">
        <f t="shared" si="11"/>
        <v>9.3603565027783053E-2</v>
      </c>
      <c r="AJ16">
        <f t="shared" si="11"/>
        <v>0.57527801234350784</v>
      </c>
      <c r="AK16">
        <f t="shared" si="11"/>
        <v>2.811012377993634E-5</v>
      </c>
      <c r="AL16">
        <f t="shared" si="11"/>
        <v>0.20387783075066188</v>
      </c>
      <c r="AM16">
        <f t="shared" si="11"/>
        <v>2.6134365653825249</v>
      </c>
      <c r="AN16">
        <f t="shared" si="11"/>
        <v>2.2696196791910319</v>
      </c>
      <c r="AO16">
        <f t="shared" si="11"/>
        <v>3.5158021861039911E-2</v>
      </c>
      <c r="AP16">
        <f t="shared" si="11"/>
        <v>4.3764275397809971E-2</v>
      </c>
      <c r="AQ16">
        <f t="shared" si="11"/>
        <v>6.6730360182381127E-2</v>
      </c>
      <c r="AR16">
        <f t="shared" si="11"/>
        <v>2.3824331476761936E-2</v>
      </c>
      <c r="AS16">
        <f t="shared" si="11"/>
        <v>3.3227296826836047E-2</v>
      </c>
      <c r="AT16">
        <f t="shared" si="11"/>
        <v>1.2072020783069337</v>
      </c>
      <c r="AU16">
        <f t="shared" si="11"/>
        <v>2.5919807607565046E-2</v>
      </c>
      <c r="AV16">
        <f t="shared" si="11"/>
        <v>1.8678145610226033E-4</v>
      </c>
      <c r="AW16">
        <f t="shared" ref="AW16:BL16" si="12">+AW32</f>
        <v>4.3466165444064946E-2</v>
      </c>
      <c r="AX16">
        <f t="shared" si="12"/>
        <v>69.080961334800364</v>
      </c>
      <c r="AY16">
        <f t="shared" si="12"/>
        <v>8.8803682699747792</v>
      </c>
      <c r="AZ16">
        <f t="shared" si="12"/>
        <v>2.1662946982458515</v>
      </c>
      <c r="BA16">
        <f t="shared" si="12"/>
        <v>3.014915074668604</v>
      </c>
      <c r="BB16">
        <f t="shared" si="12"/>
        <v>9.2017672553457969E-2</v>
      </c>
      <c r="BC16">
        <f t="shared" si="12"/>
        <v>0.31944189228482822</v>
      </c>
      <c r="BD16">
        <f t="shared" si="12"/>
        <v>0.61758264319968759</v>
      </c>
      <c r="BE16">
        <f t="shared" si="12"/>
        <v>0.42125067990921594</v>
      </c>
      <c r="BF16">
        <f t="shared" si="12"/>
        <v>0</v>
      </c>
      <c r="BG16">
        <f t="shared" si="12"/>
        <v>0</v>
      </c>
      <c r="BH16">
        <f t="shared" si="12"/>
        <v>0</v>
      </c>
      <c r="BI16">
        <f t="shared" si="12"/>
        <v>7.7431343224882154E-2</v>
      </c>
      <c r="BJ16">
        <f t="shared" si="12"/>
        <v>0.11652674255994418</v>
      </c>
      <c r="BK16">
        <f t="shared" si="12"/>
        <v>0</v>
      </c>
      <c r="BL16">
        <f t="shared" si="12"/>
        <v>7.7156959868387262E-2</v>
      </c>
      <c r="BM16">
        <f t="shared" si="8"/>
        <v>0.18587627659826497</v>
      </c>
    </row>
    <row r="17" spans="1:66" x14ac:dyDescent="0.3">
      <c r="A17" t="str">
        <f>+A33</f>
        <v>f-labUsFor0</v>
      </c>
      <c r="B17">
        <f t="shared" ref="B17:AV17" si="13">+B33</f>
        <v>1.3309934933534394E-3</v>
      </c>
      <c r="C17">
        <f t="shared" si="13"/>
        <v>0.69028061536671736</v>
      </c>
      <c r="D17">
        <f t="shared" si="13"/>
        <v>0.56846820711861501</v>
      </c>
      <c r="E17">
        <f t="shared" si="13"/>
        <v>1.4654569271804849</v>
      </c>
      <c r="F17">
        <f t="shared" si="13"/>
        <v>1.0892711713650697E-2</v>
      </c>
      <c r="G17">
        <f t="shared" si="13"/>
        <v>3.7426851790633348E-2</v>
      </c>
      <c r="H17">
        <f t="shared" si="13"/>
        <v>3.7673408686868769E-2</v>
      </c>
      <c r="I17">
        <f t="shared" si="13"/>
        <v>0.53490411004351857</v>
      </c>
      <c r="J17">
        <f t="shared" si="13"/>
        <v>0.67627105598238535</v>
      </c>
      <c r="K17">
        <f t="shared" si="13"/>
        <v>0.2899195932280077</v>
      </c>
      <c r="L17">
        <f t="shared" si="13"/>
        <v>0.54941987506431733</v>
      </c>
      <c r="M17">
        <f t="shared" si="13"/>
        <v>4.4089313729451581E-2</v>
      </c>
      <c r="N17">
        <f t="shared" si="13"/>
        <v>0.57680268915637189</v>
      </c>
      <c r="O17">
        <f t="shared" si="13"/>
        <v>9.5299958458903808E-2</v>
      </c>
      <c r="P17">
        <f t="shared" si="5"/>
        <v>0</v>
      </c>
      <c r="Q17">
        <f t="shared" si="13"/>
        <v>0</v>
      </c>
      <c r="R17">
        <f t="shared" si="13"/>
        <v>0</v>
      </c>
      <c r="S17">
        <f t="shared" si="13"/>
        <v>5.9599189183167214</v>
      </c>
      <c r="T17">
        <f t="shared" si="13"/>
        <v>1.1829376456853822</v>
      </c>
      <c r="U17">
        <f t="shared" si="13"/>
        <v>0.14674036335817858</v>
      </c>
      <c r="V17">
        <f t="shared" si="13"/>
        <v>0.22684771995536887</v>
      </c>
      <c r="W17">
        <f t="shared" si="13"/>
        <v>59.911685375514146</v>
      </c>
      <c r="X17">
        <f t="shared" si="13"/>
        <v>1.7559782887450383E-4</v>
      </c>
      <c r="Y17">
        <f t="shared" si="13"/>
        <v>0.42756318342995581</v>
      </c>
      <c r="Z17">
        <f t="shared" si="13"/>
        <v>37.881061712261619</v>
      </c>
      <c r="AA17">
        <f t="shared" si="13"/>
        <v>50.626269789528443</v>
      </c>
      <c r="AB17">
        <f t="shared" si="13"/>
        <v>0.33535548389339476</v>
      </c>
      <c r="AC17">
        <f t="shared" si="13"/>
        <v>1.1729861525445264</v>
      </c>
      <c r="AD17">
        <f t="shared" si="13"/>
        <v>0.10624688220914418</v>
      </c>
      <c r="AE17">
        <f t="shared" si="13"/>
        <v>1.0129362833773374</v>
      </c>
      <c r="AF17">
        <f t="shared" si="13"/>
        <v>1.1142244375766055</v>
      </c>
      <c r="AG17">
        <f t="shared" si="13"/>
        <v>2.7756684009917843E-3</v>
      </c>
      <c r="AH17">
        <f t="shared" si="13"/>
        <v>0.58426015280920029</v>
      </c>
      <c r="AI17">
        <f t="shared" si="13"/>
        <v>0.22629977934469356</v>
      </c>
      <c r="AJ17">
        <f t="shared" si="13"/>
        <v>1.3849925051298411</v>
      </c>
      <c r="AK17">
        <f t="shared" si="13"/>
        <v>6.7318863775402111E-5</v>
      </c>
      <c r="AL17">
        <f t="shared" si="13"/>
        <v>0.49147476122435596</v>
      </c>
      <c r="AM17">
        <f t="shared" si="13"/>
        <v>6.8739239700750829</v>
      </c>
      <c r="AN17">
        <f t="shared" si="13"/>
        <v>5.5349621455832478</v>
      </c>
      <c r="AO17">
        <f t="shared" si="13"/>
        <v>8.4563615845685516E-2</v>
      </c>
      <c r="AP17">
        <f t="shared" si="13"/>
        <v>0.10576078611545331</v>
      </c>
      <c r="AQ17">
        <f t="shared" si="13"/>
        <v>0.16135438323764587</v>
      </c>
      <c r="AR17">
        <f t="shared" si="13"/>
        <v>5.7219227686168321E-2</v>
      </c>
      <c r="AS17">
        <f t="shared" si="13"/>
        <v>8.0578231664785935E-2</v>
      </c>
      <c r="AT17">
        <f t="shared" si="13"/>
        <v>3.056946473639623</v>
      </c>
      <c r="AU17">
        <f t="shared" si="13"/>
        <v>1.6675694468101896</v>
      </c>
      <c r="AV17">
        <f t="shared" si="13"/>
        <v>1.139595295879214E-2</v>
      </c>
      <c r="AW17">
        <f t="shared" ref="AW17:BL17" si="14">+AW33</f>
        <v>9.399042143604083</v>
      </c>
      <c r="AX17">
        <f t="shared" si="14"/>
        <v>112.89608740372695</v>
      </c>
      <c r="AY17">
        <f t="shared" si="14"/>
        <v>16.041579215310314</v>
      </c>
      <c r="AZ17">
        <f t="shared" si="14"/>
        <v>2.4319895684540564</v>
      </c>
      <c r="BA17">
        <f t="shared" si="14"/>
        <v>3.1340480062497877</v>
      </c>
      <c r="BB17">
        <f t="shared" si="14"/>
        <v>9.5256782940669277E-2</v>
      </c>
      <c r="BC17">
        <f t="shared" si="14"/>
        <v>0.33055845991680899</v>
      </c>
      <c r="BD17">
        <f t="shared" si="14"/>
        <v>1.0448758952051598</v>
      </c>
      <c r="BE17">
        <f t="shared" si="14"/>
        <v>4.6476280895287729</v>
      </c>
      <c r="BF17">
        <f t="shared" si="14"/>
        <v>3.6986066010763792</v>
      </c>
      <c r="BG17">
        <f t="shared" si="14"/>
        <v>2.7613048295395406</v>
      </c>
      <c r="BH17">
        <f t="shared" si="14"/>
        <v>1.1907900923242631E-2</v>
      </c>
      <c r="BI17">
        <f t="shared" si="14"/>
        <v>0.15188231480180997</v>
      </c>
      <c r="BJ17">
        <f t="shared" si="14"/>
        <v>0.50806459364403467</v>
      </c>
      <c r="BK17">
        <f t="shared" si="14"/>
        <v>9.8187408990878815</v>
      </c>
      <c r="BL17">
        <f t="shared" si="14"/>
        <v>2.8050668526952141</v>
      </c>
      <c r="BM17">
        <f t="shared" si="8"/>
        <v>6.5956494329239499</v>
      </c>
    </row>
    <row r="24" spans="1:66" x14ac:dyDescent="0.3">
      <c r="B24" s="68" t="str">
        <f>+B29</f>
        <v>a-pdr0</v>
      </c>
      <c r="C24" t="s">
        <v>562</v>
      </c>
      <c r="D24" t="s">
        <v>564</v>
      </c>
      <c r="E24" t="s">
        <v>566</v>
      </c>
      <c r="F24" t="s">
        <v>568</v>
      </c>
      <c r="G24" t="s">
        <v>570</v>
      </c>
      <c r="H24" t="s">
        <v>572</v>
      </c>
      <c r="I24" t="s">
        <v>575</v>
      </c>
      <c r="J24" t="s">
        <v>578</v>
      </c>
      <c r="K24" t="s">
        <v>582</v>
      </c>
      <c r="L24" t="s">
        <v>586</v>
      </c>
      <c r="M24" t="s">
        <v>589</v>
      </c>
      <c r="N24" t="s">
        <v>592</v>
      </c>
      <c r="O24" t="s">
        <v>596</v>
      </c>
      <c r="P24" t="s">
        <v>774</v>
      </c>
      <c r="Q24" s="63" t="s">
        <v>758</v>
      </c>
      <c r="R24" s="63" t="s">
        <v>759</v>
      </c>
      <c r="S24" t="s">
        <v>599</v>
      </c>
      <c r="T24" t="s">
        <v>601</v>
      </c>
      <c r="U24" t="s">
        <v>605</v>
      </c>
      <c r="V24" t="s">
        <v>609</v>
      </c>
      <c r="W24" t="s">
        <v>612</v>
      </c>
      <c r="X24" s="51" t="s">
        <v>614</v>
      </c>
      <c r="Y24" s="51" t="s">
        <v>616</v>
      </c>
      <c r="Z24" s="51" t="s">
        <v>618</v>
      </c>
      <c r="AA24" s="51" t="s">
        <v>621</v>
      </c>
      <c r="AB24" s="51" t="s">
        <v>624</v>
      </c>
      <c r="AC24" s="51" t="s">
        <v>627</v>
      </c>
      <c r="AD24" s="51" t="s">
        <v>629</v>
      </c>
      <c r="AE24" s="51" t="s">
        <v>631</v>
      </c>
      <c r="AF24" s="51" t="s">
        <v>633</v>
      </c>
      <c r="AG24" t="s">
        <v>636</v>
      </c>
      <c r="AH24" t="s">
        <v>638</v>
      </c>
      <c r="AI24" t="s">
        <v>640</v>
      </c>
      <c r="AJ24" t="s">
        <v>642</v>
      </c>
      <c r="AK24" t="s">
        <v>644</v>
      </c>
      <c r="AL24" t="s">
        <v>646</v>
      </c>
      <c r="AM24" t="s">
        <v>648</v>
      </c>
      <c r="AN24" t="s">
        <v>650</v>
      </c>
      <c r="AO24" t="s">
        <v>652</v>
      </c>
      <c r="AP24" t="s">
        <v>654</v>
      </c>
      <c r="AQ24" t="s">
        <v>656</v>
      </c>
      <c r="AR24" t="s">
        <v>658</v>
      </c>
      <c r="AS24" t="s">
        <v>660</v>
      </c>
      <c r="AT24" t="s">
        <v>662</v>
      </c>
      <c r="AU24" t="s">
        <v>775</v>
      </c>
      <c r="AV24" t="s">
        <v>665</v>
      </c>
      <c r="AW24" t="s">
        <v>666</v>
      </c>
      <c r="AX24" t="s">
        <v>667</v>
      </c>
      <c r="AY24" t="s">
        <v>668</v>
      </c>
      <c r="AZ24" t="s">
        <v>669</v>
      </c>
      <c r="BA24" t="s">
        <v>670</v>
      </c>
      <c r="BB24" t="s">
        <v>671</v>
      </c>
      <c r="BC24" t="s">
        <v>672</v>
      </c>
      <c r="BD24" t="s">
        <v>674</v>
      </c>
      <c r="BE24" t="s">
        <v>676</v>
      </c>
      <c r="BF24" t="s">
        <v>678</v>
      </c>
      <c r="BG24" t="s">
        <v>680</v>
      </c>
      <c r="BH24" t="s">
        <v>682</v>
      </c>
      <c r="BI24" t="s">
        <v>684</v>
      </c>
      <c r="BJ24" t="s">
        <v>686</v>
      </c>
      <c r="BK24" t="s">
        <v>688</v>
      </c>
      <c r="BL24" t="s">
        <v>690</v>
      </c>
      <c r="BM24" t="s">
        <v>692</v>
      </c>
      <c r="BN24" t="s">
        <v>694</v>
      </c>
    </row>
    <row r="25" spans="1:66" x14ac:dyDescent="0.3">
      <c r="B25" t="s">
        <v>322</v>
      </c>
      <c r="C25" t="s">
        <v>322</v>
      </c>
      <c r="D25" t="s">
        <v>322</v>
      </c>
      <c r="E25" t="s">
        <v>322</v>
      </c>
      <c r="F25" t="s">
        <v>322</v>
      </c>
      <c r="G25" t="s">
        <v>322</v>
      </c>
      <c r="H25" t="s">
        <v>322</v>
      </c>
      <c r="I25" t="s">
        <v>322</v>
      </c>
      <c r="J25" t="s">
        <v>322</v>
      </c>
      <c r="K25" t="s">
        <v>322</v>
      </c>
      <c r="L25" t="s">
        <v>322</v>
      </c>
      <c r="M25" t="s">
        <v>322</v>
      </c>
      <c r="N25" t="s">
        <v>594</v>
      </c>
      <c r="O25" t="s">
        <v>594</v>
      </c>
      <c r="P25" t="s">
        <v>561</v>
      </c>
      <c r="Q25" t="s">
        <v>561</v>
      </c>
      <c r="R25" t="s">
        <v>561</v>
      </c>
      <c r="S25" t="s">
        <v>561</v>
      </c>
      <c r="T25" t="s">
        <v>760</v>
      </c>
      <c r="U25" t="s">
        <v>760</v>
      </c>
      <c r="V25" t="s">
        <v>760</v>
      </c>
      <c r="W25" t="s">
        <v>760</v>
      </c>
      <c r="X25" t="s">
        <v>760</v>
      </c>
      <c r="Y25" t="s">
        <v>760</v>
      </c>
      <c r="Z25" t="s">
        <v>760</v>
      </c>
      <c r="AA25" t="s">
        <v>580</v>
      </c>
      <c r="AB25" t="s">
        <v>584</v>
      </c>
      <c r="AC25" t="s">
        <v>584</v>
      </c>
      <c r="AD25" t="s">
        <v>584</v>
      </c>
      <c r="AE25" t="s">
        <v>761</v>
      </c>
      <c r="AF25" t="s">
        <v>761</v>
      </c>
      <c r="AG25" t="s">
        <v>603</v>
      </c>
      <c r="AH25" t="s">
        <v>603</v>
      </c>
      <c r="AI25" t="s">
        <v>607</v>
      </c>
      <c r="AJ25" t="s">
        <v>603</v>
      </c>
      <c r="AK25" t="s">
        <v>762</v>
      </c>
      <c r="AL25" t="s">
        <v>762</v>
      </c>
      <c r="AM25" t="s">
        <v>762</v>
      </c>
      <c r="AN25" t="s">
        <v>762</v>
      </c>
      <c r="AO25" t="s">
        <v>762</v>
      </c>
      <c r="AP25" t="s">
        <v>762</v>
      </c>
      <c r="AQ25" t="s">
        <v>762</v>
      </c>
      <c r="AR25" t="s">
        <v>762</v>
      </c>
      <c r="AS25" t="s">
        <v>762</v>
      </c>
      <c r="AT25" t="s">
        <v>635</v>
      </c>
      <c r="AU25" t="s">
        <v>763</v>
      </c>
      <c r="AV25" t="s">
        <v>574</v>
      </c>
      <c r="AW25" t="s">
        <v>577</v>
      </c>
      <c r="AX25" t="s">
        <v>581</v>
      </c>
      <c r="AY25" t="s">
        <v>585</v>
      </c>
      <c r="AZ25" t="s">
        <v>588</v>
      </c>
      <c r="BA25" t="s">
        <v>591</v>
      </c>
      <c r="BB25" t="s">
        <v>595</v>
      </c>
      <c r="BC25" t="s">
        <v>598</v>
      </c>
      <c r="BD25" t="s">
        <v>585</v>
      </c>
      <c r="BE25" t="s">
        <v>604</v>
      </c>
      <c r="BF25" t="s">
        <v>608</v>
      </c>
      <c r="BG25" t="s">
        <v>611</v>
      </c>
      <c r="BH25" t="s">
        <v>764</v>
      </c>
      <c r="BI25" t="s">
        <v>764</v>
      </c>
      <c r="BJ25" t="s">
        <v>764</v>
      </c>
      <c r="BK25" t="s">
        <v>620</v>
      </c>
      <c r="BL25" t="s">
        <v>623</v>
      </c>
      <c r="BM25" t="s">
        <v>626</v>
      </c>
      <c r="BN25" t="s">
        <v>764</v>
      </c>
    </row>
    <row r="29" spans="1:66" x14ac:dyDescent="0.3">
      <c r="B29" s="68" t="str">
        <f>+B42</f>
        <v>a-pdr0</v>
      </c>
      <c r="C29" s="68" t="str">
        <f t="shared" ref="C29:BJ29" si="15">+C42</f>
        <v>a-wht0</v>
      </c>
      <c r="D29" s="68" t="str">
        <f t="shared" si="15"/>
        <v>a-gro0</v>
      </c>
      <c r="E29" s="68" t="str">
        <f t="shared" si="15"/>
        <v>a-v_f0</v>
      </c>
      <c r="F29" s="68" t="str">
        <f t="shared" si="15"/>
        <v>a-osd0</v>
      </c>
      <c r="G29" s="68" t="str">
        <f t="shared" si="15"/>
        <v>a-c_b0</v>
      </c>
      <c r="H29" s="68" t="str">
        <f t="shared" si="15"/>
        <v>a-pfb0</v>
      </c>
      <c r="I29" s="68" t="str">
        <f t="shared" si="15"/>
        <v>a-ocr0</v>
      </c>
      <c r="J29" s="68" t="str">
        <f t="shared" si="15"/>
        <v>a-ctl0</v>
      </c>
      <c r="K29" s="68" t="str">
        <f t="shared" si="15"/>
        <v>a-oap0</v>
      </c>
      <c r="L29" s="68" t="str">
        <f t="shared" si="15"/>
        <v>a-rmk0</v>
      </c>
      <c r="M29" s="68" t="str">
        <f t="shared" si="15"/>
        <v>a-wol0</v>
      </c>
      <c r="N29" s="68" t="str">
        <f t="shared" si="15"/>
        <v>a-frs0</v>
      </c>
      <c r="O29" s="68" t="str">
        <f t="shared" si="15"/>
        <v>a-fsh0</v>
      </c>
      <c r="P29" s="68" t="str">
        <f>+P42</f>
        <v>a-coa0</v>
      </c>
      <c r="Q29" s="68" t="str">
        <f t="shared" si="15"/>
        <v>a-oil0</v>
      </c>
      <c r="R29" s="68" t="str">
        <f t="shared" si="15"/>
        <v>a-gas0</v>
      </c>
      <c r="S29" s="68" t="str">
        <f t="shared" si="15"/>
        <v>a-oxt0</v>
      </c>
      <c r="T29" s="68" t="str">
        <f t="shared" si="15"/>
        <v>a-cmt0</v>
      </c>
      <c r="U29" s="68" t="str">
        <f t="shared" si="15"/>
        <v>a-omt0</v>
      </c>
      <c r="V29" s="68" t="str">
        <f t="shared" si="15"/>
        <v>a-vol0</v>
      </c>
      <c r="W29" s="68" t="str">
        <f t="shared" si="15"/>
        <v>a-mil0</v>
      </c>
      <c r="X29" s="68" t="str">
        <f t="shared" si="15"/>
        <v>a-pcr0</v>
      </c>
      <c r="Y29" s="68" t="str">
        <f t="shared" si="15"/>
        <v>a-sgr0</v>
      </c>
      <c r="Z29" s="68" t="str">
        <f t="shared" si="15"/>
        <v>a-ofd0</v>
      </c>
      <c r="AA29" s="68" t="str">
        <f t="shared" si="15"/>
        <v>a-b_t0</v>
      </c>
      <c r="AB29" s="68" t="str">
        <f t="shared" si="15"/>
        <v>a-tex0</v>
      </c>
      <c r="AC29" s="68" t="str">
        <f t="shared" si="15"/>
        <v>a-wap0</v>
      </c>
      <c r="AD29" s="68" t="str">
        <f t="shared" si="15"/>
        <v>a-lea0</v>
      </c>
      <c r="AE29" s="68" t="str">
        <f t="shared" si="15"/>
        <v>a-lum0</v>
      </c>
      <c r="AF29" s="68" t="str">
        <f t="shared" si="15"/>
        <v>a-ppp0</v>
      </c>
      <c r="AG29" s="68" t="str">
        <f t="shared" si="15"/>
        <v>a-p_c0</v>
      </c>
      <c r="AH29" s="68" t="str">
        <f t="shared" si="15"/>
        <v>a-chm0</v>
      </c>
      <c r="AI29" s="68" t="str">
        <f t="shared" si="15"/>
        <v>a-bph0</v>
      </c>
      <c r="AJ29" s="68" t="str">
        <f t="shared" si="15"/>
        <v>a-rpp0</v>
      </c>
      <c r="AK29" s="68" t="str">
        <f t="shared" si="15"/>
        <v>a-nmm0</v>
      </c>
      <c r="AL29" s="68" t="str">
        <f t="shared" si="15"/>
        <v>a-i_s0</v>
      </c>
      <c r="AM29" s="68" t="str">
        <f t="shared" si="15"/>
        <v>a-nfm0</v>
      </c>
      <c r="AN29" s="68" t="str">
        <f t="shared" si="15"/>
        <v>a-fmp0</v>
      </c>
      <c r="AO29" s="68" t="str">
        <f t="shared" si="15"/>
        <v>a-ele0</v>
      </c>
      <c r="AP29" s="68" t="str">
        <f t="shared" si="15"/>
        <v>a-eeq0</v>
      </c>
      <c r="AQ29" s="68" t="str">
        <f t="shared" si="15"/>
        <v>a-ome0</v>
      </c>
      <c r="AR29" s="68" t="str">
        <f t="shared" si="15"/>
        <v>a-mvh0</v>
      </c>
      <c r="AS29" s="68" t="str">
        <f t="shared" si="15"/>
        <v>a-otn0</v>
      </c>
      <c r="AT29" s="68" t="str">
        <f t="shared" si="15"/>
        <v>a-omf0</v>
      </c>
      <c r="AU29" s="68" t="str">
        <f t="shared" si="15"/>
        <v>a-ely0</v>
      </c>
      <c r="AV29" s="68" t="str">
        <f t="shared" si="15"/>
        <v>a-gdt0</v>
      </c>
      <c r="AW29" s="68" t="str">
        <f t="shared" si="15"/>
        <v>a-wtr0</v>
      </c>
      <c r="AX29" s="68" t="str">
        <f t="shared" si="15"/>
        <v>a-cns0</v>
      </c>
      <c r="AY29" s="68" t="str">
        <f t="shared" si="15"/>
        <v>a-trd0</v>
      </c>
      <c r="AZ29" s="68" t="str">
        <f t="shared" si="15"/>
        <v>a-afs0</v>
      </c>
      <c r="BA29" s="68" t="str">
        <f t="shared" si="15"/>
        <v>a-otp0</v>
      </c>
      <c r="BB29" s="68" t="str">
        <f t="shared" si="15"/>
        <v>a-wtp0</v>
      </c>
      <c r="BC29" s="68" t="str">
        <f t="shared" si="15"/>
        <v>a-atp0</v>
      </c>
      <c r="BD29" s="68" t="str">
        <f t="shared" si="15"/>
        <v>a-whs0</v>
      </c>
      <c r="BE29" s="68" t="str">
        <f t="shared" si="15"/>
        <v>a-cmn0</v>
      </c>
      <c r="BF29" s="68" t="str">
        <f t="shared" si="15"/>
        <v>a-ofi0</v>
      </c>
      <c r="BG29" s="68" t="str">
        <f t="shared" si="15"/>
        <v>a-ins0</v>
      </c>
      <c r="BH29" s="68" t="str">
        <f t="shared" si="15"/>
        <v>a-rsa0</v>
      </c>
      <c r="BI29" s="68" t="str">
        <f t="shared" si="15"/>
        <v>a-obs0</v>
      </c>
      <c r="BJ29" s="68" t="str">
        <f t="shared" si="15"/>
        <v>a-ros0</v>
      </c>
      <c r="BK29" s="68" t="str">
        <f>+BK42</f>
        <v>a-osg0</v>
      </c>
      <c r="BL29" s="68" t="str">
        <f>+BL42</f>
        <v>a-edu0</v>
      </c>
      <c r="BM29" s="68" t="str">
        <f>+BM42</f>
        <v>a-hht0</v>
      </c>
      <c r="BN29" s="68"/>
    </row>
    <row r="30" spans="1:66" x14ac:dyDescent="0.3">
      <c r="A30" t="str">
        <f>+A43</f>
        <v>f-labSkInf0</v>
      </c>
      <c r="B30">
        <f>+B55/SUM($B$55:$BN$59)*$B$74</f>
        <v>4.206969211542655E-6</v>
      </c>
      <c r="C30">
        <f t="shared" ref="C30:AG30" si="16">+C55/SUM($B$55:$BN$59)*$B$74</f>
        <v>3.0007561647229218E-3</v>
      </c>
      <c r="D30">
        <f t="shared" si="16"/>
        <v>1.8058115312718562E-3</v>
      </c>
      <c r="E30">
        <f t="shared" si="16"/>
        <v>5.2015882895529815E-3</v>
      </c>
      <c r="F30">
        <f t="shared" si="16"/>
        <v>3.5637672420521802E-5</v>
      </c>
      <c r="G30">
        <f t="shared" si="16"/>
        <v>1.1378887205564975E-4</v>
      </c>
      <c r="H30">
        <f t="shared" si="16"/>
        <v>1.1463783790308106E-4</v>
      </c>
      <c r="I30">
        <f t="shared" si="16"/>
        <v>1.9811763469959535E-3</v>
      </c>
      <c r="J30">
        <f t="shared" si="16"/>
        <v>2.2630603685105687E-3</v>
      </c>
      <c r="K30">
        <f t="shared" si="16"/>
        <v>9.2483721528841564E-4</v>
      </c>
      <c r="L30">
        <f t="shared" si="16"/>
        <v>2.39881812449872E-3</v>
      </c>
      <c r="M30">
        <f t="shared" si="16"/>
        <v>1.5077000558922621E-4</v>
      </c>
      <c r="N30">
        <f t="shared" si="16"/>
        <v>2.2694311488069738E-3</v>
      </c>
      <c r="O30">
        <f t="shared" si="16"/>
        <v>9.2681489627048205E-5</v>
      </c>
      <c r="P30">
        <f t="shared" si="16"/>
        <v>0</v>
      </c>
      <c r="Q30">
        <f t="shared" si="16"/>
        <v>0</v>
      </c>
      <c r="R30">
        <f t="shared" si="16"/>
        <v>0</v>
      </c>
      <c r="S30">
        <f t="shared" si="16"/>
        <v>0.4831079733234252</v>
      </c>
      <c r="T30">
        <f t="shared" si="16"/>
        <v>4.7380344599847662E-2</v>
      </c>
      <c r="U30">
        <f t="shared" si="16"/>
        <v>6.0922764054146287E-3</v>
      </c>
      <c r="V30">
        <f t="shared" si="16"/>
        <v>9.3640341426971582E-3</v>
      </c>
      <c r="W30">
        <f t="shared" si="16"/>
        <v>1.8105122265831419</v>
      </c>
      <c r="X30">
        <f t="shared" si="16"/>
        <v>7.3324228310188581E-6</v>
      </c>
      <c r="Y30">
        <f t="shared" si="16"/>
        <v>1.8071040178013396E-2</v>
      </c>
      <c r="Z30">
        <f t="shared" si="16"/>
        <v>1.4370095106821636</v>
      </c>
      <c r="AA30">
        <f t="shared" si="16"/>
        <v>1.5086295304357697</v>
      </c>
      <c r="AB30">
        <f t="shared" si="16"/>
        <v>1.3968194554558775E-2</v>
      </c>
      <c r="AC30">
        <f t="shared" si="16"/>
        <v>4.6745532891816044E-2</v>
      </c>
      <c r="AD30">
        <f t="shared" si="16"/>
        <v>4.3666243574365712E-3</v>
      </c>
      <c r="AE30">
        <f t="shared" si="16"/>
        <v>4.3256196157185574E-2</v>
      </c>
      <c r="AF30">
        <f t="shared" si="16"/>
        <v>4.8093645896424259E-2</v>
      </c>
      <c r="AG30">
        <f t="shared" si="16"/>
        <v>1.1555096935384321E-4</v>
      </c>
      <c r="AH30">
        <f t="shared" ref="AH30:BM30" si="17">+AH55/SUM($B$55:$BN$59)*$B$74</f>
        <v>2.4446634015845171E-2</v>
      </c>
      <c r="AI30">
        <f t="shared" si="17"/>
        <v>9.281832894362697E-3</v>
      </c>
      <c r="AJ30">
        <f t="shared" si="17"/>
        <v>5.9267068642537335E-2</v>
      </c>
      <c r="AK30">
        <f t="shared" si="17"/>
        <v>0</v>
      </c>
      <c r="AL30">
        <f t="shared" si="17"/>
        <v>2.0364994242122732E-2</v>
      </c>
      <c r="AM30">
        <f t="shared" si="17"/>
        <v>0.24626809740810832</v>
      </c>
      <c r="AN30">
        <f t="shared" si="17"/>
        <v>0.24662011260592467</v>
      </c>
      <c r="AO30">
        <f t="shared" si="17"/>
        <v>3.5002495431242287E-3</v>
      </c>
      <c r="AP30">
        <f t="shared" si="17"/>
        <v>4.3196199484063892E-3</v>
      </c>
      <c r="AQ30">
        <f t="shared" si="17"/>
        <v>6.6175139901953227E-3</v>
      </c>
      <c r="AR30">
        <f t="shared" si="17"/>
        <v>2.372226089045464E-3</v>
      </c>
      <c r="AS30">
        <f t="shared" si="17"/>
        <v>3.2641122988238524E-3</v>
      </c>
      <c r="AT30">
        <f t="shared" si="17"/>
        <v>0.11687412419451743</v>
      </c>
      <c r="AU30">
        <f t="shared" si="17"/>
        <v>1.3982811444089426E-2</v>
      </c>
      <c r="AV30">
        <f t="shared" si="17"/>
        <v>1.0088967435319845E-4</v>
      </c>
      <c r="AW30">
        <f t="shared" si="17"/>
        <v>2.4976967496282521E-2</v>
      </c>
      <c r="AX30">
        <f t="shared" si="17"/>
        <v>2.7168408173420406</v>
      </c>
      <c r="AY30">
        <f t="shared" si="17"/>
        <v>2.9985781770617836</v>
      </c>
      <c r="AZ30">
        <f t="shared" si="17"/>
        <v>0.69250186631192456</v>
      </c>
      <c r="BA30">
        <f t="shared" si="17"/>
        <v>4.0888057595951004</v>
      </c>
      <c r="BB30">
        <f t="shared" si="17"/>
        <v>9.0819136400123235E-2</v>
      </c>
      <c r="BC30">
        <f t="shared" si="17"/>
        <v>0.32557296986772222</v>
      </c>
      <c r="BD30">
        <f t="shared" si="17"/>
        <v>0.64976676481055373</v>
      </c>
      <c r="BE30">
        <f t="shared" si="17"/>
        <v>0.43369768026796379</v>
      </c>
      <c r="BF30">
        <f t="shared" si="17"/>
        <v>0</v>
      </c>
      <c r="BG30">
        <f t="shared" si="17"/>
        <v>0</v>
      </c>
      <c r="BH30">
        <f t="shared" si="17"/>
        <v>0</v>
      </c>
      <c r="BI30">
        <f t="shared" si="17"/>
        <v>0.67636352278384571</v>
      </c>
      <c r="BJ30">
        <f t="shared" si="17"/>
        <v>2.454756338311805E-3</v>
      </c>
      <c r="BK30">
        <f t="shared" si="17"/>
        <v>0</v>
      </c>
      <c r="BL30">
        <f t="shared" si="17"/>
        <v>0.41958732465142934</v>
      </c>
      <c r="BM30">
        <f t="shared" si="17"/>
        <v>0.60950321663033347</v>
      </c>
    </row>
    <row r="31" spans="1:66" x14ac:dyDescent="0.3">
      <c r="A31" t="str">
        <f>+A44</f>
        <v>f-labSkFor0</v>
      </c>
      <c r="B31">
        <f t="shared" ref="B31:AG31" si="18">+B56/SUM($B$55:$BN$59)*$B$74</f>
        <v>0</v>
      </c>
      <c r="C31">
        <f t="shared" si="18"/>
        <v>5.310570902584822E-5</v>
      </c>
      <c r="D31">
        <f t="shared" si="18"/>
        <v>3.1961995009124154E-5</v>
      </c>
      <c r="E31">
        <f t="shared" si="18"/>
        <v>9.2019163234683597E-5</v>
      </c>
      <c r="F31">
        <f t="shared" si="18"/>
        <v>0</v>
      </c>
      <c r="G31">
        <f t="shared" si="18"/>
        <v>0</v>
      </c>
      <c r="H31">
        <f t="shared" si="18"/>
        <v>0</v>
      </c>
      <c r="I31">
        <f t="shared" si="18"/>
        <v>3.5066830300210096E-5</v>
      </c>
      <c r="J31">
        <f t="shared" si="18"/>
        <v>4.0052212378553866E-5</v>
      </c>
      <c r="K31">
        <f t="shared" si="18"/>
        <v>1.6371413316868543E-5</v>
      </c>
      <c r="L31">
        <f t="shared" si="18"/>
        <v>4.2456450315918196E-5</v>
      </c>
      <c r="M31">
        <f t="shared" si="18"/>
        <v>0</v>
      </c>
      <c r="N31">
        <f t="shared" si="18"/>
        <v>4.0166147072864942E-5</v>
      </c>
      <c r="O31">
        <f t="shared" si="18"/>
        <v>0</v>
      </c>
      <c r="P31">
        <f t="shared" si="18"/>
        <v>0</v>
      </c>
      <c r="Q31">
        <f t="shared" si="18"/>
        <v>0</v>
      </c>
      <c r="R31">
        <f t="shared" si="18"/>
        <v>0</v>
      </c>
      <c r="S31">
        <f t="shared" si="18"/>
        <v>17.270862041365898</v>
      </c>
      <c r="T31">
        <f t="shared" si="18"/>
        <v>0.11359689099399353</v>
      </c>
      <c r="U31">
        <f t="shared" si="18"/>
        <v>1.4591392758030087E-2</v>
      </c>
      <c r="V31">
        <f t="shared" si="18"/>
        <v>2.2430541568441625E-2</v>
      </c>
      <c r="W31">
        <f t="shared" si="18"/>
        <v>4.2618017234960845</v>
      </c>
      <c r="X31">
        <f t="shared" si="18"/>
        <v>1.7565950496528282E-5</v>
      </c>
      <c r="Y31">
        <f t="shared" si="18"/>
        <v>4.3206808781897546E-2</v>
      </c>
      <c r="Z31">
        <f t="shared" si="18"/>
        <v>3.2906167397146673</v>
      </c>
      <c r="AA31">
        <f t="shared" si="18"/>
        <v>3.5959213687175331</v>
      </c>
      <c r="AB31">
        <f t="shared" si="18"/>
        <v>3.3432815188883649E-2</v>
      </c>
      <c r="AC31">
        <f t="shared" si="18"/>
        <v>0.11211729300003674</v>
      </c>
      <c r="AD31">
        <f t="shared" si="18"/>
        <v>1.0472144835923064E-2</v>
      </c>
      <c r="AE31">
        <f t="shared" si="18"/>
        <v>0.10327241130426826</v>
      </c>
      <c r="AF31">
        <f t="shared" si="18"/>
        <v>0.11467280822363399</v>
      </c>
      <c r="AG31">
        <f t="shared" si="18"/>
        <v>2.7678999500214816E-4</v>
      </c>
      <c r="AH31">
        <f t="shared" ref="AH31:BM31" si="19">+AH56/SUM($B$55:$BN$59)*$B$74</f>
        <v>5.8455964601240598E-2</v>
      </c>
      <c r="AI31">
        <f t="shared" si="19"/>
        <v>2.2252977877660163E-2</v>
      </c>
      <c r="AJ31">
        <f t="shared" si="19"/>
        <v>0.14138257112555122</v>
      </c>
      <c r="AK31">
        <f t="shared" si="19"/>
        <v>6.8195804400841782E-6</v>
      </c>
      <c r="AL31">
        <f t="shared" si="19"/>
        <v>4.8750633294907746E-2</v>
      </c>
      <c r="AM31">
        <f t="shared" si="19"/>
        <v>0.59004598032879052</v>
      </c>
      <c r="AN31">
        <f t="shared" si="19"/>
        <v>0.58142300394537594</v>
      </c>
      <c r="AO31">
        <f t="shared" si="19"/>
        <v>8.3872424065025465E-3</v>
      </c>
      <c r="AP31">
        <f t="shared" si="19"/>
        <v>1.0359572170607737E-2</v>
      </c>
      <c r="AQ31">
        <f t="shared" si="19"/>
        <v>1.5869416146310704E-2</v>
      </c>
      <c r="AR31">
        <f t="shared" si="19"/>
        <v>5.6831634800875146E-3</v>
      </c>
      <c r="AS31">
        <f t="shared" si="19"/>
        <v>7.8343285394382942E-3</v>
      </c>
      <c r="AT31">
        <f t="shared" si="19"/>
        <v>0.28044058303282948</v>
      </c>
      <c r="AU31">
        <f t="shared" si="19"/>
        <v>0.91366123085470008</v>
      </c>
      <c r="AV31">
        <f t="shared" si="19"/>
        <v>6.1548228704197631E-3</v>
      </c>
      <c r="AW31">
        <f t="shared" si="19"/>
        <v>5.8520362825240264</v>
      </c>
      <c r="AX31">
        <f t="shared" si="19"/>
        <v>3.3910398508267208</v>
      </c>
      <c r="AY31">
        <f t="shared" si="19"/>
        <v>4.4591488955570036</v>
      </c>
      <c r="AZ31">
        <f t="shared" si="19"/>
        <v>0.73076320836884012</v>
      </c>
      <c r="BA31">
        <f t="shared" si="19"/>
        <v>3.4644130122024346</v>
      </c>
      <c r="BB31">
        <f t="shared" si="19"/>
        <v>9.3292856369547109E-2</v>
      </c>
      <c r="BC31">
        <f t="shared" si="19"/>
        <v>0.32682325204926699</v>
      </c>
      <c r="BD31">
        <f t="shared" si="19"/>
        <v>1.0540422940428937</v>
      </c>
      <c r="BE31">
        <f t="shared" si="19"/>
        <v>5.2418693430185384</v>
      </c>
      <c r="BF31">
        <f t="shared" si="19"/>
        <v>3.3328544673152152</v>
      </c>
      <c r="BG31">
        <f t="shared" si="19"/>
        <v>2.4058462477030615</v>
      </c>
      <c r="BH31">
        <f t="shared" si="19"/>
        <v>9.2918952926106538E-2</v>
      </c>
      <c r="BI31">
        <f t="shared" si="19"/>
        <v>1.2895271503771677</v>
      </c>
      <c r="BJ31">
        <f t="shared" si="19"/>
        <v>1.0482185296655672E-2</v>
      </c>
      <c r="BK31">
        <f t="shared" si="19"/>
        <v>17.314424440006299</v>
      </c>
      <c r="BL31">
        <f t="shared" si="19"/>
        <v>27.582421088939817</v>
      </c>
      <c r="BM31">
        <f t="shared" si="19"/>
        <v>35.572200545734205</v>
      </c>
    </row>
    <row r="32" spans="1:66" x14ac:dyDescent="0.3">
      <c r="A32" t="str">
        <f>+A45</f>
        <v>f-labUsInf0</v>
      </c>
      <c r="B32">
        <f t="shared" ref="B32:AG32" si="20">+B57/SUM($B$55:$BN$59)*$B$74</f>
        <v>7.7924451707417672E-2</v>
      </c>
      <c r="C32">
        <f t="shared" si="20"/>
        <v>49.737331800610278</v>
      </c>
      <c r="D32">
        <f t="shared" si="20"/>
        <v>53.115158861132933</v>
      </c>
      <c r="E32">
        <f t="shared" si="20"/>
        <v>182.45472349713845</v>
      </c>
      <c r="F32">
        <f t="shared" si="20"/>
        <v>0.61870627295608727</v>
      </c>
      <c r="G32">
        <f t="shared" si="20"/>
        <v>2.3785611530795641</v>
      </c>
      <c r="H32">
        <f t="shared" si="20"/>
        <v>2.3988471070293316</v>
      </c>
      <c r="I32">
        <f t="shared" si="20"/>
        <v>36.074989313562419</v>
      </c>
      <c r="J32">
        <f t="shared" si="20"/>
        <v>66.400243120411943</v>
      </c>
      <c r="K32">
        <f t="shared" si="20"/>
        <v>23.32398962990516</v>
      </c>
      <c r="L32">
        <f t="shared" si="20"/>
        <v>38.11218667912145</v>
      </c>
      <c r="M32">
        <f t="shared" si="20"/>
        <v>2.4982408376906595</v>
      </c>
      <c r="N32">
        <f t="shared" si="20"/>
        <v>46.263679227575075</v>
      </c>
      <c r="O32">
        <f t="shared" si="20"/>
        <v>6.3944266298351415</v>
      </c>
      <c r="P32">
        <f t="shared" si="20"/>
        <v>0</v>
      </c>
      <c r="Q32">
        <f t="shared" si="20"/>
        <v>0</v>
      </c>
      <c r="R32">
        <f t="shared" si="20"/>
        <v>0</v>
      </c>
      <c r="S32">
        <f t="shared" si="20"/>
        <v>0.23784331015364651</v>
      </c>
      <c r="T32">
        <f t="shared" si="20"/>
        <v>0.48161484601525284</v>
      </c>
      <c r="U32">
        <f t="shared" si="20"/>
        <v>6.1083745437148944E-2</v>
      </c>
      <c r="V32">
        <f t="shared" si="20"/>
        <v>9.423349127156079E-2</v>
      </c>
      <c r="W32">
        <f t="shared" si="20"/>
        <v>18.707142067668027</v>
      </c>
      <c r="X32">
        <f t="shared" si="20"/>
        <v>7.319662564206792E-5</v>
      </c>
      <c r="Y32">
        <f t="shared" si="20"/>
        <v>0.17860696619221872</v>
      </c>
      <c r="Z32">
        <f t="shared" si="20"/>
        <v>13.459740961453793</v>
      </c>
      <c r="AA32">
        <f t="shared" si="20"/>
        <v>15.760021374135514</v>
      </c>
      <c r="AB32">
        <f t="shared" si="20"/>
        <v>0.13958955602463102</v>
      </c>
      <c r="AC32">
        <f t="shared" si="20"/>
        <v>0.47677847359674219</v>
      </c>
      <c r="AD32">
        <f t="shared" si="20"/>
        <v>4.3970193821614871E-2</v>
      </c>
      <c r="AE32">
        <f t="shared" si="20"/>
        <v>0.42177662843164743</v>
      </c>
      <c r="AF32">
        <f t="shared" si="20"/>
        <v>0.46595471617262957</v>
      </c>
      <c r="AG32">
        <f t="shared" si="20"/>
        <v>1.1575859000644499E-3</v>
      </c>
      <c r="AH32">
        <f t="shared" ref="AH32:BM32" si="21">+AH57/SUM($B$55:$BN$59)*$B$74</f>
        <v>0.24330118905295289</v>
      </c>
      <c r="AI32">
        <f t="shared" si="21"/>
        <v>9.3603565027783053E-2</v>
      </c>
      <c r="AJ32">
        <f t="shared" si="21"/>
        <v>0.57527801234350784</v>
      </c>
      <c r="AK32">
        <f t="shared" si="21"/>
        <v>2.811012377993634E-5</v>
      </c>
      <c r="AL32">
        <f t="shared" si="21"/>
        <v>0.20387783075066188</v>
      </c>
      <c r="AM32">
        <f t="shared" si="21"/>
        <v>2.6134365653825249</v>
      </c>
      <c r="AN32">
        <f t="shared" si="21"/>
        <v>2.2696196791910319</v>
      </c>
      <c r="AO32">
        <f t="shared" si="21"/>
        <v>3.5158021861039911E-2</v>
      </c>
      <c r="AP32">
        <f t="shared" si="21"/>
        <v>4.3764275397809971E-2</v>
      </c>
      <c r="AQ32">
        <f t="shared" si="21"/>
        <v>6.6730360182381127E-2</v>
      </c>
      <c r="AR32">
        <f t="shared" si="21"/>
        <v>2.3824331476761936E-2</v>
      </c>
      <c r="AS32">
        <f t="shared" si="21"/>
        <v>3.3227296826836047E-2</v>
      </c>
      <c r="AT32">
        <f t="shared" si="21"/>
        <v>1.2072020783069337</v>
      </c>
      <c r="AU32">
        <f t="shared" si="21"/>
        <v>2.5919807607565046E-2</v>
      </c>
      <c r="AV32">
        <f t="shared" si="21"/>
        <v>1.8678145610226033E-4</v>
      </c>
      <c r="AW32">
        <f t="shared" si="21"/>
        <v>4.3466165444064946E-2</v>
      </c>
      <c r="AX32">
        <f t="shared" si="21"/>
        <v>69.080961334800364</v>
      </c>
      <c r="AY32">
        <f t="shared" si="21"/>
        <v>8.8803682699747792</v>
      </c>
      <c r="AZ32">
        <f t="shared" si="21"/>
        <v>2.1662946982458515</v>
      </c>
      <c r="BA32">
        <f t="shared" si="21"/>
        <v>3.014915074668604</v>
      </c>
      <c r="BB32">
        <f t="shared" si="21"/>
        <v>9.2017672553457969E-2</v>
      </c>
      <c r="BC32">
        <f t="shared" si="21"/>
        <v>0.31944189228482822</v>
      </c>
      <c r="BD32">
        <f t="shared" si="21"/>
        <v>0.61758264319968759</v>
      </c>
      <c r="BE32">
        <f t="shared" si="21"/>
        <v>0.42125067990921594</v>
      </c>
      <c r="BF32">
        <f t="shared" si="21"/>
        <v>0</v>
      </c>
      <c r="BG32">
        <f t="shared" si="21"/>
        <v>0</v>
      </c>
      <c r="BH32">
        <f t="shared" si="21"/>
        <v>0</v>
      </c>
      <c r="BI32">
        <f t="shared" si="21"/>
        <v>7.7431343224882154E-2</v>
      </c>
      <c r="BJ32">
        <f t="shared" si="21"/>
        <v>0.11652674255994418</v>
      </c>
      <c r="BK32">
        <f t="shared" si="21"/>
        <v>0</v>
      </c>
      <c r="BL32">
        <f t="shared" si="21"/>
        <v>7.7156959868387262E-2</v>
      </c>
      <c r="BM32">
        <f t="shared" si="21"/>
        <v>0.18587627659826497</v>
      </c>
    </row>
    <row r="33" spans="1:66" x14ac:dyDescent="0.3">
      <c r="A33" t="str">
        <f>+A46</f>
        <v>f-labUsFor0</v>
      </c>
      <c r="B33">
        <f t="shared" ref="B33:AG33" si="22">+B58/SUM($B$55:$BN$59)*$B$74</f>
        <v>1.3309934933534394E-3</v>
      </c>
      <c r="C33">
        <f t="shared" si="22"/>
        <v>0.69028061536671736</v>
      </c>
      <c r="D33">
        <f t="shared" si="22"/>
        <v>0.56846820711861501</v>
      </c>
      <c r="E33">
        <f t="shared" si="22"/>
        <v>1.4654569271804849</v>
      </c>
      <c r="F33">
        <f t="shared" si="22"/>
        <v>1.0892711713650697E-2</v>
      </c>
      <c r="G33">
        <f t="shared" si="22"/>
        <v>3.7426851790633348E-2</v>
      </c>
      <c r="H33">
        <f t="shared" si="22"/>
        <v>3.7673408686868769E-2</v>
      </c>
      <c r="I33">
        <f t="shared" si="22"/>
        <v>0.53490411004351857</v>
      </c>
      <c r="J33">
        <f t="shared" si="22"/>
        <v>0.67627105598238535</v>
      </c>
      <c r="K33">
        <f t="shared" si="22"/>
        <v>0.2899195932280077</v>
      </c>
      <c r="L33">
        <f t="shared" si="22"/>
        <v>0.54941987506431733</v>
      </c>
      <c r="M33">
        <f t="shared" si="22"/>
        <v>4.4089313729451581E-2</v>
      </c>
      <c r="N33">
        <f t="shared" si="22"/>
        <v>0.57680268915637189</v>
      </c>
      <c r="O33">
        <f t="shared" si="22"/>
        <v>9.5299958458903808E-2</v>
      </c>
      <c r="P33">
        <f t="shared" si="22"/>
        <v>0</v>
      </c>
      <c r="Q33">
        <f t="shared" si="22"/>
        <v>0</v>
      </c>
      <c r="R33">
        <f t="shared" si="22"/>
        <v>0</v>
      </c>
      <c r="S33">
        <f t="shared" si="22"/>
        <v>5.9599189183167214</v>
      </c>
      <c r="T33">
        <f t="shared" si="22"/>
        <v>1.1829376456853822</v>
      </c>
      <c r="U33">
        <f t="shared" si="22"/>
        <v>0.14674036335817858</v>
      </c>
      <c r="V33">
        <f t="shared" si="22"/>
        <v>0.22684771995536887</v>
      </c>
      <c r="W33">
        <f t="shared" si="22"/>
        <v>59.911685375514146</v>
      </c>
      <c r="X33">
        <f t="shared" si="22"/>
        <v>1.7559782887450383E-4</v>
      </c>
      <c r="Y33">
        <f t="shared" si="22"/>
        <v>0.42756318342995581</v>
      </c>
      <c r="Z33">
        <f t="shared" si="22"/>
        <v>37.881061712261619</v>
      </c>
      <c r="AA33">
        <f t="shared" si="22"/>
        <v>50.626269789528443</v>
      </c>
      <c r="AB33">
        <f t="shared" si="22"/>
        <v>0.33535548389339476</v>
      </c>
      <c r="AC33">
        <f t="shared" si="22"/>
        <v>1.1729861525445264</v>
      </c>
      <c r="AD33">
        <f t="shared" si="22"/>
        <v>0.10624688220914418</v>
      </c>
      <c r="AE33">
        <f t="shared" si="22"/>
        <v>1.0129362833773374</v>
      </c>
      <c r="AF33">
        <f t="shared" si="22"/>
        <v>1.1142244375766055</v>
      </c>
      <c r="AG33">
        <f t="shared" si="22"/>
        <v>2.7756684009917843E-3</v>
      </c>
      <c r="AH33">
        <f t="shared" ref="AH33:BM33" si="23">+AH58/SUM($B$55:$BN$59)*$B$74</f>
        <v>0.58426015280920029</v>
      </c>
      <c r="AI33">
        <f t="shared" si="23"/>
        <v>0.22629977934469356</v>
      </c>
      <c r="AJ33">
        <f t="shared" si="23"/>
        <v>1.3849925051298411</v>
      </c>
      <c r="AK33">
        <f t="shared" si="23"/>
        <v>6.7318863775402111E-5</v>
      </c>
      <c r="AL33">
        <f t="shared" si="23"/>
        <v>0.49147476122435596</v>
      </c>
      <c r="AM33">
        <f t="shared" si="23"/>
        <v>6.8739239700750829</v>
      </c>
      <c r="AN33">
        <f t="shared" si="23"/>
        <v>5.5349621455832478</v>
      </c>
      <c r="AO33">
        <f t="shared" si="23"/>
        <v>8.4563615845685516E-2</v>
      </c>
      <c r="AP33">
        <f t="shared" si="23"/>
        <v>0.10576078611545331</v>
      </c>
      <c r="AQ33">
        <f t="shared" si="23"/>
        <v>0.16135438323764587</v>
      </c>
      <c r="AR33">
        <f t="shared" si="23"/>
        <v>5.7219227686168321E-2</v>
      </c>
      <c r="AS33">
        <f t="shared" si="23"/>
        <v>8.0578231664785935E-2</v>
      </c>
      <c r="AT33">
        <f t="shared" si="23"/>
        <v>3.056946473639623</v>
      </c>
      <c r="AU33">
        <f t="shared" si="23"/>
        <v>1.6675694468101896</v>
      </c>
      <c r="AV33">
        <f t="shared" si="23"/>
        <v>1.139595295879214E-2</v>
      </c>
      <c r="AW33">
        <f t="shared" si="23"/>
        <v>9.399042143604083</v>
      </c>
      <c r="AX33">
        <f t="shared" si="23"/>
        <v>112.89608740372695</v>
      </c>
      <c r="AY33">
        <f t="shared" si="23"/>
        <v>16.041579215310314</v>
      </c>
      <c r="AZ33">
        <f t="shared" si="23"/>
        <v>2.4319895684540564</v>
      </c>
      <c r="BA33">
        <f t="shared" si="23"/>
        <v>3.1340480062497877</v>
      </c>
      <c r="BB33">
        <f t="shared" si="23"/>
        <v>9.5256782940669277E-2</v>
      </c>
      <c r="BC33">
        <f t="shared" si="23"/>
        <v>0.33055845991680899</v>
      </c>
      <c r="BD33">
        <f t="shared" si="23"/>
        <v>1.0448758952051598</v>
      </c>
      <c r="BE33">
        <f t="shared" si="23"/>
        <v>4.6476280895287729</v>
      </c>
      <c r="BF33">
        <f t="shared" si="23"/>
        <v>3.6986066010763792</v>
      </c>
      <c r="BG33">
        <f t="shared" si="23"/>
        <v>2.7613048295395406</v>
      </c>
      <c r="BH33">
        <f t="shared" si="23"/>
        <v>1.1907900923242631E-2</v>
      </c>
      <c r="BI33">
        <f t="shared" si="23"/>
        <v>0.15188231480180997</v>
      </c>
      <c r="BJ33">
        <f t="shared" si="23"/>
        <v>0.50806459364403467</v>
      </c>
      <c r="BK33">
        <f t="shared" si="23"/>
        <v>9.8187408990878815</v>
      </c>
      <c r="BL33">
        <f t="shared" si="23"/>
        <v>2.8050668526952141</v>
      </c>
      <c r="BM33">
        <f t="shared" si="23"/>
        <v>6.5956494329239499</v>
      </c>
    </row>
    <row r="42" spans="1:66" x14ac:dyDescent="0.3">
      <c r="B42" s="68" t="str">
        <f>+B54</f>
        <v>a-pdr0</v>
      </c>
      <c r="C42" s="68" t="str">
        <f t="shared" ref="C42:BJ42" si="24">+C54</f>
        <v>a-wht0</v>
      </c>
      <c r="D42" s="68" t="str">
        <f t="shared" si="24"/>
        <v>a-gro0</v>
      </c>
      <c r="E42" s="68" t="str">
        <f t="shared" si="24"/>
        <v>a-v_f0</v>
      </c>
      <c r="F42" s="68" t="str">
        <f t="shared" si="24"/>
        <v>a-osd0</v>
      </c>
      <c r="G42" s="68" t="str">
        <f t="shared" si="24"/>
        <v>a-c_b0</v>
      </c>
      <c r="H42" s="68" t="str">
        <f t="shared" si="24"/>
        <v>a-pfb0</v>
      </c>
      <c r="I42" s="68" t="str">
        <f t="shared" si="24"/>
        <v>a-ocr0</v>
      </c>
      <c r="J42" s="68" t="str">
        <f t="shared" si="24"/>
        <v>a-ctl0</v>
      </c>
      <c r="K42" s="68" t="str">
        <f t="shared" si="24"/>
        <v>a-oap0</v>
      </c>
      <c r="L42" s="68" t="str">
        <f t="shared" si="24"/>
        <v>a-rmk0</v>
      </c>
      <c r="M42" s="68" t="str">
        <f t="shared" si="24"/>
        <v>a-wol0</v>
      </c>
      <c r="N42" s="68" t="str">
        <f t="shared" si="24"/>
        <v>a-frs0</v>
      </c>
      <c r="O42" s="68" t="str">
        <f t="shared" si="24"/>
        <v>a-fsh0</v>
      </c>
      <c r="P42" t="s">
        <v>774</v>
      </c>
      <c r="Q42" s="68" t="str">
        <f t="shared" si="24"/>
        <v>a-oil0</v>
      </c>
      <c r="R42" s="68" t="str">
        <f t="shared" si="24"/>
        <v>a-gas0</v>
      </c>
      <c r="S42" s="68" t="str">
        <f t="shared" si="24"/>
        <v>a-oxt0</v>
      </c>
      <c r="T42" s="68" t="str">
        <f t="shared" si="24"/>
        <v>a-cmt0</v>
      </c>
      <c r="U42" s="68" t="str">
        <f t="shared" si="24"/>
        <v>a-omt0</v>
      </c>
      <c r="V42" s="68" t="str">
        <f t="shared" si="24"/>
        <v>a-vol0</v>
      </c>
      <c r="W42" s="68" t="str">
        <f t="shared" si="24"/>
        <v>a-mil0</v>
      </c>
      <c r="X42" s="68" t="str">
        <f t="shared" si="24"/>
        <v>a-pcr0</v>
      </c>
      <c r="Y42" s="68" t="str">
        <f t="shared" si="24"/>
        <v>a-sgr0</v>
      </c>
      <c r="Z42" s="68" t="str">
        <f t="shared" si="24"/>
        <v>a-ofd0</v>
      </c>
      <c r="AA42" s="68" t="str">
        <f t="shared" si="24"/>
        <v>a-b_t0</v>
      </c>
      <c r="AB42" s="68" t="str">
        <f t="shared" si="24"/>
        <v>a-tex0</v>
      </c>
      <c r="AC42" s="68" t="str">
        <f t="shared" si="24"/>
        <v>a-wap0</v>
      </c>
      <c r="AD42" s="68" t="str">
        <f t="shared" si="24"/>
        <v>a-lea0</v>
      </c>
      <c r="AE42" s="68" t="str">
        <f t="shared" si="24"/>
        <v>a-lum0</v>
      </c>
      <c r="AF42" s="68" t="str">
        <f t="shared" si="24"/>
        <v>a-ppp0</v>
      </c>
      <c r="AG42" s="68" t="str">
        <f t="shared" si="24"/>
        <v>a-p_c0</v>
      </c>
      <c r="AH42" s="68" t="str">
        <f t="shared" si="24"/>
        <v>a-chm0</v>
      </c>
      <c r="AI42" s="68" t="str">
        <f t="shared" si="24"/>
        <v>a-bph0</v>
      </c>
      <c r="AJ42" s="68" t="str">
        <f t="shared" si="24"/>
        <v>a-rpp0</v>
      </c>
      <c r="AK42" s="68" t="str">
        <f t="shared" si="24"/>
        <v>a-nmm0</v>
      </c>
      <c r="AL42" s="68" t="str">
        <f t="shared" si="24"/>
        <v>a-i_s0</v>
      </c>
      <c r="AM42" s="68" t="str">
        <f t="shared" si="24"/>
        <v>a-nfm0</v>
      </c>
      <c r="AN42" s="68" t="str">
        <f t="shared" si="24"/>
        <v>a-fmp0</v>
      </c>
      <c r="AO42" s="68" t="str">
        <f t="shared" si="24"/>
        <v>a-ele0</v>
      </c>
      <c r="AP42" s="68" t="str">
        <f t="shared" si="24"/>
        <v>a-eeq0</v>
      </c>
      <c r="AQ42" s="68" t="str">
        <f t="shared" si="24"/>
        <v>a-ome0</v>
      </c>
      <c r="AR42" s="68" t="str">
        <f t="shared" si="24"/>
        <v>a-mvh0</v>
      </c>
      <c r="AS42" s="68" t="str">
        <f t="shared" si="24"/>
        <v>a-otn0</v>
      </c>
      <c r="AT42" s="68" t="str">
        <f t="shared" si="24"/>
        <v>a-omf0</v>
      </c>
      <c r="AU42" s="68" t="str">
        <f t="shared" si="24"/>
        <v>a-ely0</v>
      </c>
      <c r="AV42" s="68" t="str">
        <f t="shared" si="24"/>
        <v>a-gdt0</v>
      </c>
      <c r="AW42" s="68" t="str">
        <f t="shared" si="24"/>
        <v>a-wtr0</v>
      </c>
      <c r="AX42" s="68" t="str">
        <f t="shared" si="24"/>
        <v>a-cns0</v>
      </c>
      <c r="AY42" s="68" t="str">
        <f t="shared" si="24"/>
        <v>a-trd0</v>
      </c>
      <c r="AZ42" s="68" t="str">
        <f t="shared" si="24"/>
        <v>a-afs0</v>
      </c>
      <c r="BA42" s="68" t="str">
        <f t="shared" si="24"/>
        <v>a-otp0</v>
      </c>
      <c r="BB42" s="68" t="str">
        <f t="shared" si="24"/>
        <v>a-wtp0</v>
      </c>
      <c r="BC42" s="68" t="str">
        <f t="shared" si="24"/>
        <v>a-atp0</v>
      </c>
      <c r="BD42" s="68" t="str">
        <f t="shared" si="24"/>
        <v>a-whs0</v>
      </c>
      <c r="BE42" s="68" t="str">
        <f t="shared" si="24"/>
        <v>a-cmn0</v>
      </c>
      <c r="BF42" s="68" t="str">
        <f t="shared" si="24"/>
        <v>a-ofi0</v>
      </c>
      <c r="BG42" s="68" t="str">
        <f t="shared" si="24"/>
        <v>a-ins0</v>
      </c>
      <c r="BH42" s="68" t="str">
        <f t="shared" si="24"/>
        <v>a-rsa0</v>
      </c>
      <c r="BI42" s="68" t="str">
        <f t="shared" si="24"/>
        <v>a-obs0</v>
      </c>
      <c r="BJ42" s="68" t="str">
        <f t="shared" si="24"/>
        <v>a-ros0</v>
      </c>
      <c r="BK42" s="68" t="str">
        <f>+BK54</f>
        <v>a-osg0</v>
      </c>
      <c r="BL42" s="68" t="str">
        <f>+BL54</f>
        <v>a-edu0</v>
      </c>
      <c r="BM42" s="68" t="str">
        <f>+BM54</f>
        <v>a-hht0</v>
      </c>
      <c r="BN42" s="68"/>
    </row>
    <row r="43" spans="1:66" x14ac:dyDescent="0.3">
      <c r="A43" t="str">
        <f>+A55</f>
        <v>f-labSkInf0</v>
      </c>
      <c r="B43">
        <f>+IF(B30=0,"",VLOOKUP($A43,SAM!$B$5:$FB$160,MATCH(Labor!B$42,SAM!$B$5:$B$76,0)+1,0)/B30)</f>
        <v>2419.7876706686434</v>
      </c>
      <c r="C43">
        <f>+IF(C30=0,"",VLOOKUP($A43,SAM!$B$5:$FB$160,MATCH(Labor!C$42,SAM!$B$5:$B$76,0)+1,0)/C30)</f>
        <v>2419.7876706686434</v>
      </c>
      <c r="D43">
        <f>+IF(D30=0,"",VLOOKUP($A43,SAM!$B$5:$FB$160,MATCH(Labor!D$42,SAM!$B$5:$B$76,0)+1,0)/D30)</f>
        <v>2419.7876706686429</v>
      </c>
      <c r="E43">
        <f>+IF(E30=0,"",VLOOKUP($A43,SAM!$B$5:$FB$160,MATCH(Labor!E$42,SAM!$B$5:$B$76,0)+1,0)/E30)</f>
        <v>2419.7876706686429</v>
      </c>
      <c r="F43">
        <f>+IF(F30=0,"",VLOOKUP($A43,SAM!$B$5:$FB$160,MATCH(Labor!F$42,SAM!$B$5:$B$76,0)+1,0)/F30)</f>
        <v>2419.7876706686434</v>
      </c>
      <c r="G43">
        <f>+IF(G30=0,"",VLOOKUP($A43,SAM!$B$5:$FB$160,MATCH(Labor!G$42,SAM!$B$5:$B$76,0)+1,0)/G30)</f>
        <v>2419.7876706686434</v>
      </c>
      <c r="H43">
        <f>+IF(H30=0,"",VLOOKUP($A43,SAM!$B$5:$FB$160,MATCH(Labor!H$42,SAM!$B$5:$B$76,0)+1,0)/H30)</f>
        <v>2419.7876706686434</v>
      </c>
      <c r="I43">
        <f>+IF(I30=0,"",VLOOKUP($A43,SAM!$B$5:$FB$160,MATCH(Labor!I$42,SAM!$B$5:$B$76,0)+1,0)/I30)</f>
        <v>2419.7876706686434</v>
      </c>
      <c r="J43">
        <f>+IF(J30=0,"",VLOOKUP($A43,SAM!$B$5:$FB$160,MATCH(Labor!J$42,SAM!$B$5:$B$76,0)+1,0)/J30)</f>
        <v>2419.7876706686429</v>
      </c>
      <c r="K43">
        <f>+IF(K30=0,"",VLOOKUP($A43,SAM!$B$5:$FB$160,MATCH(Labor!K$42,SAM!$B$5:$B$76,0)+1,0)/K30)</f>
        <v>2419.7876706686434</v>
      </c>
      <c r="L43">
        <f>+IF(L30=0,"",VLOOKUP($A43,SAM!$B$5:$FB$160,MATCH(Labor!L$42,SAM!$B$5:$B$76,0)+1,0)/L30)</f>
        <v>2419.7876706686429</v>
      </c>
      <c r="M43">
        <f>+IF(M30=0,"",VLOOKUP($A43,SAM!$B$5:$FB$160,MATCH(Labor!M$42,SAM!$B$5:$B$76,0)+1,0)/M30)</f>
        <v>2419.7876706686429</v>
      </c>
      <c r="N43">
        <f>+IF(N30=0,"",VLOOKUP($A43,SAM!$B$5:$FB$160,MATCH(Labor!N$42,SAM!$B$5:$B$76,0)+1,0)/N30)</f>
        <v>2419.7876706686434</v>
      </c>
      <c r="O43">
        <f>+IF(O30=0,"",VLOOKUP($A43,SAM!$B$5:$FB$160,MATCH(Labor!O$42,SAM!$B$5:$B$76,0)+1,0)/O30)</f>
        <v>2419.7876706686434</v>
      </c>
      <c r="P43" t="str">
        <f>+IF(P30=0,"",VLOOKUP($A43,SAM!$B$5:$FB$160,MATCH(Labor!P$42,SAM!$B$5:$B$76,0)+1,0)/P30)</f>
        <v/>
      </c>
      <c r="Q43" t="str">
        <f>+IF(Q30=0,"",VLOOKUP($A43,SAM!$B$5:$FB$160,MATCH(Labor!Q$42,SAM!$B$5:$B$76,0)+1,0)/Q30)</f>
        <v/>
      </c>
      <c r="R43" t="str">
        <f>+IF(R30=0,"",VLOOKUP($A43,SAM!$B$5:$FB$160,MATCH(Labor!R$42,SAM!$B$5:$B$76,0)+1,0)/R30)</f>
        <v/>
      </c>
      <c r="S43">
        <f>+IF(S30=0,"",VLOOKUP($A43,SAM!$B$5:$FB$160,MATCH(Labor!S$42,SAM!$B$5:$B$76,0)+1,0)/S30)</f>
        <v>2419.7876706686429</v>
      </c>
      <c r="T43">
        <f>+IF(T30=0,"",VLOOKUP($A43,SAM!$B$5:$FB$160,MATCH(Labor!T$42,SAM!$B$5:$B$76,0)+1,0)/T30)</f>
        <v>2419.7876706686429</v>
      </c>
      <c r="U43">
        <f>+IF(U30=0,"",VLOOKUP($A43,SAM!$B$5:$FB$160,MATCH(Labor!U$42,SAM!$B$5:$B$76,0)+1,0)/U30)</f>
        <v>2419.7876706686434</v>
      </c>
      <c r="V43">
        <f>+IF(V30=0,"",VLOOKUP($A43,SAM!$B$5:$FB$160,MATCH(Labor!V$42,SAM!$B$5:$B$76,0)+1,0)/V30)</f>
        <v>2419.7876706686429</v>
      </c>
      <c r="W43">
        <f>+IF(W30=0,"",VLOOKUP($A43,SAM!$B$5:$FB$160,MATCH(Labor!W$42,SAM!$B$5:$B$76,0)+1,0)/W30)</f>
        <v>2419.7876706686434</v>
      </c>
      <c r="X43">
        <f>+IF(X30=0,"",VLOOKUP($A43,SAM!$B$5:$FB$160,MATCH(Labor!X$42,SAM!$B$5:$B$76,0)+1,0)/X30)</f>
        <v>2419.7876706686429</v>
      </c>
      <c r="Y43">
        <f>+IF(Y30=0,"",VLOOKUP($A43,SAM!$B$5:$FB$160,MATCH(Labor!Y$42,SAM!$B$5:$B$76,0)+1,0)/Y30)</f>
        <v>2419.7876706686434</v>
      </c>
      <c r="Z43">
        <f>+IF(Z30=0,"",VLOOKUP($A43,SAM!$B$5:$FB$160,MATCH(Labor!Z$42,SAM!$B$5:$B$76,0)+1,0)/Z30)</f>
        <v>2419.7876706686434</v>
      </c>
      <c r="AA43">
        <f>+IF(AA30=0,"",VLOOKUP($A43,SAM!$B$5:$FB$160,MATCH(Labor!AA$42,SAM!$B$5:$B$76,0)+1,0)/AA30)</f>
        <v>2419.7876706686429</v>
      </c>
      <c r="AB43">
        <f>+IF(AB30=0,"",VLOOKUP($A43,SAM!$B$5:$FB$160,MATCH(Labor!AB$42,SAM!$B$5:$B$76,0)+1,0)/AB30)</f>
        <v>2419.7876706686429</v>
      </c>
      <c r="AC43">
        <f>+IF(AC30=0,"",VLOOKUP($A43,SAM!$B$5:$FB$160,MATCH(Labor!AC$42,SAM!$B$5:$B$76,0)+1,0)/AC30)</f>
        <v>2419.7876706686434</v>
      </c>
      <c r="AD43">
        <f>+IF(AD30=0,"",VLOOKUP($A43,SAM!$B$5:$FB$160,MATCH(Labor!AD$42,SAM!$B$5:$B$76,0)+1,0)/AD30)</f>
        <v>2419.7876706686429</v>
      </c>
      <c r="AE43">
        <f>+IF(AE30=0,"",VLOOKUP($A43,SAM!$B$5:$FB$160,MATCH(Labor!AE$42,SAM!$B$5:$B$76,0)+1,0)/AE30)</f>
        <v>2419.7876706686434</v>
      </c>
      <c r="AF43">
        <f>+IF(AF30=0,"",VLOOKUP($A43,SAM!$B$5:$FB$160,MATCH(Labor!AF$42,SAM!$B$5:$B$76,0)+1,0)/AF30)</f>
        <v>2419.7876706686429</v>
      </c>
      <c r="AG43">
        <f>+IF(AG30=0,"",VLOOKUP($A43,SAM!$B$5:$FB$160,MATCH(Labor!AG$42,SAM!$B$5:$B$76,0)+1,0)/AG30)</f>
        <v>2419.7876706686429</v>
      </c>
      <c r="AH43">
        <f>+IF(AH30=0,"",VLOOKUP($A43,SAM!$B$5:$FB$160,MATCH(Labor!AH$42,SAM!$B$5:$B$76,0)+1,0)/AH30)</f>
        <v>2419.7876706686429</v>
      </c>
      <c r="AI43">
        <f>+IF(AI30=0,"",VLOOKUP($A43,SAM!$B$5:$FB$160,MATCH(Labor!AI$42,SAM!$B$5:$B$76,0)+1,0)/AI30)</f>
        <v>2419.7876706686429</v>
      </c>
      <c r="AJ43">
        <f>+IF(AJ30=0,"",VLOOKUP($A43,SAM!$B$5:$FB$160,MATCH(Labor!AJ$42,SAM!$B$5:$B$76,0)+1,0)/AJ30)</f>
        <v>2419.7876706686429</v>
      </c>
      <c r="AK43" t="str">
        <f>+IF(AK30=0,"",VLOOKUP($A43,SAM!$B$5:$FB$160,MATCH(Labor!AK$42,SAM!$B$5:$B$76,0)+1,0)/AK30)</f>
        <v/>
      </c>
      <c r="AL43">
        <f>+IF(AL30=0,"",VLOOKUP($A43,SAM!$B$5:$FB$160,MATCH(Labor!AL$42,SAM!$B$5:$B$76,0)+1,0)/AL30)</f>
        <v>2419.7876706686434</v>
      </c>
      <c r="AM43">
        <f>+IF(AM30=0,"",VLOOKUP($A43,SAM!$B$5:$FB$160,MATCH(Labor!AM$42,SAM!$B$5:$B$76,0)+1,0)/AM30)</f>
        <v>2419.7876706686434</v>
      </c>
      <c r="AN43">
        <f>+IF(AN30=0,"",VLOOKUP($A43,SAM!$B$5:$FB$160,MATCH(Labor!AN$42,SAM!$B$5:$B$76,0)+1,0)/AN30)</f>
        <v>2419.7876706686434</v>
      </c>
      <c r="AO43">
        <f>+IF(AO30=0,"",VLOOKUP($A43,SAM!$B$5:$FB$160,MATCH(Labor!AO$42,SAM!$B$5:$B$76,0)+1,0)/AO30)</f>
        <v>2419.7876706686429</v>
      </c>
      <c r="AP43">
        <f>+IF(AP30=0,"",VLOOKUP($A43,SAM!$B$5:$FB$160,MATCH(Labor!AP$42,SAM!$B$5:$B$76,0)+1,0)/AP30)</f>
        <v>2419.7876706686429</v>
      </c>
      <c r="AQ43">
        <f>+IF(AQ30=0,"",VLOOKUP($A43,SAM!$B$5:$FB$160,MATCH(Labor!AQ$42,SAM!$B$5:$B$76,0)+1,0)/AQ30)</f>
        <v>2419.7876706686434</v>
      </c>
      <c r="AR43">
        <f>+IF(AR30=0,"",VLOOKUP($A43,SAM!$B$5:$FB$160,MATCH(Labor!AR$42,SAM!$B$5:$B$76,0)+1,0)/AR30)</f>
        <v>2419.7876706686434</v>
      </c>
      <c r="AS43">
        <f>+IF(AS30=0,"",VLOOKUP($A43,SAM!$B$5:$FB$160,MATCH(Labor!AS$42,SAM!$B$5:$B$76,0)+1,0)/AS30)</f>
        <v>2419.7876706686434</v>
      </c>
      <c r="AT43">
        <f>+IF(AT30=0,"",VLOOKUP($A43,SAM!$B$5:$FB$160,MATCH(Labor!AT$42,SAM!$B$5:$B$76,0)+1,0)/AT30)</f>
        <v>2419.7876706686429</v>
      </c>
      <c r="AU43">
        <f>+IF(AU30=0,"",VLOOKUP($A43,SAM!$B$5:$FB$160,MATCH(Labor!AU$42,SAM!$B$5:$B$76,0)+1,0)/AU30)</f>
        <v>2419.7876706686429</v>
      </c>
      <c r="AV43">
        <f>+IF(AV30=0,"",VLOOKUP($A43,SAM!$B$5:$FB$160,MATCH(Labor!AV$42,SAM!$B$5:$B$76,0)+1,0)/AV30)</f>
        <v>2419.7876706686429</v>
      </c>
      <c r="AW43">
        <f>+IF(AW30=0,"",VLOOKUP($A43,SAM!$B$5:$FB$160,MATCH(Labor!AW$42,SAM!$B$5:$B$76,0)+1,0)/AW30)</f>
        <v>2419.7876706686434</v>
      </c>
      <c r="AX43">
        <f>+IF(AX30=0,"",VLOOKUP($A43,SAM!$B$5:$FB$160,MATCH(Labor!AX$42,SAM!$B$5:$B$76,0)+1,0)/AX30)</f>
        <v>2419.7876706686434</v>
      </c>
      <c r="AY43">
        <f>+IF(AY30=0,"",VLOOKUP($A43,SAM!$B$5:$FB$160,MATCH(Labor!AY$42,SAM!$B$5:$B$76,0)+1,0)/AY30)</f>
        <v>2419.7876706686434</v>
      </c>
      <c r="AZ43">
        <f>+IF(AZ30=0,"",VLOOKUP($A43,SAM!$B$5:$FB$160,MATCH(Labor!AZ$42,SAM!$B$5:$B$76,0)+1,0)/AZ30)</f>
        <v>2419.7876706686429</v>
      </c>
      <c r="BA43">
        <f>+IF(BA30=0,"",VLOOKUP($A43,SAM!$B$5:$FB$160,MATCH(Labor!BA$42,SAM!$B$5:$B$76,0)+1,0)/BA30)</f>
        <v>2419.7876706686429</v>
      </c>
      <c r="BB43">
        <f>+IF(BB30=0,"",VLOOKUP($A43,SAM!$B$5:$FB$160,MATCH(Labor!BB$42,SAM!$B$5:$B$76,0)+1,0)/BB30)</f>
        <v>2419.7876706686434</v>
      </c>
      <c r="BC43">
        <f>+IF(BC30=0,"",VLOOKUP($A43,SAM!$B$5:$FB$160,MATCH(Labor!BC$42,SAM!$B$5:$B$76,0)+1,0)/BC30)</f>
        <v>2419.7876706686434</v>
      </c>
      <c r="BD43">
        <f>+IF(BD30=0,"",VLOOKUP($A43,SAM!$B$5:$FB$160,MATCH(Labor!BD$42,SAM!$B$5:$B$76,0)+1,0)/BD30)</f>
        <v>2419.7876706686434</v>
      </c>
      <c r="BE43">
        <f>+IF(BE30=0,"",VLOOKUP($A43,SAM!$B$5:$FB$160,MATCH(Labor!BE$42,SAM!$B$5:$B$76,0)+1,0)/BE30)</f>
        <v>2419.7876706686429</v>
      </c>
      <c r="BF43" t="str">
        <f>+IF(BF30=0,"",VLOOKUP($A43,SAM!$B$5:$FB$160,MATCH(Labor!BF$42,SAM!$B$5:$B$76,0)+1,0)/BF30)</f>
        <v/>
      </c>
      <c r="BG43" t="str">
        <f>+IF(BG30=0,"",VLOOKUP($A43,SAM!$B$5:$FB$160,MATCH(Labor!BG$42,SAM!$B$5:$B$76,0)+1,0)/BG30)</f>
        <v/>
      </c>
      <c r="BH43" t="str">
        <f>+IF(BH30=0,"",VLOOKUP($A43,SAM!$B$5:$FB$160,MATCH(Labor!BH$42,SAM!$B$5:$B$76,0)+1,0)/BH30)</f>
        <v/>
      </c>
      <c r="BI43">
        <f>+IF(BI30=0,"",VLOOKUP($A43,SAM!$B$5:$FB$160,MATCH(Labor!BI$42,SAM!$B$5:$B$76,0)+1,0)/BI30)</f>
        <v>2419.7876706686434</v>
      </c>
      <c r="BJ43">
        <f>+IF(BJ30=0,"",VLOOKUP($A43,SAM!$B$5:$FB$160,MATCH(Labor!BJ$42,SAM!$B$5:$B$76,0)+1,0)/BJ30)</f>
        <v>2419.7876706686434</v>
      </c>
      <c r="BK43" t="str">
        <f>+IF(BK30=0,"",VLOOKUP($A43,SAM!$B$5:$FB$160,MATCH(Labor!BK$42,SAM!$B$5:$B$76,0)+1,0)/BK30)</f>
        <v/>
      </c>
      <c r="BL43">
        <f>+IF(BL30=0,"",VLOOKUP($A43,SAM!$B$5:$FB$160,MATCH(Labor!BL$42,SAM!$B$5:$B$76,0)+1,0)/BL30)</f>
        <v>2419.7876706686434</v>
      </c>
      <c r="BM43">
        <f>+IF(BM30=0,"",VLOOKUP($A43,SAM!$B$5:$FB$160,MATCH(Labor!BM$42,SAM!$B$5:$B$76,0)+1,0)/BM30)</f>
        <v>2419.7876706686429</v>
      </c>
      <c r="BN43" t="str">
        <f>+IF(BN30=0,"",VLOOKUP($A43,SAM!$B$5:$FB$160,MATCH(Labor!BN$42,SAM!$B$5:$B$76,0)+1,0)/BN30)</f>
        <v/>
      </c>
    </row>
    <row r="44" spans="1:66" x14ac:dyDescent="0.3">
      <c r="A44" t="str">
        <f t="shared" ref="A44:A46" si="25">+A56</f>
        <v>f-labSkFor0</v>
      </c>
      <c r="B44" t="str">
        <f>+IF(B31=0,"",VLOOKUP($A44,SAM!$B$5:$FB$160,MATCH(Labor!B$42,SAM!$B$5:$B$76,0)+1,0)/B31)</f>
        <v/>
      </c>
      <c r="C44">
        <f>+IF(C31=0,"",VLOOKUP($A44,SAM!$B$5:$FB$160,MATCH(Labor!C$42,SAM!$B$5:$B$76,0)+1,0)/C31)</f>
        <v>3629.6815060029649</v>
      </c>
      <c r="D44">
        <f>+IF(D31=0,"",VLOOKUP($A44,SAM!$B$5:$FB$160,MATCH(Labor!D$42,SAM!$B$5:$B$76,0)+1,0)/D31)</f>
        <v>3629.6815060029649</v>
      </c>
      <c r="E44">
        <f>+IF(E31=0,"",VLOOKUP($A44,SAM!$B$5:$FB$160,MATCH(Labor!E$42,SAM!$B$5:$B$76,0)+1,0)/E31)</f>
        <v>3629.6815060029649</v>
      </c>
      <c r="F44" t="str">
        <f>+IF(F31=0,"",VLOOKUP($A44,SAM!$B$5:$FB$160,MATCH(Labor!F$42,SAM!$B$5:$B$76,0)+1,0)/F31)</f>
        <v/>
      </c>
      <c r="G44" t="str">
        <f>+IF(G31=0,"",VLOOKUP($A44,SAM!$B$5:$FB$160,MATCH(Labor!G$42,SAM!$B$5:$B$76,0)+1,0)/G31)</f>
        <v/>
      </c>
      <c r="H44" t="str">
        <f>+IF(H31=0,"",VLOOKUP($A44,SAM!$B$5:$FB$160,MATCH(Labor!H$42,SAM!$B$5:$B$76,0)+1,0)/H31)</f>
        <v/>
      </c>
      <c r="I44">
        <f>+IF(I31=0,"",VLOOKUP($A44,SAM!$B$5:$FB$160,MATCH(Labor!I$42,SAM!$B$5:$B$76,0)+1,0)/I31)</f>
        <v>3629.6815060029653</v>
      </c>
      <c r="J44">
        <f>+IF(J31=0,"",VLOOKUP($A44,SAM!$B$5:$FB$160,MATCH(Labor!J$42,SAM!$B$5:$B$76,0)+1,0)/J31)</f>
        <v>3629.6815060029649</v>
      </c>
      <c r="K44">
        <f>+IF(K31=0,"",VLOOKUP($A44,SAM!$B$5:$FB$160,MATCH(Labor!K$42,SAM!$B$5:$B$76,0)+1,0)/K31)</f>
        <v>3629.6815060029644</v>
      </c>
      <c r="L44">
        <f>+IF(L31=0,"",VLOOKUP($A44,SAM!$B$5:$FB$160,MATCH(Labor!L$42,SAM!$B$5:$B$76,0)+1,0)/L31)</f>
        <v>3629.6815060029644</v>
      </c>
      <c r="M44" t="str">
        <f>+IF(M31=0,"",VLOOKUP($A44,SAM!$B$5:$FB$160,MATCH(Labor!M$42,SAM!$B$5:$B$76,0)+1,0)/M31)</f>
        <v/>
      </c>
      <c r="N44">
        <f>+IF(N31=0,"",VLOOKUP($A44,SAM!$B$5:$FB$160,MATCH(Labor!N$42,SAM!$B$5:$B$76,0)+1,0)/N31)</f>
        <v>3629.6815060029649</v>
      </c>
      <c r="O44" t="str">
        <f>+IF(O31=0,"",VLOOKUP($A44,SAM!$B$5:$FB$160,MATCH(Labor!O$42,SAM!$B$5:$B$76,0)+1,0)/O31)</f>
        <v/>
      </c>
      <c r="P44" t="str">
        <f>+IF(P31=0,"",VLOOKUP($A44,SAM!$B$5:$FB$160,MATCH(Labor!P$42,SAM!$B$5:$B$76,0)+1,0)/P31)</f>
        <v/>
      </c>
      <c r="Q44" t="str">
        <f>+IF(Q31=0,"",VLOOKUP($A44,SAM!$B$5:$FB$160,MATCH(Labor!Q$42,SAM!$B$5:$B$76,0)+1,0)/Q31)</f>
        <v/>
      </c>
      <c r="R44" t="str">
        <f>+IF(R31=0,"",VLOOKUP($A44,SAM!$B$5:$FB$160,MATCH(Labor!R$42,SAM!$B$5:$B$76,0)+1,0)/R31)</f>
        <v/>
      </c>
      <c r="S44">
        <f>+IF(S31=0,"",VLOOKUP($A44,SAM!$B$5:$FB$160,MATCH(Labor!S$42,SAM!$B$5:$B$76,0)+1,0)/S31)</f>
        <v>3629.6815060029644</v>
      </c>
      <c r="T44">
        <f>+IF(T31=0,"",VLOOKUP($A44,SAM!$B$5:$FB$160,MATCH(Labor!T$42,SAM!$B$5:$B$76,0)+1,0)/T31)</f>
        <v>3629.6815060029644</v>
      </c>
      <c r="U44">
        <f>+IF(U31=0,"",VLOOKUP($A44,SAM!$B$5:$FB$160,MATCH(Labor!U$42,SAM!$B$5:$B$76,0)+1,0)/U31)</f>
        <v>3629.6815060029649</v>
      </c>
      <c r="V44">
        <f>+IF(V31=0,"",VLOOKUP($A44,SAM!$B$5:$FB$160,MATCH(Labor!V$42,SAM!$B$5:$B$76,0)+1,0)/V31)</f>
        <v>3629.6815060029649</v>
      </c>
      <c r="W44">
        <f>+IF(W31=0,"",VLOOKUP($A44,SAM!$B$5:$FB$160,MATCH(Labor!W$42,SAM!$B$5:$B$76,0)+1,0)/W31)</f>
        <v>3629.6815060029653</v>
      </c>
      <c r="X44">
        <f>+IF(X31=0,"",VLOOKUP($A44,SAM!$B$5:$FB$160,MATCH(Labor!X$42,SAM!$B$5:$B$76,0)+1,0)/X31)</f>
        <v>3629.6815060029649</v>
      </c>
      <c r="Y44">
        <f>+IF(Y31=0,"",VLOOKUP($A44,SAM!$B$5:$FB$160,MATCH(Labor!Y$42,SAM!$B$5:$B$76,0)+1,0)/Y31)</f>
        <v>3629.6815060029644</v>
      </c>
      <c r="Z44">
        <f>+IF(Z31=0,"",VLOOKUP($A44,SAM!$B$5:$FB$160,MATCH(Labor!Z$42,SAM!$B$5:$B$76,0)+1,0)/Z31)</f>
        <v>3629.6815060029649</v>
      </c>
      <c r="AA44">
        <f>+IF(AA31=0,"",VLOOKUP($A44,SAM!$B$5:$FB$160,MATCH(Labor!AA$42,SAM!$B$5:$B$76,0)+1,0)/AA31)</f>
        <v>3629.6815060029653</v>
      </c>
      <c r="AB44">
        <f>+IF(AB31=0,"",VLOOKUP($A44,SAM!$B$5:$FB$160,MATCH(Labor!AB$42,SAM!$B$5:$B$76,0)+1,0)/AB31)</f>
        <v>3629.6815060029649</v>
      </c>
      <c r="AC44">
        <f>+IF(AC31=0,"",VLOOKUP($A44,SAM!$B$5:$FB$160,MATCH(Labor!AC$42,SAM!$B$5:$B$76,0)+1,0)/AC31)</f>
        <v>3629.6815060029644</v>
      </c>
      <c r="AD44">
        <f>+IF(AD31=0,"",VLOOKUP($A44,SAM!$B$5:$FB$160,MATCH(Labor!AD$42,SAM!$B$5:$B$76,0)+1,0)/AD31)</f>
        <v>3629.6815060029649</v>
      </c>
      <c r="AE44">
        <f>+IF(AE31=0,"",VLOOKUP($A44,SAM!$B$5:$FB$160,MATCH(Labor!AE$42,SAM!$B$5:$B$76,0)+1,0)/AE31)</f>
        <v>3629.6815060029649</v>
      </c>
      <c r="AF44">
        <f>+IF(AF31=0,"",VLOOKUP($A44,SAM!$B$5:$FB$160,MATCH(Labor!AF$42,SAM!$B$5:$B$76,0)+1,0)/AF31)</f>
        <v>3629.6815060029649</v>
      </c>
      <c r="AG44">
        <f>+IF(AG31=0,"",VLOOKUP($A44,SAM!$B$5:$FB$160,MATCH(Labor!AG$42,SAM!$B$5:$B$76,0)+1,0)/AG31)</f>
        <v>3629.6815060029644</v>
      </c>
      <c r="AH44">
        <f>+IF(AH31=0,"",VLOOKUP($A44,SAM!$B$5:$FB$160,MATCH(Labor!AH$42,SAM!$B$5:$B$76,0)+1,0)/AH31)</f>
        <v>3629.6815060029653</v>
      </c>
      <c r="AI44">
        <f>+IF(AI31=0,"",VLOOKUP($A44,SAM!$B$5:$FB$160,MATCH(Labor!AI$42,SAM!$B$5:$B$76,0)+1,0)/AI31)</f>
        <v>3629.6815060029644</v>
      </c>
      <c r="AJ44">
        <f>+IF(AJ31=0,"",VLOOKUP($A44,SAM!$B$5:$FB$160,MATCH(Labor!AJ$42,SAM!$B$5:$B$76,0)+1,0)/AJ31)</f>
        <v>3629.6815060029649</v>
      </c>
      <c r="AK44">
        <f>+IF(AK31=0,"",VLOOKUP($A44,SAM!$B$5:$FB$160,MATCH(Labor!AK$42,SAM!$B$5:$B$76,0)+1,0)/AK31)</f>
        <v>3629.6815060029649</v>
      </c>
      <c r="AL44">
        <f>+IF(AL31=0,"",VLOOKUP($A44,SAM!$B$5:$FB$160,MATCH(Labor!AL$42,SAM!$B$5:$B$76,0)+1,0)/AL31)</f>
        <v>3629.6815060029644</v>
      </c>
      <c r="AM44">
        <f>+IF(AM31=0,"",VLOOKUP($A44,SAM!$B$5:$FB$160,MATCH(Labor!AM$42,SAM!$B$5:$B$76,0)+1,0)/AM31)</f>
        <v>3629.6815060029649</v>
      </c>
      <c r="AN44">
        <f>+IF(AN31=0,"",VLOOKUP($A44,SAM!$B$5:$FB$160,MATCH(Labor!AN$42,SAM!$B$5:$B$76,0)+1,0)/AN31)</f>
        <v>3629.6815060029649</v>
      </c>
      <c r="AO44">
        <f>+IF(AO31=0,"",VLOOKUP($A44,SAM!$B$5:$FB$160,MATCH(Labor!AO$42,SAM!$B$5:$B$76,0)+1,0)/AO31)</f>
        <v>3629.6815060029653</v>
      </c>
      <c r="AP44">
        <f>+IF(AP31=0,"",VLOOKUP($A44,SAM!$B$5:$FB$160,MATCH(Labor!AP$42,SAM!$B$5:$B$76,0)+1,0)/AP31)</f>
        <v>3629.6815060029653</v>
      </c>
      <c r="AQ44">
        <f>+IF(AQ31=0,"",VLOOKUP($A44,SAM!$B$5:$FB$160,MATCH(Labor!AQ$42,SAM!$B$5:$B$76,0)+1,0)/AQ31)</f>
        <v>3629.6815060029644</v>
      </c>
      <c r="AR44">
        <f>+IF(AR31=0,"",VLOOKUP($A44,SAM!$B$5:$FB$160,MATCH(Labor!AR$42,SAM!$B$5:$B$76,0)+1,0)/AR31)</f>
        <v>3629.6815060029649</v>
      </c>
      <c r="AS44">
        <f>+IF(AS31=0,"",VLOOKUP($A44,SAM!$B$5:$FB$160,MATCH(Labor!AS$42,SAM!$B$5:$B$76,0)+1,0)/AS31)</f>
        <v>3629.6815060029653</v>
      </c>
      <c r="AT44">
        <f>+IF(AT31=0,"",VLOOKUP($A44,SAM!$B$5:$FB$160,MATCH(Labor!AT$42,SAM!$B$5:$B$76,0)+1,0)/AT31)</f>
        <v>3629.6815060029649</v>
      </c>
      <c r="AU44">
        <f>+IF(AU31=0,"",VLOOKUP($A44,SAM!$B$5:$FB$160,MATCH(Labor!AU$42,SAM!$B$5:$B$76,0)+1,0)/AU31)</f>
        <v>3629.6815060029644</v>
      </c>
      <c r="AV44">
        <f>+IF(AV31=0,"",VLOOKUP($A44,SAM!$B$5:$FB$160,MATCH(Labor!AV$42,SAM!$B$5:$B$76,0)+1,0)/AV31)</f>
        <v>3629.6815060029653</v>
      </c>
      <c r="AW44">
        <f>+IF(AW31=0,"",VLOOKUP($A44,SAM!$B$5:$FB$160,MATCH(Labor!AW$42,SAM!$B$5:$B$76,0)+1,0)/AW31)</f>
        <v>3629.6815060029649</v>
      </c>
      <c r="AX44">
        <f>+IF(AX31=0,"",VLOOKUP($A44,SAM!$B$5:$FB$160,MATCH(Labor!AX$42,SAM!$B$5:$B$76,0)+1,0)/AX31)</f>
        <v>3629.6815060029644</v>
      </c>
      <c r="AY44">
        <f>+IF(AY31=0,"",VLOOKUP($A44,SAM!$B$5:$FB$160,MATCH(Labor!AY$42,SAM!$B$5:$B$76,0)+1,0)/AY31)</f>
        <v>3629.6815060029644</v>
      </c>
      <c r="AZ44">
        <f>+IF(AZ31=0,"",VLOOKUP($A44,SAM!$B$5:$FB$160,MATCH(Labor!AZ$42,SAM!$B$5:$B$76,0)+1,0)/AZ31)</f>
        <v>3629.6815060029649</v>
      </c>
      <c r="BA44">
        <f>+IF(BA31=0,"",VLOOKUP($A44,SAM!$B$5:$FB$160,MATCH(Labor!BA$42,SAM!$B$5:$B$76,0)+1,0)/BA31)</f>
        <v>3629.6815060029644</v>
      </c>
      <c r="BB44">
        <f>+IF(BB31=0,"",VLOOKUP($A44,SAM!$B$5:$FB$160,MATCH(Labor!BB$42,SAM!$B$5:$B$76,0)+1,0)/BB31)</f>
        <v>3629.6815060029644</v>
      </c>
      <c r="BC44">
        <f>+IF(BC31=0,"",VLOOKUP($A44,SAM!$B$5:$FB$160,MATCH(Labor!BC$42,SAM!$B$5:$B$76,0)+1,0)/BC31)</f>
        <v>3629.6815060029649</v>
      </c>
      <c r="BD44">
        <f>+IF(BD31=0,"",VLOOKUP($A44,SAM!$B$5:$FB$160,MATCH(Labor!BD$42,SAM!$B$5:$B$76,0)+1,0)/BD31)</f>
        <v>3629.6815060029644</v>
      </c>
      <c r="BE44">
        <f>+IF(BE31=0,"",VLOOKUP($A44,SAM!$B$5:$FB$160,MATCH(Labor!BE$42,SAM!$B$5:$B$76,0)+1,0)/BE31)</f>
        <v>3629.6815060029649</v>
      </c>
      <c r="BF44">
        <f>+IF(BF31=0,"",VLOOKUP($A44,SAM!$B$5:$FB$160,MATCH(Labor!BF$42,SAM!$B$5:$B$76,0)+1,0)/BF31)</f>
        <v>3629.6815060029649</v>
      </c>
      <c r="BG44">
        <f>+IF(BG31=0,"",VLOOKUP($A44,SAM!$B$5:$FB$160,MATCH(Labor!BG$42,SAM!$B$5:$B$76,0)+1,0)/BG31)</f>
        <v>3629.6815060029649</v>
      </c>
      <c r="BH44">
        <f>+IF(BH31=0,"",VLOOKUP($A44,SAM!$B$5:$FB$160,MATCH(Labor!BH$42,SAM!$B$5:$B$76,0)+1,0)/BH31)</f>
        <v>3629.6815060029649</v>
      </c>
      <c r="BI44">
        <f>+IF(BI31=0,"",VLOOKUP($A44,SAM!$B$5:$FB$160,MATCH(Labor!BI$42,SAM!$B$5:$B$76,0)+1,0)/BI31)</f>
        <v>3629.6815060029649</v>
      </c>
      <c r="BJ44">
        <f>+IF(BJ31=0,"",VLOOKUP($A44,SAM!$B$5:$FB$160,MATCH(Labor!BJ$42,SAM!$B$5:$B$76,0)+1,0)/BJ31)</f>
        <v>3629.6815060029653</v>
      </c>
      <c r="BK44">
        <f>+IF(BK31=0,"",VLOOKUP($A44,SAM!$B$5:$FB$160,MATCH(Labor!BK$42,SAM!$B$5:$B$76,0)+1,0)/BK31)</f>
        <v>3629.6815060029649</v>
      </c>
      <c r="BL44">
        <f>+IF(BL31=0,"",VLOOKUP($A44,SAM!$B$5:$FB$160,MATCH(Labor!BL$42,SAM!$B$5:$B$76,0)+1,0)/BL31)</f>
        <v>3629.6815060029644</v>
      </c>
      <c r="BM44">
        <f>+IF(BM31=0,"",VLOOKUP($A44,SAM!$B$5:$FB$160,MATCH(Labor!BM$42,SAM!$B$5:$B$76,0)+1,0)/BM31)</f>
        <v>3629.6815060029644</v>
      </c>
      <c r="BN44" t="str">
        <f>+IF(BN31=0,"",VLOOKUP($A44,SAM!$B$5:$FB$160,MATCH(Labor!BN$42,SAM!$B$5:$B$76,0)+1,0)/BN31)</f>
        <v/>
      </c>
    </row>
    <row r="45" spans="1:66" x14ac:dyDescent="0.3">
      <c r="A45" t="str">
        <f t="shared" si="25"/>
        <v>f-labUsInf0</v>
      </c>
      <c r="B45">
        <f>+IF(B32=0,"",VLOOKUP($A45,SAM!$B$5:$FB$160,MATCH(Labor!B$42,SAM!$B$5:$B$76,0)+1,0)/B32)</f>
        <v>1209.8938353343217</v>
      </c>
      <c r="C45">
        <f>+IF(C32=0,"",VLOOKUP($A45,SAM!$B$5:$FB$160,MATCH(Labor!C$42,SAM!$B$5:$B$76,0)+1,0)/C32)</f>
        <v>1209.8938353343217</v>
      </c>
      <c r="D45">
        <f>+IF(D32=0,"",VLOOKUP($A45,SAM!$B$5:$FB$160,MATCH(Labor!D$42,SAM!$B$5:$B$76,0)+1,0)/D32)</f>
        <v>1209.8938353343215</v>
      </c>
      <c r="E45">
        <f>+IF(E32=0,"",VLOOKUP($A45,SAM!$B$5:$FB$160,MATCH(Labor!E$42,SAM!$B$5:$B$76,0)+1,0)/E32)</f>
        <v>1209.8938353343217</v>
      </c>
      <c r="F45">
        <f>+IF(F32=0,"",VLOOKUP($A45,SAM!$B$5:$FB$160,MATCH(Labor!F$42,SAM!$B$5:$B$76,0)+1,0)/F32)</f>
        <v>1209.8938353343215</v>
      </c>
      <c r="G45">
        <f>+IF(G32=0,"",VLOOKUP($A45,SAM!$B$5:$FB$160,MATCH(Labor!G$42,SAM!$B$5:$B$76,0)+1,0)/G32)</f>
        <v>1209.8938353343217</v>
      </c>
      <c r="H45">
        <f>+IF(H32=0,"",VLOOKUP($A45,SAM!$B$5:$FB$160,MATCH(Labor!H$42,SAM!$B$5:$B$76,0)+1,0)/H32)</f>
        <v>1209.8938353343217</v>
      </c>
      <c r="I45">
        <f>+IF(I32=0,"",VLOOKUP($A45,SAM!$B$5:$FB$160,MATCH(Labor!I$42,SAM!$B$5:$B$76,0)+1,0)/I32)</f>
        <v>1209.8938353343217</v>
      </c>
      <c r="J45">
        <f>+IF(J32=0,"",VLOOKUP($A45,SAM!$B$5:$FB$160,MATCH(Labor!J$42,SAM!$B$5:$B$76,0)+1,0)/J32)</f>
        <v>1209.8938353343215</v>
      </c>
      <c r="K45">
        <f>+IF(K32=0,"",VLOOKUP($A45,SAM!$B$5:$FB$160,MATCH(Labor!K$42,SAM!$B$5:$B$76,0)+1,0)/K32)</f>
        <v>1209.8938353343217</v>
      </c>
      <c r="L45">
        <f>+IF(L32=0,"",VLOOKUP($A45,SAM!$B$5:$FB$160,MATCH(Labor!L$42,SAM!$B$5:$B$76,0)+1,0)/L32)</f>
        <v>1209.8938353343217</v>
      </c>
      <c r="M45">
        <f>+IF(M32=0,"",VLOOKUP($A45,SAM!$B$5:$FB$160,MATCH(Labor!M$42,SAM!$B$5:$B$76,0)+1,0)/M32)</f>
        <v>1209.8938353343215</v>
      </c>
      <c r="N45">
        <f>+IF(N32=0,"",VLOOKUP($A45,SAM!$B$5:$FB$160,MATCH(Labor!N$42,SAM!$B$5:$B$76,0)+1,0)/N32)</f>
        <v>1209.8938353343217</v>
      </c>
      <c r="O45">
        <f>+IF(O32=0,"",VLOOKUP($A45,SAM!$B$5:$FB$160,MATCH(Labor!O$42,SAM!$B$5:$B$76,0)+1,0)/O32)</f>
        <v>1209.8938353343215</v>
      </c>
      <c r="P45" t="str">
        <f>+IF(P32=0,"",VLOOKUP($A45,SAM!$B$5:$FB$160,MATCH(Labor!P$42,SAM!$B$5:$B$76,0)+1,0)/P32)</f>
        <v/>
      </c>
      <c r="Q45" t="str">
        <f>+IF(Q32=0,"",VLOOKUP($A45,SAM!$B$5:$FB$160,MATCH(Labor!Q$42,SAM!$B$5:$B$76,0)+1,0)/Q32)</f>
        <v/>
      </c>
      <c r="R45" t="str">
        <f>+IF(R32=0,"",VLOOKUP($A45,SAM!$B$5:$FB$160,MATCH(Labor!R$42,SAM!$B$5:$B$76,0)+1,0)/R32)</f>
        <v/>
      </c>
      <c r="S45">
        <f>+IF(S32=0,"",VLOOKUP($A45,SAM!$B$5:$FB$160,MATCH(Labor!S$42,SAM!$B$5:$B$76,0)+1,0)/S32)</f>
        <v>1209.8938353343217</v>
      </c>
      <c r="T45">
        <f>+IF(T32=0,"",VLOOKUP($A45,SAM!$B$5:$FB$160,MATCH(Labor!T$42,SAM!$B$5:$B$76,0)+1,0)/T32)</f>
        <v>1209.8938353343217</v>
      </c>
      <c r="U45">
        <f>+IF(U32=0,"",VLOOKUP($A45,SAM!$B$5:$FB$160,MATCH(Labor!U$42,SAM!$B$5:$B$76,0)+1,0)/U32)</f>
        <v>1209.8938353343215</v>
      </c>
      <c r="V45">
        <f>+IF(V32=0,"",VLOOKUP($A45,SAM!$B$5:$FB$160,MATCH(Labor!V$42,SAM!$B$5:$B$76,0)+1,0)/V32)</f>
        <v>1209.8938353343215</v>
      </c>
      <c r="W45">
        <f>+IF(W32=0,"",VLOOKUP($A45,SAM!$B$5:$FB$160,MATCH(Labor!W$42,SAM!$B$5:$B$76,0)+1,0)/W32)</f>
        <v>1209.8938353343215</v>
      </c>
      <c r="X45">
        <f>+IF(X32=0,"",VLOOKUP($A45,SAM!$B$5:$FB$160,MATCH(Labor!X$42,SAM!$B$5:$B$76,0)+1,0)/X32)</f>
        <v>1209.8938353343215</v>
      </c>
      <c r="Y45">
        <f>+IF(Y32=0,"",VLOOKUP($A45,SAM!$B$5:$FB$160,MATCH(Labor!Y$42,SAM!$B$5:$B$76,0)+1,0)/Y32)</f>
        <v>1209.8938353343215</v>
      </c>
      <c r="Z45">
        <f>+IF(Z32=0,"",VLOOKUP($A45,SAM!$B$5:$FB$160,MATCH(Labor!Z$42,SAM!$B$5:$B$76,0)+1,0)/Z32)</f>
        <v>1209.8938353343217</v>
      </c>
      <c r="AA45">
        <f>+IF(AA32=0,"",VLOOKUP($A45,SAM!$B$5:$FB$160,MATCH(Labor!AA$42,SAM!$B$5:$B$76,0)+1,0)/AA32)</f>
        <v>1209.8938353343217</v>
      </c>
      <c r="AB45">
        <f>+IF(AB32=0,"",VLOOKUP($A45,SAM!$B$5:$FB$160,MATCH(Labor!AB$42,SAM!$B$5:$B$76,0)+1,0)/AB32)</f>
        <v>1209.8938353343217</v>
      </c>
      <c r="AC45">
        <f>+IF(AC32=0,"",VLOOKUP($A45,SAM!$B$5:$FB$160,MATCH(Labor!AC$42,SAM!$B$5:$B$76,0)+1,0)/AC32)</f>
        <v>1209.8938353343215</v>
      </c>
      <c r="AD45">
        <f>+IF(AD32=0,"",VLOOKUP($A45,SAM!$B$5:$FB$160,MATCH(Labor!AD$42,SAM!$B$5:$B$76,0)+1,0)/AD32)</f>
        <v>1209.8938353343215</v>
      </c>
      <c r="AE45">
        <f>+IF(AE32=0,"",VLOOKUP($A45,SAM!$B$5:$FB$160,MATCH(Labor!AE$42,SAM!$B$5:$B$76,0)+1,0)/AE32)</f>
        <v>1209.8938353343217</v>
      </c>
      <c r="AF45">
        <f>+IF(AF32=0,"",VLOOKUP($A45,SAM!$B$5:$FB$160,MATCH(Labor!AF$42,SAM!$B$5:$B$76,0)+1,0)/AF32)</f>
        <v>1209.8938353343217</v>
      </c>
      <c r="AG45">
        <f>+IF(AG32=0,"",VLOOKUP($A45,SAM!$B$5:$FB$160,MATCH(Labor!AG$42,SAM!$B$5:$B$76,0)+1,0)/AG32)</f>
        <v>1209.8938353343215</v>
      </c>
      <c r="AH45">
        <f>+IF(AH32=0,"",VLOOKUP($A45,SAM!$B$5:$FB$160,MATCH(Labor!AH$42,SAM!$B$5:$B$76,0)+1,0)/AH32)</f>
        <v>1209.8938353343215</v>
      </c>
      <c r="AI45">
        <f>+IF(AI32=0,"",VLOOKUP($A45,SAM!$B$5:$FB$160,MATCH(Labor!AI$42,SAM!$B$5:$B$76,0)+1,0)/AI32)</f>
        <v>1209.8938353343215</v>
      </c>
      <c r="AJ45">
        <f>+IF(AJ32=0,"",VLOOKUP($A45,SAM!$B$5:$FB$160,MATCH(Labor!AJ$42,SAM!$B$5:$B$76,0)+1,0)/AJ32)</f>
        <v>1209.8938353343217</v>
      </c>
      <c r="AK45">
        <f>+IF(AK32=0,"",VLOOKUP($A45,SAM!$B$5:$FB$160,MATCH(Labor!AK$42,SAM!$B$5:$B$76,0)+1,0)/AK32)</f>
        <v>1209.8938353343217</v>
      </c>
      <c r="AL45">
        <f>+IF(AL32=0,"",VLOOKUP($A45,SAM!$B$5:$FB$160,MATCH(Labor!AL$42,SAM!$B$5:$B$76,0)+1,0)/AL32)</f>
        <v>1209.8938353343217</v>
      </c>
      <c r="AM45">
        <f>+IF(AM32=0,"",VLOOKUP($A45,SAM!$B$5:$FB$160,MATCH(Labor!AM$42,SAM!$B$5:$B$76,0)+1,0)/AM32)</f>
        <v>1209.8938353343217</v>
      </c>
      <c r="AN45">
        <f>+IF(AN32=0,"",VLOOKUP($A45,SAM!$B$5:$FB$160,MATCH(Labor!AN$42,SAM!$B$5:$B$76,0)+1,0)/AN32)</f>
        <v>1209.8938353343215</v>
      </c>
      <c r="AO45">
        <f>+IF(AO32=0,"",VLOOKUP($A45,SAM!$B$5:$FB$160,MATCH(Labor!AO$42,SAM!$B$5:$B$76,0)+1,0)/AO32)</f>
        <v>1209.8938353343217</v>
      </c>
      <c r="AP45">
        <f>+IF(AP32=0,"",VLOOKUP($A45,SAM!$B$5:$FB$160,MATCH(Labor!AP$42,SAM!$B$5:$B$76,0)+1,0)/AP32)</f>
        <v>1209.8938353343215</v>
      </c>
      <c r="AQ45">
        <f>+IF(AQ32=0,"",VLOOKUP($A45,SAM!$B$5:$FB$160,MATCH(Labor!AQ$42,SAM!$B$5:$B$76,0)+1,0)/AQ32)</f>
        <v>1209.8938353343217</v>
      </c>
      <c r="AR45">
        <f>+IF(AR32=0,"",VLOOKUP($A45,SAM!$B$5:$FB$160,MATCH(Labor!AR$42,SAM!$B$5:$B$76,0)+1,0)/AR32)</f>
        <v>1209.8938353343217</v>
      </c>
      <c r="AS45">
        <f>+IF(AS32=0,"",VLOOKUP($A45,SAM!$B$5:$FB$160,MATCH(Labor!AS$42,SAM!$B$5:$B$76,0)+1,0)/AS32)</f>
        <v>1209.8938353343215</v>
      </c>
      <c r="AT45">
        <f>+IF(AT32=0,"",VLOOKUP($A45,SAM!$B$5:$FB$160,MATCH(Labor!AT$42,SAM!$B$5:$B$76,0)+1,0)/AT32)</f>
        <v>1209.8938353343217</v>
      </c>
      <c r="AU45">
        <f>+IF(AU32=0,"",VLOOKUP($A45,SAM!$B$5:$FB$160,MATCH(Labor!AU$42,SAM!$B$5:$B$76,0)+1,0)/AU32)</f>
        <v>1209.8938353343217</v>
      </c>
      <c r="AV45">
        <f>+IF(AV32=0,"",VLOOKUP($A45,SAM!$B$5:$FB$160,MATCH(Labor!AV$42,SAM!$B$5:$B$76,0)+1,0)/AV32)</f>
        <v>1209.8938353343217</v>
      </c>
      <c r="AW45">
        <f>+IF(AW32=0,"",VLOOKUP($A45,SAM!$B$5:$FB$160,MATCH(Labor!AW$42,SAM!$B$5:$B$76,0)+1,0)/AW32)</f>
        <v>1209.8938353343217</v>
      </c>
      <c r="AX45">
        <f>+IF(AX32=0,"",VLOOKUP($A45,SAM!$B$5:$FB$160,MATCH(Labor!AX$42,SAM!$B$5:$B$76,0)+1,0)/AX32)</f>
        <v>1209.8938353343217</v>
      </c>
      <c r="AY45">
        <f>+IF(AY32=0,"",VLOOKUP($A45,SAM!$B$5:$FB$160,MATCH(Labor!AY$42,SAM!$B$5:$B$76,0)+1,0)/AY32)</f>
        <v>1209.8938353343215</v>
      </c>
      <c r="AZ45">
        <f>+IF(AZ32=0,"",VLOOKUP($A45,SAM!$B$5:$FB$160,MATCH(Labor!AZ$42,SAM!$B$5:$B$76,0)+1,0)/AZ32)</f>
        <v>1209.8938353343215</v>
      </c>
      <c r="BA45">
        <f>+IF(BA32=0,"",VLOOKUP($A45,SAM!$B$5:$FB$160,MATCH(Labor!BA$42,SAM!$B$5:$B$76,0)+1,0)/BA32)</f>
        <v>1209.8938353343217</v>
      </c>
      <c r="BB45">
        <f>+IF(BB32=0,"",VLOOKUP($A45,SAM!$B$5:$FB$160,MATCH(Labor!BB$42,SAM!$B$5:$B$76,0)+1,0)/BB32)</f>
        <v>1209.8938353343215</v>
      </c>
      <c r="BC45">
        <f>+IF(BC32=0,"",VLOOKUP($A45,SAM!$B$5:$FB$160,MATCH(Labor!BC$42,SAM!$B$5:$B$76,0)+1,0)/BC32)</f>
        <v>1209.8938353343215</v>
      </c>
      <c r="BD45">
        <f>+IF(BD32=0,"",VLOOKUP($A45,SAM!$B$5:$FB$160,MATCH(Labor!BD$42,SAM!$B$5:$B$76,0)+1,0)/BD32)</f>
        <v>1209.8938353343217</v>
      </c>
      <c r="BE45">
        <f>+IF(BE32=0,"",VLOOKUP($A45,SAM!$B$5:$FB$160,MATCH(Labor!BE$42,SAM!$B$5:$B$76,0)+1,0)/BE32)</f>
        <v>1209.8938353343217</v>
      </c>
      <c r="BF45" t="str">
        <f>+IF(BF32=0,"",VLOOKUP($A45,SAM!$B$5:$FB$160,MATCH(Labor!BF$42,SAM!$B$5:$B$76,0)+1,0)/BF32)</f>
        <v/>
      </c>
      <c r="BG45" t="str">
        <f>+IF(BG32=0,"",VLOOKUP($A45,SAM!$B$5:$FB$160,MATCH(Labor!BG$42,SAM!$B$5:$B$76,0)+1,0)/BG32)</f>
        <v/>
      </c>
      <c r="BH45" t="str">
        <f>+IF(BH32=0,"",VLOOKUP($A45,SAM!$B$5:$FB$160,MATCH(Labor!BH$42,SAM!$B$5:$B$76,0)+1,0)/BH32)</f>
        <v/>
      </c>
      <c r="BI45">
        <f>+IF(BI32=0,"",VLOOKUP($A45,SAM!$B$5:$FB$160,MATCH(Labor!BI$42,SAM!$B$5:$B$76,0)+1,0)/BI32)</f>
        <v>1209.8938353343215</v>
      </c>
      <c r="BJ45">
        <f>+IF(BJ32=0,"",VLOOKUP($A45,SAM!$B$5:$FB$160,MATCH(Labor!BJ$42,SAM!$B$5:$B$76,0)+1,0)/BJ32)</f>
        <v>1209.8938353343217</v>
      </c>
      <c r="BK45" t="str">
        <f>+IF(BK32=0,"",VLOOKUP($A45,SAM!$B$5:$FB$160,MATCH(Labor!BK$42,SAM!$B$5:$B$76,0)+1,0)/BK32)</f>
        <v/>
      </c>
      <c r="BL45">
        <f>+IF(BL32=0,"",VLOOKUP($A45,SAM!$B$5:$FB$160,MATCH(Labor!BL$42,SAM!$B$5:$B$76,0)+1,0)/BL32)</f>
        <v>1209.8938353343217</v>
      </c>
      <c r="BM45">
        <f>+IF(BM32=0,"",VLOOKUP($A45,SAM!$B$5:$FB$160,MATCH(Labor!BM$42,SAM!$B$5:$B$76,0)+1,0)/BM32)</f>
        <v>1209.8938353343215</v>
      </c>
      <c r="BN45" t="str">
        <f>+IF(BN32=0,"",VLOOKUP($A45,SAM!$B$5:$FB$160,MATCH(Labor!BN$42,SAM!$B$5:$B$76,0)+1,0)/BN32)</f>
        <v/>
      </c>
    </row>
    <row r="46" spans="1:66" x14ac:dyDescent="0.3">
      <c r="A46" t="str">
        <f t="shared" si="25"/>
        <v>f-labUsFor0</v>
      </c>
      <c r="B46">
        <f>+IF(B33=0,"",VLOOKUP($A46,SAM!$B$5:$FB$160,MATCH(Labor!B$42,SAM!$B$5:$B$76,0)+1,0)/B33)</f>
        <v>1814.8407530014827</v>
      </c>
      <c r="C46">
        <f>+IF(C33=0,"",VLOOKUP($A46,SAM!$B$5:$FB$160,MATCH(Labor!C$42,SAM!$B$5:$B$76,0)+1,0)/C33)</f>
        <v>1814.8407530014824</v>
      </c>
      <c r="D46">
        <f>+IF(D33=0,"",VLOOKUP($A46,SAM!$B$5:$FB$160,MATCH(Labor!D$42,SAM!$B$5:$B$76,0)+1,0)/D33)</f>
        <v>1814.8407530014824</v>
      </c>
      <c r="E46">
        <f>+IF(E33=0,"",VLOOKUP($A46,SAM!$B$5:$FB$160,MATCH(Labor!E$42,SAM!$B$5:$B$76,0)+1,0)/E33)</f>
        <v>1814.8407530014827</v>
      </c>
      <c r="F46">
        <f>+IF(F33=0,"",VLOOKUP($A46,SAM!$B$5:$FB$160,MATCH(Labor!F$42,SAM!$B$5:$B$76,0)+1,0)/F33)</f>
        <v>1814.8407530014827</v>
      </c>
      <c r="G46">
        <f>+IF(G33=0,"",VLOOKUP($A46,SAM!$B$5:$FB$160,MATCH(Labor!G$42,SAM!$B$5:$B$76,0)+1,0)/G33)</f>
        <v>1814.8407530014822</v>
      </c>
      <c r="H46">
        <f>+IF(H33=0,"",VLOOKUP($A46,SAM!$B$5:$FB$160,MATCH(Labor!H$42,SAM!$B$5:$B$76,0)+1,0)/H33)</f>
        <v>1814.8407530014822</v>
      </c>
      <c r="I46">
        <f>+IF(I33=0,"",VLOOKUP($A46,SAM!$B$5:$FB$160,MATCH(Labor!I$42,SAM!$B$5:$B$76,0)+1,0)/I33)</f>
        <v>1814.8407530014824</v>
      </c>
      <c r="J46">
        <f>+IF(J33=0,"",VLOOKUP($A46,SAM!$B$5:$FB$160,MATCH(Labor!J$42,SAM!$B$5:$B$76,0)+1,0)/J33)</f>
        <v>1814.8407530014824</v>
      </c>
      <c r="K46">
        <f>+IF(K33=0,"",VLOOKUP($A46,SAM!$B$5:$FB$160,MATCH(Labor!K$42,SAM!$B$5:$B$76,0)+1,0)/K33)</f>
        <v>1814.8407530014824</v>
      </c>
      <c r="L46">
        <f>+IF(L33=0,"",VLOOKUP($A46,SAM!$B$5:$FB$160,MATCH(Labor!L$42,SAM!$B$5:$B$76,0)+1,0)/L33)</f>
        <v>1814.8407530014824</v>
      </c>
      <c r="M46">
        <f>+IF(M33=0,"",VLOOKUP($A46,SAM!$B$5:$FB$160,MATCH(Labor!M$42,SAM!$B$5:$B$76,0)+1,0)/M33)</f>
        <v>1814.8407530014824</v>
      </c>
      <c r="N46">
        <f>+IF(N33=0,"",VLOOKUP($A46,SAM!$B$5:$FB$160,MATCH(Labor!N$42,SAM!$B$5:$B$76,0)+1,0)/N33)</f>
        <v>1814.8407530014824</v>
      </c>
      <c r="O46">
        <f>+IF(O33=0,"",VLOOKUP($A46,SAM!$B$5:$FB$160,MATCH(Labor!O$42,SAM!$B$5:$B$76,0)+1,0)/O33)</f>
        <v>1814.8407530014827</v>
      </c>
      <c r="P46" t="str">
        <f>+IF(P33=0,"",VLOOKUP($A46,SAM!$B$5:$FB$160,MATCH(Labor!P$42,SAM!$B$5:$B$76,0)+1,0)/P33)</f>
        <v/>
      </c>
      <c r="Q46" t="str">
        <f>+IF(Q33=0,"",VLOOKUP($A46,SAM!$B$5:$FB$160,MATCH(Labor!Q$42,SAM!$B$5:$B$76,0)+1,0)/Q33)</f>
        <v/>
      </c>
      <c r="R46" t="str">
        <f>+IF(R33=0,"",VLOOKUP($A46,SAM!$B$5:$FB$160,MATCH(Labor!R$42,SAM!$B$5:$B$76,0)+1,0)/R33)</f>
        <v/>
      </c>
      <c r="S46">
        <f>+IF(S33=0,"",VLOOKUP($A46,SAM!$B$5:$FB$160,MATCH(Labor!S$42,SAM!$B$5:$B$76,0)+1,0)/S33)</f>
        <v>1814.8407530014827</v>
      </c>
      <c r="T46">
        <f>+IF(T33=0,"",VLOOKUP($A46,SAM!$B$5:$FB$160,MATCH(Labor!T$42,SAM!$B$5:$B$76,0)+1,0)/T33)</f>
        <v>1814.8407530014824</v>
      </c>
      <c r="U46">
        <f>+IF(U33=0,"",VLOOKUP($A46,SAM!$B$5:$FB$160,MATCH(Labor!U$42,SAM!$B$5:$B$76,0)+1,0)/U33)</f>
        <v>1814.8407530014827</v>
      </c>
      <c r="V46">
        <f>+IF(V33=0,"",VLOOKUP($A46,SAM!$B$5:$FB$160,MATCH(Labor!V$42,SAM!$B$5:$B$76,0)+1,0)/V33)</f>
        <v>1814.8407530014822</v>
      </c>
      <c r="W46">
        <f>+IF(W33=0,"",VLOOKUP($A46,SAM!$B$5:$FB$160,MATCH(Labor!W$42,SAM!$B$5:$B$76,0)+1,0)/W33)</f>
        <v>1814.8407530014827</v>
      </c>
      <c r="X46">
        <f>+IF(X33=0,"",VLOOKUP($A46,SAM!$B$5:$FB$160,MATCH(Labor!X$42,SAM!$B$5:$B$76,0)+1,0)/X33)</f>
        <v>1814.8407530014824</v>
      </c>
      <c r="Y46">
        <f>+IF(Y33=0,"",VLOOKUP($A46,SAM!$B$5:$FB$160,MATCH(Labor!Y$42,SAM!$B$5:$B$76,0)+1,0)/Y33)</f>
        <v>1814.8407530014827</v>
      </c>
      <c r="Z46">
        <f>+IF(Z33=0,"",VLOOKUP($A46,SAM!$B$5:$FB$160,MATCH(Labor!Z$42,SAM!$B$5:$B$76,0)+1,0)/Z33)</f>
        <v>1814.8407530014824</v>
      </c>
      <c r="AA46">
        <f>+IF(AA33=0,"",VLOOKUP($A46,SAM!$B$5:$FB$160,MATCH(Labor!AA$42,SAM!$B$5:$B$76,0)+1,0)/AA33)</f>
        <v>1814.8407530014824</v>
      </c>
      <c r="AB46">
        <f>+IF(AB33=0,"",VLOOKUP($A46,SAM!$B$5:$FB$160,MATCH(Labor!AB$42,SAM!$B$5:$B$76,0)+1,0)/AB33)</f>
        <v>1814.8407530014824</v>
      </c>
      <c r="AC46">
        <f>+IF(AC33=0,"",VLOOKUP($A46,SAM!$B$5:$FB$160,MATCH(Labor!AC$42,SAM!$B$5:$B$76,0)+1,0)/AC33)</f>
        <v>1814.8407530014822</v>
      </c>
      <c r="AD46">
        <f>+IF(AD33=0,"",VLOOKUP($A46,SAM!$B$5:$FB$160,MATCH(Labor!AD$42,SAM!$B$5:$B$76,0)+1,0)/AD33)</f>
        <v>1814.8407530014822</v>
      </c>
      <c r="AE46">
        <f>+IF(AE33=0,"",VLOOKUP($A46,SAM!$B$5:$FB$160,MATCH(Labor!AE$42,SAM!$B$5:$B$76,0)+1,0)/AE33)</f>
        <v>1814.8407530014822</v>
      </c>
      <c r="AF46">
        <f>+IF(AF33=0,"",VLOOKUP($A46,SAM!$B$5:$FB$160,MATCH(Labor!AF$42,SAM!$B$5:$B$76,0)+1,0)/AF33)</f>
        <v>1814.8407530014824</v>
      </c>
      <c r="AG46">
        <f>+IF(AG33=0,"",VLOOKUP($A46,SAM!$B$5:$FB$160,MATCH(Labor!AG$42,SAM!$B$5:$B$76,0)+1,0)/AG33)</f>
        <v>1814.8407530014824</v>
      </c>
      <c r="AH46">
        <f>+IF(AH33=0,"",VLOOKUP($A46,SAM!$B$5:$FB$160,MATCH(Labor!AH$42,SAM!$B$5:$B$76,0)+1,0)/AH33)</f>
        <v>1814.8407530014822</v>
      </c>
      <c r="AI46">
        <f>+IF(AI33=0,"",VLOOKUP($A46,SAM!$B$5:$FB$160,MATCH(Labor!AI$42,SAM!$B$5:$B$76,0)+1,0)/AI33)</f>
        <v>1814.8407530014827</v>
      </c>
      <c r="AJ46">
        <f>+IF(AJ33=0,"",VLOOKUP($A46,SAM!$B$5:$FB$160,MATCH(Labor!AJ$42,SAM!$B$5:$B$76,0)+1,0)/AJ33)</f>
        <v>1814.8407530014824</v>
      </c>
      <c r="AK46">
        <f>+IF(AK33=0,"",VLOOKUP($A46,SAM!$B$5:$FB$160,MATCH(Labor!AK$42,SAM!$B$5:$B$76,0)+1,0)/AK33)</f>
        <v>1814.8407530014827</v>
      </c>
      <c r="AL46">
        <f>+IF(AL33=0,"",VLOOKUP($A46,SAM!$B$5:$FB$160,MATCH(Labor!AL$42,SAM!$B$5:$B$76,0)+1,0)/AL33)</f>
        <v>1814.8407530014824</v>
      </c>
      <c r="AM46">
        <f>+IF(AM33=0,"",VLOOKUP($A46,SAM!$B$5:$FB$160,MATCH(Labor!AM$42,SAM!$B$5:$B$76,0)+1,0)/AM33)</f>
        <v>1814.8407530014822</v>
      </c>
      <c r="AN46">
        <f>+IF(AN33=0,"",VLOOKUP($A46,SAM!$B$5:$FB$160,MATCH(Labor!AN$42,SAM!$B$5:$B$76,0)+1,0)/AN33)</f>
        <v>1814.8407530014822</v>
      </c>
      <c r="AO46">
        <f>+IF(AO33=0,"",VLOOKUP($A46,SAM!$B$5:$FB$160,MATCH(Labor!AO$42,SAM!$B$5:$B$76,0)+1,0)/AO33)</f>
        <v>1814.8407530014824</v>
      </c>
      <c r="AP46">
        <f>+IF(AP33=0,"",VLOOKUP($A46,SAM!$B$5:$FB$160,MATCH(Labor!AP$42,SAM!$B$5:$B$76,0)+1,0)/AP33)</f>
        <v>1814.8407530014824</v>
      </c>
      <c r="AQ46">
        <f>+IF(AQ33=0,"",VLOOKUP($A46,SAM!$B$5:$FB$160,MATCH(Labor!AQ$42,SAM!$B$5:$B$76,0)+1,0)/AQ33)</f>
        <v>1814.8407530014824</v>
      </c>
      <c r="AR46">
        <f>+IF(AR33=0,"",VLOOKUP($A46,SAM!$B$5:$FB$160,MATCH(Labor!AR$42,SAM!$B$5:$B$76,0)+1,0)/AR33)</f>
        <v>1814.8407530014827</v>
      </c>
      <c r="AS46">
        <f>+IF(AS33=0,"",VLOOKUP($A46,SAM!$B$5:$FB$160,MATCH(Labor!AS$42,SAM!$B$5:$B$76,0)+1,0)/AS33)</f>
        <v>1814.8407530014824</v>
      </c>
      <c r="AT46">
        <f>+IF(AT33=0,"",VLOOKUP($A46,SAM!$B$5:$FB$160,MATCH(Labor!AT$42,SAM!$B$5:$B$76,0)+1,0)/AT33)</f>
        <v>1814.8407530014827</v>
      </c>
      <c r="AU46">
        <f>+IF(AU33=0,"",VLOOKUP($A46,SAM!$B$5:$FB$160,MATCH(Labor!AU$42,SAM!$B$5:$B$76,0)+1,0)/AU33)</f>
        <v>1814.8407530014824</v>
      </c>
      <c r="AV46">
        <f>+IF(AV33=0,"",VLOOKUP($A46,SAM!$B$5:$FB$160,MATCH(Labor!AV$42,SAM!$B$5:$B$76,0)+1,0)/AV33)</f>
        <v>1814.8407530014824</v>
      </c>
      <c r="AW46">
        <f>+IF(AW33=0,"",VLOOKUP($A46,SAM!$B$5:$FB$160,MATCH(Labor!AW$42,SAM!$B$5:$B$76,0)+1,0)/AW33)</f>
        <v>1814.8407530014824</v>
      </c>
      <c r="AX46">
        <f>+IF(AX33=0,"",VLOOKUP($A46,SAM!$B$5:$FB$160,MATCH(Labor!AX$42,SAM!$B$5:$B$76,0)+1,0)/AX33)</f>
        <v>1814.8407530014824</v>
      </c>
      <c r="AY46">
        <f>+IF(AY33=0,"",VLOOKUP($A46,SAM!$B$5:$FB$160,MATCH(Labor!AY$42,SAM!$B$5:$B$76,0)+1,0)/AY33)</f>
        <v>1814.8407530014824</v>
      </c>
      <c r="AZ46">
        <f>+IF(AZ33=0,"",VLOOKUP($A46,SAM!$B$5:$FB$160,MATCH(Labor!AZ$42,SAM!$B$5:$B$76,0)+1,0)/AZ33)</f>
        <v>1814.8407530014824</v>
      </c>
      <c r="BA46">
        <f>+IF(BA33=0,"",VLOOKUP($A46,SAM!$B$5:$FB$160,MATCH(Labor!BA$42,SAM!$B$5:$B$76,0)+1,0)/BA33)</f>
        <v>1814.8407530014827</v>
      </c>
      <c r="BB46">
        <f>+IF(BB33=0,"",VLOOKUP($A46,SAM!$B$5:$FB$160,MATCH(Labor!BB$42,SAM!$B$5:$B$76,0)+1,0)/BB33)</f>
        <v>1814.8407530014824</v>
      </c>
      <c r="BC46">
        <f>+IF(BC33=0,"",VLOOKUP($A46,SAM!$B$5:$FB$160,MATCH(Labor!BC$42,SAM!$B$5:$B$76,0)+1,0)/BC33)</f>
        <v>1814.8407530014824</v>
      </c>
      <c r="BD46">
        <f>+IF(BD33=0,"",VLOOKUP($A46,SAM!$B$5:$FB$160,MATCH(Labor!BD$42,SAM!$B$5:$B$76,0)+1,0)/BD33)</f>
        <v>1814.8407530014822</v>
      </c>
      <c r="BE46">
        <f>+IF(BE33=0,"",VLOOKUP($A46,SAM!$B$5:$FB$160,MATCH(Labor!BE$42,SAM!$B$5:$B$76,0)+1,0)/BE33)</f>
        <v>1814.8407530014827</v>
      </c>
      <c r="BF46">
        <f>+IF(BF33=0,"",VLOOKUP($A46,SAM!$B$5:$FB$160,MATCH(Labor!BF$42,SAM!$B$5:$B$76,0)+1,0)/BF33)</f>
        <v>1814.8407530014824</v>
      </c>
      <c r="BG46">
        <f>+IF(BG33=0,"",VLOOKUP($A46,SAM!$B$5:$FB$160,MATCH(Labor!BG$42,SAM!$B$5:$B$76,0)+1,0)/BG33)</f>
        <v>1814.8407530014824</v>
      </c>
      <c r="BH46">
        <f>+IF(BH33=0,"",VLOOKUP($A46,SAM!$B$5:$FB$160,MATCH(Labor!BH$42,SAM!$B$5:$B$76,0)+1,0)/BH33)</f>
        <v>1814.8407530014822</v>
      </c>
      <c r="BI46">
        <f>+IF(BI33=0,"",VLOOKUP($A46,SAM!$B$5:$FB$160,MATCH(Labor!BI$42,SAM!$B$5:$B$76,0)+1,0)/BI33)</f>
        <v>1814.8407530014824</v>
      </c>
      <c r="BJ46">
        <f>+IF(BJ33=0,"",VLOOKUP($A46,SAM!$B$5:$FB$160,MATCH(Labor!BJ$42,SAM!$B$5:$B$76,0)+1,0)/BJ33)</f>
        <v>1814.8407530014824</v>
      </c>
      <c r="BK46">
        <f>+IF(BK33=0,"",VLOOKUP($A46,SAM!$B$5:$FB$160,MATCH(Labor!BK$42,SAM!$B$5:$B$76,0)+1,0)/BK33)</f>
        <v>1814.8407530014822</v>
      </c>
      <c r="BL46">
        <f>+IF(BL33=0,"",VLOOKUP($A46,SAM!$B$5:$FB$160,MATCH(Labor!BL$42,SAM!$B$5:$B$76,0)+1,0)/BL33)</f>
        <v>1814.8407530014822</v>
      </c>
      <c r="BM46">
        <f>+IF(BM33=0,"",VLOOKUP($A46,SAM!$B$5:$FB$160,MATCH(Labor!BM$42,SAM!$B$5:$B$76,0)+1,0)/BM33)</f>
        <v>1814.8407530014822</v>
      </c>
      <c r="BN46" t="str">
        <f>+IF(BN33=0,"",VLOOKUP($A46,SAM!$B$5:$FB$160,MATCH(Labor!BN$42,SAM!$B$5:$B$76,0)+1,0)/BN33)</f>
        <v/>
      </c>
    </row>
    <row r="54" spans="1:65" x14ac:dyDescent="0.3">
      <c r="B54" s="63" t="s">
        <v>559</v>
      </c>
      <c r="C54" s="63" t="s">
        <v>562</v>
      </c>
      <c r="D54" s="63" t="s">
        <v>564</v>
      </c>
      <c r="E54" s="63" t="s">
        <v>566</v>
      </c>
      <c r="F54" s="63" t="s">
        <v>568</v>
      </c>
      <c r="G54" s="63" t="s">
        <v>570</v>
      </c>
      <c r="H54" s="63" t="s">
        <v>572</v>
      </c>
      <c r="I54" s="63" t="s">
        <v>575</v>
      </c>
      <c r="J54" s="63" t="s">
        <v>578</v>
      </c>
      <c r="K54" s="63" t="s">
        <v>582</v>
      </c>
      <c r="L54" s="63" t="s">
        <v>586</v>
      </c>
      <c r="M54" s="63" t="s">
        <v>589</v>
      </c>
      <c r="N54" s="63" t="s">
        <v>592</v>
      </c>
      <c r="O54" s="63" t="s">
        <v>596</v>
      </c>
      <c r="P54" t="s">
        <v>774</v>
      </c>
      <c r="Q54" s="63" t="s">
        <v>758</v>
      </c>
      <c r="R54" s="63" t="s">
        <v>759</v>
      </c>
      <c r="S54" s="63" t="s">
        <v>599</v>
      </c>
      <c r="T54" s="63" t="s">
        <v>601</v>
      </c>
      <c r="U54" s="63" t="s">
        <v>605</v>
      </c>
      <c r="V54" s="63" t="s">
        <v>609</v>
      </c>
      <c r="W54" s="63" t="s">
        <v>612</v>
      </c>
      <c r="X54" s="63" t="s">
        <v>614</v>
      </c>
      <c r="Y54" s="63" t="s">
        <v>616</v>
      </c>
      <c r="Z54" s="63" t="s">
        <v>618</v>
      </c>
      <c r="AA54" s="63" t="s">
        <v>621</v>
      </c>
      <c r="AB54" s="63" t="s">
        <v>624</v>
      </c>
      <c r="AC54" s="63" t="s">
        <v>627</v>
      </c>
      <c r="AD54" s="63" t="s">
        <v>629</v>
      </c>
      <c r="AE54" s="63" t="s">
        <v>631</v>
      </c>
      <c r="AF54" s="63" t="s">
        <v>633</v>
      </c>
      <c r="AG54" s="63" t="s">
        <v>636</v>
      </c>
      <c r="AH54" s="63" t="s">
        <v>638</v>
      </c>
      <c r="AI54" s="63" t="s">
        <v>640</v>
      </c>
      <c r="AJ54" s="63" t="s">
        <v>642</v>
      </c>
      <c r="AK54" s="63" t="s">
        <v>644</v>
      </c>
      <c r="AL54" s="63" t="s">
        <v>646</v>
      </c>
      <c r="AM54" s="63" t="s">
        <v>648</v>
      </c>
      <c r="AN54" s="63" t="s">
        <v>650</v>
      </c>
      <c r="AO54" s="63" t="s">
        <v>652</v>
      </c>
      <c r="AP54" s="63" t="s">
        <v>654</v>
      </c>
      <c r="AQ54" s="63" t="s">
        <v>656</v>
      </c>
      <c r="AR54" s="63" t="s">
        <v>658</v>
      </c>
      <c r="AS54" s="63" t="s">
        <v>660</v>
      </c>
      <c r="AT54" s="63" t="s">
        <v>662</v>
      </c>
      <c r="AU54" s="63" t="s">
        <v>775</v>
      </c>
      <c r="AV54" s="63" t="s">
        <v>665</v>
      </c>
      <c r="AW54" s="63" t="s">
        <v>666</v>
      </c>
      <c r="AX54" s="63" t="s">
        <v>667</v>
      </c>
      <c r="AY54" s="63" t="s">
        <v>668</v>
      </c>
      <c r="AZ54" s="63" t="s">
        <v>669</v>
      </c>
      <c r="BA54" s="63" t="s">
        <v>670</v>
      </c>
      <c r="BB54" s="63" t="s">
        <v>671</v>
      </c>
      <c r="BC54" s="63" t="s">
        <v>672</v>
      </c>
      <c r="BD54" s="63" t="s">
        <v>674</v>
      </c>
      <c r="BE54" s="63" t="s">
        <v>676</v>
      </c>
      <c r="BF54" s="63" t="s">
        <v>678</v>
      </c>
      <c r="BG54" s="63" t="s">
        <v>680</v>
      </c>
      <c r="BH54" s="63" t="s">
        <v>682</v>
      </c>
      <c r="BI54" s="63" t="s">
        <v>684</v>
      </c>
      <c r="BJ54" s="63" t="s">
        <v>686</v>
      </c>
      <c r="BK54" s="63" t="s">
        <v>688</v>
      </c>
      <c r="BL54" s="63" t="s">
        <v>690</v>
      </c>
      <c r="BM54" t="s">
        <v>692</v>
      </c>
    </row>
    <row r="55" spans="1:65" x14ac:dyDescent="0.3">
      <c r="A55" t="str">
        <f>+A65</f>
        <v>f-labSkInf0</v>
      </c>
      <c r="B55">
        <f>+VLOOKUP($A55,SAM!$B$5:$EF$160,MATCH(Labor!B$54,SAM!$B$5:$B$160,0)+1,0)/VLOOKUP($A55,$A$65:$B$72,2,0)</f>
        <v>5.0899861144867503E-3</v>
      </c>
      <c r="C55">
        <f>+VLOOKUP($A55,SAM!$B$5:$EF$160,MATCH(Labor!C$54,SAM!$B$5:$B$160,0)+1,0)/VLOOKUP($A55,$A$65:$B$72,2,0)</f>
        <v>3.6305963850397251</v>
      </c>
      <c r="D55">
        <f>+VLOOKUP($A55,SAM!$B$5:$EF$160,MATCH(Labor!D$54,SAM!$B$5:$B$160,0)+1,0)/VLOOKUP($A55,$A$65:$B$72,2,0)</f>
        <v>2.1848402394614501</v>
      </c>
      <c r="E55">
        <f>+VLOOKUP($A55,SAM!$B$5:$EF$160,MATCH(Labor!E$54,SAM!$B$5:$B$160,0)+1,0)/VLOOKUP($A55,$A$65:$B$72,2,0)</f>
        <v>6.2933696054773502</v>
      </c>
      <c r="F55">
        <f>+VLOOKUP($A55,SAM!$B$5:$EF$160,MATCH(Labor!F$54,SAM!$B$5:$B$160,0)+1,0)/VLOOKUP($A55,$A$65:$B$72,2,0)</f>
        <v>4.3117800167253299E-2</v>
      </c>
      <c r="G55">
        <f>+VLOOKUP($A55,SAM!$B$5:$EF$160,MATCH(Labor!G$54,SAM!$B$5:$B$160,0)+1,0)/VLOOKUP($A55,$A$65:$B$72,2,0)</f>
        <v>0.1376724548297765</v>
      </c>
      <c r="H55">
        <f>+VLOOKUP($A55,SAM!$B$5:$EF$160,MATCH(Labor!H$54,SAM!$B$5:$B$160,0)+1,0)/VLOOKUP($A55,$A$65:$B$72,2,0)</f>
        <v>0.13869961337499301</v>
      </c>
      <c r="I55">
        <f>+VLOOKUP($A55,SAM!$B$5:$EF$160,MATCH(Labor!I$54,SAM!$B$5:$B$160,0)+1,0)/VLOOKUP($A55,$A$65:$B$72,2,0)</f>
        <v>2.397013048940575</v>
      </c>
      <c r="J55">
        <f>+VLOOKUP($A55,SAM!$B$5:$EF$160,MATCH(Labor!J$54,SAM!$B$5:$B$160,0)+1,0)/VLOOKUP($A55,$A$65:$B$72,2,0)</f>
        <v>2.738062788850355</v>
      </c>
      <c r="K55">
        <f>+VLOOKUP($A55,SAM!$B$5:$EF$160,MATCH(Labor!K$54,SAM!$B$5:$B$160,0)+1,0)/VLOOKUP($A55,$A$65:$B$72,2,0)</f>
        <v>1.118954845465215</v>
      </c>
      <c r="L55">
        <f>+VLOOKUP($A55,SAM!$B$5:$EF$160,MATCH(Labor!L$54,SAM!$B$5:$B$160,0)+1,0)/VLOOKUP($A55,$A$65:$B$72,2,0)</f>
        <v>2.9023152609192402</v>
      </c>
      <c r="M55">
        <f>+VLOOKUP($A55,SAM!$B$5:$EF$160,MATCH(Labor!M$54,SAM!$B$5:$B$160,0)+1,0)/VLOOKUP($A55,$A$65:$B$72,2,0)</f>
        <v>0.18241570031572599</v>
      </c>
      <c r="N55">
        <f>+VLOOKUP($A55,SAM!$B$5:$EF$160,MATCH(Labor!N$54,SAM!$B$5:$B$160,0)+1,0)/VLOOKUP($A55,$A$65:$B$72,2,0)</f>
        <v>2.7457707566572451</v>
      </c>
      <c r="O55">
        <f>+VLOOKUP($A55,SAM!$B$5:$EF$160,MATCH(Labor!O$54,SAM!$B$5:$B$160,0)+1,0)/VLOOKUP($A55,$A$65:$B$72,2,0)</f>
        <v>0.1121347629493675</v>
      </c>
      <c r="P55">
        <f>+VLOOKUP($A55,SAM!$B$5:$EF$160,MATCH(Labor!P$54,SAM!$B$5:$B$160,0)+1,0)/VLOOKUP($A55,$A$65:$B$72,2,0)</f>
        <v>0</v>
      </c>
      <c r="Q55">
        <f>+VLOOKUP($A55,SAM!$B$5:$EF$160,MATCH(Labor!Q$54,SAM!$B$5:$B$160,0)+1,0)/VLOOKUP($A55,$A$65:$B$72,2,0)</f>
        <v>0</v>
      </c>
      <c r="R55">
        <f>+VLOOKUP($A55,SAM!$B$5:$EF$160,MATCH(Labor!R$54,SAM!$B$5:$B$160,0)+1,0)/VLOOKUP($A55,$A$65:$B$72,2,0)</f>
        <v>0</v>
      </c>
      <c r="S55">
        <f>+VLOOKUP($A55,SAM!$B$5:$EF$160,MATCH(Labor!S$54,SAM!$B$5:$B$160,0)+1,0)/VLOOKUP($A55,$A$65:$B$72,2,0)</f>
        <v>584.50935872487003</v>
      </c>
      <c r="T55">
        <f>+VLOOKUP($A55,SAM!$B$5:$EF$160,MATCH(Labor!T$54,SAM!$B$5:$B$160,0)+1,0)/VLOOKUP($A55,$A$65:$B$72,2,0)</f>
        <v>57.325186847371498</v>
      </c>
      <c r="U55">
        <f>+VLOOKUP($A55,SAM!$B$5:$EF$160,MATCH(Labor!U$54,SAM!$B$5:$B$160,0)+1,0)/VLOOKUP($A55,$A$65:$B$72,2,0)</f>
        <v>7.3710076660638997</v>
      </c>
      <c r="V55">
        <f>+VLOOKUP($A55,SAM!$B$5:$EF$160,MATCH(Labor!V$54,SAM!$B$5:$B$160,0)+1,0)/VLOOKUP($A55,$A$65:$B$72,2,0)</f>
        <v>11.3294871831094</v>
      </c>
      <c r="W55">
        <f>+VLOOKUP($A55,SAM!$B$5:$EF$160,MATCH(Labor!W$54,SAM!$B$5:$B$160,0)+1,0)/VLOOKUP($A55,$A$65:$B$72,2,0)</f>
        <v>2190.5275817403599</v>
      </c>
      <c r="X55">
        <f>+VLOOKUP($A55,SAM!$B$5:$EF$160,MATCH(Labor!X$54,SAM!$B$5:$B$160,0)+1,0)/VLOOKUP($A55,$A$65:$B$72,2,0)</f>
        <v>8.8714531813143503E-3</v>
      </c>
      <c r="Y55">
        <f>+VLOOKUP($A55,SAM!$B$5:$EF$160,MATCH(Labor!Y$54,SAM!$B$5:$B$160,0)+1,0)/VLOOKUP($A55,$A$65:$B$72,2,0)</f>
        <v>21.86404010945725</v>
      </c>
      <c r="Z55">
        <f>+VLOOKUP($A55,SAM!$B$5:$EF$160,MATCH(Labor!Z$54,SAM!$B$5:$B$160,0)+1,0)/VLOOKUP($A55,$A$65:$B$72,2,0)</f>
        <v>1738.62894829114</v>
      </c>
      <c r="AA55">
        <f>+VLOOKUP($A55,SAM!$B$5:$EF$160,MATCH(Labor!AA$54,SAM!$B$5:$B$160,0)+1,0)/VLOOKUP($A55,$A$65:$B$72,2,0)</f>
        <v>1825.28156867755</v>
      </c>
      <c r="AB55">
        <f>+VLOOKUP($A55,SAM!$B$5:$EF$160,MATCH(Labor!AB$54,SAM!$B$5:$B$160,0)+1,0)/VLOOKUP($A55,$A$65:$B$72,2,0)</f>
        <v>16.900032482311101</v>
      </c>
      <c r="AC55">
        <f>+VLOOKUP($A55,SAM!$B$5:$EF$160,MATCH(Labor!AC$54,SAM!$B$5:$B$160,0)+1,0)/VLOOKUP($A55,$A$65:$B$72,2,0)</f>
        <v>56.557132075226001</v>
      </c>
      <c r="AD55">
        <f>+VLOOKUP($A55,SAM!$B$5:$EF$160,MATCH(Labor!AD$54,SAM!$B$5:$B$160,0)+1,0)/VLOOKUP($A55,$A$65:$B$72,2,0)</f>
        <v>5.2831518912832003</v>
      </c>
      <c r="AE55">
        <f>+VLOOKUP($A55,SAM!$B$5:$EF$160,MATCH(Labor!AE$54,SAM!$B$5:$B$160,0)+1,0)/VLOOKUP($A55,$A$65:$B$72,2,0)</f>
        <v>52.335405070591001</v>
      </c>
      <c r="AF55">
        <f>+VLOOKUP($A55,SAM!$B$5:$EF$160,MATCH(Labor!AF$54,SAM!$B$5:$B$160,0)+1,0)/VLOOKUP($A55,$A$65:$B$72,2,0)</f>
        <v>58.188205688835502</v>
      </c>
      <c r="AG55">
        <f>+VLOOKUP($A55,SAM!$B$5:$EF$160,MATCH(Labor!AG$54,SAM!$B$5:$B$160,0)+1,0)/VLOOKUP($A55,$A$65:$B$72,2,0)</f>
        <v>0.13980440548812001</v>
      </c>
      <c r="AH55">
        <f>+VLOOKUP($A55,SAM!$B$5:$EF$160,MATCH(Labor!AH$54,SAM!$B$5:$B$160,0)+1,0)/VLOOKUP($A55,$A$65:$B$72,2,0)</f>
        <v>29.577831790445401</v>
      </c>
      <c r="AI55">
        <f>+VLOOKUP($A55,SAM!$B$5:$EF$160,MATCH(Labor!AI$54,SAM!$B$5:$B$160,0)+1,0)/VLOOKUP($A55,$A$65:$B$72,2,0)</f>
        <v>11.23003239949275</v>
      </c>
      <c r="AJ55">
        <f>+VLOOKUP($A55,SAM!$B$5:$EF$160,MATCH(Labor!AJ$54,SAM!$B$5:$B$160,0)+1,0)/VLOOKUP($A55,$A$65:$B$72,2,0)</f>
        <v>71.706860988941997</v>
      </c>
      <c r="AK55">
        <f>+VLOOKUP($A55,SAM!$B$5:$EF$160,MATCH(Labor!AK$54,SAM!$B$5:$B$160,0)+1,0)/VLOOKUP($A55,$A$65:$B$72,2,0)</f>
        <v>0</v>
      </c>
      <c r="AL55">
        <f>+VLOOKUP($A55,SAM!$B$5:$EF$160,MATCH(Labor!AL$54,SAM!$B$5:$B$160,0)+1,0)/VLOOKUP($A55,$A$65:$B$72,2,0)</f>
        <v>24.63948099016325</v>
      </c>
      <c r="AM55">
        <f>+VLOOKUP($A55,SAM!$B$5:$EF$160,MATCH(Labor!AM$54,SAM!$B$5:$B$160,0)+1,0)/VLOOKUP($A55,$A$65:$B$72,2,0)</f>
        <v>297.95825289358248</v>
      </c>
      <c r="AN55">
        <f>+VLOOKUP($A55,SAM!$B$5:$EF$160,MATCH(Labor!AN$54,SAM!$B$5:$B$160,0)+1,0)/VLOOKUP($A55,$A$65:$B$72,2,0)</f>
        <v>298.38415391136448</v>
      </c>
      <c r="AO55">
        <f>+VLOOKUP($A55,SAM!$B$5:$EF$160,MATCH(Labor!AO$54,SAM!$B$5:$B$160,0)+1,0)/VLOOKUP($A55,$A$65:$B$72,2,0)</f>
        <v>4.2349303443577799</v>
      </c>
      <c r="AP55">
        <f>+VLOOKUP($A55,SAM!$B$5:$EF$160,MATCH(Labor!AP$54,SAM!$B$5:$B$160,0)+1,0)/VLOOKUP($A55,$A$65:$B$72,2,0)</f>
        <v>5.2262815465640502</v>
      </c>
      <c r="AQ55">
        <f>+VLOOKUP($A55,SAM!$B$5:$EF$160,MATCH(Labor!AQ$54,SAM!$B$5:$B$160,0)+1,0)/VLOOKUP($A55,$A$65:$B$72,2,0)</f>
        <v>8.0064893819759497</v>
      </c>
      <c r="AR55">
        <f>+VLOOKUP($A55,SAM!$B$5:$EF$160,MATCH(Labor!AR$54,SAM!$B$5:$B$160,0)+1,0)/VLOOKUP($A55,$A$65:$B$72,2,0)</f>
        <v>2.8701417211553548</v>
      </c>
      <c r="AS55">
        <f>+VLOOKUP($A55,SAM!$B$5:$EF$160,MATCH(Labor!AS$54,SAM!$B$5:$B$160,0)+1,0)/VLOOKUP($A55,$A$65:$B$72,2,0)</f>
        <v>3.94922934818592</v>
      </c>
      <c r="AT55">
        <f>+VLOOKUP($A55,SAM!$B$5:$EF$160,MATCH(Labor!AT$54,SAM!$B$5:$B$160,0)+1,0)/VLOOKUP($A55,$A$65:$B$72,2,0)</f>
        <v>141.40528237304451</v>
      </c>
      <c r="AU55">
        <f>+VLOOKUP($A55,SAM!$B$5:$EF$160,MATCH(Labor!AU$54,SAM!$B$5:$B$160,0)+1,0)/VLOOKUP($A55,$A$65:$B$72,2,0)</f>
        <v>16.917717366845999</v>
      </c>
      <c r="AV55">
        <f>+VLOOKUP($A55,SAM!$B$5:$EF$160,MATCH(Labor!AV$54,SAM!$B$5:$B$160,0)+1,0)/VLOOKUP($A55,$A$65:$B$72,2,0)</f>
        <v>0.12206579504882201</v>
      </c>
      <c r="AW55">
        <f>+VLOOKUP($A55,SAM!$B$5:$EF$160,MATCH(Labor!AW$54,SAM!$B$5:$B$160,0)+1,0)/VLOOKUP($A55,$A$65:$B$72,2,0)</f>
        <v>30.219478999097952</v>
      </c>
      <c r="AX55">
        <f>+VLOOKUP($A55,SAM!$B$5:$EF$160,MATCH(Labor!AX$54,SAM!$B$5:$B$160,0)+1,0)/VLOOKUP($A55,$A$65:$B$72,2,0)</f>
        <v>3287.0889564867948</v>
      </c>
      <c r="AY55">
        <f>+VLOOKUP($A55,SAM!$B$5:$EF$160,MATCH(Labor!AY$54,SAM!$B$5:$B$160,0)+1,0)/VLOOKUP($A55,$A$65:$B$72,2,0)</f>
        <v>3627.96125119508</v>
      </c>
      <c r="AZ55">
        <f>+VLOOKUP($A55,SAM!$B$5:$EF$160,MATCH(Labor!AZ$54,SAM!$B$5:$B$160,0)+1,0)/VLOOKUP($A55,$A$65:$B$72,2,0)</f>
        <v>837.85373900830996</v>
      </c>
      <c r="BA55">
        <f>+VLOOKUP($A55,SAM!$B$5:$EF$160,MATCH(Labor!BA$54,SAM!$B$5:$B$160,0)+1,0)/VLOOKUP($A55,$A$65:$B$72,2,0)</f>
        <v>4947.0208824135798</v>
      </c>
      <c r="BB55">
        <f>+VLOOKUP($A55,SAM!$B$5:$EF$160,MATCH(Labor!BB$54,SAM!$B$5:$B$160,0)+1,0)/VLOOKUP($A55,$A$65:$B$72,2,0)</f>
        <v>109.881513260896</v>
      </c>
      <c r="BC55">
        <f>+VLOOKUP($A55,SAM!$B$5:$EF$160,MATCH(Labor!BC$54,SAM!$B$5:$B$160,0)+1,0)/VLOOKUP($A55,$A$65:$B$72,2,0)</f>
        <v>393.90872919444399</v>
      </c>
      <c r="BD55">
        <f>+VLOOKUP($A55,SAM!$B$5:$EF$160,MATCH(Labor!BD$54,SAM!$B$5:$B$160,0)+1,0)/VLOOKUP($A55,$A$65:$B$72,2,0)</f>
        <v>786.14880314941502</v>
      </c>
      <c r="BE55">
        <f>+VLOOKUP($A55,SAM!$B$5:$EF$160,MATCH(Labor!BE$54,SAM!$B$5:$B$160,0)+1,0)/VLOOKUP($A55,$A$65:$B$72,2,0)</f>
        <v>524.72814975500501</v>
      </c>
      <c r="BF55">
        <f>+VLOOKUP($A55,SAM!$B$5:$EF$160,MATCH(Labor!BF$54,SAM!$B$5:$B$160,0)+1,0)/VLOOKUP($A55,$A$65:$B$72,2,0)</f>
        <v>0</v>
      </c>
      <c r="BG55">
        <f>+VLOOKUP($A55,SAM!$B$5:$EF$160,MATCH(Labor!BG$54,SAM!$B$5:$B$160,0)+1,0)/VLOOKUP($A55,$A$65:$B$72,2,0)</f>
        <v>0</v>
      </c>
      <c r="BH55">
        <f>+VLOOKUP($A55,SAM!$B$5:$EF$160,MATCH(Labor!BH$54,SAM!$B$5:$B$160,0)+1,0)/VLOOKUP($A55,$A$65:$B$72,2,0)</f>
        <v>0</v>
      </c>
      <c r="BI55">
        <f>+VLOOKUP($A55,SAM!$B$5:$EF$160,MATCH(Labor!BI$54,SAM!$B$5:$B$160,0)+1,0)/VLOOKUP($A55,$A$65:$B$72,2,0)</f>
        <v>818.32805666117997</v>
      </c>
      <c r="BJ55">
        <f>+VLOOKUP($A55,SAM!$B$5:$EF$160,MATCH(Labor!BJ$54,SAM!$B$5:$B$160,0)+1,0)/VLOOKUP($A55,$A$65:$B$72,2,0)</f>
        <v>2.9699945609713052</v>
      </c>
      <c r="BK55">
        <f>+VLOOKUP($A55,SAM!$B$5:$EF$160,MATCH(Labor!BK$54,SAM!$B$5:$B$160,0)+1,0)/VLOOKUP($A55,$A$65:$B$72,2,0)</f>
        <v>0</v>
      </c>
      <c r="BL55">
        <f>+VLOOKUP($A55,SAM!$B$5:$EF$160,MATCH(Labor!BL$54,SAM!$B$5:$B$160,0)+1,0)/VLOOKUP($A55,$A$65:$B$72,2,0)</f>
        <v>507.656117480185</v>
      </c>
      <c r="BM55">
        <f>+VLOOKUP($A55,SAM!$B$5:$EF$160,MATCH(Labor!BM$54,SAM!$B$5:$B$160,0)+1,0)/VLOOKUP($A55,$A$65:$B$72,2,0)</f>
        <v>737.43418441747997</v>
      </c>
    </row>
    <row r="56" spans="1:65" x14ac:dyDescent="0.3">
      <c r="A56" t="str">
        <f>+A66</f>
        <v>f-labSkFor0</v>
      </c>
      <c r="B56">
        <f>+VLOOKUP($A56,SAM!$B$5:$EF$160,MATCH(Labor!B$54,SAM!$B$5:$B$160,0)+1,0)/VLOOKUP($A56,$A$65:$B$72,2,0)</f>
        <v>0</v>
      </c>
      <c r="C56">
        <f>+VLOOKUP($A56,SAM!$B$5:$EF$160,MATCH(Labor!C$54,SAM!$B$5:$B$160,0)+1,0)/VLOOKUP($A56,$A$65:$B$72,2,0)</f>
        <v>6.4252269971432005E-2</v>
      </c>
      <c r="D56">
        <f>+VLOOKUP($A56,SAM!$B$5:$EF$160,MATCH(Labor!D$54,SAM!$B$5:$B$160,0)+1,0)/VLOOKUP($A56,$A$65:$B$72,2,0)</f>
        <v>3.8670620726525669E-2</v>
      </c>
      <c r="E56">
        <f>+VLOOKUP($A56,SAM!$B$5:$EF$160,MATCH(Labor!E$54,SAM!$B$5:$B$160,0)+1,0)/VLOOKUP($A56,$A$65:$B$72,2,0)</f>
        <v>0.11133341833026633</v>
      </c>
      <c r="F56">
        <f>+VLOOKUP($A56,SAM!$B$5:$EF$160,MATCH(Labor!F$54,SAM!$B$5:$B$160,0)+1,0)/VLOOKUP($A56,$A$65:$B$72,2,0)</f>
        <v>0</v>
      </c>
      <c r="G56">
        <f>+VLOOKUP($A56,SAM!$B$5:$EF$160,MATCH(Labor!G$54,SAM!$B$5:$B$160,0)+1,0)/VLOOKUP($A56,$A$65:$B$72,2,0)</f>
        <v>0</v>
      </c>
      <c r="H56">
        <f>+VLOOKUP($A56,SAM!$B$5:$EF$160,MATCH(Labor!H$54,SAM!$B$5:$B$160,0)+1,0)/VLOOKUP($A56,$A$65:$B$72,2,0)</f>
        <v>0</v>
      </c>
      <c r="I56">
        <f>+VLOOKUP($A56,SAM!$B$5:$EF$160,MATCH(Labor!I$54,SAM!$B$5:$B$160,0)+1,0)/VLOOKUP($A56,$A$65:$B$72,2,0)</f>
        <v>4.2427141804938999E-2</v>
      </c>
      <c r="J56">
        <f>+VLOOKUP($A56,SAM!$B$5:$EF$160,MATCH(Labor!J$54,SAM!$B$5:$B$160,0)+1,0)/VLOOKUP($A56,$A$65:$B$72,2,0)</f>
        <v>4.845892484831333E-2</v>
      </c>
      <c r="K56">
        <f>+VLOOKUP($A56,SAM!$B$5:$EF$160,MATCH(Labor!K$54,SAM!$B$5:$B$160,0)+1,0)/VLOOKUP($A56,$A$65:$B$72,2,0)</f>
        <v>1.9807672047789469E-2</v>
      </c>
      <c r="L56">
        <f>+VLOOKUP($A56,SAM!$B$5:$EF$160,MATCH(Labor!L$54,SAM!$B$5:$B$160,0)+1,0)/VLOOKUP($A56,$A$65:$B$72,2,0)</f>
        <v>5.1367797507407331E-2</v>
      </c>
      <c r="M56">
        <f>+VLOOKUP($A56,SAM!$B$5:$EF$160,MATCH(Labor!M$54,SAM!$B$5:$B$160,0)+1,0)/VLOOKUP($A56,$A$65:$B$72,2,0)</f>
        <v>0</v>
      </c>
      <c r="N56">
        <f>+VLOOKUP($A56,SAM!$B$5:$EF$160,MATCH(Labor!N$54,SAM!$B$5:$B$160,0)+1,0)/VLOOKUP($A56,$A$65:$B$72,2,0)</f>
        <v>4.8596773732590998E-2</v>
      </c>
      <c r="O56">
        <f>+VLOOKUP($A56,SAM!$B$5:$EF$160,MATCH(Labor!O$54,SAM!$B$5:$B$160,0)+1,0)/VLOOKUP($A56,$A$65:$B$72,2,0)</f>
        <v>0</v>
      </c>
      <c r="P56">
        <f>+VLOOKUP($A56,SAM!$B$5:$EF$160,MATCH(Labor!P$54,SAM!$B$5:$B$160,0)+1,0)/VLOOKUP($A56,$A$65:$B$72,2,0)</f>
        <v>0</v>
      </c>
      <c r="Q56">
        <f>+VLOOKUP($A56,SAM!$B$5:$EF$160,MATCH(Labor!Q$54,SAM!$B$5:$B$160,0)+1,0)/VLOOKUP($A56,$A$65:$B$72,2,0)</f>
        <v>0</v>
      </c>
      <c r="R56">
        <f>+VLOOKUP($A56,SAM!$B$5:$EF$160,MATCH(Labor!R$54,SAM!$B$5:$B$160,0)+1,0)/VLOOKUP($A56,$A$65:$B$72,2,0)</f>
        <v>0</v>
      </c>
      <c r="S56">
        <f>+VLOOKUP($A56,SAM!$B$5:$EF$160,MATCH(Labor!S$54,SAM!$B$5:$B$160,0)+1,0)/VLOOKUP($A56,$A$65:$B$72,2,0)</f>
        <v>20895.909514758136</v>
      </c>
      <c r="T56">
        <f>+VLOOKUP($A56,SAM!$B$5:$EF$160,MATCH(Labor!T$54,SAM!$B$5:$B$160,0)+1,0)/VLOOKUP($A56,$A$65:$B$72,2,0)</f>
        <v>137.44017812677768</v>
      </c>
      <c r="U56">
        <f>+VLOOKUP($A56,SAM!$B$5:$EF$160,MATCH(Labor!U$54,SAM!$B$5:$B$160,0)+1,0)/VLOOKUP($A56,$A$65:$B$72,2,0)</f>
        <v>17.654036146882465</v>
      </c>
      <c r="V56">
        <f>+VLOOKUP($A56,SAM!$B$5:$EF$160,MATCH(Labor!V$54,SAM!$B$5:$B$160,0)+1,0)/VLOOKUP($A56,$A$65:$B$72,2,0)</f>
        <v>27.138573966867767</v>
      </c>
      <c r="W56">
        <f>+VLOOKUP($A56,SAM!$B$5:$EF$160,MATCH(Labor!W$54,SAM!$B$5:$B$160,0)+1,0)/VLOOKUP($A56,$A$65:$B$72,2,0)</f>
        <v>5156.3276326751002</v>
      </c>
      <c r="X56">
        <f>+VLOOKUP($A56,SAM!$B$5:$EF$160,MATCH(Labor!X$54,SAM!$B$5:$B$160,0)+1,0)/VLOOKUP($A56,$A$65:$B$72,2,0)</f>
        <v>2.1252935217537433E-2</v>
      </c>
      <c r="Y56">
        <f>+VLOOKUP($A56,SAM!$B$5:$EF$160,MATCH(Labor!Y$54,SAM!$B$5:$B$160,0)+1,0)/VLOOKUP($A56,$A$65:$B$72,2,0)</f>
        <v>52.275651589686667</v>
      </c>
      <c r="Z56">
        <f>+VLOOKUP($A56,SAM!$B$5:$EF$160,MATCH(Labor!Z$54,SAM!$B$5:$B$160,0)+1,0)/VLOOKUP($A56,$A$65:$B$72,2,0)</f>
        <v>3981.2969078287001</v>
      </c>
      <c r="AA56">
        <f>+VLOOKUP($A56,SAM!$B$5:$EF$160,MATCH(Labor!AA$54,SAM!$B$5:$B$160,0)+1,0)/VLOOKUP($A56,$A$65:$B$72,2,0)</f>
        <v>4350.6830963582997</v>
      </c>
      <c r="AB56">
        <f>+VLOOKUP($A56,SAM!$B$5:$EF$160,MATCH(Labor!AB$54,SAM!$B$5:$B$160,0)+1,0)/VLOOKUP($A56,$A$65:$B$72,2,0)</f>
        <v>40.450156994902002</v>
      </c>
      <c r="AC56">
        <f>+VLOOKUP($A56,SAM!$B$5:$EF$160,MATCH(Labor!AC$54,SAM!$B$5:$B$160,0)+1,0)/VLOOKUP($A56,$A$65:$B$72,2,0)</f>
        <v>135.65002163511633</v>
      </c>
      <c r="AD56">
        <f>+VLOOKUP($A56,SAM!$B$5:$EF$160,MATCH(Labor!AD$54,SAM!$B$5:$B$160,0)+1,0)/VLOOKUP($A56,$A$65:$B$72,2,0)</f>
        <v>12.670183479711467</v>
      </c>
      <c r="AE56">
        <f>+VLOOKUP($A56,SAM!$B$5:$EF$160,MATCH(Labor!AE$54,SAM!$B$5:$B$160,0)+1,0)/VLOOKUP($A56,$A$65:$B$72,2,0)</f>
        <v>124.94865379714467</v>
      </c>
      <c r="AF56">
        <f>+VLOOKUP($A56,SAM!$B$5:$EF$160,MATCH(Labor!AF$54,SAM!$B$5:$B$160,0)+1,0)/VLOOKUP($A56,$A$65:$B$72,2,0)</f>
        <v>138.74192375024967</v>
      </c>
      <c r="AG56">
        <f>+VLOOKUP($A56,SAM!$B$5:$EF$160,MATCH(Labor!AG$54,SAM!$B$5:$B$160,0)+1,0)/VLOOKUP($A56,$A$65:$B$72,2,0)</f>
        <v>0.33488650863531672</v>
      </c>
      <c r="AH56">
        <f>+VLOOKUP($A56,SAM!$B$5:$EF$160,MATCH(Labor!AH$54,SAM!$B$5:$B$160,0)+1,0)/VLOOKUP($A56,$A$65:$B$72,2,0)</f>
        <v>70.725511209562328</v>
      </c>
      <c r="AI56">
        <f>+VLOOKUP($A56,SAM!$B$5:$EF$160,MATCH(Labor!AI$54,SAM!$B$5:$B$160,0)+1,0)/VLOOKUP($A56,$A$65:$B$72,2,0)</f>
        <v>26.923740752012066</v>
      </c>
      <c r="AJ56">
        <f>+VLOOKUP($A56,SAM!$B$5:$EF$160,MATCH(Labor!AJ$54,SAM!$B$5:$B$160,0)+1,0)/VLOOKUP($A56,$A$65:$B$72,2,0)</f>
        <v>171.05790122852068</v>
      </c>
      <c r="AK56">
        <f>+VLOOKUP($A56,SAM!$B$5:$EF$160,MATCH(Labor!AK$54,SAM!$B$5:$B$160,0)+1,0)/VLOOKUP($A56,$A$65:$B$72,2,0)</f>
        <v>8.2509683340243663E-3</v>
      </c>
      <c r="AL56">
        <f>+VLOOKUP($A56,SAM!$B$5:$EF$160,MATCH(Labor!AL$54,SAM!$B$5:$B$160,0)+1,0)/VLOOKUP($A56,$A$65:$B$72,2,0)</f>
        <v>58.983090692153006</v>
      </c>
      <c r="AM56">
        <f>+VLOOKUP($A56,SAM!$B$5:$EF$160,MATCH(Labor!AM$54,SAM!$B$5:$B$160,0)+1,0)/VLOOKUP($A56,$A$65:$B$72,2,0)</f>
        <v>713.89299416360006</v>
      </c>
      <c r="AN56">
        <f>+VLOOKUP($A56,SAM!$B$5:$EF$160,MATCH(Labor!AN$54,SAM!$B$5:$B$160,0)+1,0)/VLOOKUP($A56,$A$65:$B$72,2,0)</f>
        <v>703.4601081950733</v>
      </c>
      <c r="AO56">
        <f>+VLOOKUP($A56,SAM!$B$5:$EF$160,MATCH(Labor!AO$54,SAM!$B$5:$B$160,0)+1,0)/VLOOKUP($A56,$A$65:$B$72,2,0)</f>
        <v>10.147672883082032</v>
      </c>
      <c r="AP56">
        <f>+VLOOKUP($A56,SAM!$B$5:$EF$160,MATCH(Labor!AP$54,SAM!$B$5:$B$160,0)+1,0)/VLOOKUP($A56,$A$65:$B$72,2,0)</f>
        <v>12.533982505919299</v>
      </c>
      <c r="AQ56">
        <f>+VLOOKUP($A56,SAM!$B$5:$EF$160,MATCH(Labor!AQ$54,SAM!$B$5:$B$160,0)+1,0)/VLOOKUP($A56,$A$65:$B$72,2,0)</f>
        <v>19.200308765776267</v>
      </c>
      <c r="AR56">
        <f>+VLOOKUP($A56,SAM!$B$5:$EF$160,MATCH(Labor!AR$54,SAM!$B$5:$B$160,0)+1,0)/VLOOKUP($A56,$A$65:$B$72,2,0)</f>
        <v>6.8760244597550333</v>
      </c>
      <c r="AS56">
        <f>+VLOOKUP($A56,SAM!$B$5:$EF$160,MATCH(Labor!AS$54,SAM!$B$5:$B$160,0)+1,0)/VLOOKUP($A56,$A$65:$B$72,2,0)</f>
        <v>9.4787058038501328</v>
      </c>
      <c r="AT56">
        <f>+VLOOKUP($A56,SAM!$B$5:$EF$160,MATCH(Labor!AT$54,SAM!$B$5:$B$160,0)+1,0)/VLOOKUP($A56,$A$65:$B$72,2,0)</f>
        <v>339.30333258898332</v>
      </c>
      <c r="AU56">
        <f>+VLOOKUP($A56,SAM!$B$5:$EF$160,MATCH(Labor!AU$54,SAM!$B$5:$B$160,0)+1,0)/VLOOKUP($A56,$A$65:$B$72,2,0)</f>
        <v>1105.43309079507</v>
      </c>
      <c r="AV56">
        <f>+VLOOKUP($A56,SAM!$B$5:$EF$160,MATCH(Labor!AV$54,SAM!$B$5:$B$160,0)+1,0)/VLOOKUP($A56,$A$65:$B$72,2,0)</f>
        <v>7.4466822484955664</v>
      </c>
      <c r="AW56">
        <f>+VLOOKUP($A56,SAM!$B$5:$EF$160,MATCH(Labor!AW$54,SAM!$B$5:$B$160,0)+1,0)/VLOOKUP($A56,$A$65:$B$72,2,0)</f>
        <v>7080.3426223786</v>
      </c>
      <c r="AX56">
        <f>+VLOOKUP($A56,SAM!$B$5:$EF$160,MATCH(Labor!AX$54,SAM!$B$5:$B$160,0)+1,0)/VLOOKUP($A56,$A$65:$B$72,2,0)</f>
        <v>4102.798210888267</v>
      </c>
      <c r="AY56">
        <f>+VLOOKUP($A56,SAM!$B$5:$EF$160,MATCH(Labor!AY$54,SAM!$B$5:$B$160,0)+1,0)/VLOOKUP($A56,$A$65:$B$72,2,0)</f>
        <v>5395.0967595722668</v>
      </c>
      <c r="AZ56">
        <f>+VLOOKUP($A56,SAM!$B$5:$EF$160,MATCH(Labor!AZ$54,SAM!$B$5:$B$160,0)+1,0)/VLOOKUP($A56,$A$65:$B$72,2,0)</f>
        <v>884.14590089459</v>
      </c>
      <c r="BA56">
        <f>+VLOOKUP($A56,SAM!$B$5:$EF$160,MATCH(Labor!BA$54,SAM!$B$5:$B$160,0)+1,0)/VLOOKUP($A56,$A$65:$B$72,2,0)</f>
        <v>4191.5719465157335</v>
      </c>
      <c r="BB56">
        <f>+VLOOKUP($A56,SAM!$B$5:$EF$160,MATCH(Labor!BB$54,SAM!$B$5:$B$160,0)+1,0)/VLOOKUP($A56,$A$65:$B$72,2,0)</f>
        <v>112.87445180224533</v>
      </c>
      <c r="BC56">
        <f>+VLOOKUP($A56,SAM!$B$5:$EF$160,MATCH(Labor!BC$54,SAM!$B$5:$B$160,0)+1,0)/VLOOKUP($A56,$A$65:$B$72,2,0)</f>
        <v>395.42143789832335</v>
      </c>
      <c r="BD56">
        <f>+VLOOKUP($A56,SAM!$B$5:$EF$160,MATCH(Labor!BD$54,SAM!$B$5:$B$160,0)+1,0)/VLOOKUP($A56,$A$65:$B$72,2,0)</f>
        <v>1275.2792737441434</v>
      </c>
      <c r="BE56">
        <f>+VLOOKUP($A56,SAM!$B$5:$EF$160,MATCH(Labor!BE$54,SAM!$B$5:$B$160,0)+1,0)/VLOOKUP($A56,$A$65:$B$72,2,0)</f>
        <v>6342.1054037460999</v>
      </c>
      <c r="BF56">
        <f>+VLOOKUP($A56,SAM!$B$5:$EF$160,MATCH(Labor!BF$54,SAM!$B$5:$B$160,0)+1,0)/VLOOKUP($A56,$A$65:$B$72,2,0)</f>
        <v>4032.4000740711331</v>
      </c>
      <c r="BG56">
        <f>+VLOOKUP($A56,SAM!$B$5:$EF$160,MATCH(Labor!BG$54,SAM!$B$5:$B$160,0)+1,0)/VLOOKUP($A56,$A$65:$B$72,2,0)</f>
        <v>2910.8185438581436</v>
      </c>
      <c r="BH56">
        <f>+VLOOKUP($A56,SAM!$B$5:$EF$160,MATCH(Labor!BH$54,SAM!$B$5:$B$160,0)+1,0)/VLOOKUP($A56,$A$65:$B$72,2,0)</f>
        <v>112.42206833101632</v>
      </c>
      <c r="BI56">
        <f>+VLOOKUP($A56,SAM!$B$5:$EF$160,MATCH(Labor!BI$54,SAM!$B$5:$B$160,0)+1,0)/VLOOKUP($A56,$A$65:$B$72,2,0)</f>
        <v>1560.19094973757</v>
      </c>
      <c r="BJ56">
        <f>+VLOOKUP($A56,SAM!$B$5:$EF$160,MATCH(Labor!BJ$54,SAM!$B$5:$B$160,0)+1,0)/VLOOKUP($A56,$A$65:$B$72,2,0)</f>
        <v>12.682331371255765</v>
      </c>
      <c r="BK56">
        <f>+VLOOKUP($A56,SAM!$B$5:$EF$160,MATCH(Labor!BK$54,SAM!$B$5:$B$160,0)+1,0)/VLOOKUP($A56,$A$65:$B$72,2,0)</f>
        <v>20948.615392325533</v>
      </c>
      <c r="BL56">
        <f>+VLOOKUP($A56,SAM!$B$5:$EF$160,MATCH(Labor!BL$54,SAM!$B$5:$B$160,0)+1,0)/VLOOKUP($A56,$A$65:$B$72,2,0)</f>
        <v>33371.801239103668</v>
      </c>
      <c r="BM56">
        <f>+VLOOKUP($A56,SAM!$B$5:$EF$160,MATCH(Labor!BM$54,SAM!$B$5:$B$160,0)+1,0)/VLOOKUP($A56,$A$65:$B$72,2,0)</f>
        <v>43038.586149560004</v>
      </c>
    </row>
    <row r="57" spans="1:65" x14ac:dyDescent="0.3">
      <c r="A57" t="str">
        <f>+A67</f>
        <v>f-labUsInf0</v>
      </c>
      <c r="B57">
        <f>+VLOOKUP($A57,SAM!$B$5:$EF$160,MATCH(Labor!B$54,SAM!$B$5:$B$160,0)+1,0)/VLOOKUP($A57,$A$65:$B$72,2,0)</f>
        <v>94.280313742611696</v>
      </c>
      <c r="C57">
        <f>+VLOOKUP($A57,SAM!$B$5:$EF$160,MATCH(Labor!C$54,SAM!$B$5:$B$160,0)+1,0)/VLOOKUP($A57,$A$65:$B$72,2,0)</f>
        <v>60176.891131536097</v>
      </c>
      <c r="D57">
        <f>+VLOOKUP($A57,SAM!$B$5:$EF$160,MATCH(Labor!D$54,SAM!$B$5:$B$160,0)+1,0)/VLOOKUP($A57,$A$65:$B$72,2,0)</f>
        <v>64263.703268887897</v>
      </c>
      <c r="E57">
        <f>+VLOOKUP($A57,SAM!$B$5:$EF$160,MATCH(Labor!E$54,SAM!$B$5:$B$160,0)+1,0)/VLOOKUP($A57,$A$65:$B$72,2,0)</f>
        <v>220750.845186816</v>
      </c>
      <c r="F57">
        <f>+VLOOKUP($A57,SAM!$B$5:$EF$160,MATCH(Labor!F$54,SAM!$B$5:$B$160,0)+1,0)/VLOOKUP($A57,$A$65:$B$72,2,0)</f>
        <v>748.568905532244</v>
      </c>
      <c r="G57">
        <f>+VLOOKUP($A57,SAM!$B$5:$EF$160,MATCH(Labor!G$54,SAM!$B$5:$B$160,0)+1,0)/VLOOKUP($A57,$A$65:$B$72,2,0)</f>
        <v>2877.8064760766601</v>
      </c>
      <c r="H57">
        <f>+VLOOKUP($A57,SAM!$B$5:$EF$160,MATCH(Labor!H$54,SAM!$B$5:$B$160,0)+1,0)/VLOOKUP($A57,$A$65:$B$72,2,0)</f>
        <v>2902.3503267043602</v>
      </c>
      <c r="I57">
        <f>+VLOOKUP($A57,SAM!$B$5:$EF$160,MATCH(Labor!I$54,SAM!$B$5:$B$160,0)+1,0)/VLOOKUP($A57,$A$65:$B$72,2,0)</f>
        <v>43646.907180230701</v>
      </c>
      <c r="J57">
        <f>+VLOOKUP($A57,SAM!$B$5:$EF$160,MATCH(Labor!J$54,SAM!$B$5:$B$160,0)+1,0)/VLOOKUP($A57,$A$65:$B$72,2,0)</f>
        <v>80337.244816086604</v>
      </c>
      <c r="K57">
        <f>+VLOOKUP($A57,SAM!$B$5:$EF$160,MATCH(Labor!K$54,SAM!$B$5:$B$160,0)+1,0)/VLOOKUP($A57,$A$65:$B$72,2,0)</f>
        <v>28219.551268623902</v>
      </c>
      <c r="L57">
        <f>+VLOOKUP($A57,SAM!$B$5:$EF$160,MATCH(Labor!L$54,SAM!$B$5:$B$160,0)+1,0)/VLOOKUP($A57,$A$65:$B$72,2,0)</f>
        <v>46111.6997141799</v>
      </c>
      <c r="M57">
        <f>+VLOOKUP($A57,SAM!$B$5:$EF$160,MATCH(Labor!M$54,SAM!$B$5:$B$160,0)+1,0)/VLOOKUP($A57,$A$65:$B$72,2,0)</f>
        <v>3022.6061887023802</v>
      </c>
      <c r="N57">
        <f>+VLOOKUP($A57,SAM!$B$5:$EF$160,MATCH(Labor!N$54,SAM!$B$5:$B$160,0)+1,0)/VLOOKUP($A57,$A$65:$B$72,2,0)</f>
        <v>55974.140297327598</v>
      </c>
      <c r="O57">
        <f>+VLOOKUP($A57,SAM!$B$5:$EF$160,MATCH(Labor!O$54,SAM!$B$5:$B$160,0)+1,0)/VLOOKUP($A57,$A$65:$B$72,2,0)</f>
        <v>7736.5773599351596</v>
      </c>
      <c r="P57">
        <f>+VLOOKUP($A57,SAM!$B$5:$EF$160,MATCH(Labor!P$54,SAM!$B$5:$B$160,0)+1,0)/VLOOKUP($A57,$A$65:$B$72,2,0)</f>
        <v>0</v>
      </c>
      <c r="Q57">
        <f>+VLOOKUP($A57,SAM!$B$5:$EF$160,MATCH(Labor!Q$54,SAM!$B$5:$B$160,0)+1,0)/VLOOKUP($A57,$A$65:$B$72,2,0)</f>
        <v>0</v>
      </c>
      <c r="R57">
        <f>+VLOOKUP($A57,SAM!$B$5:$EF$160,MATCH(Labor!R$54,SAM!$B$5:$B$160,0)+1,0)/VLOOKUP($A57,$A$65:$B$72,2,0)</f>
        <v>0</v>
      </c>
      <c r="S57">
        <f>+VLOOKUP($A57,SAM!$B$5:$EF$160,MATCH(Labor!S$54,SAM!$B$5:$B$160,0)+1,0)/VLOOKUP($A57,$A$65:$B$72,2,0)</f>
        <v>287.76515473040598</v>
      </c>
      <c r="T57">
        <f>+VLOOKUP($A57,SAM!$B$5:$EF$160,MATCH(Labor!T$54,SAM!$B$5:$B$160,0)+1,0)/VLOOKUP($A57,$A$65:$B$72,2,0)</f>
        <v>582.70283319934299</v>
      </c>
      <c r="U57">
        <f>+VLOOKUP($A57,SAM!$B$5:$EF$160,MATCH(Labor!U$54,SAM!$B$5:$B$160,0)+1,0)/VLOOKUP($A57,$A$65:$B$72,2,0)</f>
        <v>73.904847043537501</v>
      </c>
      <c r="V57">
        <f>+VLOOKUP($A57,SAM!$B$5:$EF$160,MATCH(Labor!V$54,SAM!$B$5:$B$160,0)+1,0)/VLOOKUP($A57,$A$65:$B$72,2,0)</f>
        <v>114.012520171492</v>
      </c>
      <c r="W57">
        <f>+VLOOKUP($A57,SAM!$B$5:$EF$160,MATCH(Labor!W$54,SAM!$B$5:$B$160,0)+1,0)/VLOOKUP($A57,$A$65:$B$72,2,0)</f>
        <v>22633.655864394899</v>
      </c>
      <c r="X57">
        <f>+VLOOKUP($A57,SAM!$B$5:$EF$160,MATCH(Labor!X$54,SAM!$B$5:$B$160,0)+1,0)/VLOOKUP($A57,$A$65:$B$72,2,0)</f>
        <v>8.8560146131612102E-2</v>
      </c>
      <c r="Y57">
        <f>+VLOOKUP($A57,SAM!$B$5:$EF$160,MATCH(Labor!Y$54,SAM!$B$5:$B$160,0)+1,0)/VLOOKUP($A57,$A$65:$B$72,2,0)</f>
        <v>216.095467343731</v>
      </c>
      <c r="Z57">
        <f>+VLOOKUP($A57,SAM!$B$5:$EF$160,MATCH(Labor!Z$54,SAM!$B$5:$B$160,0)+1,0)/VLOOKUP($A57,$A$65:$B$72,2,0)</f>
        <v>16284.857614459799</v>
      </c>
      <c r="AA57">
        <f>+VLOOKUP($A57,SAM!$B$5:$EF$160,MATCH(Labor!AA$54,SAM!$B$5:$B$160,0)+1,0)/VLOOKUP($A57,$A$65:$B$72,2,0)</f>
        <v>19067.952705303702</v>
      </c>
      <c r="AB57">
        <f>+VLOOKUP($A57,SAM!$B$5:$EF$160,MATCH(Labor!AB$54,SAM!$B$5:$B$160,0)+1,0)/VLOOKUP($A57,$A$65:$B$72,2,0)</f>
        <v>168.888543311256</v>
      </c>
      <c r="AC57">
        <f>+VLOOKUP($A57,SAM!$B$5:$EF$160,MATCH(Labor!AC$54,SAM!$B$5:$B$160,0)+1,0)/VLOOKUP($A57,$A$65:$B$72,2,0)</f>
        <v>576.85133602480596</v>
      </c>
      <c r="AD57">
        <f>+VLOOKUP($A57,SAM!$B$5:$EF$160,MATCH(Labor!AD$54,SAM!$B$5:$B$160,0)+1,0)/VLOOKUP($A57,$A$65:$B$72,2,0)</f>
        <v>53.199266443227103</v>
      </c>
      <c r="AE57">
        <f>+VLOOKUP($A57,SAM!$B$5:$EF$160,MATCH(Labor!AE$54,SAM!$B$5:$B$160,0)+1,0)/VLOOKUP($A57,$A$65:$B$72,2,0)</f>
        <v>510.30494262754502</v>
      </c>
      <c r="AF57">
        <f>+VLOOKUP($A57,SAM!$B$5:$EF$160,MATCH(Labor!AF$54,SAM!$B$5:$B$160,0)+1,0)/VLOOKUP($A57,$A$65:$B$72,2,0)</f>
        <v>563.75573864221803</v>
      </c>
      <c r="AG57">
        <f>+VLOOKUP($A57,SAM!$B$5:$EF$160,MATCH(Labor!AG$54,SAM!$B$5:$B$160,0)+1,0)/VLOOKUP($A57,$A$65:$B$72,2,0)</f>
        <v>1.4005560443579099</v>
      </c>
      <c r="AH57">
        <f>+VLOOKUP($A57,SAM!$B$5:$EF$160,MATCH(Labor!AH$54,SAM!$B$5:$B$160,0)+1,0)/VLOOKUP($A57,$A$65:$B$72,2,0)</f>
        <v>294.36860876467802</v>
      </c>
      <c r="AI57">
        <f>+VLOOKUP($A57,SAM!$B$5:$EF$160,MATCH(Labor!AI$54,SAM!$B$5:$B$160,0)+1,0)/VLOOKUP($A57,$A$65:$B$72,2,0)</f>
        <v>113.25037629243</v>
      </c>
      <c r="AJ57">
        <f>+VLOOKUP($A57,SAM!$B$5:$EF$160,MATCH(Labor!AJ$54,SAM!$B$5:$B$160,0)+1,0)/VLOOKUP($A57,$A$65:$B$72,2,0)</f>
        <v>696.02532073779196</v>
      </c>
      <c r="AK57">
        <f>+VLOOKUP($A57,SAM!$B$5:$EF$160,MATCH(Labor!AK$54,SAM!$B$5:$B$160,0)+1,0)/VLOOKUP($A57,$A$65:$B$72,2,0)</f>
        <v>3.4010265471829698E-2</v>
      </c>
      <c r="AL57">
        <f>+VLOOKUP($A57,SAM!$B$5:$EF$160,MATCH(Labor!AL$54,SAM!$B$5:$B$160,0)+1,0)/VLOOKUP($A57,$A$65:$B$72,2,0)</f>
        <v>246.67053058656001</v>
      </c>
      <c r="AM57">
        <f>+VLOOKUP($A57,SAM!$B$5:$EF$160,MATCH(Labor!AM$54,SAM!$B$5:$B$160,0)+1,0)/VLOOKUP($A57,$A$65:$B$72,2,0)</f>
        <v>3161.9807894936198</v>
      </c>
      <c r="AN57">
        <f>+VLOOKUP($A57,SAM!$B$5:$EF$160,MATCH(Labor!AN$54,SAM!$B$5:$B$160,0)+1,0)/VLOOKUP($A57,$A$65:$B$72,2,0)</f>
        <v>2745.99885840669</v>
      </c>
      <c r="AO57">
        <f>+VLOOKUP($A57,SAM!$B$5:$EF$160,MATCH(Labor!AO$54,SAM!$B$5:$B$160,0)+1,0)/VLOOKUP($A57,$A$65:$B$72,2,0)</f>
        <v>42.5374739122215</v>
      </c>
      <c r="AP57">
        <f>+VLOOKUP($A57,SAM!$B$5:$EF$160,MATCH(Labor!AP$54,SAM!$B$5:$B$160,0)+1,0)/VLOOKUP($A57,$A$65:$B$72,2,0)</f>
        <v>52.950127011683797</v>
      </c>
      <c r="AQ57">
        <f>+VLOOKUP($A57,SAM!$B$5:$EF$160,MATCH(Labor!AQ$54,SAM!$B$5:$B$160,0)+1,0)/VLOOKUP($A57,$A$65:$B$72,2,0)</f>
        <v>80.736651414301804</v>
      </c>
      <c r="AR57">
        <f>+VLOOKUP($A57,SAM!$B$5:$EF$160,MATCH(Labor!AR$54,SAM!$B$5:$B$160,0)+1,0)/VLOOKUP($A57,$A$65:$B$72,2,0)</f>
        <v>28.824911784695701</v>
      </c>
      <c r="AS57">
        <f>+VLOOKUP($A57,SAM!$B$5:$EF$160,MATCH(Labor!AS$54,SAM!$B$5:$B$160,0)+1,0)/VLOOKUP($A57,$A$65:$B$72,2,0)</f>
        <v>40.201501595612598</v>
      </c>
      <c r="AT57">
        <f>+VLOOKUP($A57,SAM!$B$5:$EF$160,MATCH(Labor!AT$54,SAM!$B$5:$B$160,0)+1,0)/VLOOKUP($A57,$A$65:$B$72,2,0)</f>
        <v>1460.5863525463401</v>
      </c>
      <c r="AU57">
        <f>+VLOOKUP($A57,SAM!$B$5:$EF$160,MATCH(Labor!AU$54,SAM!$B$5:$B$160,0)+1,0)/VLOOKUP($A57,$A$65:$B$72,2,0)</f>
        <v>31.360215437444602</v>
      </c>
      <c r="AV57">
        <f>+VLOOKUP($A57,SAM!$B$5:$EF$160,MATCH(Labor!AV$54,SAM!$B$5:$B$160,0)+1,0)/VLOOKUP($A57,$A$65:$B$72,2,0)</f>
        <v>0.22598573229289301</v>
      </c>
      <c r="AW57">
        <f>+VLOOKUP($A57,SAM!$B$5:$EF$160,MATCH(Labor!AW$54,SAM!$B$5:$B$160,0)+1,0)/VLOOKUP($A57,$A$65:$B$72,2,0)</f>
        <v>52.589445616395899</v>
      </c>
      <c r="AX57">
        <f>+VLOOKUP($A57,SAM!$B$5:$EF$160,MATCH(Labor!AX$54,SAM!$B$5:$B$160,0)+1,0)/VLOOKUP($A57,$A$65:$B$72,2,0)</f>
        <v>83580.629257943598</v>
      </c>
      <c r="AY57">
        <f>+VLOOKUP($A57,SAM!$B$5:$EF$160,MATCH(Labor!AY$54,SAM!$B$5:$B$160,0)+1,0)/VLOOKUP($A57,$A$65:$B$72,2,0)</f>
        <v>10744.302825340999</v>
      </c>
      <c r="AZ57">
        <f>+VLOOKUP($A57,SAM!$B$5:$EF$160,MATCH(Labor!AZ$54,SAM!$B$5:$B$160,0)+1,0)/VLOOKUP($A57,$A$65:$B$72,2,0)</f>
        <v>2620.98660092508</v>
      </c>
      <c r="BA57">
        <f>+VLOOKUP($A57,SAM!$B$5:$EF$160,MATCH(Labor!BA$54,SAM!$B$5:$B$160,0)+1,0)/VLOOKUP($A57,$A$65:$B$72,2,0)</f>
        <v>3647.7271628980602</v>
      </c>
      <c r="BB57">
        <f>+VLOOKUP($A57,SAM!$B$5:$EF$160,MATCH(Labor!BB$54,SAM!$B$5:$B$160,0)+1,0)/VLOOKUP($A57,$A$65:$B$72,2,0)</f>
        <v>111.331614764241</v>
      </c>
      <c r="BC57">
        <f>+VLOOKUP($A57,SAM!$B$5:$EF$160,MATCH(Labor!BC$54,SAM!$B$5:$B$160,0)+1,0)/VLOOKUP($A57,$A$65:$B$72,2,0)</f>
        <v>386.49077622294402</v>
      </c>
      <c r="BD57">
        <f>+VLOOKUP($A57,SAM!$B$5:$EF$160,MATCH(Labor!BD$54,SAM!$B$5:$B$160,0)+1,0)/VLOOKUP($A57,$A$65:$B$72,2,0)</f>
        <v>747.20943281677796</v>
      </c>
      <c r="BE57">
        <f>+VLOOKUP($A57,SAM!$B$5:$EF$160,MATCH(Labor!BE$54,SAM!$B$5:$B$160,0)+1,0)/VLOOKUP($A57,$A$65:$B$72,2,0)</f>
        <v>509.66860075255198</v>
      </c>
      <c r="BF57">
        <f>+VLOOKUP($A57,SAM!$B$5:$EF$160,MATCH(Labor!BF$54,SAM!$B$5:$B$160,0)+1,0)/VLOOKUP($A57,$A$65:$B$72,2,0)</f>
        <v>0</v>
      </c>
      <c r="BG57">
        <f>+VLOOKUP($A57,SAM!$B$5:$EF$160,MATCH(Labor!BG$54,SAM!$B$5:$B$160,0)+1,0)/VLOOKUP($A57,$A$65:$B$72,2,0)</f>
        <v>0</v>
      </c>
      <c r="BH57">
        <f>+VLOOKUP($A57,SAM!$B$5:$EF$160,MATCH(Labor!BH$54,SAM!$B$5:$B$160,0)+1,0)/VLOOKUP($A57,$A$65:$B$72,2,0)</f>
        <v>0</v>
      </c>
      <c r="BI57">
        <f>+VLOOKUP($A57,SAM!$B$5:$EF$160,MATCH(Labor!BI$54,SAM!$B$5:$B$160,0)+1,0)/VLOOKUP($A57,$A$65:$B$72,2,0)</f>
        <v>93.683704829440899</v>
      </c>
      <c r="BJ57">
        <f>+VLOOKUP($A57,SAM!$B$5:$EF$160,MATCH(Labor!BJ$54,SAM!$B$5:$B$160,0)+1,0)/VLOOKUP($A57,$A$65:$B$72,2,0)</f>
        <v>140.98498747486599</v>
      </c>
      <c r="BK57">
        <f>+VLOOKUP($A57,SAM!$B$5:$EF$160,MATCH(Labor!BK$54,SAM!$B$5:$B$160,0)+1,0)/VLOOKUP($A57,$A$65:$B$72,2,0)</f>
        <v>0</v>
      </c>
      <c r="BL57">
        <f>+VLOOKUP($A57,SAM!$B$5:$EF$160,MATCH(Labor!BL$54,SAM!$B$5:$B$160,0)+1,0)/VLOOKUP($A57,$A$65:$B$72,2,0)</f>
        <v>93.351730097899406</v>
      </c>
      <c r="BM57">
        <f>+VLOOKUP($A57,SAM!$B$5:$EF$160,MATCH(Labor!BM$54,SAM!$B$5:$B$160,0)+1,0)/VLOOKUP($A57,$A$65:$B$72,2,0)</f>
        <v>224.890561191138</v>
      </c>
    </row>
    <row r="58" spans="1:65" x14ac:dyDescent="0.3">
      <c r="A58" t="str">
        <f>+A68</f>
        <v>f-labUsFor0</v>
      </c>
      <c r="B58">
        <f>+VLOOKUP($A58,SAM!$B$5:$EF$160,MATCH(Labor!B$54,SAM!$B$5:$B$160,0)+1,0)/VLOOKUP($A58,$A$65:$B$72,2,0)</f>
        <v>1.6103608224784198</v>
      </c>
      <c r="C58">
        <f>+VLOOKUP($A58,SAM!$B$5:$EF$160,MATCH(Labor!C$54,SAM!$B$5:$B$160,0)+1,0)/VLOOKUP($A58,$A$65:$B$72,2,0)</f>
        <v>835.16626118297336</v>
      </c>
      <c r="D58">
        <f>+VLOOKUP($A58,SAM!$B$5:$EF$160,MATCH(Labor!D$54,SAM!$B$5:$B$160,0)+1,0)/VLOOKUP($A58,$A$65:$B$72,2,0)</f>
        <v>687.7861793763667</v>
      </c>
      <c r="E58">
        <f>+VLOOKUP($A58,SAM!$B$5:$EF$160,MATCH(Labor!E$54,SAM!$B$5:$B$160,0)+1,0)/VLOOKUP($A58,$A$65:$B$72,2,0)</f>
        <v>1773.0473021436467</v>
      </c>
      <c r="F58">
        <f>+VLOOKUP($A58,SAM!$B$5:$EF$160,MATCH(Labor!F$54,SAM!$B$5:$B$160,0)+1,0)/VLOOKUP($A58,$A$65:$B$72,2,0)</f>
        <v>13.179024752419934</v>
      </c>
      <c r="G58">
        <f>+VLOOKUP($A58,SAM!$B$5:$EF$160,MATCH(Labor!G$54,SAM!$B$5:$B$160,0)+1,0)/VLOOKUP($A58,$A$65:$B$72,2,0)</f>
        <v>45.282517257458601</v>
      </c>
      <c r="H58">
        <f>+VLOOKUP($A58,SAM!$B$5:$EF$160,MATCH(Labor!H$54,SAM!$B$5:$B$160,0)+1,0)/VLOOKUP($A58,$A$65:$B$72,2,0)</f>
        <v>45.580824926273003</v>
      </c>
      <c r="I58">
        <f>+VLOOKUP($A58,SAM!$B$5:$EF$160,MATCH(Labor!I$54,SAM!$B$5:$B$160,0)+1,0)/VLOOKUP($A58,$A$65:$B$72,2,0)</f>
        <v>647.17718523664473</v>
      </c>
      <c r="J58">
        <f>+VLOOKUP($A58,SAM!$B$5:$EF$160,MATCH(Labor!J$54,SAM!$B$5:$B$160,0)+1,0)/VLOOKUP($A58,$A$65:$B$72,2,0)</f>
        <v>818.21618164811991</v>
      </c>
      <c r="K58">
        <f>+VLOOKUP($A58,SAM!$B$5:$EF$160,MATCH(Labor!K$54,SAM!$B$5:$B$160,0)+1,0)/VLOOKUP($A58,$A$65:$B$72,2,0)</f>
        <v>350.77192858920063</v>
      </c>
      <c r="L58">
        <f>+VLOOKUP($A58,SAM!$B$5:$EF$160,MATCH(Labor!L$54,SAM!$B$5:$B$160,0)+1,0)/VLOOKUP($A58,$A$65:$B$72,2,0)</f>
        <v>664.73971985047069</v>
      </c>
      <c r="M58">
        <f>+VLOOKUP($A58,SAM!$B$5:$EF$160,MATCH(Labor!M$54,SAM!$B$5:$B$160,0)+1,0)/VLOOKUP($A58,$A$65:$B$72,2,0)</f>
        <v>53.343388885384336</v>
      </c>
      <c r="N58">
        <f>+VLOOKUP($A58,SAM!$B$5:$EF$160,MATCH(Labor!N$54,SAM!$B$5:$B$160,0)+1,0)/VLOOKUP($A58,$A$65:$B$72,2,0)</f>
        <v>697.87001781455331</v>
      </c>
      <c r="O58">
        <f>+VLOOKUP($A58,SAM!$B$5:$EF$160,MATCH(Labor!O$54,SAM!$B$5:$B$160,0)+1,0)/VLOOKUP($A58,$A$65:$B$72,2,0)</f>
        <v>115.30283224704466</v>
      </c>
      <c r="P58">
        <f>+VLOOKUP($A58,SAM!$B$5:$EF$160,MATCH(Labor!P$54,SAM!$B$5:$B$160,0)+1,0)/VLOOKUP($A58,$A$65:$B$72,2,0)</f>
        <v>0</v>
      </c>
      <c r="Q58">
        <f>+VLOOKUP($A58,SAM!$B$5:$EF$160,MATCH(Labor!Q$54,SAM!$B$5:$B$160,0)+1,0)/VLOOKUP($A58,$A$65:$B$72,2,0)</f>
        <v>0</v>
      </c>
      <c r="R58">
        <f>+VLOOKUP($A58,SAM!$B$5:$EF$160,MATCH(Labor!R$54,SAM!$B$5:$B$160,0)+1,0)/VLOOKUP($A58,$A$65:$B$72,2,0)</f>
        <v>0</v>
      </c>
      <c r="S58">
        <f>+VLOOKUP($A58,SAM!$B$5:$EF$160,MATCH(Labor!S$54,SAM!$B$5:$B$160,0)+1,0)/VLOOKUP($A58,$A$65:$B$72,2,0)</f>
        <v>7210.8691583638001</v>
      </c>
      <c r="T58">
        <f>+VLOOKUP($A58,SAM!$B$5:$EF$160,MATCH(Labor!T$54,SAM!$B$5:$B$160,0)+1,0)/VLOOKUP($A58,$A$65:$B$72,2,0)</f>
        <v>1431.2289650996399</v>
      </c>
      <c r="U58">
        <f>+VLOOKUP($A58,SAM!$B$5:$EF$160,MATCH(Labor!U$54,SAM!$B$5:$B$160,0)+1,0)/VLOOKUP($A58,$A$65:$B$72,2,0)</f>
        <v>177.54026102177866</v>
      </c>
      <c r="V58">
        <f>+VLOOKUP($A58,SAM!$B$5:$EF$160,MATCH(Labor!V$54,SAM!$B$5:$B$160,0)+1,0)/VLOOKUP($A58,$A$65:$B$72,2,0)</f>
        <v>274.46165793364736</v>
      </c>
      <c r="W58">
        <f>+VLOOKUP($A58,SAM!$B$5:$EF$160,MATCH(Labor!W$54,SAM!$B$5:$B$160,0)+1,0)/VLOOKUP($A58,$A$65:$B$72,2,0)</f>
        <v>72486.778800323998</v>
      </c>
      <c r="X58">
        <f>+VLOOKUP($A58,SAM!$B$5:$EF$160,MATCH(Labor!X$54,SAM!$B$5:$B$160,0)+1,0)/VLOOKUP($A58,$A$65:$B$72,2,0)</f>
        <v>0.21245473065335332</v>
      </c>
      <c r="Y58">
        <f>+VLOOKUP($A58,SAM!$B$5:$EF$160,MATCH(Labor!Y$54,SAM!$B$5:$B$160,0)+1,0)/VLOOKUP($A58,$A$65:$B$72,2,0)</f>
        <v>517.3060598478213</v>
      </c>
      <c r="Z58">
        <f>+VLOOKUP($A58,SAM!$B$5:$EF$160,MATCH(Labor!Z$54,SAM!$B$5:$B$160,0)+1,0)/VLOOKUP($A58,$A$65:$B$72,2,0)</f>
        <v>45832.063041584333</v>
      </c>
      <c r="AA58">
        <f>+VLOOKUP($A58,SAM!$B$5:$EF$160,MATCH(Labor!AA$54,SAM!$B$5:$B$160,0)+1,0)/VLOOKUP($A58,$A$65:$B$72,2,0)</f>
        <v>61252.411724322672</v>
      </c>
      <c r="AB58">
        <f>+VLOOKUP($A58,SAM!$B$5:$EF$160,MATCH(Labor!AB$54,SAM!$B$5:$B$160,0)+1,0)/VLOOKUP($A58,$A$65:$B$72,2,0)</f>
        <v>405.74453260817671</v>
      </c>
      <c r="AC58">
        <f>+VLOOKUP($A58,SAM!$B$5:$EF$160,MATCH(Labor!AC$54,SAM!$B$5:$B$160,0)+1,0)/VLOOKUP($A58,$A$65:$B$72,2,0)</f>
        <v>1419.1887148961466</v>
      </c>
      <c r="AD58">
        <f>+VLOOKUP($A58,SAM!$B$5:$EF$160,MATCH(Labor!AD$54,SAM!$B$5:$B$160,0)+1,0)/VLOOKUP($A58,$A$65:$B$72,2,0)</f>
        <v>128.54744780833533</v>
      </c>
      <c r="AE58">
        <f>+VLOOKUP($A58,SAM!$B$5:$EF$160,MATCH(Labor!AE$54,SAM!$B$5:$B$160,0)+1,0)/VLOOKUP($A58,$A$65:$B$72,2,0)</f>
        <v>1225.5453648446999</v>
      </c>
      <c r="AF58">
        <f>+VLOOKUP($A58,SAM!$B$5:$EF$160,MATCH(Labor!AF$54,SAM!$B$5:$B$160,0)+1,0)/VLOOKUP($A58,$A$65:$B$72,2,0)</f>
        <v>1348.0932782027867</v>
      </c>
      <c r="AG58">
        <f>+VLOOKUP($A58,SAM!$B$5:$EF$160,MATCH(Labor!AG$54,SAM!$B$5:$B$160,0)+1,0)/VLOOKUP($A58,$A$65:$B$72,2,0)</f>
        <v>3.3582640872922336</v>
      </c>
      <c r="AH58">
        <f>+VLOOKUP($A58,SAM!$B$5:$EF$160,MATCH(Labor!AH$54,SAM!$B$5:$B$160,0)+1,0)/VLOOKUP($A58,$A$65:$B$72,2,0)</f>
        <v>706.89275711534003</v>
      </c>
      <c r="AI58">
        <f>+VLOOKUP($A58,SAM!$B$5:$EF$160,MATCH(Labor!AI$54,SAM!$B$5:$B$160,0)+1,0)/VLOOKUP($A58,$A$65:$B$72,2,0)</f>
        <v>273.79870796666199</v>
      </c>
      <c r="AJ58">
        <f>+VLOOKUP($A58,SAM!$B$5:$EF$160,MATCH(Labor!AJ$54,SAM!$B$5:$B$160,0)+1,0)/VLOOKUP($A58,$A$65:$B$72,2,0)</f>
        <v>1675.6938939408335</v>
      </c>
      <c r="AK58">
        <f>+VLOOKUP($A58,SAM!$B$5:$EF$160,MATCH(Labor!AK$54,SAM!$B$5:$B$160,0)+1,0)/VLOOKUP($A58,$A$65:$B$72,2,0)</f>
        <v>8.1448678283569997E-2</v>
      </c>
      <c r="AL58">
        <f>+VLOOKUP($A58,SAM!$B$5:$EF$160,MATCH(Labor!AL$54,SAM!$B$5:$B$160,0)+1,0)/VLOOKUP($A58,$A$65:$B$72,2,0)</f>
        <v>594.63228382775594</v>
      </c>
      <c r="AM58">
        <f>+VLOOKUP($A58,SAM!$B$5:$EF$160,MATCH(Labor!AM$54,SAM!$B$5:$B$160,0)+1,0)/VLOOKUP($A58,$A$65:$B$72,2,0)</f>
        <v>8316.7182359506678</v>
      </c>
      <c r="AN58">
        <f>+VLOOKUP($A58,SAM!$B$5:$EF$160,MATCH(Labor!AN$54,SAM!$B$5:$B$160,0)+1,0)/VLOOKUP($A58,$A$65:$B$72,2,0)</f>
        <v>6696.7165787500007</v>
      </c>
      <c r="AO58">
        <f>+VLOOKUP($A58,SAM!$B$5:$EF$160,MATCH(Labor!AO$54,SAM!$B$5:$B$160,0)+1,0)/VLOOKUP($A58,$A$65:$B$72,2,0)</f>
        <v>102.31299750527467</v>
      </c>
      <c r="AP58">
        <f>+VLOOKUP($A58,SAM!$B$5:$EF$160,MATCH(Labor!AP$54,SAM!$B$5:$B$160,0)+1,0)/VLOOKUP($A58,$A$65:$B$72,2,0)</f>
        <v>127.95932314119868</v>
      </c>
      <c r="AQ58">
        <f>+VLOOKUP($A58,SAM!$B$5:$EF$160,MATCH(Labor!AQ$54,SAM!$B$5:$B$160,0)+1,0)/VLOOKUP($A58,$A$65:$B$72,2,0)</f>
        <v>195.22167358339934</v>
      </c>
      <c r="AR58">
        <f>+VLOOKUP($A58,SAM!$B$5:$EF$160,MATCH(Labor!AR$54,SAM!$B$5:$B$160,0)+1,0)/VLOOKUP($A58,$A$65:$B$72,2,0)</f>
        <v>69.229190840085991</v>
      </c>
      <c r="AS58">
        <f>+VLOOKUP($A58,SAM!$B$5:$EF$160,MATCH(Labor!AS$54,SAM!$B$5:$B$160,0)+1,0)/VLOOKUP($A58,$A$65:$B$72,2,0)</f>
        <v>97.491105753365332</v>
      </c>
      <c r="AT58">
        <f>+VLOOKUP($A58,SAM!$B$5:$EF$160,MATCH(Labor!AT$54,SAM!$B$5:$B$160,0)+1,0)/VLOOKUP($A58,$A$65:$B$72,2,0)</f>
        <v>3698.5806934035736</v>
      </c>
      <c r="AU58">
        <f>+VLOOKUP($A58,SAM!$B$5:$EF$160,MATCH(Labor!AU$54,SAM!$B$5:$B$160,0)+1,0)/VLOOKUP($A58,$A$65:$B$72,2,0)</f>
        <v>2017.5819936875132</v>
      </c>
      <c r="AV58">
        <f>+VLOOKUP($A58,SAM!$B$5:$EF$160,MATCH(Labor!AV$54,SAM!$B$5:$B$160,0)+1,0)/VLOOKUP($A58,$A$65:$B$72,2,0)</f>
        <v>13.787893232602533</v>
      </c>
      <c r="AW58">
        <f>+VLOOKUP($A58,SAM!$B$5:$EF$160,MATCH(Labor!AW$54,SAM!$B$5:$B$160,0)+1,0)/VLOOKUP($A58,$A$65:$B$72,2,0)</f>
        <v>11371.843147594067</v>
      </c>
      <c r="AX58">
        <f>+VLOOKUP($A58,SAM!$B$5:$EF$160,MATCH(Labor!AX$54,SAM!$B$5:$B$160,0)+1,0)/VLOOKUP($A58,$A$65:$B$72,2,0)</f>
        <v>136592.28018313399</v>
      </c>
      <c r="AY58">
        <f>+VLOOKUP($A58,SAM!$B$5:$EF$160,MATCH(Labor!AY$54,SAM!$B$5:$B$160,0)+1,0)/VLOOKUP($A58,$A$65:$B$72,2,0)</f>
        <v>19408.607801631133</v>
      </c>
      <c r="AZ58">
        <f>+VLOOKUP($A58,SAM!$B$5:$EF$160,MATCH(Labor!AZ$54,SAM!$B$5:$B$160,0)+1,0)/VLOOKUP($A58,$A$65:$B$72,2,0)</f>
        <v>2942.4491864699398</v>
      </c>
      <c r="BA58">
        <f>+VLOOKUP($A58,SAM!$B$5:$EF$160,MATCH(Labor!BA$54,SAM!$B$5:$B$160,0)+1,0)/VLOOKUP($A58,$A$65:$B$72,2,0)</f>
        <v>3791.86536240344</v>
      </c>
      <c r="BB58">
        <f>+VLOOKUP($A58,SAM!$B$5:$EF$160,MATCH(Labor!BB$54,SAM!$B$5:$B$160,0)+1,0)/VLOOKUP($A58,$A$65:$B$72,2,0)</f>
        <v>115.25059445369533</v>
      </c>
      <c r="BC58">
        <f>+VLOOKUP($A58,SAM!$B$5:$EF$160,MATCH(Labor!BC$54,SAM!$B$5:$B$160,0)+1,0)/VLOOKUP($A58,$A$65:$B$72,2,0)</f>
        <v>399.94064287095466</v>
      </c>
      <c r="BD58">
        <f>+VLOOKUP($A58,SAM!$B$5:$EF$160,MATCH(Labor!BD$54,SAM!$B$5:$B$160,0)+1,0)/VLOOKUP($A58,$A$65:$B$72,2,0)</f>
        <v>1264.1889042981534</v>
      </c>
      <c r="BE58">
        <f>+VLOOKUP($A58,SAM!$B$5:$EF$160,MATCH(Labor!BE$54,SAM!$B$5:$B$160,0)+1,0)/VLOOKUP($A58,$A$65:$B$72,2,0)</f>
        <v>5623.1365744474933</v>
      </c>
      <c r="BF58">
        <f>+VLOOKUP($A58,SAM!$B$5:$EF$160,MATCH(Labor!BF$54,SAM!$B$5:$B$160,0)+1,0)/VLOOKUP($A58,$A$65:$B$72,2,0)</f>
        <v>4474.9213259691396</v>
      </c>
      <c r="BG58">
        <f>+VLOOKUP($A58,SAM!$B$5:$EF$160,MATCH(Labor!BG$54,SAM!$B$5:$B$160,0)+1,0)/VLOOKUP($A58,$A$65:$B$72,2,0)</f>
        <v>3340.8856907387799</v>
      </c>
      <c r="BH58">
        <f>+VLOOKUP($A58,SAM!$B$5:$EF$160,MATCH(Labor!BH$54,SAM!$B$5:$B$160,0)+1,0)/VLOOKUP($A58,$A$65:$B$72,2,0)</f>
        <v>14.407295918803134</v>
      </c>
      <c r="BI58">
        <f>+VLOOKUP($A58,SAM!$B$5:$EF$160,MATCH(Labor!BI$54,SAM!$B$5:$B$160,0)+1,0)/VLOOKUP($A58,$A$65:$B$72,2,0)</f>
        <v>183.76147637501666</v>
      </c>
      <c r="BJ58">
        <f>+VLOOKUP($A58,SAM!$B$5:$EF$160,MATCH(Labor!BJ$54,SAM!$B$5:$B$160,0)+1,0)/VLOOKUP($A58,$A$65:$B$72,2,0)</f>
        <v>614.7042198015547</v>
      </c>
      <c r="BK58">
        <f>+VLOOKUP($A58,SAM!$B$5:$EF$160,MATCH(Labor!BK$54,SAM!$B$5:$B$160,0)+1,0)/VLOOKUP($A58,$A$65:$B$72,2,0)</f>
        <v>11879.634084551401</v>
      </c>
      <c r="BL58">
        <f>+VLOOKUP($A58,SAM!$B$5:$EF$160,MATCH(Labor!BL$54,SAM!$B$5:$B$160,0)+1,0)/VLOOKUP($A58,$A$65:$B$72,2,0)</f>
        <v>3393.8330927765869</v>
      </c>
      <c r="BM58">
        <f>+VLOOKUP($A58,SAM!$B$5:$EF$160,MATCH(Labor!BM$54,SAM!$B$5:$B$160,0)+1,0)/VLOOKUP($A58,$A$65:$B$72,2,0)</f>
        <v>7980.0355889210005</v>
      </c>
    </row>
    <row r="65" spans="1:2" x14ac:dyDescent="0.3">
      <c r="A65" t="s">
        <v>788</v>
      </c>
      <c r="B65">
        <v>2</v>
      </c>
    </row>
    <row r="66" spans="1:2" x14ac:dyDescent="0.3">
      <c r="A66" t="s">
        <v>789</v>
      </c>
      <c r="B66">
        <v>3</v>
      </c>
    </row>
    <row r="67" spans="1:2" x14ac:dyDescent="0.3">
      <c r="A67" t="s">
        <v>790</v>
      </c>
      <c r="B67">
        <v>1</v>
      </c>
    </row>
    <row r="68" spans="1:2" x14ac:dyDescent="0.3">
      <c r="A68" t="s">
        <v>791</v>
      </c>
      <c r="B68">
        <v>1.5</v>
      </c>
    </row>
    <row r="74" spans="1:2" x14ac:dyDescent="0.3">
      <c r="A74" t="s">
        <v>540</v>
      </c>
      <c r="B74">
        <f>+SUM(popAge!Q2:BN2)*0.5865</f>
        <v>1179.1629420000004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C2E5-F9F9-4EC4-80EF-667033BBBF3A}">
  <sheetPr codeName="Sheet29"/>
  <dimension ref="A1:F84"/>
  <sheetViews>
    <sheetView topLeftCell="A58" workbookViewId="0">
      <selection activeCell="H71" sqref="H71"/>
    </sheetView>
  </sheetViews>
  <sheetFormatPr defaultRowHeight="14.4" x14ac:dyDescent="0.3"/>
  <cols>
    <col min="2" max="2" width="10.5546875" bestFit="1" customWidth="1"/>
    <col min="3" max="3" width="14.5546875" bestFit="1" customWidth="1"/>
    <col min="4" max="4" width="15.109375" bestFit="1" customWidth="1"/>
    <col min="5" max="5" width="18.33203125" bestFit="1" customWidth="1"/>
    <col min="6" max="6" width="15.6640625" bestFit="1" customWidth="1"/>
  </cols>
  <sheetData>
    <row r="1" spans="1:6" x14ac:dyDescent="0.3">
      <c r="A1" s="30" t="s">
        <v>239</v>
      </c>
      <c r="B1" s="31"/>
      <c r="C1" s="31"/>
      <c r="D1" s="31"/>
      <c r="E1" s="31"/>
      <c r="F1" s="31"/>
    </row>
    <row r="2" spans="1:6" x14ac:dyDescent="0.3">
      <c r="A2" s="31"/>
      <c r="B2" s="31"/>
      <c r="C2" s="31"/>
      <c r="D2" s="31"/>
      <c r="E2" s="31"/>
      <c r="F2" s="31"/>
    </row>
    <row r="3" spans="1:6" x14ac:dyDescent="0.3">
      <c r="A3" s="32" t="s">
        <v>240</v>
      </c>
      <c r="B3" s="32" t="s">
        <v>241</v>
      </c>
      <c r="C3" s="32" t="s">
        <v>242</v>
      </c>
      <c r="D3" s="32" t="s">
        <v>243</v>
      </c>
      <c r="E3" s="32" t="s">
        <v>244</v>
      </c>
      <c r="F3" s="32" t="s">
        <v>245</v>
      </c>
    </row>
    <row r="4" spans="1:6" x14ac:dyDescent="0.3">
      <c r="A4" s="33"/>
      <c r="B4" s="33"/>
      <c r="C4" s="33"/>
      <c r="D4" s="32" t="s">
        <v>246</v>
      </c>
      <c r="E4" s="32" t="s">
        <v>247</v>
      </c>
      <c r="F4" s="32" t="s">
        <v>248</v>
      </c>
    </row>
    <row r="5" spans="1:6" x14ac:dyDescent="0.3">
      <c r="A5" s="31"/>
      <c r="B5" s="31"/>
      <c r="C5" s="31"/>
      <c r="D5" s="31"/>
      <c r="E5" s="31"/>
      <c r="F5" s="31"/>
    </row>
    <row r="6" spans="1:6" x14ac:dyDescent="0.3">
      <c r="A6" t="s">
        <v>257</v>
      </c>
      <c r="B6" t="s">
        <v>253</v>
      </c>
      <c r="C6" s="31" t="str">
        <f>IF(A6="dset","Sets!"&amp;HLOOKUP(B6,sets!$A$2:$AAE$3,2,)&amp;6,IF(A6="set","Maps!"&amp;HLOOKUP(B6,maps!$A$2:$AAG$3,2,)&amp;6))</f>
        <v>Maps!A6</v>
      </c>
      <c r="D6">
        <v>2</v>
      </c>
    </row>
    <row r="7" spans="1:6" x14ac:dyDescent="0.3">
      <c r="A7" t="s">
        <v>257</v>
      </c>
      <c r="B7" t="s">
        <v>256</v>
      </c>
      <c r="C7" s="31" t="str">
        <f>IF(A7="dset","Sets!"&amp;HLOOKUP(B7,sets!$A$2:$AAE$3,2,)&amp;6,IF(A7="set","Maps!"&amp;HLOOKUP(B7,maps!$A$2:$AAG$3,2,)&amp;6))</f>
        <v>Maps!E6</v>
      </c>
      <c r="D7">
        <v>2</v>
      </c>
    </row>
    <row r="8" spans="1:6" x14ac:dyDescent="0.3">
      <c r="A8" t="s">
        <v>249</v>
      </c>
      <c r="B8" t="s">
        <v>258</v>
      </c>
      <c r="C8" t="s">
        <v>259</v>
      </c>
      <c r="D8">
        <v>1</v>
      </c>
      <c r="E8">
        <v>1</v>
      </c>
    </row>
    <row r="9" spans="1:6" x14ac:dyDescent="0.3">
      <c r="A9" t="s">
        <v>271</v>
      </c>
      <c r="B9" t="s">
        <v>265</v>
      </c>
      <c r="C9" s="31" t="str">
        <f>IF(A9="dset","Sets!"&amp;HLOOKUP(B9,sets!$A$2:$AAE$3,2,)&amp;6,IF(A9="set","Maps!"&amp;HLOOKUP(B9,maps!$A$2:$AAG$3,2,)&amp;6))</f>
        <v>Sets!D6</v>
      </c>
      <c r="D9">
        <v>1</v>
      </c>
    </row>
    <row r="10" spans="1:6" x14ac:dyDescent="0.3">
      <c r="A10" t="s">
        <v>271</v>
      </c>
      <c r="B10" t="s">
        <v>267</v>
      </c>
      <c r="C10" s="31" t="str">
        <f>IF(A10="dset","Sets!"&amp;HLOOKUP(B10,sets!$A$2:$AAE$3,2,)&amp;6,IF(A10="set","Maps!"&amp;HLOOKUP(B10,maps!$A$2:$AAG$3,2,)&amp;6))</f>
        <v>Sets!G6</v>
      </c>
      <c r="D10">
        <v>1</v>
      </c>
    </row>
    <row r="11" spans="1:6" x14ac:dyDescent="0.3">
      <c r="A11" t="s">
        <v>271</v>
      </c>
      <c r="B11" t="s">
        <v>268</v>
      </c>
      <c r="C11" s="31" t="str">
        <f>IF(A11="dset","Sets!"&amp;HLOOKUP(B11,sets!$A$2:$AAE$3,2,)&amp;6,IF(A11="set","Maps!"&amp;HLOOKUP(B11,maps!$A$2:$AAG$3,2,)&amp;6))</f>
        <v>Sets!I6</v>
      </c>
      <c r="D11">
        <v>1</v>
      </c>
    </row>
    <row r="12" spans="1:6" x14ac:dyDescent="0.3">
      <c r="A12" t="s">
        <v>249</v>
      </c>
      <c r="B12" t="s">
        <v>269</v>
      </c>
      <c r="C12" s="31" t="s">
        <v>550</v>
      </c>
      <c r="D12">
        <v>1</v>
      </c>
      <c r="E12">
        <v>1</v>
      </c>
    </row>
    <row r="13" spans="1:6" x14ac:dyDescent="0.3">
      <c r="A13" t="s">
        <v>249</v>
      </c>
      <c r="B13" t="s">
        <v>270</v>
      </c>
      <c r="C13" s="31" t="s">
        <v>272</v>
      </c>
      <c r="D13">
        <v>1</v>
      </c>
    </row>
    <row r="14" spans="1:6" x14ac:dyDescent="0.3">
      <c r="A14" t="s">
        <v>271</v>
      </c>
      <c r="B14" t="s">
        <v>43</v>
      </c>
      <c r="C14" s="31" t="str">
        <f>IF(A14="dset","Sets!"&amp;HLOOKUP(B14,sets!$A$2:$AAE$3,2,)&amp;6,IF(A14="set","Maps!"&amp;HLOOKUP(B14,maps!$A$2:$AAG$3,2,)&amp;6))</f>
        <v>Sets!K6</v>
      </c>
      <c r="D14">
        <v>1</v>
      </c>
    </row>
    <row r="15" spans="1:6" x14ac:dyDescent="0.3">
      <c r="A15" t="s">
        <v>271</v>
      </c>
      <c r="B15" t="s">
        <v>277</v>
      </c>
      <c r="C15" s="31" t="str">
        <f>IF(A15="dset","Sets!"&amp;HLOOKUP(B15,sets!$A$2:$AAE$3,2,)&amp;6,IF(A15="set","Maps!"&amp;HLOOKUP(B15,maps!$A$2:$AAG$3,2,)&amp;6))</f>
        <v>Sets!M6</v>
      </c>
      <c r="D15">
        <v>1</v>
      </c>
    </row>
    <row r="16" spans="1:6" x14ac:dyDescent="0.3">
      <c r="A16" t="s">
        <v>271</v>
      </c>
      <c r="B16" t="s">
        <v>278</v>
      </c>
      <c r="C16" s="31" t="str">
        <f>IF(A16="dset","Sets!"&amp;HLOOKUP(B16,sets!$A$2:$AAE$3,2,)&amp;6,IF(A16="set","Maps!"&amp;HLOOKUP(B16,maps!$A$2:$AAG$3,2,)&amp;6))</f>
        <v>Sets!O6</v>
      </c>
      <c r="D16">
        <v>1</v>
      </c>
    </row>
    <row r="17" spans="1:4" x14ac:dyDescent="0.3">
      <c r="A17" t="s">
        <v>271</v>
      </c>
      <c r="B17" t="s">
        <v>17</v>
      </c>
      <c r="C17" s="31" t="str">
        <f>IF(A17="dset","Sets!"&amp;HLOOKUP(B17,sets!$A$2:$AAE$3,2,)&amp;6,IF(A17="set","Maps!"&amp;HLOOKUP(B17,maps!$A$2:$AAG$3,2,)&amp;6))</f>
        <v>Sets!Q6</v>
      </c>
      <c r="D17">
        <v>1</v>
      </c>
    </row>
    <row r="18" spans="1:4" x14ac:dyDescent="0.3">
      <c r="A18" t="s">
        <v>271</v>
      </c>
      <c r="B18" t="s">
        <v>18</v>
      </c>
      <c r="C18" s="31" t="str">
        <f>IF(A18="dset","Sets!"&amp;HLOOKUP(B18,sets!$A$2:$AAE$3,2,)&amp;6,IF(A18="set","Maps!"&amp;HLOOKUP(B18,maps!$A$2:$AAG$3,2,)&amp;6))</f>
        <v>Sets!S6</v>
      </c>
      <c r="D18">
        <v>1</v>
      </c>
    </row>
    <row r="19" spans="1:4" x14ac:dyDescent="0.3">
      <c r="A19" t="s">
        <v>271</v>
      </c>
      <c r="B19" t="s">
        <v>19</v>
      </c>
      <c r="C19" s="31" t="str">
        <f>IF(A19="dset","Sets!"&amp;HLOOKUP(B19,sets!$A$2:$AAE$3,2,)&amp;6,IF(A19="set","Maps!"&amp;HLOOKUP(B19,maps!$A$2:$AAG$3,2,)&amp;6))</f>
        <v>Sets!U6</v>
      </c>
      <c r="D19">
        <v>1</v>
      </c>
    </row>
    <row r="20" spans="1:4" x14ac:dyDescent="0.3">
      <c r="A20" t="s">
        <v>271</v>
      </c>
      <c r="B20" t="s">
        <v>279</v>
      </c>
      <c r="C20" s="31" t="str">
        <f>IF(A20="dset","Sets!"&amp;HLOOKUP(B20,sets!$A$2:$AAE$3,2,)&amp;6,IF(A20="set","Maps!"&amp;HLOOKUP(B20,maps!$A$2:$AAG$3,2,)&amp;6))</f>
        <v>Sets!W6</v>
      </c>
      <c r="D20">
        <v>1</v>
      </c>
    </row>
    <row r="21" spans="1:4" x14ac:dyDescent="0.3">
      <c r="A21" t="s">
        <v>271</v>
      </c>
      <c r="B21" t="s">
        <v>20</v>
      </c>
      <c r="C21" s="31" t="str">
        <f>IF(A21="dset","Sets!"&amp;HLOOKUP(B21,sets!$A$2:$AAE$3,2,)&amp;6,IF(A21="set","Maps!"&amp;HLOOKUP(B21,maps!$A$2:$AAG$3,2,)&amp;6))</f>
        <v>Sets!AA6</v>
      </c>
      <c r="D21">
        <v>1</v>
      </c>
    </row>
    <row r="22" spans="1:4" x14ac:dyDescent="0.3">
      <c r="A22" t="s">
        <v>271</v>
      </c>
      <c r="B22" t="s">
        <v>280</v>
      </c>
      <c r="C22" s="31" t="str">
        <f>IF(A22="dset","Sets!"&amp;HLOOKUP(B22,sets!$A$2:$AAE$3,2,)&amp;6,IF(A22="set","Maps!"&amp;HLOOKUP(B22,maps!$A$2:$AAG$3,2,)&amp;6))</f>
        <v>Sets!AC6</v>
      </c>
      <c r="D22">
        <v>1</v>
      </c>
    </row>
    <row r="23" spans="1:4" x14ac:dyDescent="0.3">
      <c r="A23" t="s">
        <v>271</v>
      </c>
      <c r="B23" t="s">
        <v>260</v>
      </c>
      <c r="C23" s="31" t="str">
        <f>IF(A23="dset","Sets!"&amp;HLOOKUP(B23,sets!$A$2:$AAE$3,2,)&amp;6,IF(A23="set","Maps!"&amp;HLOOKUP(B23,maps!$A$2:$AAG$3,2,)&amp;6))</f>
        <v>Sets!AE6</v>
      </c>
      <c r="D23">
        <v>1</v>
      </c>
    </row>
    <row r="24" spans="1:4" x14ac:dyDescent="0.3">
      <c r="A24" t="s">
        <v>271</v>
      </c>
      <c r="B24" t="s">
        <v>261</v>
      </c>
      <c r="C24" s="31" t="str">
        <f>IF(A24="dset","Sets!"&amp;HLOOKUP(B24,sets!$A$2:$AAE$3,2,)&amp;6,IF(A24="set","Maps!"&amp;HLOOKUP(B24,maps!$A$2:$AAG$3,2,)&amp;6))</f>
        <v>Sets!AG6</v>
      </c>
      <c r="D24">
        <v>1</v>
      </c>
    </row>
    <row r="25" spans="1:4" x14ac:dyDescent="0.3">
      <c r="A25" t="s">
        <v>271</v>
      </c>
      <c r="B25" t="s">
        <v>21</v>
      </c>
      <c r="C25" s="31" t="str">
        <f>IF(A25="dset","Sets!"&amp;HLOOKUP(B25,sets!$A$2:$AAE$3,2,)&amp;6,IF(A25="set","Maps!"&amp;HLOOKUP(B25,maps!$A$2:$AAG$3,2,)&amp;6))</f>
        <v>Sets!AI6</v>
      </c>
      <c r="D25">
        <v>1</v>
      </c>
    </row>
    <row r="26" spans="1:4" x14ac:dyDescent="0.3">
      <c r="A26" t="s">
        <v>271</v>
      </c>
      <c r="B26" t="s">
        <v>282</v>
      </c>
      <c r="C26" s="31" t="str">
        <f>IF(A26="dset","Sets!"&amp;HLOOKUP(B26,sets!$A$2:$AAE$3,2,)&amp;6,IF(A26="set","Maps!"&amp;HLOOKUP(B26,maps!$A$2:$AAG$3,2,)&amp;6))</f>
        <v>Sets!AK6</v>
      </c>
      <c r="D26">
        <v>1</v>
      </c>
    </row>
    <row r="27" spans="1:4" x14ac:dyDescent="0.3">
      <c r="A27" t="s">
        <v>271</v>
      </c>
      <c r="B27" t="s">
        <v>283</v>
      </c>
      <c r="C27" s="31" t="str">
        <f>IF(A27="dset","Sets!"&amp;HLOOKUP(B27,sets!$A$2:$AAE$3,2,)&amp;6,IF(A27="set","Maps!"&amp;HLOOKUP(B27,maps!$A$2:$AAG$3,2,)&amp;6))</f>
        <v>Sets!AM6</v>
      </c>
      <c r="D27">
        <v>1</v>
      </c>
    </row>
    <row r="28" spans="1:4" x14ac:dyDescent="0.3">
      <c r="A28" t="s">
        <v>271</v>
      </c>
      <c r="B28" t="s">
        <v>310</v>
      </c>
      <c r="C28" s="31" t="str">
        <f>IF(A28="dset","Sets!"&amp;HLOOKUP(B28,sets!$A$2:$AAE$3,2,)&amp;6,IF(A28="set","Maps!"&amp;HLOOKUP(B28,maps!$A$2:$AAG$3,2,)&amp;6))</f>
        <v>Sets!AO6</v>
      </c>
      <c r="D28">
        <v>1</v>
      </c>
    </row>
    <row r="29" spans="1:4" x14ac:dyDescent="0.3">
      <c r="A29" t="s">
        <v>271</v>
      </c>
      <c r="B29" t="s">
        <v>311</v>
      </c>
      <c r="C29" s="31" t="str">
        <f>IF(A29="dset","Sets!"&amp;HLOOKUP(B29,sets!$A$2:$AAE$3,2,)&amp;6,IF(A29="set","Maps!"&amp;HLOOKUP(B29,maps!$A$2:$AAG$3,2,)&amp;6))</f>
        <v>Sets!AQ6</v>
      </c>
      <c r="D29">
        <v>1</v>
      </c>
    </row>
    <row r="30" spans="1:4" x14ac:dyDescent="0.3">
      <c r="A30" t="s">
        <v>271</v>
      </c>
      <c r="B30" t="s">
        <v>22</v>
      </c>
      <c r="C30" s="31" t="str">
        <f>IF(A30="dset","Sets!"&amp;HLOOKUP(B30,sets!$A$2:$AAE$3,2,)&amp;6,IF(A30="set","Maps!"&amp;HLOOKUP(B30,maps!$A$2:$AAG$3,2,)&amp;6))</f>
        <v>Sets!AU6</v>
      </c>
      <c r="D30">
        <v>1</v>
      </c>
    </row>
    <row r="31" spans="1:4" x14ac:dyDescent="0.3">
      <c r="A31" t="s">
        <v>271</v>
      </c>
      <c r="B31" t="s">
        <v>284</v>
      </c>
      <c r="C31" s="31" t="str">
        <f>IF(A31="dset","Sets!"&amp;HLOOKUP(B31,sets!$A$2:$AAE$3,2,)&amp;6,IF(A31="set","Maps!"&amp;HLOOKUP(B31,maps!$A$2:$AAG$3,2,)&amp;6))</f>
        <v>Sets!AW6</v>
      </c>
      <c r="D31">
        <v>1</v>
      </c>
    </row>
    <row r="32" spans="1:4" x14ac:dyDescent="0.3">
      <c r="A32" t="s">
        <v>271</v>
      </c>
      <c r="B32" t="s">
        <v>23</v>
      </c>
      <c r="C32" s="31" t="str">
        <f>IF(A32="dset","Sets!"&amp;HLOOKUP(B32,sets!$A$2:$AAE$3,2,)&amp;6,IF(A32="set","Maps!"&amp;HLOOKUP(B32,maps!$A$2:$AAG$3,2,)&amp;6))</f>
        <v>Sets!AY6</v>
      </c>
      <c r="D32">
        <v>1</v>
      </c>
    </row>
    <row r="33" spans="1:4" x14ac:dyDescent="0.3">
      <c r="A33" t="s">
        <v>271</v>
      </c>
      <c r="B33" t="s">
        <v>24</v>
      </c>
      <c r="C33" s="31" t="str">
        <f>IF(A33="dset","Sets!"&amp;HLOOKUP(B33,sets!$A$2:$AAE$3,2,)&amp;6,IF(A33="set","Maps!"&amp;HLOOKUP(B33,maps!$A$2:$AAG$3,2,)&amp;6))</f>
        <v>Sets!BA6</v>
      </c>
      <c r="D33">
        <v>1</v>
      </c>
    </row>
    <row r="34" spans="1:4" x14ac:dyDescent="0.3">
      <c r="A34" t="s">
        <v>271</v>
      </c>
      <c r="B34" t="s">
        <v>286</v>
      </c>
      <c r="C34" s="31" t="str">
        <f>IF(A34="dset","Sets!"&amp;HLOOKUP(B34,sets!$A$2:$AAE$3,2,)&amp;6,IF(A34="set","Maps!"&amp;HLOOKUP(B34,maps!$A$2:$AAG$3,2,)&amp;6))</f>
        <v>Sets!BC6</v>
      </c>
      <c r="D34">
        <v>1</v>
      </c>
    </row>
    <row r="35" spans="1:4" x14ac:dyDescent="0.3">
      <c r="A35" t="s">
        <v>271</v>
      </c>
      <c r="B35" t="s">
        <v>262</v>
      </c>
      <c r="C35" s="31" t="str">
        <f>IF(A35="dset","Sets!"&amp;HLOOKUP(B35,sets!$A$2:$AAE$3,2,)&amp;6,IF(A35="set","Maps!"&amp;HLOOKUP(B35,maps!$A$2:$AAG$3,2,)&amp;6))</f>
        <v>Sets!BD6</v>
      </c>
      <c r="D35">
        <v>1</v>
      </c>
    </row>
    <row r="36" spans="1:4" x14ac:dyDescent="0.3">
      <c r="A36" t="s">
        <v>271</v>
      </c>
      <c r="B36" t="s">
        <v>263</v>
      </c>
      <c r="C36" s="31" t="str">
        <f>IF(A36="dset","Sets!"&amp;HLOOKUP(B36,sets!$A$2:$AAE$3,2,)&amp;6,IF(A36="set","Maps!"&amp;HLOOKUP(B36,maps!$A$2:$AAG$3,2,)&amp;6))</f>
        <v>Sets!BE6</v>
      </c>
      <c r="D36">
        <v>1</v>
      </c>
    </row>
    <row r="37" spans="1:4" x14ac:dyDescent="0.3">
      <c r="A37" t="s">
        <v>271</v>
      </c>
      <c r="B37" t="s">
        <v>288</v>
      </c>
      <c r="C37" s="31" t="str">
        <f>IF(A37="dset","Sets!"&amp;HLOOKUP(B37,sets!$A$2:$AAE$3,2,)&amp;6,IF(A37="set","Maps!"&amp;HLOOKUP(B37,maps!$A$2:$AAG$3,2,)&amp;6))</f>
        <v>Sets!BF6</v>
      </c>
      <c r="D37">
        <v>1</v>
      </c>
    </row>
    <row r="38" spans="1:4" x14ac:dyDescent="0.3">
      <c r="A38" t="s">
        <v>271</v>
      </c>
      <c r="B38" t="s">
        <v>42</v>
      </c>
      <c r="C38" s="31" t="str">
        <f>IF(A38="dset","Sets!"&amp;HLOOKUP(B38,sets!$A$2:$AAE$3,2,)&amp;6,IF(A38="set","Maps!"&amp;HLOOKUP(B38,maps!$A$2:$AAG$3,2,)&amp;6))</f>
        <v>Sets!BG6</v>
      </c>
      <c r="D38">
        <v>1</v>
      </c>
    </row>
    <row r="39" spans="1:4" x14ac:dyDescent="0.3">
      <c r="A39" t="s">
        <v>271</v>
      </c>
      <c r="B39" t="s">
        <v>236</v>
      </c>
      <c r="C39" s="31" t="str">
        <f>IF(A39="dset","Sets!"&amp;HLOOKUP(B39,sets!$A$2:$AAE$3,2,)&amp;6,IF(A39="set","Maps!"&amp;HLOOKUP(B39,maps!$A$2:$AAG$3,2,)&amp;6))</f>
        <v>Sets!BH6</v>
      </c>
      <c r="D39">
        <v>1</v>
      </c>
    </row>
    <row r="40" spans="1:4" x14ac:dyDescent="0.3">
      <c r="A40" t="s">
        <v>271</v>
      </c>
      <c r="B40" t="s">
        <v>44</v>
      </c>
      <c r="C40" s="31" t="str">
        <f>IF(A40="dset","Sets!"&amp;HLOOKUP(B40,sets!$A$2:$AAE$3,2,)&amp;6,IF(A40="set","Maps!"&amp;HLOOKUP(B40,maps!$A$2:$AAG$3,2,)&amp;6))</f>
        <v>Sets!BI6</v>
      </c>
      <c r="D40">
        <v>1</v>
      </c>
    </row>
    <row r="41" spans="1:4" x14ac:dyDescent="0.3">
      <c r="A41" t="s">
        <v>271</v>
      </c>
      <c r="B41" t="s">
        <v>0</v>
      </c>
      <c r="C41" s="31" t="str">
        <f>IF(A41="dset","Sets!"&amp;HLOOKUP(B41,sets!$A$2:$AAE$3,2,)&amp;6,IF(A41="set","Maps!"&amp;HLOOKUP(B41,maps!$A$2:$AAG$3,2,)&amp;6))</f>
        <v>Sets!BJ6</v>
      </c>
      <c r="D41">
        <v>1</v>
      </c>
    </row>
    <row r="42" spans="1:4" x14ac:dyDescent="0.3">
      <c r="A42" t="s">
        <v>271</v>
      </c>
      <c r="B42" t="s">
        <v>76</v>
      </c>
      <c r="C42" s="31" t="str">
        <f>IF(A42="dset","Sets!"&amp;HLOOKUP(B42,sets!$A$2:$AAE$3,2,)&amp;6,IF(A42="set","Maps!"&amp;HLOOKUP(B42,maps!$A$2:$AAG$3,2,)&amp;6))</f>
        <v>Sets!BK6</v>
      </c>
      <c r="D42">
        <v>1</v>
      </c>
    </row>
    <row r="43" spans="1:4" x14ac:dyDescent="0.3">
      <c r="A43" t="s">
        <v>271</v>
      </c>
      <c r="B43" t="s">
        <v>45</v>
      </c>
      <c r="C43" s="31" t="str">
        <f>IF(A43="dset","Sets!"&amp;HLOOKUP(B43,sets!$A$2:$AAE$3,2,)&amp;6,IF(A43="set","Maps!"&amp;HLOOKUP(B43,maps!$A$2:$AAG$3,2,)&amp;6))</f>
        <v>Sets!BM6</v>
      </c>
      <c r="D43">
        <v>1</v>
      </c>
    </row>
    <row r="44" spans="1:4" x14ac:dyDescent="0.3">
      <c r="A44" t="s">
        <v>271</v>
      </c>
      <c r="B44" t="s">
        <v>46</v>
      </c>
      <c r="C44" s="31" t="str">
        <f>IF(A44="dset","Sets!"&amp;HLOOKUP(B44,sets!$A$2:$AAE$3,2,)&amp;6,IF(A44="set","Maps!"&amp;HLOOKUP(B44,maps!$A$2:$AAG$3,2,)&amp;6))</f>
        <v>Sets!BN6</v>
      </c>
      <c r="D44">
        <v>1</v>
      </c>
    </row>
    <row r="45" spans="1:4" x14ac:dyDescent="0.3">
      <c r="A45" t="s">
        <v>271</v>
      </c>
      <c r="B45" t="s">
        <v>51</v>
      </c>
      <c r="C45" s="31" t="str">
        <f>IF(A45="dset","Sets!"&amp;HLOOKUP(B45,sets!$A$2:$AAE$3,2,)&amp;6,IF(A45="set","Maps!"&amp;HLOOKUP(B45,maps!$A$2:$AAG$3,2,)&amp;6))</f>
        <v>Sets!BO6</v>
      </c>
      <c r="D45">
        <v>1</v>
      </c>
    </row>
    <row r="46" spans="1:4" x14ac:dyDescent="0.3">
      <c r="A46" t="s">
        <v>271</v>
      </c>
      <c r="B46" t="s">
        <v>49</v>
      </c>
      <c r="C46" s="31" t="str">
        <f>IF(A46="dset","Sets!"&amp;HLOOKUP(B46,sets!$A$2:$AAE$3,2,)&amp;6,IF(A46="set","Maps!"&amp;HLOOKUP(B46,maps!$A$2:$AAG$3,2,)&amp;6))</f>
        <v>Sets!BP6</v>
      </c>
      <c r="D46">
        <v>1</v>
      </c>
    </row>
    <row r="47" spans="1:4" x14ac:dyDescent="0.3">
      <c r="A47" t="s">
        <v>271</v>
      </c>
      <c r="B47" t="s">
        <v>91</v>
      </c>
      <c r="C47" s="31" t="str">
        <f>IF(A47="dset","Sets!"&amp;HLOOKUP(B47,sets!$A$2:$AAE$3,2,)&amp;6,IF(A47="set","Maps!"&amp;HLOOKUP(B47,maps!$A$2:$AAG$3,2,)&amp;6))</f>
        <v>Sets!BQ6</v>
      </c>
      <c r="D47">
        <v>1</v>
      </c>
    </row>
    <row r="48" spans="1:4" x14ac:dyDescent="0.3">
      <c r="A48" t="s">
        <v>271</v>
      </c>
      <c r="B48" t="s">
        <v>52</v>
      </c>
      <c r="C48" s="31" t="str">
        <f>IF(A48="dset","Sets!"&amp;HLOOKUP(B48,sets!$A$2:$AAE$3,2,)&amp;6,IF(A48="set","Maps!"&amp;HLOOKUP(B48,maps!$A$2:$AAG$3,2,)&amp;6))</f>
        <v>Sets!BR6</v>
      </c>
      <c r="D48">
        <v>1</v>
      </c>
    </row>
    <row r="49" spans="1:5" x14ac:dyDescent="0.3">
      <c r="A49" t="s">
        <v>271</v>
      </c>
      <c r="B49" t="s">
        <v>47</v>
      </c>
      <c r="C49" s="31" t="str">
        <f>IF(A49="dset","Sets!"&amp;HLOOKUP(B49,sets!$A$2:$AAE$3,2,)&amp;6,IF(A49="set","Maps!"&amp;HLOOKUP(B49,maps!$A$2:$AAG$3,2,)&amp;6))</f>
        <v>Sets!BT6</v>
      </c>
      <c r="D49">
        <v>1</v>
      </c>
    </row>
    <row r="50" spans="1:5" x14ac:dyDescent="0.3">
      <c r="A50" t="s">
        <v>271</v>
      </c>
      <c r="B50" t="s">
        <v>238</v>
      </c>
      <c r="C50" s="31" t="str">
        <f>IF(A50="dset","Sets!"&amp;HLOOKUP(B50,sets!$A$2:$AAE$3,2,)&amp;6,IF(A50="set","Maps!"&amp;HLOOKUP(B50,maps!$A$2:$AAG$3,2,)&amp;6))</f>
        <v>Sets!BU6</v>
      </c>
      <c r="D50">
        <v>1</v>
      </c>
    </row>
    <row r="51" spans="1:5" x14ac:dyDescent="0.3">
      <c r="A51" t="s">
        <v>271</v>
      </c>
      <c r="B51" t="s">
        <v>64</v>
      </c>
      <c r="C51" s="31" t="str">
        <f>IF(A51="dset","Sets!"&amp;HLOOKUP(B51,sets!$A$2:$AAE$3,2,)&amp;6,IF(A51="set","Maps!"&amp;HLOOKUP(B51,maps!$A$2:$AAG$3,2,)&amp;6))</f>
        <v>Sets!BV6</v>
      </c>
      <c r="D51">
        <v>1</v>
      </c>
    </row>
    <row r="52" spans="1:5" x14ac:dyDescent="0.3">
      <c r="A52" t="s">
        <v>271</v>
      </c>
      <c r="B52" t="s">
        <v>50</v>
      </c>
      <c r="C52" s="31" t="str">
        <f>IF(A52="dset","Sets!"&amp;HLOOKUP(B52,sets!$A$2:$AAE$3,2,)&amp;6,IF(A52="set","Maps!"&amp;HLOOKUP(B52,maps!$A$2:$AAG$3,2,)&amp;6))</f>
        <v>Sets!BW6</v>
      </c>
      <c r="D52">
        <v>1</v>
      </c>
    </row>
    <row r="53" spans="1:5" x14ac:dyDescent="0.3">
      <c r="A53" t="s">
        <v>271</v>
      </c>
      <c r="B53" t="s">
        <v>53</v>
      </c>
      <c r="C53" s="31" t="str">
        <f>IF(A53="dset","Sets!"&amp;HLOOKUP(B53,sets!$A$2:$AAE$3,2,)&amp;6,IF(A53="set","Maps!"&amp;HLOOKUP(B53,maps!$A$2:$AAG$3,2,)&amp;6))</f>
        <v>Sets!BX6</v>
      </c>
      <c r="D53">
        <v>1</v>
      </c>
    </row>
    <row r="54" spans="1:5" x14ac:dyDescent="0.3">
      <c r="A54" t="s">
        <v>271</v>
      </c>
      <c r="B54" t="s">
        <v>48</v>
      </c>
      <c r="C54" s="31" t="str">
        <f>IF(A54="dset","Sets!"&amp;HLOOKUP(B54,sets!$A$2:$AAE$3,2,)&amp;6,IF(A54="set","Maps!"&amp;HLOOKUP(B54,maps!$A$2:$AAG$3,2,)&amp;6))</f>
        <v>Sets!BZ6</v>
      </c>
      <c r="D54">
        <v>1</v>
      </c>
    </row>
    <row r="55" spans="1:5" x14ac:dyDescent="0.3">
      <c r="A55" t="s">
        <v>271</v>
      </c>
      <c r="B55" t="s">
        <v>352</v>
      </c>
      <c r="C55" s="31" t="str">
        <f>IF(A55="dset","Sets!"&amp;HLOOKUP(B55,sets!$A$2:$AAE$3,2,)&amp;6,IF(A55="set","Maps!"&amp;HLOOKUP(B55,maps!$A$2:$AAG$3,2,)&amp;6))</f>
        <v>Sets!BY6</v>
      </c>
      <c r="D55">
        <v>1</v>
      </c>
    </row>
    <row r="56" spans="1:5" x14ac:dyDescent="0.3">
      <c r="A56" t="s">
        <v>257</v>
      </c>
      <c r="B56" t="s">
        <v>276</v>
      </c>
      <c r="C56" s="31" t="str">
        <f>IF(A56="dset","Sets!"&amp;HLOOKUP(B56,sets!$A$2:$AAE$3,2,)&amp;6,IF(A56="set","Maps!"&amp;HLOOKUP(B56,maps!$A$2:$AAG$3,2,)&amp;6))</f>
        <v>Maps!H6</v>
      </c>
      <c r="D56">
        <v>2</v>
      </c>
    </row>
    <row r="57" spans="1:5" x14ac:dyDescent="0.3">
      <c r="A57" t="s">
        <v>257</v>
      </c>
      <c r="B57" s="41" t="s">
        <v>285</v>
      </c>
      <c r="C57" s="31" t="str">
        <f>IF(A57="dset","Sets!"&amp;HLOOKUP(B57,sets!$A$2:$AAE$3,2,)&amp;6,IF(A57="set","Maps!"&amp;HLOOKUP(B57,maps!$A$2:$AAG$3,2,)&amp;6))</f>
        <v>Maps!K6</v>
      </c>
      <c r="D57">
        <v>2</v>
      </c>
    </row>
    <row r="58" spans="1:5" x14ac:dyDescent="0.3">
      <c r="A58" t="s">
        <v>257</v>
      </c>
      <c r="B58" s="42" t="s">
        <v>287</v>
      </c>
      <c r="C58" s="31" t="str">
        <f>IF(A58="dset","Sets!"&amp;HLOOKUP(B58,sets!$A$2:$AAE$3,2,)&amp;6,IF(A58="set","Maps!"&amp;HLOOKUP(B58,maps!$A$2:$AAG$3,2,)&amp;6))</f>
        <v>Maps!N6</v>
      </c>
      <c r="D58">
        <v>2</v>
      </c>
    </row>
    <row r="59" spans="1:5" x14ac:dyDescent="0.3">
      <c r="A59" t="s">
        <v>249</v>
      </c>
      <c r="B59" t="s">
        <v>289</v>
      </c>
      <c r="C59" t="s">
        <v>290</v>
      </c>
      <c r="D59">
        <v>1</v>
      </c>
      <c r="E59">
        <v>1</v>
      </c>
    </row>
    <row r="60" spans="1:5" x14ac:dyDescent="0.3">
      <c r="A60" t="s">
        <v>249</v>
      </c>
      <c r="B60" t="s">
        <v>291</v>
      </c>
      <c r="C60" t="s">
        <v>312</v>
      </c>
      <c r="D60">
        <v>1</v>
      </c>
      <c r="E60">
        <v>2</v>
      </c>
    </row>
    <row r="61" spans="1:5" x14ac:dyDescent="0.3">
      <c r="A61" t="s">
        <v>249</v>
      </c>
      <c r="B61" t="s">
        <v>292</v>
      </c>
      <c r="C61" t="s">
        <v>293</v>
      </c>
      <c r="D61">
        <v>1</v>
      </c>
      <c r="E61">
        <v>2</v>
      </c>
    </row>
    <row r="62" spans="1:5" x14ac:dyDescent="0.3">
      <c r="A62" t="s">
        <v>249</v>
      </c>
      <c r="B62" t="s">
        <v>295</v>
      </c>
      <c r="C62" t="s">
        <v>296</v>
      </c>
      <c r="D62">
        <v>1</v>
      </c>
      <c r="E62">
        <v>1</v>
      </c>
    </row>
    <row r="63" spans="1:5" x14ac:dyDescent="0.3">
      <c r="A63" t="s">
        <v>249</v>
      </c>
      <c r="B63" t="s">
        <v>297</v>
      </c>
      <c r="C63" t="s">
        <v>298</v>
      </c>
      <c r="D63">
        <v>1</v>
      </c>
    </row>
    <row r="64" spans="1:5" x14ac:dyDescent="0.3">
      <c r="A64" t="s">
        <v>249</v>
      </c>
      <c r="B64" t="s">
        <v>313</v>
      </c>
      <c r="C64" t="s">
        <v>309</v>
      </c>
      <c r="D64">
        <v>1</v>
      </c>
      <c r="E64">
        <v>1</v>
      </c>
    </row>
    <row r="65" spans="1:5" x14ac:dyDescent="0.3">
      <c r="A65" t="s">
        <v>271</v>
      </c>
      <c r="B65" t="s">
        <v>274</v>
      </c>
      <c r="C65" s="31" t="str">
        <f>IF(A65="dset","Sets!"&amp;HLOOKUP(B65,sets!$A$2:$AAE$3,2,)&amp;6,IF(A65="set","Maps!"&amp;HLOOKUP(B65,maps!$A$2:$AAG$3,2,)&amp;6))</f>
        <v>Sets!CA6</v>
      </c>
      <c r="D65">
        <v>1</v>
      </c>
    </row>
    <row r="66" spans="1:5" x14ac:dyDescent="0.3">
      <c r="A66" t="s">
        <v>271</v>
      </c>
      <c r="B66" t="s">
        <v>317</v>
      </c>
      <c r="C66" s="31" t="str">
        <f>IF(A66="dset","Sets!"&amp;HLOOKUP(B66,sets!$A$2:$AAE$3,2,)&amp;6,IF(A66="set","Maps!"&amp;HLOOKUP(B66,maps!$A$2:$AAG$3,2,)&amp;6))</f>
        <v>Sets!CB6</v>
      </c>
      <c r="D66">
        <v>1</v>
      </c>
    </row>
    <row r="67" spans="1:5" x14ac:dyDescent="0.3">
      <c r="A67" t="s">
        <v>249</v>
      </c>
      <c r="B67" t="s">
        <v>314</v>
      </c>
      <c r="C67" t="s">
        <v>315</v>
      </c>
      <c r="D67">
        <v>1</v>
      </c>
    </row>
    <row r="68" spans="1:5" x14ac:dyDescent="0.3">
      <c r="A68" t="s">
        <v>271</v>
      </c>
      <c r="B68" t="s">
        <v>275</v>
      </c>
      <c r="C68" s="31" t="str">
        <f>IF(A68="dset","Sets!"&amp;HLOOKUP(B68,sets!$A$2:$AAE$3,2,)&amp;6,IF(A68="set","Maps!"&amp;HLOOKUP(B68,maps!$A$2:$AAG$3,2,)&amp;6))</f>
        <v>Sets!CC6</v>
      </c>
      <c r="D68">
        <v>1</v>
      </c>
    </row>
    <row r="69" spans="1:5" x14ac:dyDescent="0.3">
      <c r="A69" t="s">
        <v>271</v>
      </c>
      <c r="B69" t="s">
        <v>346</v>
      </c>
      <c r="C69" s="31" t="str">
        <f>IF(A69="dset","Sets!"&amp;HLOOKUP(B69,sets!$A$2:$AAE$3,2,)&amp;6,IF(A69="set","Maps!"&amp;HLOOKUP(B69,maps!$A$2:$AAG$3,2,)&amp;6))</f>
        <v>Sets!CD6</v>
      </c>
      <c r="D69">
        <v>1</v>
      </c>
    </row>
    <row r="70" spans="1:5" x14ac:dyDescent="0.3">
      <c r="A70" t="s">
        <v>257</v>
      </c>
      <c r="B70" t="s">
        <v>347</v>
      </c>
      <c r="C70" s="31" t="str">
        <f>IF(A70="dset","Sets!"&amp;HLOOKUP(B70,sets!$A$2:$AAE$3,2,)&amp;6,IF(A70="set","Maps!"&amp;HLOOKUP(B70,maps!$A$2:$AAG$3,2,)&amp;6))</f>
        <v>Maps!Q6</v>
      </c>
      <c r="D70">
        <v>2</v>
      </c>
    </row>
    <row r="71" spans="1:5" x14ac:dyDescent="0.3">
      <c r="A71" t="s">
        <v>249</v>
      </c>
      <c r="B71" t="s">
        <v>364</v>
      </c>
      <c r="C71" t="s">
        <v>365</v>
      </c>
      <c r="D71">
        <v>1</v>
      </c>
      <c r="E71">
        <v>1</v>
      </c>
    </row>
    <row r="72" spans="1:5" x14ac:dyDescent="0.3">
      <c r="A72" t="s">
        <v>257</v>
      </c>
      <c r="B72" t="s">
        <v>366</v>
      </c>
      <c r="C72" s="31" t="str">
        <f>IF(A72="dset","Sets!"&amp;HLOOKUP(B72,sets!$A$2:$AAE$3,2,)&amp;6,IF(A72="set","Maps!"&amp;HLOOKUP(B72,maps!$A$2:$AAG$3,2,)&amp;6))</f>
        <v>Maps!U6</v>
      </c>
      <c r="D72">
        <v>2</v>
      </c>
    </row>
    <row r="73" spans="1:5" x14ac:dyDescent="0.3">
      <c r="A73" t="s">
        <v>271</v>
      </c>
      <c r="B73" t="s">
        <v>367</v>
      </c>
      <c r="C73" s="31" t="str">
        <f>IF(A73="dset","Sets!"&amp;HLOOKUP(B73,sets!$A$2:$AAE$3,2,)&amp;6,IF(A73="set","Maps!"&amp;HLOOKUP(B73,maps!$A$2:$AAG$3,2,)&amp;6))</f>
        <v>Sets!CG6</v>
      </c>
      <c r="D73">
        <v>1</v>
      </c>
    </row>
    <row r="74" spans="1:5" x14ac:dyDescent="0.3">
      <c r="A74" t="s">
        <v>249</v>
      </c>
      <c r="B74" t="s">
        <v>368</v>
      </c>
      <c r="C74" t="s">
        <v>369</v>
      </c>
      <c r="D74">
        <v>1</v>
      </c>
      <c r="E74">
        <v>1</v>
      </c>
    </row>
    <row r="75" spans="1:5" x14ac:dyDescent="0.3">
      <c r="A75" t="s">
        <v>271</v>
      </c>
      <c r="B75" t="s">
        <v>477</v>
      </c>
      <c r="C75" s="31" t="str">
        <f>IF(A75="dset","Sets!"&amp;HLOOKUP(B75,sets!$A$2:$AAE$3,2,)&amp;6,IF(A75="set","Maps!"&amp;HLOOKUP(B75,maps!$A$2:$AAG$3,2,)&amp;6))</f>
        <v>Sets!Y6</v>
      </c>
      <c r="D75">
        <v>1</v>
      </c>
    </row>
    <row r="76" spans="1:5" x14ac:dyDescent="0.3">
      <c r="A76" t="s">
        <v>271</v>
      </c>
      <c r="B76" t="s">
        <v>478</v>
      </c>
      <c r="C76" s="31" t="str">
        <f>IF(A76="dset","Sets!"&amp;HLOOKUP(B76,sets!$A$2:$AAE$3,2,)&amp;6,IF(A76="set","Maps!"&amp;HLOOKUP(B76,maps!$A$2:$AAG$3,2,)&amp;6))</f>
        <v>Sets!AS6</v>
      </c>
      <c r="D76">
        <v>1</v>
      </c>
    </row>
    <row r="77" spans="1:5" x14ac:dyDescent="0.3">
      <c r="A77" t="s">
        <v>271</v>
      </c>
      <c r="B77" t="s">
        <v>542</v>
      </c>
      <c r="C77" s="31" t="str">
        <f>IF(A77="dset","Sets!"&amp;HLOOKUP(B77,sets!$A$2:$AAE$3,2,)&amp;6,IF(A77="set","Maps!"&amp;HLOOKUP(B77,maps!$A$2:$AAG$3,2,)&amp;6))</f>
        <v>Sets!BS6</v>
      </c>
      <c r="D77">
        <v>1</v>
      </c>
    </row>
    <row r="78" spans="1:5" x14ac:dyDescent="0.3">
      <c r="A78" t="s">
        <v>257</v>
      </c>
      <c r="B78" t="s">
        <v>543</v>
      </c>
      <c r="C78" s="31" t="str">
        <f>IF(A78="dset","Sets!"&amp;HLOOKUP(B78,sets!$A$2:$AAE$3,2,)&amp;6,IF(A78="set","Maps!"&amp;HLOOKUP(B78,maps!$A$2:$AAG$3,2,)&amp;6))</f>
        <v>Maps!AB6</v>
      </c>
      <c r="D78">
        <v>2</v>
      </c>
    </row>
    <row r="79" spans="1:5" x14ac:dyDescent="0.3">
      <c r="A79" t="s">
        <v>271</v>
      </c>
      <c r="B79" t="s">
        <v>554</v>
      </c>
      <c r="C79" s="31" t="str">
        <f>IF(A79="dset","Sets!"&amp;HLOOKUP(B79,sets!$A$2:$AAE$3,2,)&amp;6,IF(A79="set","Maps!"&amp;HLOOKUP(B79,maps!$A$2:$AAG$3,2,)&amp;6))</f>
        <v>Sets!BL6</v>
      </c>
      <c r="D79">
        <v>1</v>
      </c>
    </row>
    <row r="80" spans="1:5" x14ac:dyDescent="0.3">
      <c r="A80" t="s">
        <v>271</v>
      </c>
      <c r="B80" t="s">
        <v>778</v>
      </c>
      <c r="C80" s="31" t="str">
        <f>IF(A80="dset","Sets!"&amp;HLOOKUP(B80,sets!$A$2:$AAE$3,2,)&amp;6,IF(A80="set","Maps!"&amp;HLOOKUP(B80,maps!$A$2:$AAG$3,2,)&amp;6))</f>
        <v>Sets!CI6</v>
      </c>
      <c r="D80">
        <v>1</v>
      </c>
    </row>
    <row r="81" spans="1:4" x14ac:dyDescent="0.3">
      <c r="A81" t="s">
        <v>271</v>
      </c>
      <c r="B81" t="s">
        <v>781</v>
      </c>
      <c r="C81" s="31" t="str">
        <f>IF(A81="dset","Sets!"&amp;HLOOKUP(B81,sets!$A$2:$AAE$3,2,)&amp;6,IF(A81="set","Maps!"&amp;HLOOKUP(B81,maps!$A$2:$AAG$3,2,)&amp;6))</f>
        <v>Sets!CO6</v>
      </c>
      <c r="D81">
        <v>1</v>
      </c>
    </row>
    <row r="82" spans="1:4" x14ac:dyDescent="0.3">
      <c r="A82" t="s">
        <v>271</v>
      </c>
      <c r="B82" t="s">
        <v>782</v>
      </c>
      <c r="C82" s="31" t="str">
        <f>IF(A82="dset","Sets!"&amp;HLOOKUP(B82,sets!$A$2:$AAE$3,2,)&amp;6,IF(A82="set","Maps!"&amp;HLOOKUP(B82,maps!$A$2:$AAG$3,2,)&amp;6))</f>
        <v>Sets!CQ6</v>
      </c>
      <c r="D82">
        <v>1</v>
      </c>
    </row>
    <row r="83" spans="1:4" x14ac:dyDescent="0.3">
      <c r="A83" t="s">
        <v>271</v>
      </c>
      <c r="B83" t="s">
        <v>779</v>
      </c>
      <c r="C83" s="31" t="str">
        <f>IF(A83="dset","Sets!"&amp;HLOOKUP(B83,sets!$A$2:$AAE$3,2,)&amp;6,IF(A83="set","Maps!"&amp;HLOOKUP(B83,maps!$A$2:$AAG$3,2,)&amp;6))</f>
        <v>Sets!CK6</v>
      </c>
      <c r="D83">
        <v>1</v>
      </c>
    </row>
    <row r="84" spans="1:4" x14ac:dyDescent="0.3">
      <c r="A84" t="s">
        <v>271</v>
      </c>
      <c r="B84" t="s">
        <v>780</v>
      </c>
      <c r="C84" s="31" t="str">
        <f>IF(A84="dset","Sets!"&amp;HLOOKUP(B84,sets!$A$2:$AAE$3,2,)&amp;6,IF(A84="set","Maps!"&amp;HLOOKUP(B84,maps!$A$2:$AAG$3,2,)&amp;6))</f>
        <v>Sets!CM6</v>
      </c>
      <c r="D84">
        <v>1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CADD-C5C2-4931-B870-E598E0C4B112}">
  <sheetPr codeName="Sheet30"/>
  <dimension ref="A1:CS393"/>
  <sheetViews>
    <sheetView tabSelected="1" topLeftCell="D1" zoomScale="90" zoomScaleNormal="90" workbookViewId="0">
      <pane ySplit="5" topLeftCell="A95" activePane="bottomLeft" state="frozen"/>
      <selection pane="bottomLeft" activeCell="I102" sqref="I102"/>
    </sheetView>
  </sheetViews>
  <sheetFormatPr defaultRowHeight="14.4" x14ac:dyDescent="0.3"/>
  <cols>
    <col min="3" max="3" width="10.5546875" bestFit="1" customWidth="1"/>
    <col min="4" max="4" width="12.88671875" bestFit="1" customWidth="1"/>
    <col min="9" max="9" width="12.33203125" bestFit="1" customWidth="1"/>
    <col min="10" max="10" width="13.33203125" bestFit="1" customWidth="1"/>
    <col min="37" max="37" width="12.44140625" bestFit="1" customWidth="1"/>
    <col min="53" max="53" width="10.5546875" bestFit="1" customWidth="1"/>
    <col min="55" max="56" width="10.5546875" bestFit="1" customWidth="1"/>
    <col min="57" max="57" width="11.88671875" bestFit="1" customWidth="1"/>
    <col min="63" max="63" width="10.109375" bestFit="1" customWidth="1"/>
    <col min="64" max="64" width="10.109375" customWidth="1"/>
  </cols>
  <sheetData>
    <row r="1" spans="1:97" s="35" customFormat="1" ht="13.2" x14ac:dyDescent="0.25">
      <c r="A1" s="34" t="s">
        <v>254</v>
      </c>
      <c r="M1" s="35" t="s">
        <v>769</v>
      </c>
      <c r="AC1" s="35" t="s">
        <v>770</v>
      </c>
    </row>
    <row r="2" spans="1:97" s="35" customFormat="1" ht="13.2" x14ac:dyDescent="0.25">
      <c r="A2" s="36" t="str">
        <f t="shared" ref="A2:AH2" si="0">+A5</f>
        <v>em</v>
      </c>
      <c r="B2" s="36" t="str">
        <f t="shared" si="0"/>
        <v>nrgGTAP</v>
      </c>
      <c r="C2" s="36" t="str">
        <f t="shared" si="0"/>
        <v>aGTAP</v>
      </c>
      <c r="D2" s="36" t="str">
        <f t="shared" si="0"/>
        <v>is0</v>
      </c>
      <c r="E2" s="36">
        <f t="shared" si="0"/>
        <v>0</v>
      </c>
      <c r="F2" s="36">
        <f t="shared" si="0"/>
        <v>0</v>
      </c>
      <c r="G2" s="36" t="str">
        <f t="shared" si="0"/>
        <v>a0</v>
      </c>
      <c r="H2" s="36">
        <f t="shared" si="0"/>
        <v>0</v>
      </c>
      <c r="I2" s="36" t="str">
        <f t="shared" si="0"/>
        <v>i0</v>
      </c>
      <c r="J2" s="36">
        <f t="shared" si="0"/>
        <v>0</v>
      </c>
      <c r="K2" s="36" t="str">
        <f t="shared" si="0"/>
        <v>is</v>
      </c>
      <c r="L2" s="36">
        <f t="shared" si="0"/>
        <v>0</v>
      </c>
      <c r="M2" s="36" t="str">
        <f t="shared" si="0"/>
        <v>aa</v>
      </c>
      <c r="N2" s="36">
        <f t="shared" si="0"/>
        <v>0</v>
      </c>
      <c r="O2" s="36" t="str">
        <f t="shared" si="0"/>
        <v>a</v>
      </c>
      <c r="P2" s="36">
        <f t="shared" si="0"/>
        <v>0</v>
      </c>
      <c r="Q2" s="36" t="str">
        <f t="shared" si="0"/>
        <v>agr</v>
      </c>
      <c r="R2" s="36">
        <f t="shared" si="0"/>
        <v>0</v>
      </c>
      <c r="S2" s="36" t="str">
        <f t="shared" si="0"/>
        <v>man</v>
      </c>
      <c r="T2" s="36">
        <f t="shared" si="0"/>
        <v>0</v>
      </c>
      <c r="U2" s="36" t="str">
        <f t="shared" si="0"/>
        <v>srv</v>
      </c>
      <c r="V2" s="36">
        <f t="shared" si="0"/>
        <v>0</v>
      </c>
      <c r="W2" s="36" t="str">
        <f t="shared" si="0"/>
        <v>anrg</v>
      </c>
      <c r="X2" s="36"/>
      <c r="Y2" s="36" t="str">
        <f>+Y5</f>
        <v>aelec</v>
      </c>
      <c r="Z2" s="36">
        <f t="shared" si="0"/>
        <v>0</v>
      </c>
      <c r="AA2" s="36" t="str">
        <f t="shared" si="0"/>
        <v>acal</v>
      </c>
      <c r="AB2" s="36">
        <f t="shared" si="0"/>
        <v>0</v>
      </c>
      <c r="AC2" s="36" t="str">
        <f t="shared" si="0"/>
        <v>oa</v>
      </c>
      <c r="AD2" s="36">
        <f t="shared" si="0"/>
        <v>0</v>
      </c>
      <c r="AE2" s="36" t="str">
        <f t="shared" si="0"/>
        <v>fd</v>
      </c>
      <c r="AF2" s="36">
        <f t="shared" si="0"/>
        <v>0</v>
      </c>
      <c r="AG2" s="36" t="str">
        <f t="shared" si="0"/>
        <v>h</v>
      </c>
      <c r="AH2" s="36">
        <f t="shared" si="0"/>
        <v>0</v>
      </c>
      <c r="AI2" s="36" t="str">
        <f t="shared" ref="AI2:BM2" si="1">+AI5</f>
        <v>f</v>
      </c>
      <c r="AJ2" s="36">
        <f t="shared" si="1"/>
        <v>0</v>
      </c>
      <c r="AK2" s="36" t="str">
        <f t="shared" si="1"/>
        <v>i</v>
      </c>
      <c r="AL2" s="36">
        <f t="shared" si="1"/>
        <v>0</v>
      </c>
      <c r="AM2" s="36" t="str">
        <f t="shared" si="1"/>
        <v>iagr</v>
      </c>
      <c r="AN2" s="36">
        <f t="shared" si="1"/>
        <v>0</v>
      </c>
      <c r="AO2" s="36" t="str">
        <f t="shared" si="1"/>
        <v>iman</v>
      </c>
      <c r="AP2" s="36">
        <f t="shared" si="1"/>
        <v>0</v>
      </c>
      <c r="AQ2" s="36" t="str">
        <f t="shared" si="1"/>
        <v>isrv</v>
      </c>
      <c r="AR2" s="36">
        <f t="shared" si="1"/>
        <v>0</v>
      </c>
      <c r="AS2" s="36" t="str">
        <f>+AS5</f>
        <v>ielec</v>
      </c>
      <c r="AT2" s="36"/>
      <c r="AU2" s="36" t="str">
        <f t="shared" si="1"/>
        <v>e</v>
      </c>
      <c r="AV2" s="36">
        <f t="shared" si="1"/>
        <v>0</v>
      </c>
      <c r="AW2" s="36" t="str">
        <f t="shared" si="1"/>
        <v>k</v>
      </c>
      <c r="AX2" s="36">
        <f t="shared" si="1"/>
        <v>0</v>
      </c>
      <c r="AY2" s="36" t="str">
        <f t="shared" si="1"/>
        <v>nrg</v>
      </c>
      <c r="AZ2" s="36">
        <f t="shared" si="1"/>
        <v>0</v>
      </c>
      <c r="BA2" s="36" t="str">
        <f t="shared" si="1"/>
        <v>fp</v>
      </c>
      <c r="BB2" s="36">
        <f t="shared" si="1"/>
        <v>0</v>
      </c>
      <c r="BC2" s="36" t="str">
        <f t="shared" si="1"/>
        <v>l</v>
      </c>
      <c r="BD2" s="36" t="str">
        <f t="shared" si="1"/>
        <v>ul</v>
      </c>
      <c r="BE2" s="36" t="str">
        <f t="shared" si="1"/>
        <v>inst</v>
      </c>
      <c r="BF2" s="36" t="str">
        <f t="shared" si="1"/>
        <v>entr</v>
      </c>
      <c r="BG2" s="36" t="str">
        <f t="shared" si="1"/>
        <v>cap</v>
      </c>
      <c r="BH2" s="36" t="str">
        <f t="shared" si="1"/>
        <v>lnd</v>
      </c>
      <c r="BI2" s="36" t="str">
        <f t="shared" si="1"/>
        <v>gov</v>
      </c>
      <c r="BJ2" s="36" t="str">
        <f t="shared" si="1"/>
        <v>inv</v>
      </c>
      <c r="BK2" s="36" t="str">
        <f t="shared" si="1"/>
        <v>ginv</v>
      </c>
      <c r="BL2" s="36" t="str">
        <f>+BL5</f>
        <v>adpinv</v>
      </c>
      <c r="BM2" s="36" t="str">
        <f t="shared" si="1"/>
        <v>stb</v>
      </c>
      <c r="BN2" s="36" t="str">
        <f t="shared" ref="BN2:CQ2" si="2">+BN5</f>
        <v>row</v>
      </c>
      <c r="BO2" s="36" t="str">
        <f t="shared" si="2"/>
        <v>dtx</v>
      </c>
      <c r="BP2" s="36" t="str">
        <f t="shared" si="2"/>
        <v>ptx</v>
      </c>
      <c r="BQ2" s="36" t="str">
        <f t="shared" si="2"/>
        <v>stx</v>
      </c>
      <c r="BR2" s="36" t="str">
        <f t="shared" si="2"/>
        <v>mtx</v>
      </c>
      <c r="BS2" s="36" t="str">
        <f>+BS5</f>
        <v>ftx</v>
      </c>
      <c r="BT2" s="36" t="str">
        <f t="shared" si="2"/>
        <v>otx</v>
      </c>
      <c r="BU2" s="36" t="str">
        <f t="shared" si="2"/>
        <v>atx</v>
      </c>
      <c r="BV2" s="36" t="str">
        <f t="shared" si="2"/>
        <v>ctx</v>
      </c>
      <c r="BW2" s="36" t="str">
        <f t="shared" si="2"/>
        <v>psb</v>
      </c>
      <c r="BX2" s="36" t="str">
        <f t="shared" si="2"/>
        <v>etx</v>
      </c>
      <c r="BY2" s="36" t="str">
        <f>+BY5</f>
        <v>envtx</v>
      </c>
      <c r="BZ2" s="36" t="str">
        <f t="shared" si="2"/>
        <v>ssb</v>
      </c>
      <c r="CA2" s="36" t="str">
        <f t="shared" si="2"/>
        <v>cohorts</v>
      </c>
      <c r="CB2" s="36" t="str">
        <f t="shared" si="2"/>
        <v>macel</v>
      </c>
      <c r="CC2" s="36" t="str">
        <f t="shared" si="2"/>
        <v>exr</v>
      </c>
      <c r="CD2" s="36" t="str">
        <f t="shared" si="2"/>
        <v>emiaa</v>
      </c>
      <c r="CE2" s="36">
        <f t="shared" si="2"/>
        <v>0</v>
      </c>
      <c r="CF2" s="36">
        <f t="shared" si="2"/>
        <v>0</v>
      </c>
      <c r="CG2" s="36" t="str">
        <f t="shared" si="2"/>
        <v>isrep</v>
      </c>
      <c r="CH2" s="36">
        <f t="shared" si="2"/>
        <v>0</v>
      </c>
      <c r="CI2" s="36" t="str">
        <f t="shared" si="2"/>
        <v>emSrc</v>
      </c>
      <c r="CJ2" s="36">
        <f t="shared" si="2"/>
        <v>0</v>
      </c>
      <c r="CK2" s="36" t="str">
        <f t="shared" si="2"/>
        <v>atour</v>
      </c>
      <c r="CL2" s="36">
        <f t="shared" si="2"/>
        <v>0</v>
      </c>
      <c r="CM2" s="36" t="str">
        <f t="shared" si="2"/>
        <v>ctour</v>
      </c>
      <c r="CN2" s="36">
        <f t="shared" si="2"/>
        <v>0</v>
      </c>
      <c r="CO2" s="36" t="str">
        <f t="shared" si="2"/>
        <v>iedu</v>
      </c>
      <c r="CP2" s="36">
        <f t="shared" si="2"/>
        <v>0</v>
      </c>
      <c r="CQ2" s="36" t="str">
        <f t="shared" si="2"/>
        <v>ihea</v>
      </c>
      <c r="CR2" s="36">
        <f t="shared" ref="CR2:CS2" si="3">+CR5</f>
        <v>0</v>
      </c>
      <c r="CS2" s="36">
        <f t="shared" si="3"/>
        <v>0</v>
      </c>
    </row>
    <row r="3" spans="1:97" s="35" customFormat="1" ht="13.2" x14ac:dyDescent="0.25">
      <c r="A3" s="37" t="str">
        <f>SUBSTITUTE(ADDRESS(1,COLUMN(),4),"1","")</f>
        <v>A</v>
      </c>
      <c r="B3" s="37" t="str">
        <f t="shared" ref="B3:BT3" si="4">SUBSTITUTE(ADDRESS(1,COLUMN(),4),"1","")</f>
        <v>B</v>
      </c>
      <c r="C3" s="37" t="str">
        <f t="shared" si="4"/>
        <v>C</v>
      </c>
      <c r="D3" s="37" t="str">
        <f t="shared" si="4"/>
        <v>D</v>
      </c>
      <c r="E3" s="37" t="str">
        <f>SUBSTITUTE(ADDRESS(1,COLUMN(),4),1,)</f>
        <v>E</v>
      </c>
      <c r="F3" s="37" t="str">
        <f t="shared" si="4"/>
        <v>F</v>
      </c>
      <c r="G3" s="37" t="str">
        <f t="shared" si="4"/>
        <v>G</v>
      </c>
      <c r="H3" s="37" t="str">
        <f t="shared" si="4"/>
        <v>H</v>
      </c>
      <c r="I3" s="37" t="str">
        <f t="shared" si="4"/>
        <v>I</v>
      </c>
      <c r="J3" s="37" t="str">
        <f t="shared" si="4"/>
        <v>J</v>
      </c>
      <c r="K3" s="37" t="str">
        <f t="shared" si="4"/>
        <v>K</v>
      </c>
      <c r="L3" s="37" t="str">
        <f>SUBSTITUTE(ADDRESS(1,COLUMN(),4),1,)</f>
        <v>L</v>
      </c>
      <c r="M3" s="37" t="str">
        <f t="shared" si="4"/>
        <v>M</v>
      </c>
      <c r="N3" s="37" t="str">
        <f t="shared" si="4"/>
        <v>N</v>
      </c>
      <c r="O3" s="37" t="str">
        <f t="shared" si="4"/>
        <v>O</v>
      </c>
      <c r="P3" s="37" t="str">
        <f t="shared" si="4"/>
        <v>P</v>
      </c>
      <c r="Q3" s="37" t="str">
        <f t="shared" si="4"/>
        <v>Q</v>
      </c>
      <c r="R3" s="37" t="str">
        <f t="shared" si="4"/>
        <v>R</v>
      </c>
      <c r="S3" s="37" t="str">
        <f t="shared" si="4"/>
        <v>S</v>
      </c>
      <c r="T3" s="37" t="str">
        <f t="shared" si="4"/>
        <v>T</v>
      </c>
      <c r="U3" s="37" t="str">
        <f t="shared" si="4"/>
        <v>U</v>
      </c>
      <c r="V3" s="37" t="str">
        <f t="shared" si="4"/>
        <v>V</v>
      </c>
      <c r="W3" s="37" t="str">
        <f t="shared" si="4"/>
        <v>W</v>
      </c>
      <c r="X3" s="37"/>
      <c r="Y3" s="37" t="str">
        <f>SUBSTITUTE(ADDRESS(1,COLUMN(),4),"1","")</f>
        <v>Y</v>
      </c>
      <c r="Z3" s="37" t="str">
        <f t="shared" si="4"/>
        <v>Z</v>
      </c>
      <c r="AA3" s="37" t="str">
        <f t="shared" si="4"/>
        <v>AA</v>
      </c>
      <c r="AB3" s="37" t="str">
        <f t="shared" si="4"/>
        <v>AB</v>
      </c>
      <c r="AC3" s="37" t="str">
        <f t="shared" si="4"/>
        <v>AC</v>
      </c>
      <c r="AD3" s="37" t="str">
        <f t="shared" si="4"/>
        <v>AD</v>
      </c>
      <c r="AE3" s="37" t="str">
        <f t="shared" si="4"/>
        <v>AE</v>
      </c>
      <c r="AF3" s="37" t="str">
        <f t="shared" si="4"/>
        <v>AF</v>
      </c>
      <c r="AG3" s="37" t="str">
        <f t="shared" si="4"/>
        <v>AG</v>
      </c>
      <c r="AH3" s="37" t="str">
        <f t="shared" si="4"/>
        <v>AH</v>
      </c>
      <c r="AI3" s="37" t="str">
        <f t="shared" si="4"/>
        <v>AI</v>
      </c>
      <c r="AJ3" s="37" t="str">
        <f t="shared" si="4"/>
        <v>AJ</v>
      </c>
      <c r="AK3" s="37" t="str">
        <f t="shared" si="4"/>
        <v>AK</v>
      </c>
      <c r="AL3" s="37" t="str">
        <f t="shared" si="4"/>
        <v>AL</v>
      </c>
      <c r="AM3" s="37" t="str">
        <f t="shared" si="4"/>
        <v>AM</v>
      </c>
      <c r="AN3" s="37" t="str">
        <f t="shared" si="4"/>
        <v>AN</v>
      </c>
      <c r="AO3" s="37" t="str">
        <f t="shared" si="4"/>
        <v>AO</v>
      </c>
      <c r="AP3" s="37" t="str">
        <f t="shared" si="4"/>
        <v>AP</v>
      </c>
      <c r="AQ3" s="37" t="str">
        <f t="shared" si="4"/>
        <v>AQ</v>
      </c>
      <c r="AR3" s="37" t="str">
        <f t="shared" si="4"/>
        <v>AR</v>
      </c>
      <c r="AS3" s="37" t="str">
        <f>SUBSTITUTE(ADDRESS(1,COLUMN(),4),"1","")</f>
        <v>AS</v>
      </c>
      <c r="AT3" s="37"/>
      <c r="AU3" s="37" t="str">
        <f t="shared" si="4"/>
        <v>AU</v>
      </c>
      <c r="AV3" s="37" t="str">
        <f t="shared" si="4"/>
        <v>AV</v>
      </c>
      <c r="AW3" s="37" t="str">
        <f t="shared" si="4"/>
        <v>AW</v>
      </c>
      <c r="AX3" s="37" t="str">
        <f t="shared" si="4"/>
        <v>AX</v>
      </c>
      <c r="AY3" s="37" t="str">
        <f t="shared" si="4"/>
        <v>AY</v>
      </c>
      <c r="AZ3" s="37" t="str">
        <f t="shared" si="4"/>
        <v>AZ</v>
      </c>
      <c r="BA3" s="37" t="str">
        <f t="shared" si="4"/>
        <v>BA</v>
      </c>
      <c r="BB3" s="37" t="str">
        <f t="shared" si="4"/>
        <v>BB</v>
      </c>
      <c r="BC3" s="37" t="str">
        <f t="shared" si="4"/>
        <v>BC</v>
      </c>
      <c r="BD3" s="37" t="str">
        <f t="shared" si="4"/>
        <v>BD</v>
      </c>
      <c r="BE3" s="37" t="str">
        <f t="shared" si="4"/>
        <v>BE</v>
      </c>
      <c r="BF3" s="37" t="str">
        <f t="shared" si="4"/>
        <v>BF</v>
      </c>
      <c r="BG3" s="37" t="str">
        <f t="shared" si="4"/>
        <v>BG</v>
      </c>
      <c r="BH3" s="37" t="str">
        <f t="shared" si="4"/>
        <v>BH</v>
      </c>
      <c r="BI3" s="37" t="str">
        <f t="shared" si="4"/>
        <v>BI</v>
      </c>
      <c r="BJ3" s="37" t="str">
        <f t="shared" si="4"/>
        <v>BJ</v>
      </c>
      <c r="BK3" s="37" t="str">
        <f t="shared" si="4"/>
        <v>BK</v>
      </c>
      <c r="BL3" s="37" t="str">
        <f t="shared" si="4"/>
        <v>BL</v>
      </c>
      <c r="BM3" s="37" t="str">
        <f t="shared" si="4"/>
        <v>BM</v>
      </c>
      <c r="BN3" s="37" t="str">
        <f t="shared" si="4"/>
        <v>BN</v>
      </c>
      <c r="BO3" s="37" t="str">
        <f t="shared" si="4"/>
        <v>BO</v>
      </c>
      <c r="BP3" s="37" t="str">
        <f t="shared" si="4"/>
        <v>BP</v>
      </c>
      <c r="BQ3" s="37" t="str">
        <f t="shared" si="4"/>
        <v>BQ</v>
      </c>
      <c r="BR3" s="37" t="str">
        <f t="shared" si="4"/>
        <v>BR</v>
      </c>
      <c r="BS3" s="37" t="str">
        <f t="shared" si="4"/>
        <v>BS</v>
      </c>
      <c r="BT3" s="37" t="str">
        <f t="shared" si="4"/>
        <v>BT</v>
      </c>
      <c r="BU3" s="37" t="str">
        <f t="shared" ref="BU3:CS3" si="5">SUBSTITUTE(ADDRESS(1,COLUMN(),4),"1","")</f>
        <v>BU</v>
      </c>
      <c r="BV3" s="37" t="str">
        <f t="shared" si="5"/>
        <v>BV</v>
      </c>
      <c r="BW3" s="37" t="str">
        <f t="shared" si="5"/>
        <v>BW</v>
      </c>
      <c r="BX3" s="37" t="str">
        <f t="shared" si="5"/>
        <v>BX</v>
      </c>
      <c r="BY3" s="37" t="str">
        <f t="shared" si="5"/>
        <v>BY</v>
      </c>
      <c r="BZ3" s="37" t="str">
        <f t="shared" si="5"/>
        <v>BZ</v>
      </c>
      <c r="CA3" s="37" t="str">
        <f t="shared" si="5"/>
        <v>CA</v>
      </c>
      <c r="CB3" s="37" t="str">
        <f t="shared" si="5"/>
        <v>CB</v>
      </c>
      <c r="CC3" s="37" t="str">
        <f t="shared" si="5"/>
        <v>CC</v>
      </c>
      <c r="CD3" s="37" t="str">
        <f t="shared" si="5"/>
        <v>CD</v>
      </c>
      <c r="CE3" s="37" t="str">
        <f t="shared" si="5"/>
        <v>CE</v>
      </c>
      <c r="CF3" s="37" t="str">
        <f t="shared" si="5"/>
        <v>CF</v>
      </c>
      <c r="CG3" s="37" t="str">
        <f t="shared" si="5"/>
        <v>CG</v>
      </c>
      <c r="CH3" s="37" t="str">
        <f t="shared" si="5"/>
        <v>CH</v>
      </c>
      <c r="CI3" s="37" t="str">
        <f t="shared" si="5"/>
        <v>CI</v>
      </c>
      <c r="CJ3" s="37" t="str">
        <f t="shared" si="5"/>
        <v>CJ</v>
      </c>
      <c r="CK3" s="37" t="str">
        <f t="shared" si="5"/>
        <v>CK</v>
      </c>
      <c r="CL3" s="37" t="str">
        <f t="shared" si="5"/>
        <v>CL</v>
      </c>
      <c r="CM3" s="37" t="str">
        <f t="shared" si="5"/>
        <v>CM</v>
      </c>
      <c r="CN3" s="37" t="str">
        <f t="shared" si="5"/>
        <v>CN</v>
      </c>
      <c r="CO3" s="37" t="str">
        <f t="shared" si="5"/>
        <v>CO</v>
      </c>
      <c r="CP3" s="37" t="str">
        <f t="shared" si="5"/>
        <v>CP</v>
      </c>
      <c r="CQ3" s="37" t="str">
        <f t="shared" si="5"/>
        <v>CQ</v>
      </c>
      <c r="CR3" s="37" t="str">
        <f t="shared" si="5"/>
        <v>CR</v>
      </c>
      <c r="CS3" s="37" t="str">
        <f t="shared" si="5"/>
        <v>CS</v>
      </c>
    </row>
    <row r="4" spans="1:97" x14ac:dyDescent="0.3">
      <c r="A4" s="11"/>
      <c r="B4" s="11"/>
      <c r="C4" s="11"/>
      <c r="D4" s="11"/>
      <c r="E4" s="11"/>
      <c r="G4" s="11"/>
    </row>
    <row r="5" spans="1:97" x14ac:dyDescent="0.3">
      <c r="A5" s="11" t="s">
        <v>250</v>
      </c>
      <c r="B5" s="11" t="s">
        <v>251</v>
      </c>
      <c r="C5" s="11" t="s">
        <v>252</v>
      </c>
      <c r="D5" s="11" t="s">
        <v>265</v>
      </c>
      <c r="E5" s="11"/>
      <c r="G5" s="11" t="s">
        <v>267</v>
      </c>
      <c r="I5" t="s">
        <v>268</v>
      </c>
      <c r="K5" t="s">
        <v>43</v>
      </c>
      <c r="M5" t="s">
        <v>277</v>
      </c>
      <c r="O5" t="s">
        <v>278</v>
      </c>
      <c r="Q5" t="s">
        <v>17</v>
      </c>
      <c r="S5" t="s">
        <v>18</v>
      </c>
      <c r="U5" t="s">
        <v>19</v>
      </c>
      <c r="W5" t="s">
        <v>279</v>
      </c>
      <c r="Y5" t="s">
        <v>477</v>
      </c>
      <c r="AA5" t="s">
        <v>20</v>
      </c>
      <c r="AC5" t="s">
        <v>280</v>
      </c>
      <c r="AE5" t="s">
        <v>260</v>
      </c>
      <c r="AG5" t="s">
        <v>261</v>
      </c>
      <c r="AI5" t="s">
        <v>21</v>
      </c>
      <c r="AK5" t="s">
        <v>282</v>
      </c>
      <c r="AM5" t="s">
        <v>283</v>
      </c>
      <c r="AO5" t="s">
        <v>310</v>
      </c>
      <c r="AQ5" t="s">
        <v>311</v>
      </c>
      <c r="AS5" t="s">
        <v>478</v>
      </c>
      <c r="AU5" t="s">
        <v>22</v>
      </c>
      <c r="AW5" t="s">
        <v>284</v>
      </c>
      <c r="AY5" t="s">
        <v>23</v>
      </c>
      <c r="BA5" t="s">
        <v>24</v>
      </c>
      <c r="BC5" t="s">
        <v>286</v>
      </c>
      <c r="BD5" t="s">
        <v>262</v>
      </c>
      <c r="BE5" t="s">
        <v>263</v>
      </c>
      <c r="BF5" t="s">
        <v>288</v>
      </c>
      <c r="BG5" t="s">
        <v>42</v>
      </c>
      <c r="BH5" t="s">
        <v>236</v>
      </c>
      <c r="BI5" t="s">
        <v>44</v>
      </c>
      <c r="BJ5" t="s">
        <v>0</v>
      </c>
      <c r="BK5" t="s">
        <v>76</v>
      </c>
      <c r="BL5" t="s">
        <v>554</v>
      </c>
      <c r="BM5" t="s">
        <v>45</v>
      </c>
      <c r="BN5" t="s">
        <v>46</v>
      </c>
      <c r="BO5" t="s">
        <v>51</v>
      </c>
      <c r="BP5" t="s">
        <v>49</v>
      </c>
      <c r="BQ5" t="s">
        <v>91</v>
      </c>
      <c r="BR5" t="s">
        <v>52</v>
      </c>
      <c r="BS5" t="s">
        <v>542</v>
      </c>
      <c r="BT5" t="s">
        <v>47</v>
      </c>
      <c r="BU5" t="s">
        <v>238</v>
      </c>
      <c r="BV5" t="s">
        <v>64</v>
      </c>
      <c r="BW5" t="s">
        <v>50</v>
      </c>
      <c r="BX5" t="s">
        <v>53</v>
      </c>
      <c r="BY5" t="s">
        <v>352</v>
      </c>
      <c r="BZ5" t="s">
        <v>48</v>
      </c>
      <c r="CA5" t="s">
        <v>274</v>
      </c>
      <c r="CB5" t="s">
        <v>317</v>
      </c>
      <c r="CC5" t="s">
        <v>275</v>
      </c>
      <c r="CD5" t="s">
        <v>346</v>
      </c>
      <c r="CG5" t="s">
        <v>367</v>
      </c>
      <c r="CI5" t="s">
        <v>777</v>
      </c>
      <c r="CK5" t="s">
        <v>779</v>
      </c>
      <c r="CM5" t="s">
        <v>780</v>
      </c>
      <c r="CO5" t="s">
        <v>781</v>
      </c>
      <c r="CQ5" t="s">
        <v>782</v>
      </c>
    </row>
    <row r="6" spans="1:97" x14ac:dyDescent="0.3">
      <c r="A6" t="s">
        <v>174</v>
      </c>
      <c r="B6" t="s">
        <v>178</v>
      </c>
      <c r="C6" t="s">
        <v>179</v>
      </c>
      <c r="D6" t="s">
        <v>559</v>
      </c>
      <c r="G6" t="s">
        <v>559</v>
      </c>
      <c r="I6" t="s">
        <v>560</v>
      </c>
      <c r="K6" t="s">
        <v>322</v>
      </c>
      <c r="M6" t="s">
        <v>322</v>
      </c>
      <c r="O6" t="s">
        <v>322</v>
      </c>
      <c r="Q6" t="s">
        <v>322</v>
      </c>
      <c r="S6" t="s">
        <v>561</v>
      </c>
      <c r="U6" t="s">
        <v>585</v>
      </c>
      <c r="W6" t="s">
        <v>561</v>
      </c>
      <c r="Y6" t="s">
        <v>763</v>
      </c>
      <c r="AA6" t="s">
        <v>322</v>
      </c>
      <c r="AC6" t="s">
        <v>813</v>
      </c>
      <c r="AE6" t="s">
        <v>813</v>
      </c>
      <c r="AG6" t="s">
        <v>813</v>
      </c>
      <c r="AI6" t="s">
        <v>533</v>
      </c>
      <c r="AK6" t="s">
        <v>323</v>
      </c>
      <c r="AM6" t="s">
        <v>323</v>
      </c>
      <c r="AO6" t="s">
        <v>707</v>
      </c>
      <c r="AQ6" t="s">
        <v>717</v>
      </c>
      <c r="AS6" t="s">
        <v>750</v>
      </c>
      <c r="AU6" t="s">
        <v>750</v>
      </c>
      <c r="AW6" t="s">
        <v>157</v>
      </c>
      <c r="AY6" t="s">
        <v>361</v>
      </c>
      <c r="BA6" t="s">
        <v>728</v>
      </c>
      <c r="BC6" t="s">
        <v>809</v>
      </c>
      <c r="BD6" t="s">
        <v>811</v>
      </c>
      <c r="BE6" t="s">
        <v>813</v>
      </c>
      <c r="BF6" t="str">
        <f>BE16</f>
        <v>e-ent</v>
      </c>
      <c r="BG6" s="31" t="str">
        <f>BA11</f>
        <v>f-Capital</v>
      </c>
      <c r="BH6" s="31" t="str">
        <f>BA6</f>
        <v>f-Land</v>
      </c>
      <c r="BI6" t="str">
        <f>BE17</f>
        <v>g-govt</v>
      </c>
      <c r="BJ6" t="s">
        <v>731</v>
      </c>
      <c r="BK6" t="s">
        <v>551</v>
      </c>
      <c r="BN6" t="s">
        <v>745</v>
      </c>
      <c r="BO6" t="s">
        <v>740</v>
      </c>
      <c r="BP6" t="s">
        <v>738</v>
      </c>
      <c r="BQ6" t="s">
        <v>771</v>
      </c>
      <c r="BR6" t="s">
        <v>737</v>
      </c>
      <c r="BS6" t="s">
        <v>823</v>
      </c>
      <c r="BT6" t="s">
        <v>785</v>
      </c>
      <c r="BX6" s="67" t="s">
        <v>53</v>
      </c>
      <c r="BZ6" t="s">
        <v>48</v>
      </c>
      <c r="CA6" t="s">
        <v>4</v>
      </c>
      <c r="CB6" t="s">
        <v>4</v>
      </c>
      <c r="CC6" t="s">
        <v>8</v>
      </c>
      <c r="CD6" t="s">
        <v>748</v>
      </c>
      <c r="CG6" t="s">
        <v>370</v>
      </c>
      <c r="CI6" t="s">
        <v>707</v>
      </c>
      <c r="CO6" t="s">
        <v>726</v>
      </c>
      <c r="CQ6" t="s">
        <v>727</v>
      </c>
    </row>
    <row r="7" spans="1:97" x14ac:dyDescent="0.3">
      <c r="A7" t="s">
        <v>232</v>
      </c>
      <c r="B7" t="s">
        <v>180</v>
      </c>
      <c r="C7" t="s">
        <v>183</v>
      </c>
      <c r="D7" t="s">
        <v>562</v>
      </c>
      <c r="G7" t="s">
        <v>562</v>
      </c>
      <c r="I7" t="s">
        <v>563</v>
      </c>
      <c r="K7" t="s">
        <v>594</v>
      </c>
      <c r="M7" t="s">
        <v>594</v>
      </c>
      <c r="O7" t="s">
        <v>594</v>
      </c>
      <c r="Q7" t="s">
        <v>594</v>
      </c>
      <c r="S7" t="s">
        <v>760</v>
      </c>
      <c r="U7" t="s">
        <v>588</v>
      </c>
      <c r="W7" t="s">
        <v>763</v>
      </c>
      <c r="AA7" t="s">
        <v>594</v>
      </c>
      <c r="AC7" t="s">
        <v>814</v>
      </c>
      <c r="AE7" t="s">
        <v>814</v>
      </c>
      <c r="AG7" t="s">
        <v>814</v>
      </c>
      <c r="AI7" t="s">
        <v>731</v>
      </c>
      <c r="AK7" t="s">
        <v>703</v>
      </c>
      <c r="AM7" t="s">
        <v>703</v>
      </c>
      <c r="AO7" t="s">
        <v>765</v>
      </c>
      <c r="AQ7" t="s">
        <v>718</v>
      </c>
      <c r="AW7" t="s">
        <v>360</v>
      </c>
      <c r="BA7" t="s">
        <v>809</v>
      </c>
      <c r="BC7" t="s">
        <v>810</v>
      </c>
      <c r="BD7" t="s">
        <v>812</v>
      </c>
      <c r="BE7" t="s">
        <v>814</v>
      </c>
      <c r="BH7" t="s">
        <v>733</v>
      </c>
      <c r="BK7" s="31"/>
      <c r="BN7" s="31"/>
      <c r="BP7" s="66"/>
      <c r="BS7" t="s">
        <v>824</v>
      </c>
      <c r="CA7" t="s">
        <v>5</v>
      </c>
      <c r="CB7" t="s">
        <v>5</v>
      </c>
      <c r="CC7" t="s">
        <v>9</v>
      </c>
      <c r="CD7" t="s">
        <v>348</v>
      </c>
      <c r="CG7" t="s">
        <v>371</v>
      </c>
      <c r="CI7" t="s">
        <v>711</v>
      </c>
      <c r="CQ7" t="s">
        <v>712</v>
      </c>
    </row>
    <row r="8" spans="1:97" x14ac:dyDescent="0.3">
      <c r="A8" t="s">
        <v>176</v>
      </c>
      <c r="B8" t="s">
        <v>181</v>
      </c>
      <c r="C8" t="s">
        <v>184</v>
      </c>
      <c r="D8" t="s">
        <v>564</v>
      </c>
      <c r="G8" t="s">
        <v>564</v>
      </c>
      <c r="I8" t="s">
        <v>565</v>
      </c>
      <c r="K8" t="s">
        <v>561</v>
      </c>
      <c r="M8" t="s">
        <v>561</v>
      </c>
      <c r="O8" t="s">
        <v>561</v>
      </c>
      <c r="S8" t="s">
        <v>580</v>
      </c>
      <c r="U8" t="s">
        <v>591</v>
      </c>
      <c r="AA8" t="s">
        <v>561</v>
      </c>
      <c r="AC8" t="s">
        <v>815</v>
      </c>
      <c r="AE8" t="s">
        <v>815</v>
      </c>
      <c r="AG8" t="s">
        <v>815</v>
      </c>
      <c r="AI8" t="s">
        <v>551</v>
      </c>
      <c r="AK8" t="s">
        <v>707</v>
      </c>
      <c r="AO8" t="s">
        <v>708</v>
      </c>
      <c r="AQ8" t="s">
        <v>719</v>
      </c>
      <c r="AW8" t="s">
        <v>361</v>
      </c>
      <c r="BA8" t="s">
        <v>810</v>
      </c>
      <c r="BC8" t="s">
        <v>811</v>
      </c>
      <c r="BE8" t="s">
        <v>815</v>
      </c>
      <c r="BN8" s="31"/>
      <c r="BP8" s="66"/>
      <c r="BS8" t="s">
        <v>825</v>
      </c>
      <c r="CA8" t="s">
        <v>6</v>
      </c>
      <c r="CB8" t="s">
        <v>6</v>
      </c>
      <c r="CC8" t="s">
        <v>10</v>
      </c>
      <c r="CD8" t="s">
        <v>349</v>
      </c>
      <c r="CG8" t="s">
        <v>372</v>
      </c>
      <c r="CI8" t="s">
        <v>714</v>
      </c>
    </row>
    <row r="9" spans="1:97" x14ac:dyDescent="0.3">
      <c r="A9" t="s">
        <v>177</v>
      </c>
      <c r="B9" t="s">
        <v>182</v>
      </c>
      <c r="C9" t="s">
        <v>185</v>
      </c>
      <c r="D9" t="s">
        <v>566</v>
      </c>
      <c r="G9" t="s">
        <v>566</v>
      </c>
      <c r="I9" t="s">
        <v>567</v>
      </c>
      <c r="K9" t="s">
        <v>760</v>
      </c>
      <c r="M9" t="s">
        <v>760</v>
      </c>
      <c r="O9" t="s">
        <v>760</v>
      </c>
      <c r="S9" t="s">
        <v>584</v>
      </c>
      <c r="U9" t="s">
        <v>595</v>
      </c>
      <c r="AA9" t="s">
        <v>760</v>
      </c>
      <c r="AC9" t="s">
        <v>816</v>
      </c>
      <c r="AE9" t="s">
        <v>816</v>
      </c>
      <c r="AG9" t="s">
        <v>816</v>
      </c>
      <c r="AK9" t="s">
        <v>765</v>
      </c>
      <c r="AO9" t="s">
        <v>709</v>
      </c>
      <c r="AQ9" t="s">
        <v>720</v>
      </c>
      <c r="AW9" t="s">
        <v>362</v>
      </c>
      <c r="BA9" t="s">
        <v>811</v>
      </c>
      <c r="BC9" t="s">
        <v>812</v>
      </c>
      <c r="BE9" t="s">
        <v>816</v>
      </c>
      <c r="BN9" s="31"/>
      <c r="BS9" t="s">
        <v>826</v>
      </c>
      <c r="CA9" t="s">
        <v>7</v>
      </c>
      <c r="CB9" t="s">
        <v>7</v>
      </c>
      <c r="CD9" t="s">
        <v>350</v>
      </c>
      <c r="CG9" t="s">
        <v>835</v>
      </c>
      <c r="CK9" s="27"/>
    </row>
    <row r="10" spans="1:97" x14ac:dyDescent="0.3">
      <c r="B10" t="s">
        <v>195</v>
      </c>
      <c r="C10" t="s">
        <v>186</v>
      </c>
      <c r="D10" t="s">
        <v>568</v>
      </c>
      <c r="G10" t="s">
        <v>568</v>
      </c>
      <c r="I10" t="s">
        <v>569</v>
      </c>
      <c r="K10" t="s">
        <v>580</v>
      </c>
      <c r="M10" t="s">
        <v>580</v>
      </c>
      <c r="O10" t="s">
        <v>580</v>
      </c>
      <c r="S10" t="s">
        <v>761</v>
      </c>
      <c r="U10" t="s">
        <v>598</v>
      </c>
      <c r="AA10" t="s">
        <v>580</v>
      </c>
      <c r="AC10" t="s">
        <v>817</v>
      </c>
      <c r="AE10" t="s">
        <v>817</v>
      </c>
      <c r="AG10" t="s">
        <v>817</v>
      </c>
      <c r="AK10" t="s">
        <v>708</v>
      </c>
      <c r="AO10" t="s">
        <v>766</v>
      </c>
      <c r="AQ10" t="s">
        <v>721</v>
      </c>
      <c r="AW10" t="s">
        <v>363</v>
      </c>
      <c r="BA10" t="s">
        <v>812</v>
      </c>
      <c r="BE10" t="s">
        <v>817</v>
      </c>
      <c r="BN10" s="31"/>
      <c r="BS10" t="s">
        <v>827</v>
      </c>
      <c r="CB10" t="s">
        <v>8</v>
      </c>
      <c r="CD10" t="s">
        <v>351</v>
      </c>
      <c r="CG10" t="s">
        <v>373</v>
      </c>
    </row>
    <row r="11" spans="1:97" x14ac:dyDescent="0.3">
      <c r="B11" t="s">
        <v>233</v>
      </c>
      <c r="C11" t="s">
        <v>535</v>
      </c>
      <c r="D11" t="s">
        <v>570</v>
      </c>
      <c r="G11" t="s">
        <v>570</v>
      </c>
      <c r="I11" t="s">
        <v>571</v>
      </c>
      <c r="K11" t="s">
        <v>584</v>
      </c>
      <c r="M11" t="s">
        <v>584</v>
      </c>
      <c r="O11" t="s">
        <v>584</v>
      </c>
      <c r="S11" t="s">
        <v>603</v>
      </c>
      <c r="U11" t="s">
        <v>604</v>
      </c>
      <c r="AA11" t="s">
        <v>584</v>
      </c>
      <c r="AC11" t="s">
        <v>818</v>
      </c>
      <c r="AE11" t="s">
        <v>818</v>
      </c>
      <c r="AG11" t="s">
        <v>818</v>
      </c>
      <c r="AK11" t="s">
        <v>709</v>
      </c>
      <c r="AO11" t="s">
        <v>711</v>
      </c>
      <c r="AQ11" t="s">
        <v>722</v>
      </c>
      <c r="AW11" t="s">
        <v>772</v>
      </c>
      <c r="BA11" t="s">
        <v>732</v>
      </c>
      <c r="BE11" t="s">
        <v>818</v>
      </c>
      <c r="BN11" s="31"/>
      <c r="BS11" t="s">
        <v>828</v>
      </c>
      <c r="CB11" t="s">
        <v>9</v>
      </c>
      <c r="CD11" t="s">
        <v>158</v>
      </c>
      <c r="CG11" t="s">
        <v>374</v>
      </c>
    </row>
    <row r="12" spans="1:97" x14ac:dyDescent="0.3">
      <c r="B12" t="s">
        <v>1</v>
      </c>
      <c r="C12" t="s">
        <v>187</v>
      </c>
      <c r="D12" t="s">
        <v>572</v>
      </c>
      <c r="G12" t="s">
        <v>572</v>
      </c>
      <c r="I12" t="s">
        <v>573</v>
      </c>
      <c r="K12" t="s">
        <v>761</v>
      </c>
      <c r="M12" t="s">
        <v>761</v>
      </c>
      <c r="O12" t="s">
        <v>761</v>
      </c>
      <c r="S12" t="s">
        <v>607</v>
      </c>
      <c r="U12" t="s">
        <v>608</v>
      </c>
      <c r="AA12" t="s">
        <v>761</v>
      </c>
      <c r="AC12" t="s">
        <v>819</v>
      </c>
      <c r="AE12" t="s">
        <v>819</v>
      </c>
      <c r="AG12" t="s">
        <v>819</v>
      </c>
      <c r="AK12" t="s">
        <v>766</v>
      </c>
      <c r="AO12" t="s">
        <v>712</v>
      </c>
      <c r="AQ12" t="s">
        <v>723</v>
      </c>
      <c r="BA12" t="s">
        <v>733</v>
      </c>
      <c r="BE12" t="s">
        <v>819</v>
      </c>
      <c r="BN12" s="31"/>
      <c r="BS12" t="s">
        <v>829</v>
      </c>
      <c r="CB12" t="s">
        <v>10</v>
      </c>
      <c r="CG12" t="s">
        <v>375</v>
      </c>
    </row>
    <row r="13" spans="1:97" x14ac:dyDescent="0.3">
      <c r="B13" t="s">
        <v>92</v>
      </c>
      <c r="C13" t="s">
        <v>188</v>
      </c>
      <c r="D13" t="s">
        <v>575</v>
      </c>
      <c r="G13" t="s">
        <v>575</v>
      </c>
      <c r="I13" t="s">
        <v>576</v>
      </c>
      <c r="K13" t="s">
        <v>603</v>
      </c>
      <c r="M13" t="s">
        <v>603</v>
      </c>
      <c r="O13" t="s">
        <v>603</v>
      </c>
      <c r="S13" t="s">
        <v>762</v>
      </c>
      <c r="U13" t="s">
        <v>611</v>
      </c>
      <c r="AA13" t="s">
        <v>603</v>
      </c>
      <c r="AC13" t="s">
        <v>820</v>
      </c>
      <c r="AE13" t="s">
        <v>820</v>
      </c>
      <c r="AG13" t="s">
        <v>820</v>
      </c>
      <c r="AK13" t="s">
        <v>711</v>
      </c>
      <c r="AO13" t="s">
        <v>767</v>
      </c>
      <c r="AQ13" t="s">
        <v>724</v>
      </c>
      <c r="BA13" s="12"/>
      <c r="BE13" t="s">
        <v>820</v>
      </c>
      <c r="BN13" s="31"/>
      <c r="CB13" t="s">
        <v>11</v>
      </c>
      <c r="CG13" t="s">
        <v>836</v>
      </c>
    </row>
    <row r="14" spans="1:97" x14ac:dyDescent="0.3">
      <c r="B14" t="s">
        <v>234</v>
      </c>
      <c r="C14" t="s">
        <v>189</v>
      </c>
      <c r="D14" t="s">
        <v>578</v>
      </c>
      <c r="G14" t="s">
        <v>578</v>
      </c>
      <c r="I14" t="s">
        <v>579</v>
      </c>
      <c r="K14" t="s">
        <v>607</v>
      </c>
      <c r="M14" t="s">
        <v>607</v>
      </c>
      <c r="O14" t="s">
        <v>607</v>
      </c>
      <c r="S14" t="s">
        <v>635</v>
      </c>
      <c r="U14" t="s">
        <v>764</v>
      </c>
      <c r="AA14" t="s">
        <v>607</v>
      </c>
      <c r="AC14" t="s">
        <v>821</v>
      </c>
      <c r="AE14" t="s">
        <v>821</v>
      </c>
      <c r="AG14" t="s">
        <v>821</v>
      </c>
      <c r="AK14" t="s">
        <v>712</v>
      </c>
      <c r="AO14" t="s">
        <v>713</v>
      </c>
      <c r="AQ14" t="s">
        <v>768</v>
      </c>
      <c r="BA14" s="12"/>
      <c r="BE14" t="s">
        <v>821</v>
      </c>
      <c r="BN14" s="31"/>
      <c r="CB14" t="s">
        <v>84</v>
      </c>
      <c r="CG14" t="s">
        <v>837</v>
      </c>
    </row>
    <row r="15" spans="1:97" x14ac:dyDescent="0.3">
      <c r="B15" t="s">
        <v>175</v>
      </c>
      <c r="C15" t="s">
        <v>190</v>
      </c>
      <c r="D15" t="s">
        <v>582</v>
      </c>
      <c r="G15" t="s">
        <v>582</v>
      </c>
      <c r="I15" t="s">
        <v>583</v>
      </c>
      <c r="K15" t="s">
        <v>762</v>
      </c>
      <c r="M15" t="s">
        <v>762</v>
      </c>
      <c r="O15" t="s">
        <v>762</v>
      </c>
      <c r="S15" t="s">
        <v>763</v>
      </c>
      <c r="U15" t="s">
        <v>620</v>
      </c>
      <c r="AA15" t="s">
        <v>762</v>
      </c>
      <c r="AC15" t="s">
        <v>822</v>
      </c>
      <c r="AE15" t="s">
        <v>822</v>
      </c>
      <c r="AG15" t="s">
        <v>822</v>
      </c>
      <c r="AK15" t="s">
        <v>767</v>
      </c>
      <c r="AO15" s="63" t="s">
        <v>750</v>
      </c>
      <c r="AQ15" t="s">
        <v>725</v>
      </c>
      <c r="BA15" s="12"/>
      <c r="BE15" t="s">
        <v>822</v>
      </c>
      <c r="BN15" s="31"/>
      <c r="CB15" t="s">
        <v>547</v>
      </c>
    </row>
    <row r="16" spans="1:97" x14ac:dyDescent="0.3">
      <c r="C16" t="s">
        <v>191</v>
      </c>
      <c r="D16" t="s">
        <v>586</v>
      </c>
      <c r="G16" t="s">
        <v>586</v>
      </c>
      <c r="I16" t="s">
        <v>587</v>
      </c>
      <c r="K16" t="s">
        <v>635</v>
      </c>
      <c r="M16" t="s">
        <v>635</v>
      </c>
      <c r="O16" t="s">
        <v>635</v>
      </c>
      <c r="S16" t="s">
        <v>574</v>
      </c>
      <c r="U16" t="s">
        <v>623</v>
      </c>
      <c r="AA16" t="s">
        <v>635</v>
      </c>
      <c r="AC16" t="s">
        <v>533</v>
      </c>
      <c r="AE16" t="s">
        <v>533</v>
      </c>
      <c r="AK16" t="s">
        <v>713</v>
      </c>
      <c r="AO16" t="s">
        <v>714</v>
      </c>
      <c r="AQ16" t="s">
        <v>726</v>
      </c>
      <c r="BE16" t="s">
        <v>729</v>
      </c>
      <c r="CB16" t="s">
        <v>546</v>
      </c>
    </row>
    <row r="17" spans="3:85" x14ac:dyDescent="0.3">
      <c r="C17" t="s">
        <v>192</v>
      </c>
      <c r="D17" t="s">
        <v>589</v>
      </c>
      <c r="G17" t="s">
        <v>589</v>
      </c>
      <c r="I17" t="s">
        <v>590</v>
      </c>
      <c r="K17" t="s">
        <v>763</v>
      </c>
      <c r="M17" t="s">
        <v>763</v>
      </c>
      <c r="O17" t="s">
        <v>763</v>
      </c>
      <c r="S17" t="s">
        <v>577</v>
      </c>
      <c r="U17" t="s">
        <v>626</v>
      </c>
      <c r="AA17" t="s">
        <v>763</v>
      </c>
      <c r="AC17" t="s">
        <v>731</v>
      </c>
      <c r="AE17" t="s">
        <v>731</v>
      </c>
      <c r="AK17" s="63" t="s">
        <v>750</v>
      </c>
      <c r="AO17" t="s">
        <v>715</v>
      </c>
      <c r="AQ17" t="s">
        <v>727</v>
      </c>
      <c r="BE17" t="s">
        <v>533</v>
      </c>
      <c r="CB17" t="s">
        <v>85</v>
      </c>
    </row>
    <row r="18" spans="3:85" x14ac:dyDescent="0.3">
      <c r="C18" t="s">
        <v>193</v>
      </c>
      <c r="D18" t="s">
        <v>592</v>
      </c>
      <c r="G18" t="s">
        <v>592</v>
      </c>
      <c r="I18" t="s">
        <v>593</v>
      </c>
      <c r="K18" t="s">
        <v>574</v>
      </c>
      <c r="M18" t="s">
        <v>574</v>
      </c>
      <c r="O18" t="s">
        <v>574</v>
      </c>
      <c r="S18" t="s">
        <v>581</v>
      </c>
      <c r="AA18" t="s">
        <v>574</v>
      </c>
      <c r="AC18" t="s">
        <v>551</v>
      </c>
      <c r="AE18" t="s">
        <v>551</v>
      </c>
      <c r="AK18" t="s">
        <v>714</v>
      </c>
      <c r="AO18" t="s">
        <v>716</v>
      </c>
      <c r="BE18" t="s">
        <v>745</v>
      </c>
      <c r="CB18" t="s">
        <v>787</v>
      </c>
      <c r="CE18" s="12"/>
      <c r="CG18" s="12"/>
    </row>
    <row r="19" spans="3:85" x14ac:dyDescent="0.3">
      <c r="C19" t="s">
        <v>194</v>
      </c>
      <c r="D19" t="s">
        <v>596</v>
      </c>
      <c r="G19" t="s">
        <v>596</v>
      </c>
      <c r="I19" t="s">
        <v>597</v>
      </c>
      <c r="K19" t="s">
        <v>577</v>
      </c>
      <c r="M19" t="s">
        <v>577</v>
      </c>
      <c r="O19" t="s">
        <v>577</v>
      </c>
      <c r="AA19" t="s">
        <v>577</v>
      </c>
      <c r="AK19" t="s">
        <v>715</v>
      </c>
      <c r="BE19" s="31"/>
      <c r="CB19" t="s">
        <v>786</v>
      </c>
      <c r="CE19" s="12"/>
      <c r="CG19" s="12"/>
    </row>
    <row r="20" spans="3:85" x14ac:dyDescent="0.3">
      <c r="C20" t="s">
        <v>195</v>
      </c>
      <c r="D20" s="63" t="s">
        <v>758</v>
      </c>
      <c r="G20" s="63" t="s">
        <v>758</v>
      </c>
      <c r="I20" t="s">
        <v>600</v>
      </c>
      <c r="K20" t="s">
        <v>581</v>
      </c>
      <c r="M20" t="s">
        <v>581</v>
      </c>
      <c r="O20" t="s">
        <v>581</v>
      </c>
      <c r="AA20" t="s">
        <v>581</v>
      </c>
      <c r="AK20" t="s">
        <v>716</v>
      </c>
      <c r="BE20" s="31"/>
      <c r="CB20" t="s">
        <v>86</v>
      </c>
    </row>
    <row r="21" spans="3:85" x14ac:dyDescent="0.3">
      <c r="C21" t="s">
        <v>180</v>
      </c>
      <c r="D21" s="63" t="s">
        <v>774</v>
      </c>
      <c r="G21" s="63" t="s">
        <v>774</v>
      </c>
      <c r="I21" t="s">
        <v>602</v>
      </c>
      <c r="K21" t="s">
        <v>585</v>
      </c>
      <c r="M21" t="s">
        <v>585</v>
      </c>
      <c r="O21" t="s">
        <v>585</v>
      </c>
      <c r="AA21" t="s">
        <v>585</v>
      </c>
      <c r="AK21" t="s">
        <v>717</v>
      </c>
      <c r="BE21" s="31"/>
      <c r="CB21" t="s">
        <v>354</v>
      </c>
    </row>
    <row r="22" spans="3:85" x14ac:dyDescent="0.3">
      <c r="C22" t="s">
        <v>196</v>
      </c>
      <c r="D22" s="63" t="s">
        <v>759</v>
      </c>
      <c r="G22" s="63" t="s">
        <v>759</v>
      </c>
      <c r="I22" t="s">
        <v>606</v>
      </c>
      <c r="K22" t="s">
        <v>588</v>
      </c>
      <c r="M22" t="s">
        <v>588</v>
      </c>
      <c r="O22" t="s">
        <v>588</v>
      </c>
      <c r="AA22" t="s">
        <v>588</v>
      </c>
      <c r="AK22" t="s">
        <v>718</v>
      </c>
      <c r="BE22" s="31"/>
      <c r="CB22" t="s">
        <v>355</v>
      </c>
    </row>
    <row r="23" spans="3:85" x14ac:dyDescent="0.3">
      <c r="C23" t="s">
        <v>197</v>
      </c>
      <c r="D23" t="s">
        <v>599</v>
      </c>
      <c r="G23" t="s">
        <v>599</v>
      </c>
      <c r="I23" t="s">
        <v>610</v>
      </c>
      <c r="K23" t="s">
        <v>591</v>
      </c>
      <c r="M23" t="s">
        <v>591</v>
      </c>
      <c r="O23" t="s">
        <v>591</v>
      </c>
      <c r="AA23" t="s">
        <v>591</v>
      </c>
      <c r="AK23" t="s">
        <v>719</v>
      </c>
      <c r="BE23" s="12"/>
      <c r="CB23" t="s">
        <v>356</v>
      </c>
    </row>
    <row r="24" spans="3:85" x14ac:dyDescent="0.3">
      <c r="C24" t="s">
        <v>198</v>
      </c>
      <c r="D24" t="s">
        <v>601</v>
      </c>
      <c r="G24" t="s">
        <v>601</v>
      </c>
      <c r="I24" t="s">
        <v>613</v>
      </c>
      <c r="K24" t="s">
        <v>595</v>
      </c>
      <c r="M24" t="s">
        <v>595</v>
      </c>
      <c r="O24" t="s">
        <v>595</v>
      </c>
      <c r="AA24" t="s">
        <v>595</v>
      </c>
      <c r="AK24" t="s">
        <v>720</v>
      </c>
      <c r="BE24" s="12"/>
    </row>
    <row r="25" spans="3:85" x14ac:dyDescent="0.3">
      <c r="C25" t="s">
        <v>199</v>
      </c>
      <c r="D25" t="s">
        <v>605</v>
      </c>
      <c r="G25" t="s">
        <v>605</v>
      </c>
      <c r="I25" t="s">
        <v>615</v>
      </c>
      <c r="K25" t="s">
        <v>598</v>
      </c>
      <c r="M25" t="s">
        <v>598</v>
      </c>
      <c r="O25" t="s">
        <v>598</v>
      </c>
      <c r="AA25" t="s">
        <v>598</v>
      </c>
      <c r="AK25" t="s">
        <v>721</v>
      </c>
      <c r="BE25" s="12"/>
    </row>
    <row r="26" spans="3:85" x14ac:dyDescent="0.3">
      <c r="C26" t="s">
        <v>200</v>
      </c>
      <c r="D26" t="s">
        <v>609</v>
      </c>
      <c r="G26" t="s">
        <v>609</v>
      </c>
      <c r="I26" t="s">
        <v>617</v>
      </c>
      <c r="K26" t="s">
        <v>604</v>
      </c>
      <c r="M26" t="s">
        <v>604</v>
      </c>
      <c r="O26" t="s">
        <v>604</v>
      </c>
      <c r="AA26" t="s">
        <v>604</v>
      </c>
      <c r="AK26" t="s">
        <v>722</v>
      </c>
      <c r="BE26" s="12"/>
    </row>
    <row r="27" spans="3:85" x14ac:dyDescent="0.3">
      <c r="C27" t="s">
        <v>201</v>
      </c>
      <c r="D27" t="s">
        <v>612</v>
      </c>
      <c r="G27" t="s">
        <v>612</v>
      </c>
      <c r="I27" t="s">
        <v>619</v>
      </c>
      <c r="K27" t="s">
        <v>608</v>
      </c>
      <c r="M27" t="s">
        <v>608</v>
      </c>
      <c r="O27" t="s">
        <v>608</v>
      </c>
      <c r="AA27" t="s">
        <v>608</v>
      </c>
      <c r="AK27" t="s">
        <v>723</v>
      </c>
    </row>
    <row r="28" spans="3:85" x14ac:dyDescent="0.3">
      <c r="C28" t="s">
        <v>202</v>
      </c>
      <c r="D28" t="s">
        <v>614</v>
      </c>
      <c r="G28" t="s">
        <v>614</v>
      </c>
      <c r="I28" t="s">
        <v>622</v>
      </c>
      <c r="K28" t="s">
        <v>611</v>
      </c>
      <c r="M28" t="s">
        <v>611</v>
      </c>
      <c r="O28" t="s">
        <v>611</v>
      </c>
      <c r="AA28" t="s">
        <v>611</v>
      </c>
      <c r="AK28" t="s">
        <v>724</v>
      </c>
    </row>
    <row r="29" spans="3:85" x14ac:dyDescent="0.3">
      <c r="C29" t="s">
        <v>203</v>
      </c>
      <c r="D29" t="s">
        <v>616</v>
      </c>
      <c r="G29" t="s">
        <v>616</v>
      </c>
      <c r="I29" t="s">
        <v>625</v>
      </c>
      <c r="K29" t="s">
        <v>764</v>
      </c>
      <c r="M29" t="s">
        <v>764</v>
      </c>
      <c r="O29" t="s">
        <v>764</v>
      </c>
      <c r="AA29" t="s">
        <v>764</v>
      </c>
      <c r="AK29" t="s">
        <v>768</v>
      </c>
    </row>
    <row r="30" spans="3:85" x14ac:dyDescent="0.3">
      <c r="C30" t="s">
        <v>204</v>
      </c>
      <c r="D30" t="s">
        <v>618</v>
      </c>
      <c r="G30" t="s">
        <v>618</v>
      </c>
      <c r="I30" t="s">
        <v>628</v>
      </c>
      <c r="K30" t="s">
        <v>620</v>
      </c>
      <c r="M30" t="s">
        <v>620</v>
      </c>
      <c r="O30" t="s">
        <v>620</v>
      </c>
      <c r="AA30" t="s">
        <v>620</v>
      </c>
      <c r="AK30" t="s">
        <v>725</v>
      </c>
    </row>
    <row r="31" spans="3:85" x14ac:dyDescent="0.3">
      <c r="C31" t="s">
        <v>205</v>
      </c>
      <c r="D31" t="s">
        <v>621</v>
      </c>
      <c r="G31" t="s">
        <v>621</v>
      </c>
      <c r="I31" t="s">
        <v>630</v>
      </c>
      <c r="K31" t="s">
        <v>623</v>
      </c>
      <c r="M31" t="s">
        <v>623</v>
      </c>
      <c r="O31" t="s">
        <v>623</v>
      </c>
      <c r="AA31" t="s">
        <v>623</v>
      </c>
      <c r="AK31" t="s">
        <v>726</v>
      </c>
    </row>
    <row r="32" spans="3:85" x14ac:dyDescent="0.3">
      <c r="C32" t="s">
        <v>206</v>
      </c>
      <c r="D32" t="s">
        <v>624</v>
      </c>
      <c r="G32" t="s">
        <v>624</v>
      </c>
      <c r="I32" t="s">
        <v>632</v>
      </c>
      <c r="K32" t="s">
        <v>626</v>
      </c>
      <c r="M32" t="s">
        <v>626</v>
      </c>
      <c r="O32" t="s">
        <v>626</v>
      </c>
      <c r="AA32" t="s">
        <v>626</v>
      </c>
      <c r="AK32" t="s">
        <v>727</v>
      </c>
    </row>
    <row r="33" spans="3:13" x14ac:dyDescent="0.3">
      <c r="C33" t="s">
        <v>207</v>
      </c>
      <c r="D33" t="s">
        <v>627</v>
      </c>
      <c r="G33" t="s">
        <v>627</v>
      </c>
      <c r="I33" t="s">
        <v>634</v>
      </c>
      <c r="K33" t="s">
        <v>323</v>
      </c>
      <c r="M33" t="s">
        <v>323</v>
      </c>
    </row>
    <row r="34" spans="3:13" x14ac:dyDescent="0.3">
      <c r="C34" t="s">
        <v>208</v>
      </c>
      <c r="D34" t="s">
        <v>629</v>
      </c>
      <c r="G34" t="s">
        <v>629</v>
      </c>
      <c r="I34" t="s">
        <v>637</v>
      </c>
      <c r="K34" t="s">
        <v>703</v>
      </c>
      <c r="M34" t="s">
        <v>703</v>
      </c>
    </row>
    <row r="35" spans="3:13" x14ac:dyDescent="0.3">
      <c r="C35" t="s">
        <v>209</v>
      </c>
      <c r="D35" t="s">
        <v>631</v>
      </c>
      <c r="G35" t="s">
        <v>631</v>
      </c>
      <c r="I35" t="s">
        <v>639</v>
      </c>
      <c r="K35" t="s">
        <v>707</v>
      </c>
      <c r="M35" t="s">
        <v>707</v>
      </c>
    </row>
    <row r="36" spans="3:13" x14ac:dyDescent="0.3">
      <c r="C36" t="s">
        <v>181</v>
      </c>
      <c r="D36" t="s">
        <v>633</v>
      </c>
      <c r="G36" t="s">
        <v>633</v>
      </c>
      <c r="I36" t="s">
        <v>641</v>
      </c>
      <c r="K36" t="s">
        <v>765</v>
      </c>
      <c r="M36" t="s">
        <v>765</v>
      </c>
    </row>
    <row r="37" spans="3:13" x14ac:dyDescent="0.3">
      <c r="C37" t="s">
        <v>210</v>
      </c>
      <c r="D37" t="s">
        <v>638</v>
      </c>
      <c r="G37" t="s">
        <v>638</v>
      </c>
      <c r="I37" t="s">
        <v>643</v>
      </c>
      <c r="K37" t="s">
        <v>708</v>
      </c>
      <c r="M37" t="s">
        <v>708</v>
      </c>
    </row>
    <row r="38" spans="3:13" x14ac:dyDescent="0.3">
      <c r="C38" t="s">
        <v>211</v>
      </c>
      <c r="D38" t="s">
        <v>636</v>
      </c>
      <c r="G38" t="s">
        <v>636</v>
      </c>
      <c r="I38" t="s">
        <v>645</v>
      </c>
      <c r="K38" t="s">
        <v>709</v>
      </c>
      <c r="M38" t="s">
        <v>709</v>
      </c>
    </row>
    <row r="39" spans="3:13" x14ac:dyDescent="0.3">
      <c r="C39" t="s">
        <v>536</v>
      </c>
      <c r="D39" t="s">
        <v>640</v>
      </c>
      <c r="G39" t="s">
        <v>640</v>
      </c>
      <c r="I39" t="s">
        <v>647</v>
      </c>
      <c r="K39" t="s">
        <v>766</v>
      </c>
      <c r="M39" t="s">
        <v>766</v>
      </c>
    </row>
    <row r="40" spans="3:13" x14ac:dyDescent="0.3">
      <c r="C40" t="s">
        <v>212</v>
      </c>
      <c r="D40" t="s">
        <v>642</v>
      </c>
      <c r="G40" t="s">
        <v>642</v>
      </c>
      <c r="I40" t="s">
        <v>649</v>
      </c>
      <c r="K40" t="s">
        <v>711</v>
      </c>
      <c r="M40" t="s">
        <v>711</v>
      </c>
    </row>
    <row r="41" spans="3:13" x14ac:dyDescent="0.3">
      <c r="C41" t="s">
        <v>213</v>
      </c>
      <c r="D41" t="s">
        <v>644</v>
      </c>
      <c r="G41" t="s">
        <v>644</v>
      </c>
      <c r="I41" t="s">
        <v>651</v>
      </c>
      <c r="K41" t="s">
        <v>712</v>
      </c>
      <c r="M41" t="s">
        <v>712</v>
      </c>
    </row>
    <row r="42" spans="3:13" x14ac:dyDescent="0.3">
      <c r="C42" t="s">
        <v>216</v>
      </c>
      <c r="D42" t="s">
        <v>646</v>
      </c>
      <c r="G42" t="s">
        <v>646</v>
      </c>
      <c r="I42" t="s">
        <v>653</v>
      </c>
      <c r="K42" s="63" t="s">
        <v>767</v>
      </c>
      <c r="M42" s="63" t="s">
        <v>767</v>
      </c>
    </row>
    <row r="43" spans="3:13" x14ac:dyDescent="0.3">
      <c r="C43" t="s">
        <v>217</v>
      </c>
      <c r="D43" t="s">
        <v>648</v>
      </c>
      <c r="G43" t="s">
        <v>648</v>
      </c>
      <c r="I43" t="s">
        <v>655</v>
      </c>
      <c r="K43" t="s">
        <v>713</v>
      </c>
      <c r="M43" t="s">
        <v>713</v>
      </c>
    </row>
    <row r="44" spans="3:13" x14ac:dyDescent="0.3">
      <c r="C44" t="s">
        <v>214</v>
      </c>
      <c r="D44" t="s">
        <v>650</v>
      </c>
      <c r="G44" t="s">
        <v>650</v>
      </c>
      <c r="I44" t="s">
        <v>657</v>
      </c>
      <c r="K44" t="s">
        <v>750</v>
      </c>
      <c r="M44" t="s">
        <v>750</v>
      </c>
    </row>
    <row r="45" spans="3:13" x14ac:dyDescent="0.3">
      <c r="C45" t="s">
        <v>215</v>
      </c>
      <c r="D45" t="s">
        <v>652</v>
      </c>
      <c r="G45" t="s">
        <v>652</v>
      </c>
      <c r="I45" t="s">
        <v>659</v>
      </c>
      <c r="K45" t="s">
        <v>714</v>
      </c>
      <c r="M45" t="s">
        <v>714</v>
      </c>
    </row>
    <row r="46" spans="3:13" x14ac:dyDescent="0.3">
      <c r="C46" t="s">
        <v>218</v>
      </c>
      <c r="D46" t="s">
        <v>654</v>
      </c>
      <c r="G46" t="s">
        <v>654</v>
      </c>
      <c r="I46" t="s">
        <v>661</v>
      </c>
      <c r="K46" t="s">
        <v>715</v>
      </c>
      <c r="M46" t="s">
        <v>715</v>
      </c>
    </row>
    <row r="47" spans="3:13" x14ac:dyDescent="0.3">
      <c r="C47" t="s">
        <v>341</v>
      </c>
      <c r="D47" t="s">
        <v>656</v>
      </c>
      <c r="G47" t="s">
        <v>656</v>
      </c>
      <c r="I47" t="s">
        <v>663</v>
      </c>
      <c r="K47" t="s">
        <v>716</v>
      </c>
      <c r="M47" t="s">
        <v>716</v>
      </c>
    </row>
    <row r="48" spans="3:13" x14ac:dyDescent="0.3">
      <c r="C48" t="s">
        <v>534</v>
      </c>
      <c r="D48" t="s">
        <v>658</v>
      </c>
      <c r="G48" t="s">
        <v>658</v>
      </c>
      <c r="I48" t="s">
        <v>664</v>
      </c>
      <c r="K48" t="s">
        <v>717</v>
      </c>
      <c r="M48" t="s">
        <v>717</v>
      </c>
    </row>
    <row r="49" spans="3:24" x14ac:dyDescent="0.3">
      <c r="C49" t="s">
        <v>342</v>
      </c>
      <c r="D49" t="s">
        <v>660</v>
      </c>
      <c r="G49" t="s">
        <v>660</v>
      </c>
      <c r="I49" t="s">
        <v>776</v>
      </c>
      <c r="K49" t="s">
        <v>718</v>
      </c>
      <c r="M49" t="s">
        <v>718</v>
      </c>
    </row>
    <row r="50" spans="3:24" x14ac:dyDescent="0.3">
      <c r="C50" t="s">
        <v>343</v>
      </c>
      <c r="D50" t="s">
        <v>662</v>
      </c>
      <c r="G50" t="s">
        <v>662</v>
      </c>
      <c r="I50" s="63" t="s">
        <v>673</v>
      </c>
      <c r="K50" t="s">
        <v>719</v>
      </c>
      <c r="M50" t="s">
        <v>719</v>
      </c>
    </row>
    <row r="51" spans="3:24" x14ac:dyDescent="0.3">
      <c r="C51" t="s">
        <v>344</v>
      </c>
      <c r="D51" t="s">
        <v>775</v>
      </c>
      <c r="G51" t="s">
        <v>775</v>
      </c>
      <c r="I51" s="63" t="s">
        <v>675</v>
      </c>
      <c r="K51" t="s">
        <v>720</v>
      </c>
      <c r="M51" t="s">
        <v>720</v>
      </c>
    </row>
    <row r="52" spans="3:24" x14ac:dyDescent="0.3">
      <c r="C52" t="s">
        <v>345</v>
      </c>
      <c r="D52" t="s">
        <v>665</v>
      </c>
      <c r="G52" t="s">
        <v>665</v>
      </c>
      <c r="I52" s="63" t="s">
        <v>677</v>
      </c>
      <c r="K52" t="s">
        <v>721</v>
      </c>
      <c r="M52" t="s">
        <v>721</v>
      </c>
      <c r="W52" s="37"/>
      <c r="X52" s="37"/>
    </row>
    <row r="53" spans="3:24" x14ac:dyDescent="0.3">
      <c r="C53" t="s">
        <v>182</v>
      </c>
      <c r="D53" t="s">
        <v>666</v>
      </c>
      <c r="G53" t="s">
        <v>666</v>
      </c>
      <c r="I53" s="63" t="s">
        <v>679</v>
      </c>
      <c r="K53" t="s">
        <v>722</v>
      </c>
      <c r="M53" t="s">
        <v>722</v>
      </c>
    </row>
    <row r="54" spans="3:24" x14ac:dyDescent="0.3">
      <c r="C54" t="s">
        <v>219</v>
      </c>
      <c r="D54" t="s">
        <v>667</v>
      </c>
      <c r="G54" t="s">
        <v>667</v>
      </c>
      <c r="I54" t="s">
        <v>681</v>
      </c>
      <c r="K54" t="s">
        <v>723</v>
      </c>
      <c r="M54" t="s">
        <v>723</v>
      </c>
    </row>
    <row r="55" spans="3:24" x14ac:dyDescent="0.3">
      <c r="C55" t="s">
        <v>220</v>
      </c>
      <c r="D55" t="s">
        <v>668</v>
      </c>
      <c r="G55" t="s">
        <v>668</v>
      </c>
      <c r="I55" t="s">
        <v>683</v>
      </c>
      <c r="K55" t="s">
        <v>724</v>
      </c>
      <c r="M55" t="s">
        <v>724</v>
      </c>
    </row>
    <row r="56" spans="3:24" x14ac:dyDescent="0.3">
      <c r="C56" t="s">
        <v>221</v>
      </c>
      <c r="D56" t="s">
        <v>669</v>
      </c>
      <c r="G56" t="s">
        <v>669</v>
      </c>
      <c r="I56" t="s">
        <v>685</v>
      </c>
      <c r="K56" t="s">
        <v>768</v>
      </c>
      <c r="M56" t="s">
        <v>768</v>
      </c>
    </row>
    <row r="57" spans="3:24" x14ac:dyDescent="0.3">
      <c r="C57" t="s">
        <v>228</v>
      </c>
      <c r="D57" t="s">
        <v>670</v>
      </c>
      <c r="G57" t="s">
        <v>670</v>
      </c>
      <c r="I57" t="s">
        <v>687</v>
      </c>
      <c r="K57" t="s">
        <v>725</v>
      </c>
      <c r="M57" t="s">
        <v>725</v>
      </c>
    </row>
    <row r="58" spans="3:24" x14ac:dyDescent="0.3">
      <c r="C58" t="s">
        <v>222</v>
      </c>
      <c r="D58" t="s">
        <v>671</v>
      </c>
      <c r="G58" t="s">
        <v>671</v>
      </c>
      <c r="I58" t="s">
        <v>689</v>
      </c>
      <c r="K58" t="s">
        <v>726</v>
      </c>
      <c r="M58" t="s">
        <v>726</v>
      </c>
    </row>
    <row r="59" spans="3:24" x14ac:dyDescent="0.3">
      <c r="C59" t="s">
        <v>223</v>
      </c>
      <c r="D59" t="s">
        <v>672</v>
      </c>
      <c r="G59" t="s">
        <v>672</v>
      </c>
      <c r="I59" t="s">
        <v>691</v>
      </c>
      <c r="K59" t="s">
        <v>727</v>
      </c>
      <c r="M59" t="s">
        <v>727</v>
      </c>
    </row>
    <row r="60" spans="3:24" x14ac:dyDescent="0.3">
      <c r="C60" t="s">
        <v>224</v>
      </c>
      <c r="D60" t="s">
        <v>674</v>
      </c>
      <c r="G60" t="s">
        <v>674</v>
      </c>
      <c r="I60" t="s">
        <v>693</v>
      </c>
      <c r="K60" t="s">
        <v>728</v>
      </c>
      <c r="M60" t="s">
        <v>813</v>
      </c>
    </row>
    <row r="61" spans="3:24" x14ac:dyDescent="0.3">
      <c r="C61" t="s">
        <v>225</v>
      </c>
      <c r="D61" t="s">
        <v>676</v>
      </c>
      <c r="G61" t="s">
        <v>676</v>
      </c>
      <c r="I61" t="s">
        <v>695</v>
      </c>
      <c r="K61" t="s">
        <v>809</v>
      </c>
      <c r="M61" t="s">
        <v>814</v>
      </c>
    </row>
    <row r="62" spans="3:24" x14ac:dyDescent="0.3">
      <c r="C62" t="s">
        <v>226</v>
      </c>
      <c r="D62" t="s">
        <v>678</v>
      </c>
      <c r="G62" t="s">
        <v>678</v>
      </c>
      <c r="I62" t="s">
        <v>696</v>
      </c>
      <c r="K62" t="s">
        <v>810</v>
      </c>
      <c r="M62" t="s">
        <v>815</v>
      </c>
    </row>
    <row r="63" spans="3:24" x14ac:dyDescent="0.3">
      <c r="C63" t="s">
        <v>227</v>
      </c>
      <c r="D63" t="s">
        <v>680</v>
      </c>
      <c r="G63" t="s">
        <v>680</v>
      </c>
      <c r="I63" t="s">
        <v>697</v>
      </c>
      <c r="K63" t="s">
        <v>811</v>
      </c>
      <c r="M63" t="s">
        <v>816</v>
      </c>
    </row>
    <row r="64" spans="3:24" x14ac:dyDescent="0.3">
      <c r="C64" t="s">
        <v>229</v>
      </c>
      <c r="D64" t="s">
        <v>682</v>
      </c>
      <c r="G64" t="s">
        <v>682</v>
      </c>
      <c r="I64" t="s">
        <v>698</v>
      </c>
      <c r="K64" t="s">
        <v>812</v>
      </c>
      <c r="M64" t="s">
        <v>817</v>
      </c>
    </row>
    <row r="65" spans="3:13" x14ac:dyDescent="0.3">
      <c r="C65" t="s">
        <v>230</v>
      </c>
      <c r="D65" t="s">
        <v>684</v>
      </c>
      <c r="G65" t="s">
        <v>684</v>
      </c>
      <c r="I65" t="s">
        <v>699</v>
      </c>
      <c r="K65" t="s">
        <v>732</v>
      </c>
      <c r="M65" t="s">
        <v>818</v>
      </c>
    </row>
    <row r="66" spans="3:13" x14ac:dyDescent="0.3">
      <c r="C66" t="s">
        <v>231</v>
      </c>
      <c r="D66" t="s">
        <v>686</v>
      </c>
      <c r="G66" t="s">
        <v>686</v>
      </c>
      <c r="I66" t="s">
        <v>700</v>
      </c>
      <c r="K66" t="s">
        <v>733</v>
      </c>
      <c r="M66" t="s">
        <v>819</v>
      </c>
    </row>
    <row r="67" spans="3:13" x14ac:dyDescent="0.3">
      <c r="C67" t="s">
        <v>235</v>
      </c>
      <c r="D67" t="s">
        <v>688</v>
      </c>
      <c r="G67" t="s">
        <v>688</v>
      </c>
      <c r="I67" t="s">
        <v>701</v>
      </c>
      <c r="K67" t="s">
        <v>813</v>
      </c>
      <c r="M67" t="s">
        <v>820</v>
      </c>
    </row>
    <row r="68" spans="3:13" x14ac:dyDescent="0.3">
      <c r="C68" t="s">
        <v>234</v>
      </c>
      <c r="D68" t="s">
        <v>690</v>
      </c>
      <c r="G68" t="s">
        <v>690</v>
      </c>
      <c r="I68" t="s">
        <v>702</v>
      </c>
      <c r="K68" t="s">
        <v>814</v>
      </c>
      <c r="M68" t="s">
        <v>821</v>
      </c>
    </row>
    <row r="69" spans="3:13" x14ac:dyDescent="0.3">
      <c r="D69" t="s">
        <v>692</v>
      </c>
      <c r="G69" t="s">
        <v>692</v>
      </c>
      <c r="K69" t="s">
        <v>815</v>
      </c>
      <c r="M69" t="s">
        <v>822</v>
      </c>
    </row>
    <row r="70" spans="3:13" x14ac:dyDescent="0.3">
      <c r="D70" t="s">
        <v>694</v>
      </c>
      <c r="G70" t="s">
        <v>694</v>
      </c>
      <c r="K70" t="s">
        <v>816</v>
      </c>
      <c r="M70" t="s">
        <v>533</v>
      </c>
    </row>
    <row r="71" spans="3:13" x14ac:dyDescent="0.3">
      <c r="D71" t="s">
        <v>560</v>
      </c>
      <c r="K71" t="s">
        <v>817</v>
      </c>
      <c r="M71" t="s">
        <v>731</v>
      </c>
    </row>
    <row r="72" spans="3:13" x14ac:dyDescent="0.3">
      <c r="D72" t="s">
        <v>563</v>
      </c>
      <c r="K72" t="s">
        <v>818</v>
      </c>
      <c r="M72" t="s">
        <v>551</v>
      </c>
    </row>
    <row r="73" spans="3:13" x14ac:dyDescent="0.3">
      <c r="D73" t="s">
        <v>565</v>
      </c>
      <c r="K73" t="s">
        <v>819</v>
      </c>
      <c r="M73" t="s">
        <v>553</v>
      </c>
    </row>
    <row r="74" spans="3:13" x14ac:dyDescent="0.3">
      <c r="D74" t="s">
        <v>567</v>
      </c>
      <c r="K74" t="s">
        <v>820</v>
      </c>
      <c r="M74" t="s">
        <v>552</v>
      </c>
    </row>
    <row r="75" spans="3:13" x14ac:dyDescent="0.3">
      <c r="D75" t="s">
        <v>569</v>
      </c>
      <c r="K75" t="s">
        <v>821</v>
      </c>
    </row>
    <row r="76" spans="3:13" x14ac:dyDescent="0.3">
      <c r="D76" t="s">
        <v>571</v>
      </c>
      <c r="K76" t="s">
        <v>822</v>
      </c>
    </row>
    <row r="77" spans="3:13" x14ac:dyDescent="0.3">
      <c r="D77" t="s">
        <v>573</v>
      </c>
      <c r="K77" t="s">
        <v>729</v>
      </c>
    </row>
    <row r="78" spans="3:13" x14ac:dyDescent="0.3">
      <c r="D78" t="s">
        <v>576</v>
      </c>
      <c r="K78" t="s">
        <v>533</v>
      </c>
    </row>
    <row r="79" spans="3:13" x14ac:dyDescent="0.3">
      <c r="D79" t="s">
        <v>579</v>
      </c>
      <c r="K79" t="s">
        <v>823</v>
      </c>
    </row>
    <row r="80" spans="3:13" x14ac:dyDescent="0.3">
      <c r="D80" t="s">
        <v>583</v>
      </c>
      <c r="K80" t="s">
        <v>824</v>
      </c>
    </row>
    <row r="81" spans="4:13" x14ac:dyDescent="0.3">
      <c r="D81" t="s">
        <v>587</v>
      </c>
      <c r="K81" t="s">
        <v>825</v>
      </c>
    </row>
    <row r="82" spans="4:13" x14ac:dyDescent="0.3">
      <c r="D82" t="s">
        <v>590</v>
      </c>
      <c r="K82" t="s">
        <v>826</v>
      </c>
    </row>
    <row r="83" spans="4:13" x14ac:dyDescent="0.3">
      <c r="D83" t="s">
        <v>593</v>
      </c>
      <c r="K83" t="s">
        <v>827</v>
      </c>
    </row>
    <row r="84" spans="4:13" x14ac:dyDescent="0.3">
      <c r="D84" t="s">
        <v>597</v>
      </c>
      <c r="K84" t="s">
        <v>828</v>
      </c>
    </row>
    <row r="85" spans="4:13" x14ac:dyDescent="0.3">
      <c r="D85" t="s">
        <v>704</v>
      </c>
      <c r="K85" t="s">
        <v>829</v>
      </c>
    </row>
    <row r="86" spans="4:13" x14ac:dyDescent="0.3">
      <c r="D86" t="s">
        <v>706</v>
      </c>
      <c r="K86" t="s">
        <v>737</v>
      </c>
    </row>
    <row r="87" spans="4:13" x14ac:dyDescent="0.3">
      <c r="D87" t="s">
        <v>600</v>
      </c>
      <c r="K87" t="s">
        <v>738</v>
      </c>
    </row>
    <row r="88" spans="4:13" x14ac:dyDescent="0.3">
      <c r="D88" t="s">
        <v>602</v>
      </c>
      <c r="K88" t="s">
        <v>740</v>
      </c>
    </row>
    <row r="89" spans="4:13" x14ac:dyDescent="0.3">
      <c r="D89" t="s">
        <v>606</v>
      </c>
      <c r="K89" t="s">
        <v>771</v>
      </c>
      <c r="M89" s="63"/>
    </row>
    <row r="90" spans="4:13" x14ac:dyDescent="0.3">
      <c r="D90" t="s">
        <v>610</v>
      </c>
      <c r="K90" t="s">
        <v>785</v>
      </c>
      <c r="M90" s="63"/>
    </row>
    <row r="91" spans="4:13" x14ac:dyDescent="0.3">
      <c r="D91" t="s">
        <v>613</v>
      </c>
      <c r="K91" t="s">
        <v>731</v>
      </c>
      <c r="M91" s="63"/>
    </row>
    <row r="92" spans="4:13" x14ac:dyDescent="0.3">
      <c r="D92" t="s">
        <v>615</v>
      </c>
      <c r="K92" t="s">
        <v>551</v>
      </c>
      <c r="M92" s="63"/>
    </row>
    <row r="93" spans="4:13" x14ac:dyDescent="0.3">
      <c r="D93" t="s">
        <v>617</v>
      </c>
      <c r="K93" t="s">
        <v>545</v>
      </c>
    </row>
    <row r="94" spans="4:13" x14ac:dyDescent="0.3">
      <c r="D94" t="s">
        <v>619</v>
      </c>
      <c r="K94" t="s">
        <v>745</v>
      </c>
    </row>
    <row r="95" spans="4:13" x14ac:dyDescent="0.3">
      <c r="D95" t="s">
        <v>622</v>
      </c>
      <c r="K95" t="s">
        <v>91</v>
      </c>
    </row>
    <row r="96" spans="4:13" x14ac:dyDescent="0.3">
      <c r="D96" t="s">
        <v>625</v>
      </c>
      <c r="K96" t="s">
        <v>318</v>
      </c>
    </row>
    <row r="97" spans="4:12" x14ac:dyDescent="0.3">
      <c r="D97" t="s">
        <v>628</v>
      </c>
      <c r="K97" t="s">
        <v>319</v>
      </c>
    </row>
    <row r="98" spans="4:12" x14ac:dyDescent="0.3">
      <c r="D98" t="s">
        <v>630</v>
      </c>
      <c r="K98" t="s">
        <v>320</v>
      </c>
    </row>
    <row r="99" spans="4:12" x14ac:dyDescent="0.3">
      <c r="D99" t="s">
        <v>632</v>
      </c>
      <c r="K99" t="s">
        <v>321</v>
      </c>
    </row>
    <row r="100" spans="4:12" x14ac:dyDescent="0.3">
      <c r="D100" t="s">
        <v>634</v>
      </c>
      <c r="K100" t="s">
        <v>324</v>
      </c>
    </row>
    <row r="101" spans="4:12" x14ac:dyDescent="0.3">
      <c r="D101" t="s">
        <v>637</v>
      </c>
      <c r="K101" t="s">
        <v>325</v>
      </c>
    </row>
    <row r="102" spans="4:12" x14ac:dyDescent="0.3">
      <c r="D102" t="s">
        <v>639</v>
      </c>
      <c r="K102" t="s">
        <v>326</v>
      </c>
    </row>
    <row r="103" spans="4:12" x14ac:dyDescent="0.3">
      <c r="D103" t="s">
        <v>641</v>
      </c>
      <c r="K103" t="s">
        <v>327</v>
      </c>
    </row>
    <row r="104" spans="4:12" x14ac:dyDescent="0.3">
      <c r="D104" t="s">
        <v>643</v>
      </c>
      <c r="K104" t="s">
        <v>328</v>
      </c>
    </row>
    <row r="105" spans="4:12" x14ac:dyDescent="0.3">
      <c r="D105" t="s">
        <v>645</v>
      </c>
      <c r="K105" t="s">
        <v>50</v>
      </c>
    </row>
    <row r="106" spans="4:12" x14ac:dyDescent="0.3">
      <c r="D106" t="s">
        <v>647</v>
      </c>
      <c r="K106" t="s">
        <v>49</v>
      </c>
    </row>
    <row r="107" spans="4:12" x14ac:dyDescent="0.3">
      <c r="D107" t="s">
        <v>649</v>
      </c>
      <c r="K107" t="s">
        <v>47</v>
      </c>
      <c r="L107" s="63"/>
    </row>
    <row r="108" spans="4:12" x14ac:dyDescent="0.3">
      <c r="D108" t="s">
        <v>651</v>
      </c>
      <c r="K108" t="s">
        <v>52</v>
      </c>
      <c r="L108" s="63"/>
    </row>
    <row r="109" spans="4:12" x14ac:dyDescent="0.3">
      <c r="D109" s="63" t="s">
        <v>653</v>
      </c>
      <c r="K109" t="s">
        <v>51</v>
      </c>
      <c r="L109" s="63"/>
    </row>
    <row r="110" spans="4:12" x14ac:dyDescent="0.3">
      <c r="D110" s="63" t="s">
        <v>655</v>
      </c>
      <c r="K110" t="s">
        <v>238</v>
      </c>
      <c r="L110" s="63"/>
    </row>
    <row r="111" spans="4:12" x14ac:dyDescent="0.3">
      <c r="D111" s="63" t="s">
        <v>657</v>
      </c>
      <c r="K111" t="s">
        <v>64</v>
      </c>
    </row>
    <row r="112" spans="4:12" x14ac:dyDescent="0.3">
      <c r="D112" s="63" t="s">
        <v>659</v>
      </c>
      <c r="K112" t="s">
        <v>48</v>
      </c>
    </row>
    <row r="113" spans="4:11" x14ac:dyDescent="0.3">
      <c r="D113" t="s">
        <v>661</v>
      </c>
      <c r="K113" t="s">
        <v>53</v>
      </c>
    </row>
    <row r="114" spans="4:11" x14ac:dyDescent="0.3">
      <c r="D114" t="s">
        <v>663</v>
      </c>
      <c r="K114" t="s">
        <v>542</v>
      </c>
    </row>
    <row r="115" spans="4:11" x14ac:dyDescent="0.3">
      <c r="D115" t="s">
        <v>664</v>
      </c>
      <c r="K115" t="s">
        <v>329</v>
      </c>
    </row>
    <row r="116" spans="4:11" x14ac:dyDescent="0.3">
      <c r="D116" t="s">
        <v>776</v>
      </c>
      <c r="K116" t="s">
        <v>553</v>
      </c>
    </row>
    <row r="117" spans="4:11" x14ac:dyDescent="0.3">
      <c r="D117" t="s">
        <v>673</v>
      </c>
      <c r="K117" t="s">
        <v>552</v>
      </c>
    </row>
    <row r="118" spans="4:11" x14ac:dyDescent="0.3">
      <c r="D118" t="s">
        <v>675</v>
      </c>
    </row>
    <row r="119" spans="4:11" x14ac:dyDescent="0.3">
      <c r="D119" t="s">
        <v>677</v>
      </c>
    </row>
    <row r="120" spans="4:11" x14ac:dyDescent="0.3">
      <c r="D120" t="s">
        <v>679</v>
      </c>
    </row>
    <row r="121" spans="4:11" x14ac:dyDescent="0.3">
      <c r="D121" t="s">
        <v>681</v>
      </c>
    </row>
    <row r="122" spans="4:11" x14ac:dyDescent="0.3">
      <c r="D122" t="s">
        <v>683</v>
      </c>
    </row>
    <row r="123" spans="4:11" x14ac:dyDescent="0.3">
      <c r="D123" t="s">
        <v>685</v>
      </c>
    </row>
    <row r="124" spans="4:11" x14ac:dyDescent="0.3">
      <c r="D124" t="s">
        <v>687</v>
      </c>
    </row>
    <row r="125" spans="4:11" x14ac:dyDescent="0.3">
      <c r="D125" t="s">
        <v>689</v>
      </c>
    </row>
    <row r="126" spans="4:11" x14ac:dyDescent="0.3">
      <c r="D126" t="s">
        <v>691</v>
      </c>
    </row>
    <row r="127" spans="4:11" x14ac:dyDescent="0.3">
      <c r="D127" t="s">
        <v>693</v>
      </c>
    </row>
    <row r="128" spans="4:11" x14ac:dyDescent="0.3">
      <c r="D128" s="63" t="s">
        <v>695</v>
      </c>
    </row>
    <row r="129" spans="4:4" x14ac:dyDescent="0.3">
      <c r="D129" t="s">
        <v>696</v>
      </c>
    </row>
    <row r="130" spans="4:4" x14ac:dyDescent="0.3">
      <c r="D130" t="s">
        <v>697</v>
      </c>
    </row>
    <row r="131" spans="4:4" x14ac:dyDescent="0.3">
      <c r="D131" t="s">
        <v>698</v>
      </c>
    </row>
    <row r="132" spans="4:4" x14ac:dyDescent="0.3">
      <c r="D132" t="s">
        <v>699</v>
      </c>
    </row>
    <row r="133" spans="4:4" x14ac:dyDescent="0.3">
      <c r="D133" t="s">
        <v>700</v>
      </c>
    </row>
    <row r="134" spans="4:4" x14ac:dyDescent="0.3">
      <c r="D134" t="s">
        <v>701</v>
      </c>
    </row>
    <row r="135" spans="4:4" x14ac:dyDescent="0.3">
      <c r="D135" t="s">
        <v>702</v>
      </c>
    </row>
    <row r="136" spans="4:4" x14ac:dyDescent="0.3">
      <c r="D136" t="s">
        <v>730</v>
      </c>
    </row>
    <row r="137" spans="4:4" x14ac:dyDescent="0.3">
      <c r="D137" t="s">
        <v>788</v>
      </c>
    </row>
    <row r="138" spans="4:4" x14ac:dyDescent="0.3">
      <c r="D138" t="s">
        <v>789</v>
      </c>
    </row>
    <row r="139" spans="4:4" x14ac:dyDescent="0.3">
      <c r="D139" t="s">
        <v>790</v>
      </c>
    </row>
    <row r="140" spans="4:4" x14ac:dyDescent="0.3">
      <c r="D140" t="s">
        <v>791</v>
      </c>
    </row>
    <row r="141" spans="4:4" x14ac:dyDescent="0.3">
      <c r="D141" t="s">
        <v>734</v>
      </c>
    </row>
    <row r="142" spans="4:4" x14ac:dyDescent="0.3">
      <c r="D142" t="s">
        <v>735</v>
      </c>
    </row>
    <row r="143" spans="4:4" x14ac:dyDescent="0.3">
      <c r="D143" s="63" t="s">
        <v>792</v>
      </c>
    </row>
    <row r="144" spans="4:4" x14ac:dyDescent="0.3">
      <c r="D144" s="63" t="s">
        <v>793</v>
      </c>
    </row>
    <row r="145" spans="4:4" x14ac:dyDescent="0.3">
      <c r="D145" s="63" t="s">
        <v>794</v>
      </c>
    </row>
    <row r="146" spans="4:4" x14ac:dyDescent="0.3">
      <c r="D146" s="63" t="s">
        <v>795</v>
      </c>
    </row>
    <row r="147" spans="4:4" x14ac:dyDescent="0.3">
      <c r="D147" s="63" t="s">
        <v>796</v>
      </c>
    </row>
    <row r="148" spans="4:4" x14ac:dyDescent="0.3">
      <c r="D148" s="63" t="s">
        <v>797</v>
      </c>
    </row>
    <row r="149" spans="4:4" x14ac:dyDescent="0.3">
      <c r="D149" s="63" t="s">
        <v>798</v>
      </c>
    </row>
    <row r="150" spans="4:4" x14ac:dyDescent="0.3">
      <c r="D150" s="63" t="s">
        <v>799</v>
      </c>
    </row>
    <row r="151" spans="4:4" x14ac:dyDescent="0.3">
      <c r="D151" s="63" t="s">
        <v>800</v>
      </c>
    </row>
    <row r="152" spans="4:4" x14ac:dyDescent="0.3">
      <c r="D152" s="63" t="s">
        <v>801</v>
      </c>
    </row>
    <row r="153" spans="4:4" x14ac:dyDescent="0.3">
      <c r="D153" t="s">
        <v>736</v>
      </c>
    </row>
    <row r="154" spans="4:4" x14ac:dyDescent="0.3">
      <c r="D154" t="s">
        <v>541</v>
      </c>
    </row>
    <row r="155" spans="4:4" x14ac:dyDescent="0.3">
      <c r="D155" t="s">
        <v>802</v>
      </c>
    </row>
    <row r="156" spans="4:4" x14ac:dyDescent="0.3">
      <c r="D156" t="s">
        <v>807</v>
      </c>
    </row>
    <row r="157" spans="4:4" x14ac:dyDescent="0.3">
      <c r="D157" t="s">
        <v>803</v>
      </c>
    </row>
    <row r="158" spans="4:4" x14ac:dyDescent="0.3">
      <c r="D158" t="s">
        <v>808</v>
      </c>
    </row>
    <row r="159" spans="4:4" x14ac:dyDescent="0.3">
      <c r="D159" t="s">
        <v>804</v>
      </c>
    </row>
    <row r="160" spans="4:4" x14ac:dyDescent="0.3">
      <c r="D160" t="s">
        <v>805</v>
      </c>
    </row>
    <row r="161" spans="4:11" x14ac:dyDescent="0.3">
      <c r="D161" t="s">
        <v>806</v>
      </c>
    </row>
    <row r="162" spans="4:11" x14ac:dyDescent="0.3">
      <c r="D162" t="s">
        <v>739</v>
      </c>
    </row>
    <row r="163" spans="4:11" x14ac:dyDescent="0.3">
      <c r="D163" t="s">
        <v>741</v>
      </c>
    </row>
    <row r="164" spans="4:11" x14ac:dyDescent="0.3">
      <c r="D164" t="s">
        <v>742</v>
      </c>
    </row>
    <row r="165" spans="4:11" x14ac:dyDescent="0.3">
      <c r="D165" t="s">
        <v>743</v>
      </c>
    </row>
    <row r="166" spans="4:11" x14ac:dyDescent="0.3">
      <c r="D166" t="s">
        <v>744</v>
      </c>
    </row>
    <row r="167" spans="4:11" x14ac:dyDescent="0.3">
      <c r="D167" t="s">
        <v>784</v>
      </c>
    </row>
    <row r="168" spans="4:11" x14ac:dyDescent="0.3">
      <c r="D168" t="s">
        <v>783</v>
      </c>
    </row>
    <row r="169" spans="4:11" x14ac:dyDescent="0.3">
      <c r="D169" t="s">
        <v>746</v>
      </c>
    </row>
    <row r="170" spans="4:11" x14ac:dyDescent="0.3">
      <c r="D170" t="s">
        <v>544</v>
      </c>
      <c r="K170" t="s">
        <v>327</v>
      </c>
    </row>
    <row r="171" spans="4:11" x14ac:dyDescent="0.3">
      <c r="D171" t="s">
        <v>747</v>
      </c>
      <c r="K171" t="s">
        <v>328</v>
      </c>
    </row>
    <row r="172" spans="4:11" x14ac:dyDescent="0.3">
      <c r="K172" t="s">
        <v>50</v>
      </c>
    </row>
    <row r="173" spans="4:11" x14ac:dyDescent="0.3">
      <c r="K173" t="s">
        <v>49</v>
      </c>
    </row>
    <row r="174" spans="4:11" x14ac:dyDescent="0.3">
      <c r="K174" t="s">
        <v>47</v>
      </c>
    </row>
    <row r="175" spans="4:11" x14ac:dyDescent="0.3">
      <c r="K175" t="s">
        <v>52</v>
      </c>
    </row>
    <row r="176" spans="4:11" x14ac:dyDescent="0.3">
      <c r="K176" t="s">
        <v>51</v>
      </c>
    </row>
    <row r="177" spans="11:11" x14ac:dyDescent="0.3">
      <c r="K177" t="s">
        <v>238</v>
      </c>
    </row>
    <row r="178" spans="11:11" x14ac:dyDescent="0.3">
      <c r="K178" t="s">
        <v>64</v>
      </c>
    </row>
    <row r="179" spans="11:11" x14ac:dyDescent="0.3">
      <c r="K179" t="s">
        <v>48</v>
      </c>
    </row>
    <row r="180" spans="11:11" x14ac:dyDescent="0.3">
      <c r="K180" t="s">
        <v>53</v>
      </c>
    </row>
    <row r="181" spans="11:11" x14ac:dyDescent="0.3">
      <c r="K181" t="s">
        <v>329</v>
      </c>
    </row>
    <row r="182" spans="11:11" x14ac:dyDescent="0.3">
      <c r="K182" t="s">
        <v>551</v>
      </c>
    </row>
    <row r="183" spans="11:11" x14ac:dyDescent="0.3">
      <c r="K183" t="s">
        <v>553</v>
      </c>
    </row>
    <row r="184" spans="11:11" x14ac:dyDescent="0.3">
      <c r="K184" t="s">
        <v>552</v>
      </c>
    </row>
    <row r="282" spans="5:5" x14ac:dyDescent="0.3">
      <c r="E282" t="s">
        <v>93</v>
      </c>
    </row>
    <row r="283" spans="5:5" x14ac:dyDescent="0.3">
      <c r="E283" t="s">
        <v>94</v>
      </c>
    </row>
    <row r="284" spans="5:5" x14ac:dyDescent="0.3">
      <c r="E284" t="s">
        <v>95</v>
      </c>
    </row>
    <row r="285" spans="5:5" x14ac:dyDescent="0.3">
      <c r="E285" t="s">
        <v>96</v>
      </c>
    </row>
    <row r="286" spans="5:5" x14ac:dyDescent="0.3">
      <c r="E286" t="s">
        <v>97</v>
      </c>
    </row>
    <row r="287" spans="5:5" x14ac:dyDescent="0.3">
      <c r="E287" t="s">
        <v>98</v>
      </c>
    </row>
    <row r="288" spans="5:5" x14ac:dyDescent="0.3">
      <c r="E288" t="s">
        <v>99</v>
      </c>
    </row>
    <row r="289" spans="5:5" x14ac:dyDescent="0.3">
      <c r="E289" t="s">
        <v>100</v>
      </c>
    </row>
    <row r="290" spans="5:5" x14ac:dyDescent="0.3">
      <c r="E290" t="s">
        <v>101</v>
      </c>
    </row>
    <row r="291" spans="5:5" x14ac:dyDescent="0.3">
      <c r="E291" t="s">
        <v>102</v>
      </c>
    </row>
    <row r="292" spans="5:5" x14ac:dyDescent="0.3">
      <c r="E292" t="s">
        <v>103</v>
      </c>
    </row>
    <row r="293" spans="5:5" x14ac:dyDescent="0.3">
      <c r="E293" t="s">
        <v>104</v>
      </c>
    </row>
    <row r="294" spans="5:5" x14ac:dyDescent="0.3">
      <c r="E294" t="s">
        <v>105</v>
      </c>
    </row>
    <row r="295" spans="5:5" x14ac:dyDescent="0.3">
      <c r="E295" t="s">
        <v>106</v>
      </c>
    </row>
    <row r="296" spans="5:5" x14ac:dyDescent="0.3">
      <c r="E296" t="s">
        <v>107</v>
      </c>
    </row>
    <row r="297" spans="5:5" x14ac:dyDescent="0.3">
      <c r="E297" t="s">
        <v>108</v>
      </c>
    </row>
    <row r="298" spans="5:5" x14ac:dyDescent="0.3">
      <c r="E298" t="s">
        <v>109</v>
      </c>
    </row>
    <row r="299" spans="5:5" x14ac:dyDescent="0.3">
      <c r="E299" t="s">
        <v>110</v>
      </c>
    </row>
    <row r="300" spans="5:5" x14ac:dyDescent="0.3">
      <c r="E300" t="s">
        <v>111</v>
      </c>
    </row>
    <row r="301" spans="5:5" x14ac:dyDescent="0.3">
      <c r="E301" t="s">
        <v>112</v>
      </c>
    </row>
    <row r="302" spans="5:5" x14ac:dyDescent="0.3">
      <c r="E302" t="s">
        <v>113</v>
      </c>
    </row>
    <row r="303" spans="5:5" x14ac:dyDescent="0.3">
      <c r="E303" t="s">
        <v>114</v>
      </c>
    </row>
    <row r="304" spans="5:5" x14ac:dyDescent="0.3">
      <c r="E304" t="s">
        <v>115</v>
      </c>
    </row>
    <row r="305" spans="5:5" x14ac:dyDescent="0.3">
      <c r="E305" t="s">
        <v>116</v>
      </c>
    </row>
    <row r="306" spans="5:5" x14ac:dyDescent="0.3">
      <c r="E306" t="s">
        <v>117</v>
      </c>
    </row>
    <row r="307" spans="5:5" x14ac:dyDescent="0.3">
      <c r="E307" t="s">
        <v>118</v>
      </c>
    </row>
    <row r="308" spans="5:5" x14ac:dyDescent="0.3">
      <c r="E308" t="s">
        <v>119</v>
      </c>
    </row>
    <row r="309" spans="5:5" x14ac:dyDescent="0.3">
      <c r="E309" t="s">
        <v>120</v>
      </c>
    </row>
    <row r="310" spans="5:5" x14ac:dyDescent="0.3">
      <c r="E310" t="s">
        <v>121</v>
      </c>
    </row>
    <row r="311" spans="5:5" x14ac:dyDescent="0.3">
      <c r="E311" t="s">
        <v>122</v>
      </c>
    </row>
    <row r="312" spans="5:5" x14ac:dyDescent="0.3">
      <c r="E312" t="s">
        <v>123</v>
      </c>
    </row>
    <row r="313" spans="5:5" x14ac:dyDescent="0.3">
      <c r="E313" t="s">
        <v>124</v>
      </c>
    </row>
    <row r="314" spans="5:5" x14ac:dyDescent="0.3">
      <c r="E314" t="s">
        <v>125</v>
      </c>
    </row>
    <row r="315" spans="5:5" x14ac:dyDescent="0.3">
      <c r="E315" t="s">
        <v>126</v>
      </c>
    </row>
    <row r="316" spans="5:5" x14ac:dyDescent="0.3">
      <c r="E316" t="s">
        <v>127</v>
      </c>
    </row>
    <row r="317" spans="5:5" x14ac:dyDescent="0.3">
      <c r="E317" t="s">
        <v>128</v>
      </c>
    </row>
    <row r="318" spans="5:5" x14ac:dyDescent="0.3">
      <c r="E318" t="s">
        <v>129</v>
      </c>
    </row>
    <row r="319" spans="5:5" x14ac:dyDescent="0.3">
      <c r="E319" t="s">
        <v>130</v>
      </c>
    </row>
    <row r="320" spans="5:5" x14ac:dyDescent="0.3">
      <c r="E320" t="s">
        <v>131</v>
      </c>
    </row>
    <row r="321" spans="5:5" x14ac:dyDescent="0.3">
      <c r="E321" t="s">
        <v>132</v>
      </c>
    </row>
    <row r="322" spans="5:5" x14ac:dyDescent="0.3">
      <c r="E322" t="s">
        <v>133</v>
      </c>
    </row>
    <row r="323" spans="5:5" x14ac:dyDescent="0.3">
      <c r="E323" t="s">
        <v>134</v>
      </c>
    </row>
    <row r="324" spans="5:5" x14ac:dyDescent="0.3">
      <c r="E324" t="s">
        <v>135</v>
      </c>
    </row>
    <row r="325" spans="5:5" x14ac:dyDescent="0.3">
      <c r="E325" t="s">
        <v>136</v>
      </c>
    </row>
    <row r="326" spans="5:5" x14ac:dyDescent="0.3">
      <c r="E326" t="s">
        <v>137</v>
      </c>
    </row>
    <row r="327" spans="5:5" x14ac:dyDescent="0.3">
      <c r="E327" t="s">
        <v>138</v>
      </c>
    </row>
    <row r="328" spans="5:5" x14ac:dyDescent="0.3">
      <c r="E328" t="s">
        <v>139</v>
      </c>
    </row>
    <row r="329" spans="5:5" x14ac:dyDescent="0.3">
      <c r="E329" t="s">
        <v>140</v>
      </c>
    </row>
    <row r="330" spans="5:5" x14ac:dyDescent="0.3">
      <c r="E330" t="s">
        <v>141</v>
      </c>
    </row>
    <row r="331" spans="5:5" x14ac:dyDescent="0.3">
      <c r="E331" t="s">
        <v>142</v>
      </c>
    </row>
    <row r="332" spans="5:5" x14ac:dyDescent="0.3">
      <c r="E332" t="s">
        <v>143</v>
      </c>
    </row>
    <row r="333" spans="5:5" x14ac:dyDescent="0.3">
      <c r="E333" t="s">
        <v>144</v>
      </c>
    </row>
    <row r="334" spans="5:5" x14ac:dyDescent="0.3">
      <c r="E334" t="s">
        <v>145</v>
      </c>
    </row>
    <row r="335" spans="5:5" x14ac:dyDescent="0.3">
      <c r="E335" t="s">
        <v>146</v>
      </c>
    </row>
    <row r="336" spans="5:5" x14ac:dyDescent="0.3">
      <c r="E336" t="s">
        <v>147</v>
      </c>
    </row>
    <row r="337" spans="5:5" x14ac:dyDescent="0.3">
      <c r="E337" t="s">
        <v>148</v>
      </c>
    </row>
    <row r="338" spans="5:5" x14ac:dyDescent="0.3">
      <c r="E338" t="s">
        <v>149</v>
      </c>
    </row>
    <row r="339" spans="5:5" x14ac:dyDescent="0.3">
      <c r="E339" t="s">
        <v>150</v>
      </c>
    </row>
    <row r="340" spans="5:5" x14ac:dyDescent="0.3">
      <c r="E340" t="s">
        <v>151</v>
      </c>
    </row>
    <row r="341" spans="5:5" x14ac:dyDescent="0.3">
      <c r="E341" t="s">
        <v>152</v>
      </c>
    </row>
    <row r="342" spans="5:5" x14ac:dyDescent="0.3">
      <c r="E342" t="s">
        <v>153</v>
      </c>
    </row>
    <row r="343" spans="5:5" x14ac:dyDescent="0.3">
      <c r="E343" t="s">
        <v>154</v>
      </c>
    </row>
    <row r="344" spans="5:5" x14ac:dyDescent="0.3">
      <c r="E344" t="s">
        <v>155</v>
      </c>
    </row>
    <row r="345" spans="5:5" x14ac:dyDescent="0.3">
      <c r="E345" t="s">
        <v>156</v>
      </c>
    </row>
    <row r="357" spans="5:5" x14ac:dyDescent="0.3">
      <c r="E357" t="s">
        <v>1</v>
      </c>
    </row>
    <row r="358" spans="5:5" x14ac:dyDescent="0.3">
      <c r="E358" t="s">
        <v>92</v>
      </c>
    </row>
    <row r="374" spans="5:5" x14ac:dyDescent="0.3">
      <c r="E374" t="s">
        <v>159</v>
      </c>
    </row>
    <row r="375" spans="5:5" x14ac:dyDescent="0.3">
      <c r="E375" t="s">
        <v>2</v>
      </c>
    </row>
    <row r="376" spans="5:5" x14ac:dyDescent="0.3">
      <c r="E376" t="s">
        <v>160</v>
      </c>
    </row>
    <row r="377" spans="5:5" x14ac:dyDescent="0.3">
      <c r="E377" t="s">
        <v>75</v>
      </c>
    </row>
    <row r="378" spans="5:5" x14ac:dyDescent="0.3">
      <c r="E378" t="s">
        <v>161</v>
      </c>
    </row>
    <row r="379" spans="5:5" x14ac:dyDescent="0.3">
      <c r="E379" t="s">
        <v>266</v>
      </c>
    </row>
    <row r="380" spans="5:5" x14ac:dyDescent="0.3">
      <c r="E380" t="s">
        <v>162</v>
      </c>
    </row>
    <row r="381" spans="5:5" x14ac:dyDescent="0.3">
      <c r="E381" t="s">
        <v>163</v>
      </c>
    </row>
    <row r="382" spans="5:5" x14ac:dyDescent="0.3">
      <c r="E382" t="s">
        <v>164</v>
      </c>
    </row>
    <row r="383" spans="5:5" x14ac:dyDescent="0.3">
      <c r="E383" t="s">
        <v>165</v>
      </c>
    </row>
    <row r="384" spans="5:5" x14ac:dyDescent="0.3">
      <c r="E384" t="s">
        <v>166</v>
      </c>
    </row>
    <row r="385" spans="5:5" x14ac:dyDescent="0.3">
      <c r="E385" t="s">
        <v>167</v>
      </c>
    </row>
    <row r="386" spans="5:5" x14ac:dyDescent="0.3">
      <c r="E386" t="s">
        <v>168</v>
      </c>
    </row>
    <row r="387" spans="5:5" x14ac:dyDescent="0.3">
      <c r="E387" t="s">
        <v>169</v>
      </c>
    </row>
    <row r="388" spans="5:5" x14ac:dyDescent="0.3">
      <c r="E388" t="s">
        <v>63</v>
      </c>
    </row>
    <row r="389" spans="5:5" x14ac:dyDescent="0.3">
      <c r="E389" t="s">
        <v>170</v>
      </c>
    </row>
    <row r="390" spans="5:5" x14ac:dyDescent="0.3">
      <c r="E390" t="s">
        <v>171</v>
      </c>
    </row>
    <row r="391" spans="5:5" x14ac:dyDescent="0.3">
      <c r="E391" t="s">
        <v>172</v>
      </c>
    </row>
    <row r="392" spans="5:5" x14ac:dyDescent="0.3">
      <c r="E392" t="s">
        <v>3</v>
      </c>
    </row>
    <row r="393" spans="5:5" x14ac:dyDescent="0.3">
      <c r="E393" t="s">
        <v>173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BB31-79F4-47D5-840A-BEFFC216C4A7}">
  <sheetPr codeName="Sheet31"/>
  <dimension ref="A1:BB397"/>
  <sheetViews>
    <sheetView topLeftCell="A3" zoomScale="85" zoomScaleNormal="85" workbookViewId="0">
      <pane ySplit="3" topLeftCell="A153" activePane="bottomLeft" state="frozen"/>
      <selection activeCell="A3" sqref="A3"/>
      <selection pane="bottomLeft" activeCell="H174" sqref="H174"/>
    </sheetView>
  </sheetViews>
  <sheetFormatPr defaultRowHeight="14.4" x14ac:dyDescent="0.3"/>
  <cols>
    <col min="2" max="2" width="12.88671875" bestFit="1" customWidth="1"/>
    <col min="6" max="6" width="12.5546875" bestFit="1" customWidth="1"/>
    <col min="7" max="7" width="13.44140625" bestFit="1" customWidth="1"/>
    <col min="8" max="8" width="14.33203125" bestFit="1" customWidth="1"/>
    <col min="9" max="9" width="12.5546875" bestFit="1" customWidth="1"/>
    <col min="11" max="11" width="12.88671875" bestFit="1" customWidth="1"/>
    <col min="12" max="12" width="13.33203125" bestFit="1" customWidth="1"/>
    <col min="14" max="14" width="11.88671875" bestFit="1" customWidth="1"/>
    <col min="21" max="21" width="10.109375" customWidth="1"/>
    <col min="28" max="28" width="13.5546875" customWidth="1"/>
  </cols>
  <sheetData>
    <row r="1" spans="1:54" s="31" customFormat="1" ht="13.2" x14ac:dyDescent="0.25">
      <c r="A1" s="30" t="s">
        <v>255</v>
      </c>
    </row>
    <row r="2" spans="1:54" s="31" customFormat="1" ht="13.2" x14ac:dyDescent="0.25">
      <c r="A2" s="38" t="str">
        <f>+A5</f>
        <v>mapaGTAP</v>
      </c>
      <c r="B2" s="38">
        <f t="shared" ref="B2:BB2" si="0">+B5</f>
        <v>0</v>
      </c>
      <c r="C2" s="38">
        <f t="shared" si="0"/>
        <v>0</v>
      </c>
      <c r="D2" s="38">
        <f t="shared" si="0"/>
        <v>0</v>
      </c>
      <c r="E2" s="38" t="str">
        <f t="shared" si="0"/>
        <v>mapcGTAP</v>
      </c>
      <c r="F2" s="38">
        <f t="shared" si="0"/>
        <v>0</v>
      </c>
      <c r="G2" s="38">
        <f t="shared" ref="G2:Z2" si="1">+G5</f>
        <v>0</v>
      </c>
      <c r="H2" s="38" t="str">
        <f t="shared" si="1"/>
        <v>mapis</v>
      </c>
      <c r="I2" s="38">
        <f t="shared" si="1"/>
        <v>0</v>
      </c>
      <c r="J2" s="38"/>
      <c r="K2" s="38" t="str">
        <f t="shared" si="1"/>
        <v>mapk</v>
      </c>
      <c r="L2" s="38">
        <f t="shared" si="1"/>
        <v>0</v>
      </c>
      <c r="M2" s="38">
        <f t="shared" si="1"/>
        <v>0</v>
      </c>
      <c r="N2" s="38" t="str">
        <f t="shared" si="1"/>
        <v>mapInst</v>
      </c>
      <c r="O2" s="38">
        <f t="shared" si="1"/>
        <v>0</v>
      </c>
      <c r="P2" s="38"/>
      <c r="Q2" s="38" t="str">
        <f t="shared" si="1"/>
        <v>mapemi</v>
      </c>
      <c r="R2" s="38"/>
      <c r="S2" s="38">
        <f t="shared" si="1"/>
        <v>0</v>
      </c>
      <c r="T2" s="38"/>
      <c r="U2" s="38" t="str">
        <f t="shared" si="1"/>
        <v>mapRep</v>
      </c>
      <c r="V2" s="38"/>
      <c r="W2" s="38">
        <f t="shared" si="1"/>
        <v>0</v>
      </c>
      <c r="X2" s="38"/>
      <c r="Y2" s="38">
        <f t="shared" si="1"/>
        <v>0</v>
      </c>
      <c r="Z2" s="38">
        <f t="shared" si="1"/>
        <v>0</v>
      </c>
      <c r="AA2" s="38">
        <f t="shared" si="0"/>
        <v>0</v>
      </c>
      <c r="AB2" s="38" t="str">
        <f t="shared" si="0"/>
        <v>mapftax</v>
      </c>
      <c r="AC2" s="38">
        <f t="shared" si="0"/>
        <v>0</v>
      </c>
      <c r="AD2" s="38">
        <f t="shared" si="0"/>
        <v>0</v>
      </c>
      <c r="AE2" s="38">
        <f t="shared" si="0"/>
        <v>0</v>
      </c>
      <c r="AF2" s="38">
        <f t="shared" si="0"/>
        <v>0</v>
      </c>
      <c r="AG2" s="38">
        <f t="shared" si="0"/>
        <v>0</v>
      </c>
      <c r="AH2" s="38">
        <f t="shared" si="0"/>
        <v>0</v>
      </c>
      <c r="AI2" s="38">
        <f t="shared" si="0"/>
        <v>0</v>
      </c>
      <c r="AJ2" s="38">
        <f t="shared" si="0"/>
        <v>0</v>
      </c>
      <c r="AK2" s="38">
        <f t="shared" si="0"/>
        <v>0</v>
      </c>
      <c r="AL2" s="38">
        <f t="shared" si="0"/>
        <v>0</v>
      </c>
      <c r="AM2" s="38">
        <f t="shared" si="0"/>
        <v>0</v>
      </c>
      <c r="AN2" s="38">
        <f t="shared" si="0"/>
        <v>0</v>
      </c>
      <c r="AO2" s="38">
        <f t="shared" si="0"/>
        <v>0</v>
      </c>
      <c r="AP2" s="38">
        <f t="shared" si="0"/>
        <v>0</v>
      </c>
      <c r="AQ2" s="38">
        <f t="shared" si="0"/>
        <v>0</v>
      </c>
      <c r="AR2" s="38">
        <f t="shared" si="0"/>
        <v>0</v>
      </c>
      <c r="AS2" s="38">
        <f t="shared" si="0"/>
        <v>0</v>
      </c>
      <c r="AT2" s="38">
        <f t="shared" si="0"/>
        <v>0</v>
      </c>
      <c r="AU2" s="38">
        <f t="shared" si="0"/>
        <v>0</v>
      </c>
      <c r="AV2" s="38">
        <f t="shared" si="0"/>
        <v>0</v>
      </c>
      <c r="AW2" s="38">
        <f t="shared" si="0"/>
        <v>0</v>
      </c>
      <c r="AX2" s="38">
        <f t="shared" si="0"/>
        <v>0</v>
      </c>
      <c r="AY2" s="38">
        <f t="shared" si="0"/>
        <v>0</v>
      </c>
      <c r="AZ2" s="38">
        <f t="shared" si="0"/>
        <v>0</v>
      </c>
      <c r="BA2" s="38">
        <f t="shared" si="0"/>
        <v>0</v>
      </c>
      <c r="BB2" s="38">
        <f t="shared" si="0"/>
        <v>0</v>
      </c>
    </row>
    <row r="3" spans="1:54" s="31" customFormat="1" ht="13.2" x14ac:dyDescent="0.25">
      <c r="A3" s="31" t="str">
        <f>+SUBSTITUTE(ADDRESS(1,COLUMN(),4),"1","")</f>
        <v>A</v>
      </c>
      <c r="B3" s="31" t="str">
        <f t="shared" ref="B3:BB3" si="2">+SUBSTITUTE(ADDRESS(1,COLUMN(),4),"1","")</f>
        <v>B</v>
      </c>
      <c r="C3" s="31" t="str">
        <f t="shared" si="2"/>
        <v>C</v>
      </c>
      <c r="D3" s="31" t="str">
        <f t="shared" si="2"/>
        <v>D</v>
      </c>
      <c r="E3" s="31" t="str">
        <f t="shared" si="2"/>
        <v>E</v>
      </c>
      <c r="F3" s="31" t="str">
        <f t="shared" si="2"/>
        <v>F</v>
      </c>
      <c r="G3" s="31" t="str">
        <f t="shared" si="2"/>
        <v>G</v>
      </c>
      <c r="H3" s="31" t="str">
        <f t="shared" si="2"/>
        <v>H</v>
      </c>
      <c r="I3" s="31" t="str">
        <f t="shared" si="2"/>
        <v>I</v>
      </c>
      <c r="K3" s="31" t="str">
        <f t="shared" si="2"/>
        <v>K</v>
      </c>
      <c r="L3" s="31" t="str">
        <f t="shared" si="2"/>
        <v>L</v>
      </c>
      <c r="M3" s="31" t="str">
        <f t="shared" si="2"/>
        <v>M</v>
      </c>
      <c r="N3" s="31" t="str">
        <f t="shared" si="2"/>
        <v>N</v>
      </c>
      <c r="O3" s="31" t="str">
        <f t="shared" si="2"/>
        <v>O</v>
      </c>
      <c r="Q3" s="31" t="str">
        <f t="shared" si="2"/>
        <v>Q</v>
      </c>
      <c r="S3" s="31" t="str">
        <f t="shared" si="2"/>
        <v>S</v>
      </c>
      <c r="U3" s="31" t="str">
        <f t="shared" si="2"/>
        <v>U</v>
      </c>
      <c r="W3" s="31" t="str">
        <f t="shared" si="2"/>
        <v>W</v>
      </c>
      <c r="Y3" s="31" t="str">
        <f t="shared" si="2"/>
        <v>Y</v>
      </c>
      <c r="Z3" s="31" t="str">
        <f t="shared" si="2"/>
        <v>Z</v>
      </c>
      <c r="AA3" s="31" t="str">
        <f t="shared" si="2"/>
        <v>AA</v>
      </c>
      <c r="AB3" s="31" t="str">
        <f t="shared" si="2"/>
        <v>AB</v>
      </c>
      <c r="AC3" s="31" t="str">
        <f t="shared" si="2"/>
        <v>AC</v>
      </c>
      <c r="AD3" s="31" t="str">
        <f t="shared" si="2"/>
        <v>AD</v>
      </c>
      <c r="AE3" s="31" t="str">
        <f t="shared" si="2"/>
        <v>AE</v>
      </c>
      <c r="AF3" s="31" t="str">
        <f t="shared" si="2"/>
        <v>AF</v>
      </c>
      <c r="AG3" s="31" t="str">
        <f t="shared" si="2"/>
        <v>AG</v>
      </c>
      <c r="AH3" s="31" t="str">
        <f t="shared" si="2"/>
        <v>AH</v>
      </c>
      <c r="AI3" s="31" t="str">
        <f t="shared" si="2"/>
        <v>AI</v>
      </c>
      <c r="AJ3" s="31" t="str">
        <f t="shared" si="2"/>
        <v>AJ</v>
      </c>
      <c r="AK3" s="31" t="str">
        <f t="shared" si="2"/>
        <v>AK</v>
      </c>
      <c r="AL3" s="31" t="str">
        <f t="shared" si="2"/>
        <v>AL</v>
      </c>
      <c r="AM3" s="31" t="str">
        <f t="shared" si="2"/>
        <v>AM</v>
      </c>
      <c r="AN3" s="31" t="str">
        <f t="shared" si="2"/>
        <v>AN</v>
      </c>
      <c r="AO3" s="31" t="str">
        <f t="shared" si="2"/>
        <v>AO</v>
      </c>
      <c r="AP3" s="31" t="str">
        <f t="shared" si="2"/>
        <v>AP</v>
      </c>
      <c r="AQ3" s="31" t="str">
        <f t="shared" si="2"/>
        <v>AQ</v>
      </c>
      <c r="AR3" s="31" t="str">
        <f t="shared" si="2"/>
        <v>AR</v>
      </c>
      <c r="AS3" s="31" t="str">
        <f t="shared" si="2"/>
        <v>AS</v>
      </c>
      <c r="AT3" s="31" t="str">
        <f t="shared" si="2"/>
        <v>AT</v>
      </c>
      <c r="AU3" s="31" t="str">
        <f t="shared" si="2"/>
        <v>AU</v>
      </c>
      <c r="AV3" s="31" t="str">
        <f t="shared" si="2"/>
        <v>AV</v>
      </c>
      <c r="AW3" s="31" t="str">
        <f t="shared" si="2"/>
        <v>AW</v>
      </c>
      <c r="AX3" s="31" t="str">
        <f t="shared" si="2"/>
        <v>AX</v>
      </c>
      <c r="AY3" s="31" t="str">
        <f t="shared" si="2"/>
        <v>AY</v>
      </c>
      <c r="AZ3" s="31" t="str">
        <f t="shared" si="2"/>
        <v>AZ</v>
      </c>
      <c r="BA3" s="31" t="str">
        <f t="shared" si="2"/>
        <v>BA</v>
      </c>
      <c r="BB3" s="31" t="str">
        <f t="shared" si="2"/>
        <v>BB</v>
      </c>
    </row>
    <row r="4" spans="1:54" s="31" customFormat="1" ht="13.2" x14ac:dyDescent="0.25">
      <c r="A4" s="38"/>
      <c r="B4" s="30"/>
      <c r="D4" s="39"/>
      <c r="Y4" s="31" t="s">
        <v>281</v>
      </c>
      <c r="AA4" s="31" t="s">
        <v>281</v>
      </c>
    </row>
    <row r="5" spans="1:54" s="40" customFormat="1" x14ac:dyDescent="0.3">
      <c r="A5" s="34" t="s">
        <v>253</v>
      </c>
      <c r="B5" s="35"/>
      <c r="C5" s="35"/>
      <c r="D5" s="34"/>
      <c r="E5" t="s">
        <v>256</v>
      </c>
      <c r="G5" s="34"/>
      <c r="H5" t="s">
        <v>276</v>
      </c>
      <c r="K5" s="41" t="s">
        <v>285</v>
      </c>
      <c r="M5" s="42"/>
      <c r="N5" s="42" t="s">
        <v>287</v>
      </c>
      <c r="Q5" s="41" t="s">
        <v>347</v>
      </c>
      <c r="R5" s="41"/>
      <c r="U5" t="s">
        <v>366</v>
      </c>
      <c r="V5" s="43"/>
      <c r="W5" s="41"/>
      <c r="X5" s="41"/>
      <c r="AA5" s="43"/>
      <c r="AB5" s="40" t="s">
        <v>543</v>
      </c>
      <c r="AC5" s="43"/>
      <c r="AF5" s="31"/>
      <c r="AM5" s="44"/>
      <c r="AP5" s="44"/>
      <c r="AR5" s="44"/>
    </row>
    <row r="6" spans="1:54" x14ac:dyDescent="0.3">
      <c r="A6" t="s">
        <v>179</v>
      </c>
      <c r="B6" t="s">
        <v>559</v>
      </c>
      <c r="E6" t="s">
        <v>178</v>
      </c>
      <c r="F6" t="s">
        <v>600</v>
      </c>
      <c r="H6" t="s">
        <v>559</v>
      </c>
      <c r="I6" t="s">
        <v>322</v>
      </c>
      <c r="K6" t="s">
        <v>157</v>
      </c>
      <c r="L6" t="s">
        <v>323</v>
      </c>
      <c r="M6" t="s">
        <v>157</v>
      </c>
      <c r="N6" t="s">
        <v>813</v>
      </c>
      <c r="O6" t="s">
        <v>813</v>
      </c>
      <c r="U6" t="s">
        <v>322</v>
      </c>
      <c r="V6" t="s">
        <v>370</v>
      </c>
      <c r="AB6" t="s">
        <v>728</v>
      </c>
      <c r="AC6" t="s">
        <v>823</v>
      </c>
      <c r="AG6" t="s">
        <v>157</v>
      </c>
      <c r="AH6" t="s">
        <v>479</v>
      </c>
      <c r="AI6" t="s">
        <v>157</v>
      </c>
    </row>
    <row r="7" spans="1:54" x14ac:dyDescent="0.3">
      <c r="A7" t="s">
        <v>183</v>
      </c>
      <c r="B7" t="s">
        <v>562</v>
      </c>
      <c r="E7" t="s">
        <v>195</v>
      </c>
      <c r="F7" t="s">
        <v>600</v>
      </c>
      <c r="H7" t="s">
        <v>562</v>
      </c>
      <c r="I7" t="s">
        <v>322</v>
      </c>
      <c r="K7" t="s">
        <v>157</v>
      </c>
      <c r="L7" t="s">
        <v>703</v>
      </c>
      <c r="M7" t="s">
        <v>360</v>
      </c>
      <c r="N7" t="s">
        <v>814</v>
      </c>
      <c r="O7" t="s">
        <v>814</v>
      </c>
      <c r="U7" t="s">
        <v>594</v>
      </c>
      <c r="V7" t="s">
        <v>830</v>
      </c>
      <c r="AB7" t="s">
        <v>809</v>
      </c>
      <c r="AC7" t="s">
        <v>824</v>
      </c>
      <c r="AG7" t="s">
        <v>157</v>
      </c>
      <c r="AH7" t="s">
        <v>480</v>
      </c>
      <c r="AI7" t="s">
        <v>157</v>
      </c>
    </row>
    <row r="8" spans="1:54" x14ac:dyDescent="0.3">
      <c r="A8" t="s">
        <v>184</v>
      </c>
      <c r="B8" t="s">
        <v>564</v>
      </c>
      <c r="E8" t="s">
        <v>180</v>
      </c>
      <c r="F8" t="s">
        <v>600</v>
      </c>
      <c r="H8" t="s">
        <v>564</v>
      </c>
      <c r="I8" t="s">
        <v>322</v>
      </c>
      <c r="K8" t="s">
        <v>749</v>
      </c>
      <c r="L8" t="s">
        <v>707</v>
      </c>
      <c r="M8" t="s">
        <v>361</v>
      </c>
      <c r="N8" t="s">
        <v>815</v>
      </c>
      <c r="O8" t="s">
        <v>815</v>
      </c>
      <c r="U8" t="s">
        <v>561</v>
      </c>
      <c r="V8" t="s">
        <v>830</v>
      </c>
      <c r="AB8" t="s">
        <v>810</v>
      </c>
      <c r="AC8" t="s">
        <v>825</v>
      </c>
      <c r="AG8" t="s">
        <v>157</v>
      </c>
      <c r="AH8" t="s">
        <v>481</v>
      </c>
      <c r="AI8" t="s">
        <v>157</v>
      </c>
    </row>
    <row r="9" spans="1:54" x14ac:dyDescent="0.3">
      <c r="A9" t="s">
        <v>185</v>
      </c>
      <c r="B9" t="s">
        <v>566</v>
      </c>
      <c r="E9" t="s">
        <v>181</v>
      </c>
      <c r="F9" t="s">
        <v>639</v>
      </c>
      <c r="H9" t="s">
        <v>566</v>
      </c>
      <c r="I9" t="s">
        <v>322</v>
      </c>
      <c r="K9" t="s">
        <v>157</v>
      </c>
      <c r="L9" t="s">
        <v>765</v>
      </c>
      <c r="M9" t="s">
        <v>362</v>
      </c>
      <c r="N9" t="s">
        <v>816</v>
      </c>
      <c r="O9" t="s">
        <v>816</v>
      </c>
      <c r="U9" t="s">
        <v>760</v>
      </c>
      <c r="V9" t="s">
        <v>830</v>
      </c>
      <c r="AB9" t="s">
        <v>811</v>
      </c>
      <c r="AC9" t="s">
        <v>826</v>
      </c>
      <c r="AG9" t="s">
        <v>157</v>
      </c>
      <c r="AH9" t="s">
        <v>482</v>
      </c>
      <c r="AI9" t="s">
        <v>157</v>
      </c>
    </row>
    <row r="10" spans="1:54" x14ac:dyDescent="0.3">
      <c r="A10" t="s">
        <v>186</v>
      </c>
      <c r="B10" t="s">
        <v>568</v>
      </c>
      <c r="E10" t="s">
        <v>182</v>
      </c>
      <c r="F10" t="s">
        <v>673</v>
      </c>
      <c r="H10" t="s">
        <v>568</v>
      </c>
      <c r="I10" t="s">
        <v>322</v>
      </c>
      <c r="K10" t="s">
        <v>537</v>
      </c>
      <c r="L10" t="s">
        <v>708</v>
      </c>
      <c r="M10" t="s">
        <v>363</v>
      </c>
      <c r="N10" t="s">
        <v>817</v>
      </c>
      <c r="O10" t="s">
        <v>817</v>
      </c>
      <c r="U10" t="s">
        <v>580</v>
      </c>
      <c r="V10" t="s">
        <v>830</v>
      </c>
      <c r="AB10" t="s">
        <v>812</v>
      </c>
      <c r="AC10" t="s">
        <v>827</v>
      </c>
      <c r="AG10" t="s">
        <v>157</v>
      </c>
      <c r="AH10" t="s">
        <v>483</v>
      </c>
      <c r="AI10" t="s">
        <v>157</v>
      </c>
    </row>
    <row r="11" spans="1:54" x14ac:dyDescent="0.3">
      <c r="A11" t="s">
        <v>535</v>
      </c>
      <c r="B11" t="s">
        <v>570</v>
      </c>
      <c r="E11" t="s">
        <v>210</v>
      </c>
      <c r="F11" t="s">
        <v>641</v>
      </c>
      <c r="H11" t="s">
        <v>570</v>
      </c>
      <c r="I11" t="s">
        <v>322</v>
      </c>
      <c r="K11" t="s">
        <v>537</v>
      </c>
      <c r="L11" t="s">
        <v>709</v>
      </c>
      <c r="N11" t="s">
        <v>818</v>
      </c>
      <c r="O11" t="s">
        <v>818</v>
      </c>
      <c r="U11" t="s">
        <v>584</v>
      </c>
      <c r="V11" t="s">
        <v>830</v>
      </c>
      <c r="AB11" t="s">
        <v>732</v>
      </c>
      <c r="AC11" t="s">
        <v>828</v>
      </c>
      <c r="AG11" t="s">
        <v>157</v>
      </c>
      <c r="AH11" t="s">
        <v>484</v>
      </c>
      <c r="AI11" t="s">
        <v>157</v>
      </c>
    </row>
    <row r="12" spans="1:54" x14ac:dyDescent="0.3">
      <c r="A12" t="s">
        <v>187</v>
      </c>
      <c r="B12" t="s">
        <v>572</v>
      </c>
      <c r="H12" t="s">
        <v>572</v>
      </c>
      <c r="I12" t="s">
        <v>322</v>
      </c>
      <c r="K12" t="s">
        <v>537</v>
      </c>
      <c r="L12" t="s">
        <v>766</v>
      </c>
      <c r="N12" t="s">
        <v>819</v>
      </c>
      <c r="O12" t="s">
        <v>819</v>
      </c>
      <c r="T12" s="47"/>
      <c r="U12" t="s">
        <v>761</v>
      </c>
      <c r="V12" t="s">
        <v>830</v>
      </c>
      <c r="AB12" t="s">
        <v>733</v>
      </c>
      <c r="AC12" t="s">
        <v>829</v>
      </c>
      <c r="AG12" t="s">
        <v>157</v>
      </c>
      <c r="AH12" t="s">
        <v>485</v>
      </c>
      <c r="AI12" t="s">
        <v>157</v>
      </c>
    </row>
    <row r="13" spans="1:54" x14ac:dyDescent="0.3">
      <c r="A13" t="s">
        <v>188</v>
      </c>
      <c r="B13" t="s">
        <v>575</v>
      </c>
      <c r="H13" t="s">
        <v>575</v>
      </c>
      <c r="I13" t="s">
        <v>322</v>
      </c>
      <c r="K13" t="s">
        <v>537</v>
      </c>
      <c r="L13" t="s">
        <v>711</v>
      </c>
      <c r="N13" t="s">
        <v>820</v>
      </c>
      <c r="O13" t="s">
        <v>820</v>
      </c>
      <c r="T13" s="47"/>
      <c r="U13" t="s">
        <v>603</v>
      </c>
      <c r="V13" t="s">
        <v>830</v>
      </c>
      <c r="AG13" t="s">
        <v>157</v>
      </c>
      <c r="AH13" t="s">
        <v>486</v>
      </c>
      <c r="AI13" t="s">
        <v>157</v>
      </c>
    </row>
    <row r="14" spans="1:54" x14ac:dyDescent="0.3">
      <c r="A14" t="s">
        <v>189</v>
      </c>
      <c r="B14" t="s">
        <v>578</v>
      </c>
      <c r="H14" t="s">
        <v>578</v>
      </c>
      <c r="I14" t="s">
        <v>322</v>
      </c>
      <c r="K14" t="s">
        <v>773</v>
      </c>
      <c r="L14" t="s">
        <v>712</v>
      </c>
      <c r="N14" t="s">
        <v>821</v>
      </c>
      <c r="O14" t="s">
        <v>821</v>
      </c>
      <c r="T14" s="47"/>
      <c r="U14" t="s">
        <v>607</v>
      </c>
      <c r="V14" t="s">
        <v>830</v>
      </c>
      <c r="AG14" t="s">
        <v>157</v>
      </c>
      <c r="AH14" t="s">
        <v>487</v>
      </c>
      <c r="AI14" t="s">
        <v>157</v>
      </c>
    </row>
    <row r="15" spans="1:54" x14ac:dyDescent="0.3">
      <c r="A15" t="s">
        <v>190</v>
      </c>
      <c r="B15" t="s">
        <v>582</v>
      </c>
      <c r="H15" t="s">
        <v>582</v>
      </c>
      <c r="I15" t="s">
        <v>322</v>
      </c>
      <c r="K15" t="s">
        <v>537</v>
      </c>
      <c r="L15" t="s">
        <v>767</v>
      </c>
      <c r="N15" t="s">
        <v>822</v>
      </c>
      <c r="O15" t="s">
        <v>822</v>
      </c>
      <c r="T15" s="47"/>
      <c r="U15" t="s">
        <v>762</v>
      </c>
      <c r="V15" t="s">
        <v>830</v>
      </c>
      <c r="AG15" t="s">
        <v>157</v>
      </c>
      <c r="AH15" t="s">
        <v>488</v>
      </c>
      <c r="AI15" t="s">
        <v>157</v>
      </c>
    </row>
    <row r="16" spans="1:54" x14ac:dyDescent="0.3">
      <c r="A16" t="s">
        <v>191</v>
      </c>
      <c r="B16" t="s">
        <v>586</v>
      </c>
      <c r="H16" t="s">
        <v>586</v>
      </c>
      <c r="I16" t="s">
        <v>322</v>
      </c>
      <c r="K16" t="s">
        <v>537</v>
      </c>
      <c r="L16" t="s">
        <v>713</v>
      </c>
      <c r="N16" t="s">
        <v>729</v>
      </c>
      <c r="O16" t="s">
        <v>729</v>
      </c>
      <c r="U16" t="s">
        <v>635</v>
      </c>
      <c r="V16" t="s">
        <v>830</v>
      </c>
      <c r="AG16" t="s">
        <v>157</v>
      </c>
      <c r="AH16" t="s">
        <v>489</v>
      </c>
      <c r="AI16" t="s">
        <v>157</v>
      </c>
    </row>
    <row r="17" spans="1:35" x14ac:dyDescent="0.3">
      <c r="A17" t="s">
        <v>192</v>
      </c>
      <c r="B17" t="s">
        <v>589</v>
      </c>
      <c r="H17" t="s">
        <v>589</v>
      </c>
      <c r="I17" t="s">
        <v>322</v>
      </c>
      <c r="K17" t="s">
        <v>749</v>
      </c>
      <c r="L17" t="s">
        <v>750</v>
      </c>
      <c r="N17" t="s">
        <v>533</v>
      </c>
      <c r="O17" t="s">
        <v>533</v>
      </c>
      <c r="U17" t="s">
        <v>763</v>
      </c>
      <c r="V17" t="s">
        <v>830</v>
      </c>
      <c r="AG17" t="s">
        <v>157</v>
      </c>
      <c r="AH17" t="s">
        <v>490</v>
      </c>
      <c r="AI17" t="s">
        <v>157</v>
      </c>
    </row>
    <row r="18" spans="1:35" x14ac:dyDescent="0.3">
      <c r="A18" t="s">
        <v>193</v>
      </c>
      <c r="B18" t="s">
        <v>592</v>
      </c>
      <c r="H18" t="s">
        <v>592</v>
      </c>
      <c r="I18" t="s">
        <v>594</v>
      </c>
      <c r="K18" t="s">
        <v>157</v>
      </c>
      <c r="L18" t="s">
        <v>714</v>
      </c>
      <c r="N18" t="s">
        <v>745</v>
      </c>
      <c r="O18" t="s">
        <v>745</v>
      </c>
      <c r="U18" t="s">
        <v>574</v>
      </c>
      <c r="V18" t="s">
        <v>831</v>
      </c>
      <c r="AG18" t="s">
        <v>157</v>
      </c>
      <c r="AH18" t="s">
        <v>491</v>
      </c>
      <c r="AI18" t="s">
        <v>157</v>
      </c>
    </row>
    <row r="19" spans="1:35" x14ac:dyDescent="0.3">
      <c r="A19" t="s">
        <v>194</v>
      </c>
      <c r="B19" t="s">
        <v>596</v>
      </c>
      <c r="H19" t="s">
        <v>596</v>
      </c>
      <c r="I19" t="s">
        <v>594</v>
      </c>
      <c r="K19" t="s">
        <v>537</v>
      </c>
      <c r="L19" t="s">
        <v>715</v>
      </c>
      <c r="U19" t="s">
        <v>577</v>
      </c>
      <c r="V19" t="s">
        <v>831</v>
      </c>
      <c r="AG19" t="s">
        <v>157</v>
      </c>
      <c r="AH19" t="s">
        <v>492</v>
      </c>
      <c r="AI19" t="s">
        <v>157</v>
      </c>
    </row>
    <row r="20" spans="1:35" x14ac:dyDescent="0.3">
      <c r="A20" s="63" t="s">
        <v>178</v>
      </c>
      <c r="B20" s="63" t="s">
        <v>774</v>
      </c>
      <c r="H20" t="s">
        <v>774</v>
      </c>
      <c r="I20" t="s">
        <v>561</v>
      </c>
      <c r="K20" t="s">
        <v>537</v>
      </c>
      <c r="L20" t="s">
        <v>716</v>
      </c>
      <c r="U20" t="s">
        <v>581</v>
      </c>
      <c r="V20" t="s">
        <v>831</v>
      </c>
      <c r="AG20" t="s">
        <v>157</v>
      </c>
      <c r="AH20" t="s">
        <v>493</v>
      </c>
      <c r="AI20" t="s">
        <v>157</v>
      </c>
    </row>
    <row r="21" spans="1:35" x14ac:dyDescent="0.3">
      <c r="A21" s="63" t="s">
        <v>195</v>
      </c>
      <c r="B21" s="63" t="s">
        <v>758</v>
      </c>
      <c r="H21" s="63" t="s">
        <v>758</v>
      </c>
      <c r="I21" t="s">
        <v>561</v>
      </c>
      <c r="K21" t="s">
        <v>538</v>
      </c>
      <c r="L21" t="s">
        <v>717</v>
      </c>
      <c r="U21" t="s">
        <v>585</v>
      </c>
      <c r="V21" t="s">
        <v>831</v>
      </c>
      <c r="AG21" t="s">
        <v>157</v>
      </c>
      <c r="AH21" t="s">
        <v>494</v>
      </c>
      <c r="AI21" t="s">
        <v>157</v>
      </c>
    </row>
    <row r="22" spans="1:35" x14ac:dyDescent="0.3">
      <c r="A22" s="63" t="s">
        <v>180</v>
      </c>
      <c r="B22" s="63" t="s">
        <v>759</v>
      </c>
      <c r="H22" s="63" t="s">
        <v>759</v>
      </c>
      <c r="I22" t="s">
        <v>561</v>
      </c>
      <c r="K22" t="s">
        <v>538</v>
      </c>
      <c r="L22" t="s">
        <v>718</v>
      </c>
      <c r="U22" t="s">
        <v>588</v>
      </c>
      <c r="V22" t="s">
        <v>831</v>
      </c>
      <c r="AG22" t="s">
        <v>157</v>
      </c>
      <c r="AH22" t="s">
        <v>495</v>
      </c>
      <c r="AI22" t="s">
        <v>157</v>
      </c>
    </row>
    <row r="23" spans="1:35" x14ac:dyDescent="0.3">
      <c r="A23" t="s">
        <v>196</v>
      </c>
      <c r="B23" t="s">
        <v>599</v>
      </c>
      <c r="H23" t="s">
        <v>599</v>
      </c>
      <c r="I23" t="s">
        <v>561</v>
      </c>
      <c r="K23" t="s">
        <v>538</v>
      </c>
      <c r="L23" t="s">
        <v>719</v>
      </c>
      <c r="U23" t="s">
        <v>591</v>
      </c>
      <c r="V23" t="s">
        <v>831</v>
      </c>
      <c r="AG23" t="s">
        <v>360</v>
      </c>
      <c r="AH23" t="s">
        <v>496</v>
      </c>
      <c r="AI23" t="s">
        <v>360</v>
      </c>
    </row>
    <row r="24" spans="1:35" x14ac:dyDescent="0.3">
      <c r="A24" t="s">
        <v>197</v>
      </c>
      <c r="B24" t="s">
        <v>601</v>
      </c>
      <c r="H24" t="s">
        <v>601</v>
      </c>
      <c r="I24" t="s">
        <v>760</v>
      </c>
      <c r="K24" t="s">
        <v>538</v>
      </c>
      <c r="L24" t="s">
        <v>720</v>
      </c>
      <c r="U24" t="s">
        <v>595</v>
      </c>
      <c r="V24" t="s">
        <v>831</v>
      </c>
      <c r="AG24" t="s">
        <v>157</v>
      </c>
      <c r="AH24" t="s">
        <v>497</v>
      </c>
      <c r="AI24" t="s">
        <v>157</v>
      </c>
    </row>
    <row r="25" spans="1:35" x14ac:dyDescent="0.3">
      <c r="A25" t="s">
        <v>198</v>
      </c>
      <c r="B25" t="s">
        <v>605</v>
      </c>
      <c r="H25" t="s">
        <v>605</v>
      </c>
      <c r="I25" t="s">
        <v>760</v>
      </c>
      <c r="K25" t="s">
        <v>538</v>
      </c>
      <c r="L25" t="s">
        <v>721</v>
      </c>
      <c r="U25" t="s">
        <v>598</v>
      </c>
      <c r="V25" t="s">
        <v>831</v>
      </c>
      <c r="AG25" t="s">
        <v>361</v>
      </c>
      <c r="AH25" t="s">
        <v>498</v>
      </c>
      <c r="AI25" t="s">
        <v>361</v>
      </c>
    </row>
    <row r="26" spans="1:35" x14ac:dyDescent="0.3">
      <c r="A26" t="s">
        <v>199</v>
      </c>
      <c r="B26" t="s">
        <v>609</v>
      </c>
      <c r="H26" t="s">
        <v>609</v>
      </c>
      <c r="I26" t="s">
        <v>760</v>
      </c>
      <c r="K26" t="s">
        <v>538</v>
      </c>
      <c r="L26" t="s">
        <v>722</v>
      </c>
      <c r="U26" t="s">
        <v>604</v>
      </c>
      <c r="V26" t="s">
        <v>831</v>
      </c>
      <c r="AG26" t="s">
        <v>360</v>
      </c>
      <c r="AH26" t="s">
        <v>499</v>
      </c>
      <c r="AI26" t="s">
        <v>360</v>
      </c>
    </row>
    <row r="27" spans="1:35" x14ac:dyDescent="0.3">
      <c r="A27" t="s">
        <v>200</v>
      </c>
      <c r="B27" t="s">
        <v>612</v>
      </c>
      <c r="H27" t="s">
        <v>612</v>
      </c>
      <c r="I27" t="s">
        <v>760</v>
      </c>
      <c r="K27" t="s">
        <v>538</v>
      </c>
      <c r="L27" t="s">
        <v>723</v>
      </c>
      <c r="U27" t="s">
        <v>608</v>
      </c>
      <c r="V27" t="s">
        <v>831</v>
      </c>
      <c r="AG27" t="s">
        <v>360</v>
      </c>
      <c r="AH27" t="s">
        <v>500</v>
      </c>
      <c r="AI27" t="s">
        <v>360</v>
      </c>
    </row>
    <row r="28" spans="1:35" x14ac:dyDescent="0.3">
      <c r="A28" t="s">
        <v>201</v>
      </c>
      <c r="B28" t="s">
        <v>614</v>
      </c>
      <c r="H28" s="51" t="s">
        <v>614</v>
      </c>
      <c r="I28" t="s">
        <v>760</v>
      </c>
      <c r="K28" t="s">
        <v>538</v>
      </c>
      <c r="L28" t="s">
        <v>724</v>
      </c>
      <c r="U28" t="s">
        <v>611</v>
      </c>
      <c r="V28" t="s">
        <v>831</v>
      </c>
      <c r="AG28" t="s">
        <v>361</v>
      </c>
      <c r="AH28" t="s">
        <v>501</v>
      </c>
      <c r="AI28" t="s">
        <v>361</v>
      </c>
    </row>
    <row r="29" spans="1:35" x14ac:dyDescent="0.3">
      <c r="A29" t="s">
        <v>202</v>
      </c>
      <c r="B29" t="s">
        <v>616</v>
      </c>
      <c r="H29" s="51" t="s">
        <v>616</v>
      </c>
      <c r="I29" t="s">
        <v>760</v>
      </c>
      <c r="K29" t="s">
        <v>538</v>
      </c>
      <c r="L29" t="s">
        <v>768</v>
      </c>
      <c r="U29" t="s">
        <v>764</v>
      </c>
      <c r="V29" t="s">
        <v>831</v>
      </c>
      <c r="AG29" t="s">
        <v>537</v>
      </c>
      <c r="AH29" t="s">
        <v>502</v>
      </c>
      <c r="AI29" t="s">
        <v>537</v>
      </c>
    </row>
    <row r="30" spans="1:35" x14ac:dyDescent="0.3">
      <c r="A30" t="s">
        <v>203</v>
      </c>
      <c r="B30" t="s">
        <v>618</v>
      </c>
      <c r="H30" s="51" t="s">
        <v>618</v>
      </c>
      <c r="I30" t="s">
        <v>760</v>
      </c>
      <c r="K30" t="s">
        <v>538</v>
      </c>
      <c r="L30" t="s">
        <v>725</v>
      </c>
      <c r="U30" t="s">
        <v>620</v>
      </c>
      <c r="V30" t="s">
        <v>831</v>
      </c>
      <c r="AG30" t="s">
        <v>157</v>
      </c>
      <c r="AH30" t="s">
        <v>503</v>
      </c>
      <c r="AI30" t="s">
        <v>157</v>
      </c>
    </row>
    <row r="31" spans="1:35" x14ac:dyDescent="0.3">
      <c r="A31" t="s">
        <v>204</v>
      </c>
      <c r="B31" t="s">
        <v>621</v>
      </c>
      <c r="H31" s="51" t="s">
        <v>621</v>
      </c>
      <c r="I31" t="s">
        <v>580</v>
      </c>
      <c r="K31" t="s">
        <v>538</v>
      </c>
      <c r="L31" t="s">
        <v>726</v>
      </c>
      <c r="U31" t="s">
        <v>623</v>
      </c>
      <c r="V31" t="s">
        <v>831</v>
      </c>
      <c r="AG31" t="s">
        <v>157</v>
      </c>
      <c r="AH31" t="s">
        <v>504</v>
      </c>
      <c r="AI31" t="s">
        <v>157</v>
      </c>
    </row>
    <row r="32" spans="1:35" x14ac:dyDescent="0.3">
      <c r="A32" t="s">
        <v>205</v>
      </c>
      <c r="B32" t="s">
        <v>624</v>
      </c>
      <c r="H32" s="51" t="s">
        <v>624</v>
      </c>
      <c r="I32" t="s">
        <v>584</v>
      </c>
      <c r="K32" t="s">
        <v>773</v>
      </c>
      <c r="L32" t="s">
        <v>727</v>
      </c>
      <c r="U32" t="s">
        <v>626</v>
      </c>
      <c r="V32" t="s">
        <v>835</v>
      </c>
      <c r="AG32" t="s">
        <v>157</v>
      </c>
      <c r="AH32" t="s">
        <v>505</v>
      </c>
      <c r="AI32" t="s">
        <v>157</v>
      </c>
    </row>
    <row r="33" spans="1:35" x14ac:dyDescent="0.3">
      <c r="A33" t="s">
        <v>206</v>
      </c>
      <c r="B33" t="s">
        <v>627</v>
      </c>
      <c r="H33" s="51" t="s">
        <v>627</v>
      </c>
      <c r="I33" t="s">
        <v>584</v>
      </c>
      <c r="U33" t="s">
        <v>323</v>
      </c>
      <c r="V33" t="s">
        <v>832</v>
      </c>
      <c r="AG33" t="s">
        <v>157</v>
      </c>
      <c r="AH33" t="s">
        <v>506</v>
      </c>
      <c r="AI33" t="s">
        <v>157</v>
      </c>
    </row>
    <row r="34" spans="1:35" x14ac:dyDescent="0.3">
      <c r="A34" t="s">
        <v>207</v>
      </c>
      <c r="B34" t="s">
        <v>629</v>
      </c>
      <c r="H34" s="51" t="s">
        <v>629</v>
      </c>
      <c r="I34" t="s">
        <v>584</v>
      </c>
      <c r="U34" t="s">
        <v>703</v>
      </c>
      <c r="V34" t="s">
        <v>833</v>
      </c>
      <c r="AG34" t="s">
        <v>157</v>
      </c>
      <c r="AH34" t="s">
        <v>507</v>
      </c>
      <c r="AI34" t="s">
        <v>157</v>
      </c>
    </row>
    <row r="35" spans="1:35" x14ac:dyDescent="0.3">
      <c r="A35" t="s">
        <v>208</v>
      </c>
      <c r="B35" t="s">
        <v>631</v>
      </c>
      <c r="H35" s="51" t="s">
        <v>631</v>
      </c>
      <c r="I35" t="s">
        <v>761</v>
      </c>
      <c r="U35" t="s">
        <v>707</v>
      </c>
      <c r="V35" t="s">
        <v>833</v>
      </c>
      <c r="AG35" t="s">
        <v>157</v>
      </c>
      <c r="AH35" t="s">
        <v>508</v>
      </c>
      <c r="AI35" t="s">
        <v>157</v>
      </c>
    </row>
    <row r="36" spans="1:35" x14ac:dyDescent="0.3">
      <c r="A36" t="s">
        <v>209</v>
      </c>
      <c r="B36" t="s">
        <v>633</v>
      </c>
      <c r="H36" s="51" t="s">
        <v>633</v>
      </c>
      <c r="I36" t="s">
        <v>761</v>
      </c>
      <c r="U36" t="s">
        <v>765</v>
      </c>
      <c r="V36" t="s">
        <v>833</v>
      </c>
      <c r="AG36" t="s">
        <v>537</v>
      </c>
      <c r="AH36" t="s">
        <v>509</v>
      </c>
      <c r="AI36" t="s">
        <v>537</v>
      </c>
    </row>
    <row r="37" spans="1:35" x14ac:dyDescent="0.3">
      <c r="A37" t="s">
        <v>181</v>
      </c>
      <c r="B37" t="s">
        <v>636</v>
      </c>
      <c r="H37" t="s">
        <v>636</v>
      </c>
      <c r="I37" t="s">
        <v>603</v>
      </c>
      <c r="U37" t="s">
        <v>708</v>
      </c>
      <c r="V37" t="s">
        <v>833</v>
      </c>
      <c r="AG37" t="s">
        <v>537</v>
      </c>
      <c r="AH37" t="s">
        <v>510</v>
      </c>
      <c r="AI37" t="s">
        <v>537</v>
      </c>
    </row>
    <row r="38" spans="1:35" x14ac:dyDescent="0.3">
      <c r="A38" t="s">
        <v>210</v>
      </c>
      <c r="B38" t="s">
        <v>638</v>
      </c>
      <c r="H38" t="s">
        <v>638</v>
      </c>
      <c r="I38" t="s">
        <v>603</v>
      </c>
      <c r="U38" t="s">
        <v>709</v>
      </c>
      <c r="V38" t="s">
        <v>833</v>
      </c>
      <c r="AG38" t="s">
        <v>537</v>
      </c>
      <c r="AH38" t="s">
        <v>511</v>
      </c>
      <c r="AI38" t="s">
        <v>537</v>
      </c>
    </row>
    <row r="39" spans="1:35" x14ac:dyDescent="0.3">
      <c r="A39" t="s">
        <v>210</v>
      </c>
      <c r="B39" t="s">
        <v>640</v>
      </c>
      <c r="H39" t="s">
        <v>640</v>
      </c>
      <c r="I39" t="s">
        <v>607</v>
      </c>
      <c r="U39" t="s">
        <v>766</v>
      </c>
      <c r="V39" t="s">
        <v>833</v>
      </c>
      <c r="AG39" t="s">
        <v>537</v>
      </c>
      <c r="AH39" t="s">
        <v>334</v>
      </c>
      <c r="AI39" t="s">
        <v>537</v>
      </c>
    </row>
    <row r="40" spans="1:35" x14ac:dyDescent="0.3">
      <c r="A40" t="s">
        <v>210</v>
      </c>
      <c r="B40" t="s">
        <v>642</v>
      </c>
      <c r="H40" t="s">
        <v>642</v>
      </c>
      <c r="I40" t="s">
        <v>603</v>
      </c>
      <c r="U40" t="s">
        <v>711</v>
      </c>
      <c r="V40" t="s">
        <v>833</v>
      </c>
      <c r="AG40" t="s">
        <v>537</v>
      </c>
      <c r="AH40" t="s">
        <v>512</v>
      </c>
      <c r="AI40" t="s">
        <v>537</v>
      </c>
    </row>
    <row r="41" spans="1:35" x14ac:dyDescent="0.3">
      <c r="A41" t="s">
        <v>211</v>
      </c>
      <c r="B41" t="s">
        <v>644</v>
      </c>
      <c r="H41" t="s">
        <v>644</v>
      </c>
      <c r="I41" t="s">
        <v>762</v>
      </c>
      <c r="U41" t="s">
        <v>712</v>
      </c>
      <c r="V41" t="s">
        <v>833</v>
      </c>
      <c r="AG41" t="s">
        <v>361</v>
      </c>
      <c r="AH41" t="s">
        <v>513</v>
      </c>
      <c r="AI41" t="s">
        <v>361</v>
      </c>
    </row>
    <row r="42" spans="1:35" x14ac:dyDescent="0.3">
      <c r="A42" t="s">
        <v>536</v>
      </c>
      <c r="B42" t="s">
        <v>646</v>
      </c>
      <c r="H42" t="s">
        <v>646</v>
      </c>
      <c r="I42" t="s">
        <v>762</v>
      </c>
      <c r="U42" t="s">
        <v>767</v>
      </c>
      <c r="V42" t="s">
        <v>833</v>
      </c>
      <c r="AG42" t="s">
        <v>537</v>
      </c>
      <c r="AH42" t="s">
        <v>514</v>
      </c>
      <c r="AI42" t="s">
        <v>537</v>
      </c>
    </row>
    <row r="43" spans="1:35" x14ac:dyDescent="0.3">
      <c r="A43" t="s">
        <v>212</v>
      </c>
      <c r="B43" t="s">
        <v>648</v>
      </c>
      <c r="H43" t="s">
        <v>648</v>
      </c>
      <c r="I43" t="s">
        <v>762</v>
      </c>
      <c r="U43" t="s">
        <v>713</v>
      </c>
      <c r="V43" t="s">
        <v>833</v>
      </c>
      <c r="AG43" t="s">
        <v>537</v>
      </c>
      <c r="AH43" t="s">
        <v>515</v>
      </c>
      <c r="AI43" t="s">
        <v>537</v>
      </c>
    </row>
    <row r="44" spans="1:35" x14ac:dyDescent="0.3">
      <c r="A44" t="s">
        <v>213</v>
      </c>
      <c r="B44" t="s">
        <v>650</v>
      </c>
      <c r="H44" t="s">
        <v>650</v>
      </c>
      <c r="I44" t="s">
        <v>762</v>
      </c>
      <c r="U44" t="s">
        <v>750</v>
      </c>
      <c r="V44" t="s">
        <v>833</v>
      </c>
      <c r="AG44" t="s">
        <v>537</v>
      </c>
      <c r="AH44" t="s">
        <v>516</v>
      </c>
      <c r="AI44" t="s">
        <v>537</v>
      </c>
    </row>
    <row r="45" spans="1:35" x14ac:dyDescent="0.3">
      <c r="A45" t="s">
        <v>216</v>
      </c>
      <c r="B45" t="s">
        <v>652</v>
      </c>
      <c r="H45" t="s">
        <v>652</v>
      </c>
      <c r="I45" t="s">
        <v>762</v>
      </c>
      <c r="U45" t="s">
        <v>714</v>
      </c>
      <c r="V45" t="s">
        <v>834</v>
      </c>
      <c r="AG45" t="s">
        <v>537</v>
      </c>
      <c r="AH45" t="s">
        <v>517</v>
      </c>
      <c r="AI45" t="s">
        <v>537</v>
      </c>
    </row>
    <row r="46" spans="1:35" x14ac:dyDescent="0.3">
      <c r="A46" t="s">
        <v>216</v>
      </c>
      <c r="B46" t="s">
        <v>654</v>
      </c>
      <c r="H46" t="s">
        <v>654</v>
      </c>
      <c r="I46" t="s">
        <v>762</v>
      </c>
      <c r="U46" t="s">
        <v>715</v>
      </c>
      <c r="V46" t="s">
        <v>834</v>
      </c>
      <c r="AG46" t="s">
        <v>537</v>
      </c>
      <c r="AH46" t="s">
        <v>518</v>
      </c>
      <c r="AI46" t="s">
        <v>537</v>
      </c>
    </row>
    <row r="47" spans="1:35" x14ac:dyDescent="0.3">
      <c r="A47" t="s">
        <v>217</v>
      </c>
      <c r="B47" t="s">
        <v>656</v>
      </c>
      <c r="H47" t="s">
        <v>656</v>
      </c>
      <c r="I47" t="s">
        <v>762</v>
      </c>
      <c r="U47" t="s">
        <v>716</v>
      </c>
      <c r="V47" t="s">
        <v>834</v>
      </c>
      <c r="AG47" t="s">
        <v>537</v>
      </c>
      <c r="AH47" t="s">
        <v>519</v>
      </c>
      <c r="AI47" t="s">
        <v>537</v>
      </c>
    </row>
    <row r="48" spans="1:35" x14ac:dyDescent="0.3">
      <c r="A48" t="s">
        <v>214</v>
      </c>
      <c r="B48" t="s">
        <v>658</v>
      </c>
      <c r="H48" t="s">
        <v>658</v>
      </c>
      <c r="I48" t="s">
        <v>762</v>
      </c>
      <c r="U48" t="s">
        <v>717</v>
      </c>
      <c r="V48" t="s">
        <v>834</v>
      </c>
      <c r="AG48" t="s">
        <v>537</v>
      </c>
      <c r="AH48" t="s">
        <v>520</v>
      </c>
      <c r="AI48" t="s">
        <v>537</v>
      </c>
    </row>
    <row r="49" spans="1:35" x14ac:dyDescent="0.3">
      <c r="A49" t="s">
        <v>215</v>
      </c>
      <c r="B49" t="s">
        <v>660</v>
      </c>
      <c r="H49" t="s">
        <v>660</v>
      </c>
      <c r="I49" t="s">
        <v>762</v>
      </c>
      <c r="U49" t="s">
        <v>718</v>
      </c>
      <c r="V49" t="s">
        <v>834</v>
      </c>
      <c r="AG49" t="s">
        <v>537</v>
      </c>
      <c r="AH49" t="s">
        <v>521</v>
      </c>
      <c r="AI49" t="s">
        <v>537</v>
      </c>
    </row>
    <row r="50" spans="1:35" x14ac:dyDescent="0.3">
      <c r="A50" t="s">
        <v>218</v>
      </c>
      <c r="B50" t="s">
        <v>662</v>
      </c>
      <c r="H50" t="s">
        <v>662</v>
      </c>
      <c r="I50" t="s">
        <v>635</v>
      </c>
      <c r="U50" t="s">
        <v>719</v>
      </c>
      <c r="V50" t="s">
        <v>834</v>
      </c>
      <c r="AG50" t="s">
        <v>537</v>
      </c>
      <c r="AH50" t="s">
        <v>522</v>
      </c>
      <c r="AI50" t="s">
        <v>537</v>
      </c>
    </row>
    <row r="51" spans="1:35" x14ac:dyDescent="0.3">
      <c r="A51" t="s">
        <v>341</v>
      </c>
      <c r="B51" t="s">
        <v>775</v>
      </c>
      <c r="H51" t="s">
        <v>775</v>
      </c>
      <c r="I51" t="s">
        <v>763</v>
      </c>
      <c r="U51" t="s">
        <v>720</v>
      </c>
      <c r="V51" t="s">
        <v>834</v>
      </c>
      <c r="AG51" t="s">
        <v>538</v>
      </c>
      <c r="AH51" t="s">
        <v>523</v>
      </c>
      <c r="AI51" t="s">
        <v>538</v>
      </c>
    </row>
    <row r="52" spans="1:35" x14ac:dyDescent="0.3">
      <c r="A52" t="s">
        <v>534</v>
      </c>
      <c r="B52" t="s">
        <v>775</v>
      </c>
      <c r="H52" t="s">
        <v>665</v>
      </c>
      <c r="I52" t="s">
        <v>574</v>
      </c>
      <c r="U52" t="s">
        <v>721</v>
      </c>
      <c r="V52" t="s">
        <v>834</v>
      </c>
      <c r="AG52" t="s">
        <v>538</v>
      </c>
      <c r="AH52" t="s">
        <v>524</v>
      </c>
      <c r="AI52" t="s">
        <v>538</v>
      </c>
    </row>
    <row r="53" spans="1:35" x14ac:dyDescent="0.3">
      <c r="A53" t="s">
        <v>342</v>
      </c>
      <c r="B53" t="s">
        <v>775</v>
      </c>
      <c r="H53" t="s">
        <v>666</v>
      </c>
      <c r="I53" t="s">
        <v>577</v>
      </c>
      <c r="U53" t="s">
        <v>722</v>
      </c>
      <c r="V53" t="s">
        <v>834</v>
      </c>
      <c r="AG53" t="s">
        <v>539</v>
      </c>
      <c r="AH53" t="s">
        <v>525</v>
      </c>
      <c r="AI53" t="s">
        <v>539</v>
      </c>
    </row>
    <row r="54" spans="1:35" x14ac:dyDescent="0.3">
      <c r="A54" t="s">
        <v>343</v>
      </c>
      <c r="B54" t="s">
        <v>775</v>
      </c>
      <c r="H54" t="s">
        <v>667</v>
      </c>
      <c r="I54" t="s">
        <v>581</v>
      </c>
      <c r="U54" t="s">
        <v>723</v>
      </c>
      <c r="V54" t="s">
        <v>834</v>
      </c>
      <c r="AG54" t="s">
        <v>539</v>
      </c>
      <c r="AH54" t="s">
        <v>526</v>
      </c>
      <c r="AI54" t="s">
        <v>539</v>
      </c>
    </row>
    <row r="55" spans="1:35" x14ac:dyDescent="0.3">
      <c r="A55" t="s">
        <v>344</v>
      </c>
      <c r="B55" t="s">
        <v>775</v>
      </c>
      <c r="H55" t="s">
        <v>668</v>
      </c>
      <c r="I55" t="s">
        <v>585</v>
      </c>
      <c r="U55" t="s">
        <v>724</v>
      </c>
      <c r="V55" t="s">
        <v>834</v>
      </c>
      <c r="AG55" t="s">
        <v>539</v>
      </c>
      <c r="AH55" t="s">
        <v>527</v>
      </c>
      <c r="AI55" t="s">
        <v>539</v>
      </c>
    </row>
    <row r="56" spans="1:35" x14ac:dyDescent="0.3">
      <c r="A56" t="s">
        <v>345</v>
      </c>
      <c r="B56" t="s">
        <v>775</v>
      </c>
      <c r="H56" t="s">
        <v>669</v>
      </c>
      <c r="I56" t="s">
        <v>588</v>
      </c>
      <c r="U56" t="s">
        <v>768</v>
      </c>
      <c r="V56" t="s">
        <v>834</v>
      </c>
      <c r="AG56" t="s">
        <v>538</v>
      </c>
      <c r="AH56" t="s">
        <v>528</v>
      </c>
      <c r="AI56" t="s">
        <v>538</v>
      </c>
    </row>
    <row r="57" spans="1:35" x14ac:dyDescent="0.3">
      <c r="A57" t="s">
        <v>182</v>
      </c>
      <c r="B57" t="s">
        <v>665</v>
      </c>
      <c r="H57" t="s">
        <v>670</v>
      </c>
      <c r="I57" t="s">
        <v>591</v>
      </c>
      <c r="U57" t="s">
        <v>725</v>
      </c>
      <c r="V57" t="s">
        <v>834</v>
      </c>
      <c r="AG57" t="s">
        <v>538</v>
      </c>
      <c r="AH57" t="s">
        <v>529</v>
      </c>
      <c r="AI57" t="s">
        <v>538</v>
      </c>
    </row>
    <row r="58" spans="1:35" x14ac:dyDescent="0.3">
      <c r="A58" t="s">
        <v>219</v>
      </c>
      <c r="B58" t="s">
        <v>666</v>
      </c>
      <c r="H58" t="s">
        <v>671</v>
      </c>
      <c r="I58" t="s">
        <v>595</v>
      </c>
      <c r="U58" t="s">
        <v>726</v>
      </c>
      <c r="V58" t="s">
        <v>834</v>
      </c>
      <c r="AG58" t="s">
        <v>538</v>
      </c>
      <c r="AH58" t="s">
        <v>530</v>
      </c>
      <c r="AI58" t="s">
        <v>538</v>
      </c>
    </row>
    <row r="59" spans="1:35" x14ac:dyDescent="0.3">
      <c r="A59" t="s">
        <v>220</v>
      </c>
      <c r="B59" t="s">
        <v>667</v>
      </c>
      <c r="H59" t="s">
        <v>672</v>
      </c>
      <c r="I59" t="s">
        <v>598</v>
      </c>
      <c r="U59" t="s">
        <v>727</v>
      </c>
      <c r="V59" t="s">
        <v>834</v>
      </c>
      <c r="AG59" t="s">
        <v>538</v>
      </c>
      <c r="AH59" t="s">
        <v>531</v>
      </c>
      <c r="AI59" t="s">
        <v>538</v>
      </c>
    </row>
    <row r="60" spans="1:35" x14ac:dyDescent="0.3">
      <c r="A60" t="s">
        <v>221</v>
      </c>
      <c r="B60" t="s">
        <v>668</v>
      </c>
      <c r="H60" t="s">
        <v>674</v>
      </c>
      <c r="I60" t="s">
        <v>585</v>
      </c>
      <c r="U60" t="s">
        <v>813</v>
      </c>
      <c r="V60" t="s">
        <v>837</v>
      </c>
      <c r="AG60" t="s">
        <v>538</v>
      </c>
      <c r="AH60" t="s">
        <v>555</v>
      </c>
      <c r="AI60" t="s">
        <v>538</v>
      </c>
    </row>
    <row r="61" spans="1:35" x14ac:dyDescent="0.3">
      <c r="A61" t="s">
        <v>228</v>
      </c>
      <c r="B61" t="s">
        <v>669</v>
      </c>
      <c r="H61" t="s">
        <v>676</v>
      </c>
      <c r="I61" t="s">
        <v>604</v>
      </c>
      <c r="U61" t="s">
        <v>814</v>
      </c>
      <c r="V61" t="s">
        <v>837</v>
      </c>
      <c r="AG61" t="s">
        <v>538</v>
      </c>
      <c r="AH61" t="s">
        <v>556</v>
      </c>
      <c r="AI61" t="s">
        <v>538</v>
      </c>
    </row>
    <row r="62" spans="1:35" x14ac:dyDescent="0.3">
      <c r="A62" t="s">
        <v>222</v>
      </c>
      <c r="B62" t="s">
        <v>670</v>
      </c>
      <c r="H62" t="s">
        <v>678</v>
      </c>
      <c r="I62" t="s">
        <v>608</v>
      </c>
      <c r="U62" t="s">
        <v>815</v>
      </c>
      <c r="V62" t="s">
        <v>837</v>
      </c>
      <c r="AG62" t="s">
        <v>538</v>
      </c>
      <c r="AH62" t="s">
        <v>557</v>
      </c>
      <c r="AI62" t="s">
        <v>538</v>
      </c>
    </row>
    <row r="63" spans="1:35" x14ac:dyDescent="0.3">
      <c r="A63" t="s">
        <v>223</v>
      </c>
      <c r="B63" t="s">
        <v>671</v>
      </c>
      <c r="H63" t="s">
        <v>680</v>
      </c>
      <c r="I63" t="s">
        <v>611</v>
      </c>
      <c r="U63" t="s">
        <v>816</v>
      </c>
      <c r="V63" t="s">
        <v>837</v>
      </c>
      <c r="AG63" t="s">
        <v>538</v>
      </c>
      <c r="AH63" t="s">
        <v>558</v>
      </c>
      <c r="AI63" t="s">
        <v>538</v>
      </c>
    </row>
    <row r="64" spans="1:35" x14ac:dyDescent="0.3">
      <c r="A64" t="s">
        <v>224</v>
      </c>
      <c r="B64" t="s">
        <v>672</v>
      </c>
      <c r="H64" t="s">
        <v>682</v>
      </c>
      <c r="I64" t="s">
        <v>764</v>
      </c>
      <c r="U64" t="s">
        <v>817</v>
      </c>
      <c r="V64" t="s">
        <v>837</v>
      </c>
      <c r="AG64" t="s">
        <v>538</v>
      </c>
      <c r="AH64" t="s">
        <v>532</v>
      </c>
      <c r="AI64" t="s">
        <v>538</v>
      </c>
    </row>
    <row r="65" spans="1:22" x14ac:dyDescent="0.3">
      <c r="A65" t="s">
        <v>228</v>
      </c>
      <c r="B65" t="s">
        <v>674</v>
      </c>
      <c r="H65" t="s">
        <v>684</v>
      </c>
      <c r="I65" t="s">
        <v>764</v>
      </c>
      <c r="U65" t="s">
        <v>818</v>
      </c>
      <c r="V65" t="s">
        <v>837</v>
      </c>
    </row>
    <row r="66" spans="1:22" x14ac:dyDescent="0.3">
      <c r="A66" t="s">
        <v>225</v>
      </c>
      <c r="B66" t="s">
        <v>676</v>
      </c>
      <c r="H66" t="s">
        <v>686</v>
      </c>
      <c r="I66" t="s">
        <v>764</v>
      </c>
      <c r="U66" t="s">
        <v>819</v>
      </c>
      <c r="V66" t="s">
        <v>837</v>
      </c>
    </row>
    <row r="67" spans="1:22" x14ac:dyDescent="0.3">
      <c r="A67" t="s">
        <v>226</v>
      </c>
      <c r="B67" t="s">
        <v>678</v>
      </c>
      <c r="H67" t="s">
        <v>688</v>
      </c>
      <c r="I67" t="s">
        <v>620</v>
      </c>
      <c r="U67" t="s">
        <v>820</v>
      </c>
      <c r="V67" t="s">
        <v>837</v>
      </c>
    </row>
    <row r="68" spans="1:22" x14ac:dyDescent="0.3">
      <c r="A68" t="s">
        <v>227</v>
      </c>
      <c r="B68" t="s">
        <v>680</v>
      </c>
      <c r="H68" t="s">
        <v>690</v>
      </c>
      <c r="I68" t="s">
        <v>623</v>
      </c>
      <c r="U68" t="s">
        <v>821</v>
      </c>
      <c r="V68" t="s">
        <v>837</v>
      </c>
    </row>
    <row r="69" spans="1:22" x14ac:dyDescent="0.3">
      <c r="A69" t="s">
        <v>228</v>
      </c>
      <c r="B69" t="s">
        <v>682</v>
      </c>
      <c r="H69" t="s">
        <v>692</v>
      </c>
      <c r="I69" t="s">
        <v>626</v>
      </c>
      <c r="U69" t="s">
        <v>822</v>
      </c>
      <c r="V69" t="s">
        <v>837</v>
      </c>
    </row>
    <row r="70" spans="1:22" x14ac:dyDescent="0.3">
      <c r="A70" t="s">
        <v>228</v>
      </c>
      <c r="B70" t="s">
        <v>684</v>
      </c>
      <c r="H70" t="s">
        <v>694</v>
      </c>
      <c r="I70" t="s">
        <v>764</v>
      </c>
    </row>
    <row r="71" spans="1:22" x14ac:dyDescent="0.3">
      <c r="A71" t="s">
        <v>229</v>
      </c>
      <c r="B71" t="s">
        <v>686</v>
      </c>
      <c r="H71" t="s">
        <v>560</v>
      </c>
      <c r="I71" t="s">
        <v>323</v>
      </c>
    </row>
    <row r="72" spans="1:22" x14ac:dyDescent="0.3">
      <c r="A72" t="s">
        <v>230</v>
      </c>
      <c r="B72" t="s">
        <v>688</v>
      </c>
      <c r="H72" t="s">
        <v>563</v>
      </c>
      <c r="I72" t="s">
        <v>323</v>
      </c>
    </row>
    <row r="73" spans="1:22" x14ac:dyDescent="0.3">
      <c r="A73" t="s">
        <v>230</v>
      </c>
      <c r="B73" t="s">
        <v>690</v>
      </c>
      <c r="H73" t="s">
        <v>565</v>
      </c>
      <c r="I73" t="s">
        <v>323</v>
      </c>
    </row>
    <row r="74" spans="1:22" x14ac:dyDescent="0.3">
      <c r="A74" t="s">
        <v>230</v>
      </c>
      <c r="B74" t="s">
        <v>692</v>
      </c>
      <c r="H74" t="s">
        <v>567</v>
      </c>
      <c r="I74" t="s">
        <v>323</v>
      </c>
    </row>
    <row r="75" spans="1:22" x14ac:dyDescent="0.3">
      <c r="A75" t="s">
        <v>231</v>
      </c>
      <c r="B75" t="s">
        <v>694</v>
      </c>
      <c r="H75" t="s">
        <v>569</v>
      </c>
      <c r="I75" t="s">
        <v>323</v>
      </c>
    </row>
    <row r="76" spans="1:22" x14ac:dyDescent="0.3">
      <c r="H76" t="s">
        <v>571</v>
      </c>
      <c r="I76" t="s">
        <v>323</v>
      </c>
    </row>
    <row r="77" spans="1:22" x14ac:dyDescent="0.3">
      <c r="H77" t="s">
        <v>573</v>
      </c>
      <c r="I77" t="s">
        <v>323</v>
      </c>
    </row>
    <row r="78" spans="1:22" x14ac:dyDescent="0.3">
      <c r="H78" t="s">
        <v>576</v>
      </c>
      <c r="I78" t="s">
        <v>323</v>
      </c>
    </row>
    <row r="79" spans="1:22" x14ac:dyDescent="0.3">
      <c r="H79" t="s">
        <v>579</v>
      </c>
      <c r="I79" t="s">
        <v>323</v>
      </c>
    </row>
    <row r="80" spans="1:22" x14ac:dyDescent="0.3">
      <c r="H80" t="s">
        <v>583</v>
      </c>
      <c r="I80" t="s">
        <v>323</v>
      </c>
    </row>
    <row r="81" spans="8:9" x14ac:dyDescent="0.3">
      <c r="H81" t="s">
        <v>587</v>
      </c>
      <c r="I81" t="s">
        <v>323</v>
      </c>
    </row>
    <row r="82" spans="8:9" x14ac:dyDescent="0.3">
      <c r="H82" t="s">
        <v>590</v>
      </c>
      <c r="I82" t="s">
        <v>323</v>
      </c>
    </row>
    <row r="83" spans="8:9" x14ac:dyDescent="0.3">
      <c r="H83" t="s">
        <v>593</v>
      </c>
      <c r="I83" t="s">
        <v>703</v>
      </c>
    </row>
    <row r="84" spans="8:9" x14ac:dyDescent="0.3">
      <c r="H84" t="s">
        <v>597</v>
      </c>
      <c r="I84" t="s">
        <v>703</v>
      </c>
    </row>
    <row r="85" spans="8:9" x14ac:dyDescent="0.3">
      <c r="H85" t="s">
        <v>600</v>
      </c>
      <c r="I85" t="s">
        <v>707</v>
      </c>
    </row>
    <row r="86" spans="8:9" x14ac:dyDescent="0.3">
      <c r="H86" t="s">
        <v>704</v>
      </c>
      <c r="I86" t="s">
        <v>707</v>
      </c>
    </row>
    <row r="87" spans="8:9" x14ac:dyDescent="0.3">
      <c r="H87" t="s">
        <v>706</v>
      </c>
      <c r="I87" t="s">
        <v>707</v>
      </c>
    </row>
    <row r="88" spans="8:9" x14ac:dyDescent="0.3">
      <c r="H88" t="s">
        <v>602</v>
      </c>
      <c r="I88" t="s">
        <v>707</v>
      </c>
    </row>
    <row r="89" spans="8:9" x14ac:dyDescent="0.3">
      <c r="H89" t="s">
        <v>606</v>
      </c>
      <c r="I89" t="s">
        <v>765</v>
      </c>
    </row>
    <row r="90" spans="8:9" x14ac:dyDescent="0.3">
      <c r="H90" t="s">
        <v>610</v>
      </c>
      <c r="I90" t="s">
        <v>765</v>
      </c>
    </row>
    <row r="91" spans="8:9" x14ac:dyDescent="0.3">
      <c r="H91" t="s">
        <v>613</v>
      </c>
      <c r="I91" t="s">
        <v>765</v>
      </c>
    </row>
    <row r="92" spans="8:9" x14ac:dyDescent="0.3">
      <c r="H92" t="s">
        <v>615</v>
      </c>
      <c r="I92" t="s">
        <v>765</v>
      </c>
    </row>
    <row r="93" spans="8:9" x14ac:dyDescent="0.3">
      <c r="H93" t="s">
        <v>617</v>
      </c>
      <c r="I93" t="s">
        <v>765</v>
      </c>
    </row>
    <row r="94" spans="8:9" x14ac:dyDescent="0.3">
      <c r="H94" t="s">
        <v>619</v>
      </c>
      <c r="I94" t="s">
        <v>765</v>
      </c>
    </row>
    <row r="95" spans="8:9" x14ac:dyDescent="0.3">
      <c r="H95" t="s">
        <v>622</v>
      </c>
      <c r="I95" t="s">
        <v>765</v>
      </c>
    </row>
    <row r="96" spans="8:9" x14ac:dyDescent="0.3">
      <c r="H96" t="s">
        <v>625</v>
      </c>
      <c r="I96" t="s">
        <v>708</v>
      </c>
    </row>
    <row r="97" spans="8:9" x14ac:dyDescent="0.3">
      <c r="H97" t="s">
        <v>628</v>
      </c>
      <c r="I97" t="s">
        <v>709</v>
      </c>
    </row>
    <row r="98" spans="8:9" x14ac:dyDescent="0.3">
      <c r="H98" t="s">
        <v>630</v>
      </c>
      <c r="I98" t="s">
        <v>709</v>
      </c>
    </row>
    <row r="99" spans="8:9" x14ac:dyDescent="0.3">
      <c r="H99" t="s">
        <v>632</v>
      </c>
      <c r="I99" t="s">
        <v>709</v>
      </c>
    </row>
    <row r="100" spans="8:9" x14ac:dyDescent="0.3">
      <c r="H100" t="s">
        <v>634</v>
      </c>
      <c r="I100" t="s">
        <v>766</v>
      </c>
    </row>
    <row r="101" spans="8:9" x14ac:dyDescent="0.3">
      <c r="H101" t="s">
        <v>637</v>
      </c>
      <c r="I101" t="s">
        <v>766</v>
      </c>
    </row>
    <row r="102" spans="8:9" x14ac:dyDescent="0.3">
      <c r="H102" t="s">
        <v>639</v>
      </c>
      <c r="I102" t="s">
        <v>711</v>
      </c>
    </row>
    <row r="103" spans="8:9" x14ac:dyDescent="0.3">
      <c r="H103" t="s">
        <v>641</v>
      </c>
      <c r="I103" t="s">
        <v>711</v>
      </c>
    </row>
    <row r="104" spans="8:9" x14ac:dyDescent="0.3">
      <c r="H104" t="s">
        <v>643</v>
      </c>
      <c r="I104" t="s">
        <v>712</v>
      </c>
    </row>
    <row r="105" spans="8:9" x14ac:dyDescent="0.3">
      <c r="H105" t="s">
        <v>645</v>
      </c>
      <c r="I105" t="s">
        <v>711</v>
      </c>
    </row>
    <row r="106" spans="8:9" x14ac:dyDescent="0.3">
      <c r="H106" t="s">
        <v>647</v>
      </c>
      <c r="I106" t="s">
        <v>767</v>
      </c>
    </row>
    <row r="107" spans="8:9" x14ac:dyDescent="0.3">
      <c r="H107" t="s">
        <v>649</v>
      </c>
      <c r="I107" t="s">
        <v>767</v>
      </c>
    </row>
    <row r="108" spans="8:9" x14ac:dyDescent="0.3">
      <c r="H108" t="s">
        <v>651</v>
      </c>
      <c r="I108" t="s">
        <v>767</v>
      </c>
    </row>
    <row r="109" spans="8:9" x14ac:dyDescent="0.3">
      <c r="H109" t="s">
        <v>653</v>
      </c>
      <c r="I109" t="s">
        <v>767</v>
      </c>
    </row>
    <row r="110" spans="8:9" x14ac:dyDescent="0.3">
      <c r="H110" t="s">
        <v>655</v>
      </c>
      <c r="I110" t="s">
        <v>767</v>
      </c>
    </row>
    <row r="111" spans="8:9" x14ac:dyDescent="0.3">
      <c r="H111" t="s">
        <v>657</v>
      </c>
      <c r="I111" t="s">
        <v>767</v>
      </c>
    </row>
    <row r="112" spans="8:9" x14ac:dyDescent="0.3">
      <c r="H112" t="s">
        <v>659</v>
      </c>
      <c r="I112" t="s">
        <v>767</v>
      </c>
    </row>
    <row r="113" spans="8:9" x14ac:dyDescent="0.3">
      <c r="H113" t="s">
        <v>661</v>
      </c>
      <c r="I113" t="s">
        <v>767</v>
      </c>
    </row>
    <row r="114" spans="8:9" x14ac:dyDescent="0.3">
      <c r="H114" t="s">
        <v>663</v>
      </c>
      <c r="I114" t="s">
        <v>767</v>
      </c>
    </row>
    <row r="115" spans="8:9" x14ac:dyDescent="0.3">
      <c r="H115" t="s">
        <v>664</v>
      </c>
      <c r="I115" t="s">
        <v>713</v>
      </c>
    </row>
    <row r="116" spans="8:9" x14ac:dyDescent="0.3">
      <c r="H116" t="s">
        <v>776</v>
      </c>
      <c r="I116" t="s">
        <v>750</v>
      </c>
    </row>
    <row r="117" spans="8:9" x14ac:dyDescent="0.3">
      <c r="H117" t="s">
        <v>673</v>
      </c>
      <c r="I117" t="s">
        <v>714</v>
      </c>
    </row>
    <row r="118" spans="8:9" x14ac:dyDescent="0.3">
      <c r="H118" t="s">
        <v>675</v>
      </c>
      <c r="I118" t="s">
        <v>715</v>
      </c>
    </row>
    <row r="119" spans="8:9" x14ac:dyDescent="0.3">
      <c r="H119" t="s">
        <v>677</v>
      </c>
      <c r="I119" t="s">
        <v>716</v>
      </c>
    </row>
    <row r="120" spans="8:9" x14ac:dyDescent="0.3">
      <c r="H120" t="s">
        <v>679</v>
      </c>
      <c r="I120" t="s">
        <v>717</v>
      </c>
    </row>
    <row r="121" spans="8:9" x14ac:dyDescent="0.3">
      <c r="H121" t="s">
        <v>681</v>
      </c>
      <c r="I121" t="s">
        <v>718</v>
      </c>
    </row>
    <row r="122" spans="8:9" x14ac:dyDescent="0.3">
      <c r="H122" t="s">
        <v>683</v>
      </c>
      <c r="I122" t="s">
        <v>719</v>
      </c>
    </row>
    <row r="123" spans="8:9" x14ac:dyDescent="0.3">
      <c r="H123" t="s">
        <v>685</v>
      </c>
      <c r="I123" t="s">
        <v>720</v>
      </c>
    </row>
    <row r="124" spans="8:9" x14ac:dyDescent="0.3">
      <c r="H124" t="s">
        <v>687</v>
      </c>
      <c r="I124" t="s">
        <v>721</v>
      </c>
    </row>
    <row r="125" spans="8:9" x14ac:dyDescent="0.3">
      <c r="H125" t="s">
        <v>689</v>
      </c>
      <c r="I125" t="s">
        <v>717</v>
      </c>
    </row>
    <row r="126" spans="8:9" x14ac:dyDescent="0.3">
      <c r="H126" t="s">
        <v>691</v>
      </c>
      <c r="I126" t="s">
        <v>722</v>
      </c>
    </row>
    <row r="127" spans="8:9" x14ac:dyDescent="0.3">
      <c r="H127" t="s">
        <v>693</v>
      </c>
      <c r="I127" t="s">
        <v>723</v>
      </c>
    </row>
    <row r="128" spans="8:9" x14ac:dyDescent="0.3">
      <c r="H128" t="s">
        <v>695</v>
      </c>
      <c r="I128" t="s">
        <v>724</v>
      </c>
    </row>
    <row r="129" spans="8:9" x14ac:dyDescent="0.3">
      <c r="H129" t="s">
        <v>696</v>
      </c>
      <c r="I129" t="s">
        <v>768</v>
      </c>
    </row>
    <row r="130" spans="8:9" x14ac:dyDescent="0.3">
      <c r="H130" t="s">
        <v>697</v>
      </c>
      <c r="I130" t="s">
        <v>768</v>
      </c>
    </row>
    <row r="131" spans="8:9" x14ac:dyDescent="0.3">
      <c r="H131" t="s">
        <v>698</v>
      </c>
      <c r="I131" t="s">
        <v>768</v>
      </c>
    </row>
    <row r="132" spans="8:9" x14ac:dyDescent="0.3">
      <c r="H132" t="s">
        <v>699</v>
      </c>
      <c r="I132" t="s">
        <v>725</v>
      </c>
    </row>
    <row r="133" spans="8:9" x14ac:dyDescent="0.3">
      <c r="H133" t="s">
        <v>700</v>
      </c>
      <c r="I133" t="s">
        <v>726</v>
      </c>
    </row>
    <row r="134" spans="8:9" x14ac:dyDescent="0.3">
      <c r="H134" t="s">
        <v>701</v>
      </c>
      <c r="I134" t="s">
        <v>727</v>
      </c>
    </row>
    <row r="135" spans="8:9" x14ac:dyDescent="0.3">
      <c r="H135" t="s">
        <v>702</v>
      </c>
      <c r="I135" t="s">
        <v>768</v>
      </c>
    </row>
    <row r="136" spans="8:9" x14ac:dyDescent="0.3">
      <c r="H136" t="s">
        <v>730</v>
      </c>
      <c r="I136" t="s">
        <v>728</v>
      </c>
    </row>
    <row r="137" spans="8:9" x14ac:dyDescent="0.3">
      <c r="H137" t="s">
        <v>788</v>
      </c>
      <c r="I137" t="s">
        <v>809</v>
      </c>
    </row>
    <row r="138" spans="8:9" x14ac:dyDescent="0.3">
      <c r="H138" t="s">
        <v>789</v>
      </c>
      <c r="I138" t="s">
        <v>810</v>
      </c>
    </row>
    <row r="139" spans="8:9" x14ac:dyDescent="0.3">
      <c r="H139" t="s">
        <v>790</v>
      </c>
      <c r="I139" t="s">
        <v>811</v>
      </c>
    </row>
    <row r="140" spans="8:9" x14ac:dyDescent="0.3">
      <c r="H140" t="s">
        <v>791</v>
      </c>
      <c r="I140" t="s">
        <v>812</v>
      </c>
    </row>
    <row r="141" spans="8:9" x14ac:dyDescent="0.3">
      <c r="H141" t="s">
        <v>734</v>
      </c>
      <c r="I141" t="s">
        <v>732</v>
      </c>
    </row>
    <row r="142" spans="8:9" x14ac:dyDescent="0.3">
      <c r="H142" t="s">
        <v>735</v>
      </c>
      <c r="I142" t="s">
        <v>733</v>
      </c>
    </row>
    <row r="143" spans="8:9" x14ac:dyDescent="0.3">
      <c r="H143" s="63" t="s">
        <v>792</v>
      </c>
      <c r="I143" t="s">
        <v>813</v>
      </c>
    </row>
    <row r="144" spans="8:9" x14ac:dyDescent="0.3">
      <c r="H144" s="63" t="s">
        <v>793</v>
      </c>
      <c r="I144" t="s">
        <v>814</v>
      </c>
    </row>
    <row r="145" spans="7:9" x14ac:dyDescent="0.3">
      <c r="H145" s="63" t="s">
        <v>794</v>
      </c>
      <c r="I145" t="s">
        <v>815</v>
      </c>
    </row>
    <row r="146" spans="7:9" x14ac:dyDescent="0.3">
      <c r="H146" s="63" t="s">
        <v>795</v>
      </c>
      <c r="I146" t="s">
        <v>816</v>
      </c>
    </row>
    <row r="147" spans="7:9" x14ac:dyDescent="0.3">
      <c r="G147" s="11"/>
      <c r="H147" s="63" t="s">
        <v>796</v>
      </c>
      <c r="I147" t="s">
        <v>817</v>
      </c>
    </row>
    <row r="148" spans="7:9" x14ac:dyDescent="0.3">
      <c r="G148" s="11"/>
      <c r="H148" s="63" t="s">
        <v>797</v>
      </c>
      <c r="I148" t="s">
        <v>818</v>
      </c>
    </row>
    <row r="149" spans="7:9" x14ac:dyDescent="0.3">
      <c r="G149" s="11"/>
      <c r="H149" s="63" t="s">
        <v>798</v>
      </c>
      <c r="I149" t="s">
        <v>819</v>
      </c>
    </row>
    <row r="150" spans="7:9" x14ac:dyDescent="0.3">
      <c r="G150" s="11"/>
      <c r="H150" s="63" t="s">
        <v>799</v>
      </c>
      <c r="I150" t="s">
        <v>820</v>
      </c>
    </row>
    <row r="151" spans="7:9" x14ac:dyDescent="0.3">
      <c r="G151" s="11"/>
      <c r="H151" s="63" t="s">
        <v>800</v>
      </c>
      <c r="I151" t="s">
        <v>821</v>
      </c>
    </row>
    <row r="152" spans="7:9" x14ac:dyDescent="0.3">
      <c r="G152" s="11"/>
      <c r="H152" s="63" t="s">
        <v>801</v>
      </c>
      <c r="I152" t="s">
        <v>822</v>
      </c>
    </row>
    <row r="153" spans="7:9" x14ac:dyDescent="0.3">
      <c r="G153" s="11"/>
      <c r="H153" t="s">
        <v>736</v>
      </c>
      <c r="I153" t="s">
        <v>729</v>
      </c>
    </row>
    <row r="154" spans="7:9" x14ac:dyDescent="0.3">
      <c r="G154" s="11"/>
      <c r="H154" t="s">
        <v>541</v>
      </c>
      <c r="I154" t="s">
        <v>533</v>
      </c>
    </row>
    <row r="155" spans="7:9" x14ac:dyDescent="0.3">
      <c r="G155" s="11"/>
      <c r="H155" t="s">
        <v>802</v>
      </c>
      <c r="I155" t="s">
        <v>823</v>
      </c>
    </row>
    <row r="156" spans="7:9" x14ac:dyDescent="0.3">
      <c r="G156" s="11"/>
      <c r="H156" t="s">
        <v>807</v>
      </c>
      <c r="I156" t="s">
        <v>824</v>
      </c>
    </row>
    <row r="157" spans="7:9" x14ac:dyDescent="0.3">
      <c r="G157" s="11"/>
      <c r="H157" t="s">
        <v>803</v>
      </c>
      <c r="I157" t="s">
        <v>825</v>
      </c>
    </row>
    <row r="158" spans="7:9" x14ac:dyDescent="0.3">
      <c r="G158" s="11"/>
      <c r="H158" t="s">
        <v>808</v>
      </c>
      <c r="I158" t="s">
        <v>826</v>
      </c>
    </row>
    <row r="159" spans="7:9" x14ac:dyDescent="0.3">
      <c r="G159" s="11"/>
      <c r="H159" t="s">
        <v>804</v>
      </c>
      <c r="I159" t="s">
        <v>827</v>
      </c>
    </row>
    <row r="160" spans="7:9" x14ac:dyDescent="0.3">
      <c r="G160" s="11"/>
      <c r="H160" t="s">
        <v>805</v>
      </c>
      <c r="I160" t="s">
        <v>828</v>
      </c>
    </row>
    <row r="161" spans="7:22" x14ac:dyDescent="0.3">
      <c r="G161" s="11"/>
      <c r="H161" t="s">
        <v>806</v>
      </c>
      <c r="I161" t="s">
        <v>829</v>
      </c>
    </row>
    <row r="162" spans="7:22" x14ac:dyDescent="0.3">
      <c r="G162" s="11"/>
      <c r="H162" t="s">
        <v>739</v>
      </c>
      <c r="I162" t="s">
        <v>737</v>
      </c>
    </row>
    <row r="163" spans="7:22" x14ac:dyDescent="0.3">
      <c r="G163" s="11"/>
      <c r="H163" t="s">
        <v>741</v>
      </c>
      <c r="I163" t="s">
        <v>738</v>
      </c>
    </row>
    <row r="164" spans="7:22" x14ac:dyDescent="0.3">
      <c r="G164" s="11"/>
      <c r="H164" t="s">
        <v>742</v>
      </c>
      <c r="I164" t="s">
        <v>740</v>
      </c>
    </row>
    <row r="165" spans="7:22" x14ac:dyDescent="0.3">
      <c r="G165" s="11"/>
      <c r="H165" t="s">
        <v>743</v>
      </c>
      <c r="I165" t="s">
        <v>771</v>
      </c>
    </row>
    <row r="166" spans="7:22" x14ac:dyDescent="0.3">
      <c r="G166" s="11"/>
      <c r="H166" t="s">
        <v>744</v>
      </c>
      <c r="I166" t="s">
        <v>771</v>
      </c>
      <c r="R166" s="45"/>
      <c r="U166" s="45"/>
      <c r="V166" s="45"/>
    </row>
    <row r="167" spans="7:22" x14ac:dyDescent="0.3">
      <c r="G167" s="11"/>
      <c r="H167" t="s">
        <v>784</v>
      </c>
      <c r="I167" t="s">
        <v>785</v>
      </c>
      <c r="R167" s="45"/>
      <c r="U167" s="45"/>
      <c r="V167" s="45"/>
    </row>
    <row r="168" spans="7:22" x14ac:dyDescent="0.3">
      <c r="G168" s="11"/>
      <c r="H168" t="s">
        <v>783</v>
      </c>
      <c r="I168" t="s">
        <v>551</v>
      </c>
      <c r="R168" s="45"/>
      <c r="U168" s="45"/>
      <c r="V168" s="45"/>
    </row>
    <row r="169" spans="7:22" x14ac:dyDescent="0.3">
      <c r="G169" s="11"/>
      <c r="H169" t="s">
        <v>746</v>
      </c>
      <c r="I169" t="s">
        <v>731</v>
      </c>
      <c r="R169" s="45"/>
      <c r="U169" s="45"/>
      <c r="V169" s="45"/>
    </row>
    <row r="170" spans="7:22" x14ac:dyDescent="0.3">
      <c r="G170" s="11"/>
      <c r="H170" t="s">
        <v>544</v>
      </c>
      <c r="I170" t="s">
        <v>545</v>
      </c>
      <c r="R170" s="45"/>
      <c r="U170" s="45"/>
      <c r="V170" s="45"/>
    </row>
    <row r="171" spans="7:22" x14ac:dyDescent="0.3">
      <c r="G171" s="11"/>
      <c r="H171" t="s">
        <v>747</v>
      </c>
      <c r="I171" t="s">
        <v>745</v>
      </c>
      <c r="R171" s="45"/>
      <c r="U171" s="45"/>
      <c r="V171" s="45"/>
    </row>
    <row r="172" spans="7:22" x14ac:dyDescent="0.3">
      <c r="G172" s="11"/>
      <c r="R172" s="45"/>
      <c r="U172" s="45"/>
      <c r="V172" s="45"/>
    </row>
    <row r="173" spans="7:22" x14ac:dyDescent="0.3">
      <c r="G173" s="11"/>
    </row>
    <row r="174" spans="7:22" x14ac:dyDescent="0.3">
      <c r="G174" s="11"/>
    </row>
    <row r="175" spans="7:22" x14ac:dyDescent="0.3">
      <c r="G175" s="11"/>
    </row>
    <row r="176" spans="7:22" x14ac:dyDescent="0.3">
      <c r="G176" s="11"/>
    </row>
    <row r="177" spans="7:7" x14ac:dyDescent="0.3">
      <c r="G177" s="11"/>
    </row>
    <row r="178" spans="7:7" x14ac:dyDescent="0.3">
      <c r="G178" s="11"/>
    </row>
    <row r="179" spans="7:7" x14ac:dyDescent="0.3">
      <c r="G179" s="11"/>
    </row>
    <row r="180" spans="7:7" x14ac:dyDescent="0.3">
      <c r="G180" s="11"/>
    </row>
    <row r="181" spans="7:7" x14ac:dyDescent="0.3">
      <c r="G181" s="11"/>
    </row>
    <row r="182" spans="7:7" x14ac:dyDescent="0.3">
      <c r="G182" s="11"/>
    </row>
    <row r="183" spans="7:7" x14ac:dyDescent="0.3">
      <c r="G183" s="11"/>
    </row>
    <row r="184" spans="7:7" x14ac:dyDescent="0.3">
      <c r="G184" s="11"/>
    </row>
    <row r="185" spans="7:7" x14ac:dyDescent="0.3">
      <c r="G185" s="11"/>
    </row>
    <row r="186" spans="7:7" x14ac:dyDescent="0.3">
      <c r="G186" s="11"/>
    </row>
    <row r="187" spans="7:7" x14ac:dyDescent="0.3">
      <c r="G187" s="11"/>
    </row>
    <row r="188" spans="7:7" x14ac:dyDescent="0.3">
      <c r="G188" s="11"/>
    </row>
    <row r="189" spans="7:7" x14ac:dyDescent="0.3">
      <c r="G189" s="11"/>
    </row>
    <row r="190" spans="7:7" x14ac:dyDescent="0.3">
      <c r="G190" s="11"/>
    </row>
    <row r="191" spans="7:7" x14ac:dyDescent="0.3">
      <c r="G191" s="11"/>
    </row>
    <row r="192" spans="7:7" x14ac:dyDescent="0.3">
      <c r="G192" s="11"/>
    </row>
    <row r="193" spans="7:7" x14ac:dyDescent="0.3">
      <c r="G193" s="11"/>
    </row>
    <row r="194" spans="7:7" x14ac:dyDescent="0.3">
      <c r="G194" s="11"/>
    </row>
    <row r="195" spans="7:7" x14ac:dyDescent="0.3">
      <c r="G195" s="11"/>
    </row>
    <row r="196" spans="7:7" x14ac:dyDescent="0.3">
      <c r="G196" s="11"/>
    </row>
    <row r="197" spans="7:7" x14ac:dyDescent="0.3">
      <c r="G197" s="11"/>
    </row>
    <row r="198" spans="7:7" x14ac:dyDescent="0.3">
      <c r="G198" s="11"/>
    </row>
    <row r="199" spans="7:7" x14ac:dyDescent="0.3">
      <c r="G199" s="11"/>
    </row>
    <row r="200" spans="7:7" x14ac:dyDescent="0.3">
      <c r="G200" s="11"/>
    </row>
    <row r="201" spans="7:7" x14ac:dyDescent="0.3">
      <c r="G201" s="11"/>
    </row>
    <row r="202" spans="7:7" x14ac:dyDescent="0.3">
      <c r="G202" s="11"/>
    </row>
    <row r="203" spans="7:7" x14ac:dyDescent="0.3">
      <c r="G203" s="11"/>
    </row>
    <row r="204" spans="7:7" x14ac:dyDescent="0.3">
      <c r="G204" s="11"/>
    </row>
    <row r="205" spans="7:7" x14ac:dyDescent="0.3">
      <c r="G205" s="11"/>
    </row>
    <row r="206" spans="7:7" x14ac:dyDescent="0.3">
      <c r="G206" s="11"/>
    </row>
    <row r="207" spans="7:7" x14ac:dyDescent="0.3">
      <c r="G207" s="11"/>
    </row>
    <row r="208" spans="7:7" x14ac:dyDescent="0.3">
      <c r="G208" s="11"/>
    </row>
    <row r="209" spans="7:7" x14ac:dyDescent="0.3">
      <c r="G209" s="11"/>
    </row>
    <row r="210" spans="7:7" x14ac:dyDescent="0.3">
      <c r="G210" s="11"/>
    </row>
    <row r="211" spans="7:7" x14ac:dyDescent="0.3">
      <c r="G211" s="11"/>
    </row>
    <row r="212" spans="7:7" x14ac:dyDescent="0.3">
      <c r="G212" s="11"/>
    </row>
    <row r="213" spans="7:7" x14ac:dyDescent="0.3">
      <c r="G213" s="11"/>
    </row>
    <row r="214" spans="7:7" x14ac:dyDescent="0.3">
      <c r="G214" s="11"/>
    </row>
    <row r="215" spans="7:7" x14ac:dyDescent="0.3">
      <c r="G215" s="11"/>
    </row>
    <row r="216" spans="7:7" x14ac:dyDescent="0.3">
      <c r="G216" s="11"/>
    </row>
    <row r="217" spans="7:7" x14ac:dyDescent="0.3">
      <c r="G217" s="11"/>
    </row>
    <row r="218" spans="7:7" x14ac:dyDescent="0.3">
      <c r="G218" s="11"/>
    </row>
    <row r="219" spans="7:7" x14ac:dyDescent="0.3">
      <c r="G219" s="11"/>
    </row>
    <row r="220" spans="7:7" x14ac:dyDescent="0.3">
      <c r="G220" s="11"/>
    </row>
    <row r="221" spans="7:7" x14ac:dyDescent="0.3">
      <c r="G221" s="11"/>
    </row>
    <row r="222" spans="7:7" x14ac:dyDescent="0.3">
      <c r="G222" s="11"/>
    </row>
    <row r="223" spans="7:7" x14ac:dyDescent="0.3">
      <c r="G223" s="11"/>
    </row>
    <row r="224" spans="7:7" x14ac:dyDescent="0.3">
      <c r="G224" s="11"/>
    </row>
    <row r="225" spans="7:7" x14ac:dyDescent="0.3">
      <c r="G225" s="11"/>
    </row>
    <row r="226" spans="7:7" x14ac:dyDescent="0.3">
      <c r="G226" s="11"/>
    </row>
    <row r="227" spans="7:7" x14ac:dyDescent="0.3">
      <c r="G227" s="11"/>
    </row>
    <row r="228" spans="7:7" x14ac:dyDescent="0.3">
      <c r="G228" s="11"/>
    </row>
    <row r="229" spans="7:7" x14ac:dyDescent="0.3">
      <c r="G229" s="11"/>
    </row>
    <row r="230" spans="7:7" x14ac:dyDescent="0.3">
      <c r="G230" s="11"/>
    </row>
    <row r="231" spans="7:7" x14ac:dyDescent="0.3">
      <c r="G231" s="11"/>
    </row>
    <row r="232" spans="7:7" x14ac:dyDescent="0.3">
      <c r="G232" s="11"/>
    </row>
    <row r="233" spans="7:7" x14ac:dyDescent="0.3">
      <c r="G233" s="11"/>
    </row>
    <row r="234" spans="7:7" x14ac:dyDescent="0.3">
      <c r="G234" s="11"/>
    </row>
    <row r="235" spans="7:7" x14ac:dyDescent="0.3">
      <c r="G235" s="11"/>
    </row>
    <row r="236" spans="7:7" x14ac:dyDescent="0.3">
      <c r="G236" s="11"/>
    </row>
    <row r="237" spans="7:7" x14ac:dyDescent="0.3">
      <c r="G237" s="11"/>
    </row>
    <row r="238" spans="7:7" x14ac:dyDescent="0.3">
      <c r="G238" s="11"/>
    </row>
    <row r="239" spans="7:7" x14ac:dyDescent="0.3">
      <c r="G239" s="11"/>
    </row>
    <row r="240" spans="7:7" x14ac:dyDescent="0.3">
      <c r="G240" s="11"/>
    </row>
    <row r="241" spans="7:7" x14ac:dyDescent="0.3">
      <c r="G241" s="11"/>
    </row>
    <row r="242" spans="7:7" x14ac:dyDescent="0.3">
      <c r="G242" s="11"/>
    </row>
    <row r="243" spans="7:7" x14ac:dyDescent="0.3">
      <c r="G243" s="11"/>
    </row>
    <row r="244" spans="7:7" x14ac:dyDescent="0.3">
      <c r="G244" s="11"/>
    </row>
    <row r="245" spans="7:7" x14ac:dyDescent="0.3">
      <c r="G245" s="11"/>
    </row>
    <row r="246" spans="7:7" x14ac:dyDescent="0.3">
      <c r="G246" s="11"/>
    </row>
    <row r="247" spans="7:7" x14ac:dyDescent="0.3">
      <c r="G247" s="11"/>
    </row>
    <row r="248" spans="7:7" x14ac:dyDescent="0.3">
      <c r="G248" s="11"/>
    </row>
    <row r="249" spans="7:7" x14ac:dyDescent="0.3">
      <c r="G249" s="11"/>
    </row>
    <row r="250" spans="7:7" x14ac:dyDescent="0.3">
      <c r="G250" s="11"/>
    </row>
    <row r="251" spans="7:7" x14ac:dyDescent="0.3">
      <c r="G251" s="11"/>
    </row>
    <row r="252" spans="7:7" x14ac:dyDescent="0.3">
      <c r="G252" s="11"/>
    </row>
    <row r="253" spans="7:7" x14ac:dyDescent="0.3">
      <c r="G253" s="11"/>
    </row>
    <row r="254" spans="7:7" x14ac:dyDescent="0.3">
      <c r="G254" s="11"/>
    </row>
    <row r="255" spans="7:7" x14ac:dyDescent="0.3">
      <c r="G255" s="11"/>
    </row>
    <row r="256" spans="7:7" x14ac:dyDescent="0.3">
      <c r="G256" s="11"/>
    </row>
    <row r="257" spans="7:7" x14ac:dyDescent="0.3">
      <c r="G257" s="11"/>
    </row>
    <row r="258" spans="7:7" x14ac:dyDescent="0.3">
      <c r="G258" s="11"/>
    </row>
    <row r="259" spans="7:7" x14ac:dyDescent="0.3">
      <c r="G259" s="11"/>
    </row>
    <row r="260" spans="7:7" x14ac:dyDescent="0.3">
      <c r="G260" s="11"/>
    </row>
    <row r="261" spans="7:7" x14ac:dyDescent="0.3">
      <c r="G261" s="11"/>
    </row>
    <row r="262" spans="7:7" x14ac:dyDescent="0.3">
      <c r="G262" s="11"/>
    </row>
    <row r="263" spans="7:7" x14ac:dyDescent="0.3">
      <c r="G263" s="11"/>
    </row>
    <row r="264" spans="7:7" x14ac:dyDescent="0.3">
      <c r="G264" s="11"/>
    </row>
    <row r="265" spans="7:7" x14ac:dyDescent="0.3">
      <c r="G265" s="11"/>
    </row>
    <row r="266" spans="7:7" x14ac:dyDescent="0.3">
      <c r="G266" s="11"/>
    </row>
    <row r="267" spans="7:7" x14ac:dyDescent="0.3">
      <c r="G267" s="11"/>
    </row>
    <row r="268" spans="7:7" x14ac:dyDescent="0.3">
      <c r="G268" s="11"/>
    </row>
    <row r="269" spans="7:7" x14ac:dyDescent="0.3">
      <c r="G269" s="11"/>
    </row>
    <row r="270" spans="7:7" x14ac:dyDescent="0.3">
      <c r="G270" s="11"/>
    </row>
    <row r="271" spans="7:7" x14ac:dyDescent="0.3">
      <c r="G271" s="11"/>
    </row>
    <row r="272" spans="7:7" x14ac:dyDescent="0.3">
      <c r="G272" s="11"/>
    </row>
    <row r="273" spans="7:7" x14ac:dyDescent="0.3">
      <c r="G273" s="11"/>
    </row>
    <row r="274" spans="7:7" x14ac:dyDescent="0.3">
      <c r="G274" s="11"/>
    </row>
    <row r="275" spans="7:7" x14ac:dyDescent="0.3">
      <c r="G275" s="11"/>
    </row>
    <row r="276" spans="7:7" x14ac:dyDescent="0.3">
      <c r="G276" s="11"/>
    </row>
    <row r="277" spans="7:7" x14ac:dyDescent="0.3">
      <c r="G277" s="11"/>
    </row>
    <row r="278" spans="7:7" x14ac:dyDescent="0.3">
      <c r="G278" s="11"/>
    </row>
    <row r="279" spans="7:7" x14ac:dyDescent="0.3">
      <c r="G279" s="11"/>
    </row>
    <row r="280" spans="7:7" x14ac:dyDescent="0.3">
      <c r="G280" s="11"/>
    </row>
    <row r="281" spans="7:7" x14ac:dyDescent="0.3">
      <c r="G281" s="11"/>
    </row>
    <row r="282" spans="7:7" x14ac:dyDescent="0.3">
      <c r="G282" s="11"/>
    </row>
    <row r="283" spans="7:7" x14ac:dyDescent="0.3">
      <c r="G283" s="11"/>
    </row>
    <row r="284" spans="7:7" x14ac:dyDescent="0.3">
      <c r="G284" s="11"/>
    </row>
    <row r="285" spans="7:7" x14ac:dyDescent="0.3">
      <c r="G285" s="11"/>
    </row>
    <row r="286" spans="7:7" x14ac:dyDescent="0.3">
      <c r="G286" s="11"/>
    </row>
    <row r="287" spans="7:7" x14ac:dyDescent="0.3">
      <c r="G287" s="11"/>
    </row>
    <row r="288" spans="7:7" x14ac:dyDescent="0.3">
      <c r="G288" s="11"/>
    </row>
    <row r="289" spans="7:7" x14ac:dyDescent="0.3">
      <c r="G289" s="11"/>
    </row>
    <row r="290" spans="7:7" x14ac:dyDescent="0.3">
      <c r="G290" s="11"/>
    </row>
    <row r="291" spans="7:7" x14ac:dyDescent="0.3">
      <c r="G291" s="11"/>
    </row>
    <row r="292" spans="7:7" x14ac:dyDescent="0.3">
      <c r="G292" s="11"/>
    </row>
    <row r="293" spans="7:7" x14ac:dyDescent="0.3">
      <c r="G293" s="11"/>
    </row>
    <row r="294" spans="7:7" x14ac:dyDescent="0.3">
      <c r="G294" s="11"/>
    </row>
    <row r="295" spans="7:7" x14ac:dyDescent="0.3">
      <c r="G295" s="11"/>
    </row>
    <row r="296" spans="7:7" x14ac:dyDescent="0.3">
      <c r="G296" s="11"/>
    </row>
    <row r="297" spans="7:7" x14ac:dyDescent="0.3">
      <c r="G297" s="11"/>
    </row>
    <row r="298" spans="7:7" x14ac:dyDescent="0.3">
      <c r="G298" s="11"/>
    </row>
    <row r="299" spans="7:7" x14ac:dyDescent="0.3">
      <c r="G299" s="11"/>
    </row>
    <row r="300" spans="7:7" x14ac:dyDescent="0.3">
      <c r="G300" s="11"/>
    </row>
    <row r="301" spans="7:7" x14ac:dyDescent="0.3">
      <c r="G301" s="11"/>
    </row>
    <row r="302" spans="7:7" x14ac:dyDescent="0.3">
      <c r="G302" s="11"/>
    </row>
    <row r="303" spans="7:7" x14ac:dyDescent="0.3">
      <c r="G303" s="11"/>
    </row>
    <row r="304" spans="7:7" x14ac:dyDescent="0.3">
      <c r="G304" s="11"/>
    </row>
    <row r="305" spans="7:13" x14ac:dyDescent="0.3">
      <c r="G305" s="11"/>
    </row>
    <row r="306" spans="7:13" x14ac:dyDescent="0.3">
      <c r="G306" s="11"/>
    </row>
    <row r="307" spans="7:13" x14ac:dyDescent="0.3">
      <c r="G307" s="11"/>
    </row>
    <row r="308" spans="7:13" x14ac:dyDescent="0.3">
      <c r="G308" s="11"/>
    </row>
    <row r="309" spans="7:13" x14ac:dyDescent="0.3">
      <c r="G309" s="11"/>
    </row>
    <row r="310" spans="7:13" x14ac:dyDescent="0.3">
      <c r="G310" s="11"/>
    </row>
    <row r="311" spans="7:13" x14ac:dyDescent="0.3">
      <c r="G311" s="11"/>
    </row>
    <row r="312" spans="7:13" x14ac:dyDescent="0.3">
      <c r="G312" s="11"/>
    </row>
    <row r="313" spans="7:13" x14ac:dyDescent="0.3">
      <c r="G313" s="11"/>
    </row>
    <row r="314" spans="7:13" x14ac:dyDescent="0.3">
      <c r="G314" s="11"/>
    </row>
    <row r="315" spans="7:13" x14ac:dyDescent="0.3">
      <c r="G315" s="11"/>
    </row>
    <row r="316" spans="7:13" x14ac:dyDescent="0.3">
      <c r="G316" s="11"/>
    </row>
    <row r="317" spans="7:13" x14ac:dyDescent="0.3">
      <c r="G317" s="11"/>
    </row>
    <row r="318" spans="7:13" x14ac:dyDescent="0.3">
      <c r="G318" s="11"/>
    </row>
    <row r="319" spans="7:13" x14ac:dyDescent="0.3">
      <c r="G319" s="11"/>
      <c r="M319">
        <f>47/122</f>
        <v>0.38524590163934425</v>
      </c>
    </row>
    <row r="320" spans="7:13" x14ac:dyDescent="0.3">
      <c r="G320" s="11"/>
    </row>
    <row r="321" spans="7:7" x14ac:dyDescent="0.3">
      <c r="G321" s="11"/>
    </row>
    <row r="322" spans="7:7" x14ac:dyDescent="0.3">
      <c r="G322" s="11"/>
    </row>
    <row r="323" spans="7:7" x14ac:dyDescent="0.3">
      <c r="G323" s="11"/>
    </row>
    <row r="324" spans="7:7" x14ac:dyDescent="0.3">
      <c r="G324" s="11"/>
    </row>
    <row r="325" spans="7:7" x14ac:dyDescent="0.3">
      <c r="G325" s="11"/>
    </row>
    <row r="326" spans="7:7" x14ac:dyDescent="0.3">
      <c r="G326" s="11"/>
    </row>
    <row r="327" spans="7:7" x14ac:dyDescent="0.3">
      <c r="G327" s="11"/>
    </row>
    <row r="328" spans="7:7" x14ac:dyDescent="0.3">
      <c r="G328" s="11"/>
    </row>
    <row r="329" spans="7:7" x14ac:dyDescent="0.3">
      <c r="G329" s="11"/>
    </row>
    <row r="330" spans="7:7" x14ac:dyDescent="0.3">
      <c r="G330" s="11"/>
    </row>
    <row r="331" spans="7:7" x14ac:dyDescent="0.3">
      <c r="G331" s="11"/>
    </row>
    <row r="332" spans="7:7" x14ac:dyDescent="0.3">
      <c r="G332" s="11"/>
    </row>
    <row r="333" spans="7:7" x14ac:dyDescent="0.3">
      <c r="G333" s="11"/>
    </row>
    <row r="334" spans="7:7" x14ac:dyDescent="0.3">
      <c r="G334" s="11"/>
    </row>
    <row r="335" spans="7:7" x14ac:dyDescent="0.3">
      <c r="G335" s="11"/>
    </row>
    <row r="336" spans="7:7" x14ac:dyDescent="0.3">
      <c r="G336" s="11"/>
    </row>
    <row r="337" spans="7:7" x14ac:dyDescent="0.3">
      <c r="G337" s="11"/>
    </row>
    <row r="338" spans="7:7" x14ac:dyDescent="0.3">
      <c r="G338" s="11"/>
    </row>
    <row r="339" spans="7:7" x14ac:dyDescent="0.3">
      <c r="G339" s="11"/>
    </row>
    <row r="340" spans="7:7" x14ac:dyDescent="0.3">
      <c r="G340" s="11"/>
    </row>
    <row r="341" spans="7:7" x14ac:dyDescent="0.3">
      <c r="G341" s="11"/>
    </row>
    <row r="342" spans="7:7" x14ac:dyDescent="0.3">
      <c r="G342" s="11"/>
    </row>
    <row r="343" spans="7:7" x14ac:dyDescent="0.3">
      <c r="G343" s="11"/>
    </row>
    <row r="344" spans="7:7" x14ac:dyDescent="0.3">
      <c r="G344" s="11"/>
    </row>
    <row r="345" spans="7:7" x14ac:dyDescent="0.3">
      <c r="G345" s="11"/>
    </row>
    <row r="346" spans="7:7" x14ac:dyDescent="0.3">
      <c r="G346" s="11"/>
    </row>
    <row r="347" spans="7:7" x14ac:dyDescent="0.3">
      <c r="G347" s="11"/>
    </row>
    <row r="348" spans="7:7" x14ac:dyDescent="0.3">
      <c r="G348" s="11"/>
    </row>
    <row r="349" spans="7:7" x14ac:dyDescent="0.3">
      <c r="G349" s="11"/>
    </row>
    <row r="350" spans="7:7" x14ac:dyDescent="0.3">
      <c r="G350" s="11"/>
    </row>
    <row r="351" spans="7:7" x14ac:dyDescent="0.3">
      <c r="G351" s="11"/>
    </row>
    <row r="352" spans="7:7" x14ac:dyDescent="0.3">
      <c r="G352" s="11"/>
    </row>
    <row r="353" spans="7:7" x14ac:dyDescent="0.3">
      <c r="G353" s="11"/>
    </row>
    <row r="354" spans="7:7" x14ac:dyDescent="0.3">
      <c r="G354" s="11"/>
    </row>
    <row r="355" spans="7:7" x14ac:dyDescent="0.3">
      <c r="G355" s="11"/>
    </row>
    <row r="356" spans="7:7" x14ac:dyDescent="0.3">
      <c r="G356" s="11"/>
    </row>
    <row r="357" spans="7:7" x14ac:dyDescent="0.3">
      <c r="G357" s="11"/>
    </row>
    <row r="358" spans="7:7" x14ac:dyDescent="0.3">
      <c r="G358" s="11"/>
    </row>
    <row r="359" spans="7:7" x14ac:dyDescent="0.3">
      <c r="G359" s="11"/>
    </row>
    <row r="360" spans="7:7" x14ac:dyDescent="0.3">
      <c r="G360" s="11"/>
    </row>
    <row r="361" spans="7:7" x14ac:dyDescent="0.3">
      <c r="G361" s="11"/>
    </row>
    <row r="362" spans="7:7" x14ac:dyDescent="0.3">
      <c r="G362" s="11"/>
    </row>
    <row r="363" spans="7:7" x14ac:dyDescent="0.3">
      <c r="G363" s="11"/>
    </row>
    <row r="364" spans="7:7" x14ac:dyDescent="0.3">
      <c r="G364" s="11"/>
    </row>
    <row r="365" spans="7:7" x14ac:dyDescent="0.3">
      <c r="G365" s="11"/>
    </row>
    <row r="366" spans="7:7" x14ac:dyDescent="0.3">
      <c r="G366" s="11"/>
    </row>
    <row r="367" spans="7:7" x14ac:dyDescent="0.3">
      <c r="G367" s="11"/>
    </row>
    <row r="368" spans="7:7" x14ac:dyDescent="0.3">
      <c r="G368" s="11"/>
    </row>
    <row r="369" spans="7:7" x14ac:dyDescent="0.3">
      <c r="G369" s="11"/>
    </row>
    <row r="370" spans="7:7" x14ac:dyDescent="0.3">
      <c r="G370" s="11"/>
    </row>
    <row r="371" spans="7:7" x14ac:dyDescent="0.3">
      <c r="G371" s="11"/>
    </row>
    <row r="372" spans="7:7" x14ac:dyDescent="0.3">
      <c r="G372" s="11"/>
    </row>
    <row r="373" spans="7:7" x14ac:dyDescent="0.3">
      <c r="G373" s="11"/>
    </row>
    <row r="374" spans="7:7" x14ac:dyDescent="0.3">
      <c r="G374" s="11"/>
    </row>
    <row r="375" spans="7:7" x14ac:dyDescent="0.3">
      <c r="G375" s="11"/>
    </row>
    <row r="376" spans="7:7" x14ac:dyDescent="0.3">
      <c r="G376" s="11"/>
    </row>
    <row r="377" spans="7:7" x14ac:dyDescent="0.3">
      <c r="G377" s="11"/>
    </row>
    <row r="378" spans="7:7" x14ac:dyDescent="0.3">
      <c r="G378" s="11"/>
    </row>
    <row r="379" spans="7:7" x14ac:dyDescent="0.3">
      <c r="G379" s="11"/>
    </row>
    <row r="380" spans="7:7" x14ac:dyDescent="0.3">
      <c r="G380" s="11"/>
    </row>
    <row r="381" spans="7:7" x14ac:dyDescent="0.3">
      <c r="G381" s="11"/>
    </row>
    <row r="382" spans="7:7" x14ac:dyDescent="0.3">
      <c r="G382" s="11"/>
    </row>
    <row r="383" spans="7:7" x14ac:dyDescent="0.3">
      <c r="G383" s="11"/>
    </row>
    <row r="384" spans="7:7" x14ac:dyDescent="0.3">
      <c r="G384" s="11"/>
    </row>
    <row r="385" spans="7:7" x14ac:dyDescent="0.3">
      <c r="G385" s="11"/>
    </row>
    <row r="386" spans="7:7" x14ac:dyDescent="0.3">
      <c r="G386" s="11"/>
    </row>
    <row r="387" spans="7:7" x14ac:dyDescent="0.3">
      <c r="G387" s="11"/>
    </row>
    <row r="388" spans="7:7" x14ac:dyDescent="0.3">
      <c r="G388" s="11"/>
    </row>
    <row r="389" spans="7:7" x14ac:dyDescent="0.3">
      <c r="G389" s="11"/>
    </row>
    <row r="390" spans="7:7" x14ac:dyDescent="0.3">
      <c r="G390" s="11"/>
    </row>
    <row r="391" spans="7:7" x14ac:dyDescent="0.3">
      <c r="G391" s="11"/>
    </row>
    <row r="392" spans="7:7" x14ac:dyDescent="0.3">
      <c r="G392" s="11"/>
    </row>
    <row r="393" spans="7:7" x14ac:dyDescent="0.3">
      <c r="G393" s="11"/>
    </row>
    <row r="394" spans="7:7" x14ac:dyDescent="0.3">
      <c r="G394" s="11"/>
    </row>
    <row r="395" spans="7:7" x14ac:dyDescent="0.3">
      <c r="G395" s="11"/>
    </row>
    <row r="396" spans="7:7" x14ac:dyDescent="0.3">
      <c r="G396" s="11"/>
    </row>
    <row r="397" spans="7:7" x14ac:dyDescent="0.3">
      <c r="G397" s="11"/>
    </row>
  </sheetData>
  <phoneticPr fontId="12" type="noConversion"/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1"/>
  <sheetViews>
    <sheetView topLeftCell="A11" workbookViewId="0">
      <selection activeCell="B30" sqref="B30"/>
    </sheetView>
  </sheetViews>
  <sheetFormatPr defaultRowHeight="14.4" x14ac:dyDescent="0.3"/>
  <cols>
    <col min="1" max="1" width="39.5546875" customWidth="1"/>
    <col min="2" max="2" width="16.6640625" bestFit="1" customWidth="1"/>
    <col min="3" max="3" width="37.44140625" bestFit="1" customWidth="1"/>
    <col min="4" max="4" width="30.44140625" bestFit="1" customWidth="1"/>
    <col min="5" max="5" width="29.6640625" customWidth="1"/>
    <col min="6" max="6" width="13.88671875" bestFit="1" customWidth="1"/>
    <col min="8" max="8" width="18" bestFit="1" customWidth="1"/>
    <col min="11" max="11" width="15.33203125" bestFit="1" customWidth="1"/>
  </cols>
  <sheetData>
    <row r="1" spans="1:8" x14ac:dyDescent="0.3">
      <c r="B1" s="1" t="s">
        <v>316</v>
      </c>
    </row>
    <row r="2" spans="1:8" x14ac:dyDescent="0.3">
      <c r="A2" t="s">
        <v>4</v>
      </c>
      <c r="B2" s="10">
        <v>619130</v>
      </c>
      <c r="D2" t="s">
        <v>13</v>
      </c>
      <c r="E2" t="s">
        <v>13</v>
      </c>
      <c r="F2" s="20"/>
    </row>
    <row r="3" spans="1:8" x14ac:dyDescent="0.3">
      <c r="A3" t="s">
        <v>5</v>
      </c>
      <c r="B3" s="10">
        <v>1986999.9999999993</v>
      </c>
      <c r="D3" t="s">
        <v>14</v>
      </c>
      <c r="E3" t="s">
        <v>14</v>
      </c>
      <c r="F3" s="20"/>
    </row>
    <row r="4" spans="1:8" x14ac:dyDescent="0.3">
      <c r="A4" t="s">
        <v>6</v>
      </c>
      <c r="B4" s="10">
        <v>352171</v>
      </c>
      <c r="D4" t="s">
        <v>15</v>
      </c>
      <c r="E4" t="s">
        <v>15</v>
      </c>
      <c r="F4" s="20"/>
    </row>
    <row r="5" spans="1:8" x14ac:dyDescent="0.3">
      <c r="A5" t="s">
        <v>7</v>
      </c>
      <c r="B5" s="10">
        <v>2958300.9999999991</v>
      </c>
      <c r="D5" t="s">
        <v>16</v>
      </c>
      <c r="E5" t="s">
        <v>16</v>
      </c>
      <c r="F5" s="20"/>
    </row>
    <row r="6" spans="1:8" x14ac:dyDescent="0.3">
      <c r="A6" t="s">
        <v>8</v>
      </c>
      <c r="B6">
        <v>22000</v>
      </c>
      <c r="D6" t="s">
        <v>87</v>
      </c>
      <c r="E6" t="s">
        <v>87</v>
      </c>
    </row>
    <row r="7" spans="1:8" x14ac:dyDescent="0.3">
      <c r="A7" t="s">
        <v>9</v>
      </c>
      <c r="B7">
        <v>24000</v>
      </c>
      <c r="D7" t="s">
        <v>88</v>
      </c>
      <c r="E7" t="s">
        <v>88</v>
      </c>
    </row>
    <row r="8" spans="1:8" x14ac:dyDescent="0.3">
      <c r="A8" t="s">
        <v>10</v>
      </c>
      <c r="B8">
        <v>7554</v>
      </c>
      <c r="D8" t="s">
        <v>89</v>
      </c>
      <c r="E8" t="s">
        <v>89</v>
      </c>
    </row>
    <row r="9" spans="1:8" x14ac:dyDescent="0.3">
      <c r="A9" t="s">
        <v>84</v>
      </c>
      <c r="B9" s="10" t="s">
        <v>264</v>
      </c>
      <c r="D9" t="s">
        <v>77</v>
      </c>
      <c r="E9" t="str">
        <f>D9</f>
        <v>SAMA net foreign assets</v>
      </c>
    </row>
    <row r="10" spans="1:8" x14ac:dyDescent="0.3">
      <c r="A10" t="s">
        <v>547</v>
      </c>
      <c r="B10" s="10">
        <f>2410400+266100</f>
        <v>2676500</v>
      </c>
      <c r="C10">
        <v>2678100</v>
      </c>
      <c r="D10" t="s">
        <v>78</v>
      </c>
      <c r="E10" t="str">
        <f t="shared" ref="E10:E15" si="0">D10</f>
        <v>Government foreign debt</v>
      </c>
    </row>
    <row r="11" spans="1:8" x14ac:dyDescent="0.3">
      <c r="A11" t="s">
        <v>546</v>
      </c>
      <c r="B11" s="10">
        <f>3082900-B10</f>
        <v>406400</v>
      </c>
      <c r="C11">
        <v>670000</v>
      </c>
      <c r="D11" t="s">
        <v>79</v>
      </c>
      <c r="E11" t="str">
        <f t="shared" si="0"/>
        <v>Government domestic debt</v>
      </c>
    </row>
    <row r="12" spans="1:8" x14ac:dyDescent="0.3">
      <c r="A12" t="s">
        <v>85</v>
      </c>
      <c r="B12">
        <v>0</v>
      </c>
      <c r="D12" t="s">
        <v>80</v>
      </c>
      <c r="E12" t="str">
        <f t="shared" si="0"/>
        <v>Private foreign debt</v>
      </c>
    </row>
    <row r="13" spans="1:8" x14ac:dyDescent="0.3">
      <c r="A13" t="s">
        <v>787</v>
      </c>
      <c r="B13" s="19">
        <v>2.4</v>
      </c>
      <c r="D13" t="s">
        <v>81</v>
      </c>
      <c r="E13" t="str">
        <f t="shared" si="0"/>
        <v>Government foreign debt interest rate</v>
      </c>
      <c r="H13" s="60"/>
    </row>
    <row r="14" spans="1:8" x14ac:dyDescent="0.3">
      <c r="A14" t="s">
        <v>786</v>
      </c>
      <c r="B14" s="19">
        <v>12.3</v>
      </c>
      <c r="C14" s="19"/>
      <c r="D14" t="s">
        <v>82</v>
      </c>
      <c r="E14" t="str">
        <f t="shared" si="0"/>
        <v>Government domestic debt interest rate</v>
      </c>
      <c r="H14" s="60"/>
    </row>
    <row r="15" spans="1:8" x14ac:dyDescent="0.3">
      <c r="A15" t="s">
        <v>86</v>
      </c>
      <c r="B15" s="10">
        <v>0</v>
      </c>
      <c r="D15" t="s">
        <v>83</v>
      </c>
      <c r="E15" t="str">
        <f t="shared" si="0"/>
        <v>Private foreign debt interest rate</v>
      </c>
      <c r="G15" s="19"/>
      <c r="H15" s="60"/>
    </row>
    <row r="16" spans="1:8" x14ac:dyDescent="0.3">
      <c r="A16" t="s">
        <v>11</v>
      </c>
      <c r="B16" s="19">
        <v>0.05</v>
      </c>
      <c r="D16" t="s">
        <v>12</v>
      </c>
      <c r="E16" t="s">
        <v>12</v>
      </c>
      <c r="G16" s="27"/>
      <c r="H16" s="28"/>
    </row>
    <row r="17" spans="1:8" x14ac:dyDescent="0.3">
      <c r="A17" t="s">
        <v>354</v>
      </c>
      <c r="B17" s="27">
        <v>1E-3</v>
      </c>
      <c r="G17" s="27"/>
      <c r="H17" s="28"/>
    </row>
    <row r="18" spans="1:8" x14ac:dyDescent="0.3">
      <c r="A18" t="s">
        <v>355</v>
      </c>
      <c r="B18" s="27">
        <v>1</v>
      </c>
      <c r="H18" s="28"/>
    </row>
    <row r="19" spans="1:8" x14ac:dyDescent="0.3">
      <c r="A19" t="s">
        <v>356</v>
      </c>
      <c r="B19">
        <v>1E-3</v>
      </c>
      <c r="H19" s="28"/>
    </row>
    <row r="20" spans="1:8" x14ac:dyDescent="0.3">
      <c r="H20" s="28"/>
    </row>
    <row r="21" spans="1:8" x14ac:dyDescent="0.3">
      <c r="H21" s="28"/>
    </row>
    <row r="22" spans="1:8" x14ac:dyDescent="0.3">
      <c r="C22" s="65"/>
      <c r="H22" s="28"/>
    </row>
    <row r="23" spans="1:8" x14ac:dyDescent="0.3">
      <c r="H23" s="28"/>
    </row>
    <row r="24" spans="1:8" x14ac:dyDescent="0.3">
      <c r="H24" s="28"/>
    </row>
    <row r="25" spans="1:8" x14ac:dyDescent="0.3">
      <c r="B25" t="s">
        <v>751</v>
      </c>
      <c r="C25" t="s">
        <v>752</v>
      </c>
      <c r="D25" t="s">
        <v>359</v>
      </c>
      <c r="H25" s="28"/>
    </row>
    <row r="26" spans="1:8" x14ac:dyDescent="0.3">
      <c r="A26" t="s">
        <v>753</v>
      </c>
      <c r="B26" s="69">
        <v>2678100</v>
      </c>
      <c r="C26" s="69">
        <v>670000</v>
      </c>
      <c r="D26" s="19"/>
      <c r="H26" s="28"/>
    </row>
    <row r="27" spans="1:8" x14ac:dyDescent="0.3">
      <c r="A27" t="s">
        <v>754</v>
      </c>
      <c r="B27" s="69">
        <v>35200</v>
      </c>
      <c r="C27" s="69">
        <v>42200</v>
      </c>
      <c r="D27" s="70">
        <f>+C27+B27</f>
        <v>77400</v>
      </c>
    </row>
    <row r="28" spans="1:8" x14ac:dyDescent="0.3">
      <c r="A28" t="s">
        <v>756</v>
      </c>
      <c r="B28" s="10">
        <f>+D28*0.6*B26/(B26*0.6+$C$26)</f>
        <v>-98097.177692084719</v>
      </c>
      <c r="C28" s="10">
        <f>+D28-B28</f>
        <v>-40902.822307915281</v>
      </c>
      <c r="D28" s="69">
        <v>-139000</v>
      </c>
      <c r="H28" s="10"/>
    </row>
    <row r="29" spans="1:8" x14ac:dyDescent="0.3">
      <c r="A29" t="s">
        <v>755</v>
      </c>
      <c r="B29" s="10" t="e">
        <f>-0.4*#REF!/100</f>
        <v>#REF!</v>
      </c>
      <c r="C29" s="10" t="e">
        <f>-SUM(D27:D29)+B30</f>
        <v>#REF!</v>
      </c>
      <c r="D29" s="70" t="e">
        <f>+B29</f>
        <v>#REF!</v>
      </c>
      <c r="E29" s="70" t="e">
        <f>+SUM(D27:D29)</f>
        <v>#REF!</v>
      </c>
    </row>
    <row r="30" spans="1:8" x14ac:dyDescent="0.3">
      <c r="A30" t="s">
        <v>757</v>
      </c>
      <c r="B30" s="10">
        <v>-101811.90610033899</v>
      </c>
      <c r="C30" s="10"/>
    </row>
    <row r="31" spans="1:8" x14ac:dyDescent="0.3">
      <c r="D31" s="70" t="e">
        <f>+C29+B29</f>
        <v>#REF!</v>
      </c>
      <c r="E31" s="70"/>
    </row>
    <row r="32" spans="1:8" x14ac:dyDescent="0.3">
      <c r="B32" s="70"/>
      <c r="C32" s="20"/>
      <c r="D32" s="20"/>
      <c r="E32" s="20"/>
      <c r="F32" s="20"/>
    </row>
    <row r="33" spans="2:6" x14ac:dyDescent="0.3">
      <c r="B33" s="19" t="e">
        <f>-1.3/100*#REF!</f>
        <v>#REF!</v>
      </c>
      <c r="C33" s="20"/>
      <c r="D33" s="20"/>
      <c r="E33" s="20"/>
      <c r="F33" s="20"/>
    </row>
    <row r="34" spans="2:6" x14ac:dyDescent="0.3">
      <c r="C34" s="20"/>
      <c r="D34" s="20"/>
      <c r="E34" s="20"/>
      <c r="F34" s="20"/>
    </row>
    <row r="35" spans="2:6" x14ac:dyDescent="0.3">
      <c r="C35" s="20"/>
      <c r="D35" s="20"/>
      <c r="E35" s="20"/>
      <c r="F35" s="20"/>
    </row>
    <row r="36" spans="2:6" x14ac:dyDescent="0.3">
      <c r="C36" s="20"/>
      <c r="D36" s="20"/>
      <c r="E36" s="20"/>
      <c r="F36" s="20"/>
    </row>
    <row r="37" spans="2:6" x14ac:dyDescent="0.3">
      <c r="C37" s="20"/>
      <c r="D37" s="20"/>
      <c r="E37" s="20"/>
      <c r="F37" s="20"/>
    </row>
    <row r="38" spans="2:6" x14ac:dyDescent="0.3">
      <c r="C38" s="20"/>
      <c r="D38" s="20"/>
      <c r="E38" s="20"/>
      <c r="F38" s="20"/>
    </row>
    <row r="40" spans="2:6" x14ac:dyDescent="0.3">
      <c r="B40" s="10"/>
      <c r="D40" s="20"/>
    </row>
    <row r="41" spans="2:6" x14ac:dyDescent="0.3">
      <c r="B41" s="10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1C37-2CB3-4F88-974C-7943175C70D9}">
  <dimension ref="A1:Z99"/>
  <sheetViews>
    <sheetView zoomScale="85" zoomScaleNormal="85" workbookViewId="0">
      <selection activeCell="A29" sqref="A29"/>
    </sheetView>
  </sheetViews>
  <sheetFormatPr defaultRowHeight="14.4" x14ac:dyDescent="0.3"/>
  <cols>
    <col min="1" max="1" width="15.33203125" customWidth="1"/>
    <col min="9" max="9" width="12.88671875" bestFit="1" customWidth="1"/>
  </cols>
  <sheetData>
    <row r="1" spans="1:26" x14ac:dyDescent="0.3">
      <c r="A1" t="s">
        <v>294</v>
      </c>
      <c r="H1" t="s">
        <v>291</v>
      </c>
      <c r="J1" t="s">
        <v>26</v>
      </c>
      <c r="K1" t="str">
        <f>J1</f>
        <v>sigmap0</v>
      </c>
      <c r="L1" t="s">
        <v>29</v>
      </c>
      <c r="M1" t="str">
        <f>L1</f>
        <v>sigmav0</v>
      </c>
      <c r="N1" t="s">
        <v>69</v>
      </c>
      <c r="O1" t="str">
        <f>N1</f>
        <v>sigmaul0</v>
      </c>
      <c r="P1" t="s">
        <v>70</v>
      </c>
      <c r="Q1" t="str">
        <f>P1</f>
        <v>sigmasl0</v>
      </c>
      <c r="R1" t="s">
        <v>30</v>
      </c>
      <c r="S1" t="str">
        <f>R1</f>
        <v>sigmak0</v>
      </c>
      <c r="T1" t="s">
        <v>71</v>
      </c>
      <c r="U1" t="str">
        <f>T1</f>
        <v>sigmaks0</v>
      </c>
      <c r="V1" t="s">
        <v>31</v>
      </c>
      <c r="W1" t="str">
        <f>V1</f>
        <v>sigmae0</v>
      </c>
    </row>
    <row r="2" spans="1:26" x14ac:dyDescent="0.3">
      <c r="B2" s="1" t="s">
        <v>25</v>
      </c>
      <c r="C2" t="s">
        <v>32</v>
      </c>
      <c r="D2" t="s">
        <v>33</v>
      </c>
      <c r="E2" t="s">
        <v>34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27</v>
      </c>
      <c r="U2" t="s">
        <v>28</v>
      </c>
      <c r="V2" t="s">
        <v>27</v>
      </c>
      <c r="W2" t="s">
        <v>28</v>
      </c>
    </row>
    <row r="3" spans="1:26" x14ac:dyDescent="0.3">
      <c r="A3" s="8" t="str">
        <f>sets!O6</f>
        <v>a-agr</v>
      </c>
      <c r="B3" s="4">
        <v>0.9</v>
      </c>
      <c r="C3" s="4">
        <v>2</v>
      </c>
      <c r="D3" s="59">
        <v>0.2</v>
      </c>
      <c r="E3" s="4">
        <v>0.7</v>
      </c>
      <c r="F3" s="4"/>
      <c r="G3" s="4"/>
      <c r="H3" s="4"/>
      <c r="I3" s="8" t="str">
        <f>sets!O6</f>
        <v>a-agr</v>
      </c>
      <c r="J3" s="4">
        <v>0.9</v>
      </c>
      <c r="K3" s="4">
        <v>0.9</v>
      </c>
      <c r="L3" s="4">
        <v>0.7</v>
      </c>
      <c r="M3" s="4">
        <v>0.7</v>
      </c>
      <c r="N3" s="4">
        <v>0.5</v>
      </c>
      <c r="O3" s="4">
        <v>0.5</v>
      </c>
      <c r="P3" s="4">
        <v>0.5</v>
      </c>
      <c r="Q3" s="4">
        <v>0.5</v>
      </c>
      <c r="R3" s="4">
        <v>0.25</v>
      </c>
      <c r="S3" s="4">
        <v>0.8</v>
      </c>
      <c r="T3" s="4">
        <v>0.2</v>
      </c>
      <c r="U3" s="4">
        <v>0.2</v>
      </c>
      <c r="V3" s="4">
        <v>0.25</v>
      </c>
      <c r="W3" s="4">
        <v>0.25</v>
      </c>
      <c r="Z3" s="7" t="s">
        <v>323</v>
      </c>
    </row>
    <row r="4" spans="1:26" x14ac:dyDescent="0.3">
      <c r="A4" s="8" t="str">
        <f>sets!O7</f>
        <v>a-frs</v>
      </c>
      <c r="B4" s="4">
        <v>0.9</v>
      </c>
      <c r="C4" s="4">
        <v>2</v>
      </c>
      <c r="D4" s="59">
        <v>0.2</v>
      </c>
      <c r="E4" s="4">
        <v>0.7</v>
      </c>
      <c r="F4" s="4"/>
      <c r="G4" s="4"/>
      <c r="H4" s="4"/>
      <c r="I4" s="8" t="str">
        <f>sets!O7</f>
        <v>a-frs</v>
      </c>
      <c r="J4" s="4">
        <v>0.9</v>
      </c>
      <c r="K4" s="4">
        <v>0.9</v>
      </c>
      <c r="L4" s="4">
        <v>0.7</v>
      </c>
      <c r="M4" s="4">
        <v>0.7</v>
      </c>
      <c r="N4" s="4">
        <v>0.5</v>
      </c>
      <c r="O4" s="4">
        <v>0.5</v>
      </c>
      <c r="P4" s="4">
        <v>0.5</v>
      </c>
      <c r="Q4" s="4">
        <v>0.5</v>
      </c>
      <c r="R4" s="4">
        <v>0.25</v>
      </c>
      <c r="S4" s="4">
        <v>0.8</v>
      </c>
      <c r="T4" s="4">
        <v>0.2</v>
      </c>
      <c r="U4" s="4">
        <v>0.2</v>
      </c>
      <c r="V4" s="4">
        <v>0.25</v>
      </c>
      <c r="W4" s="4">
        <v>0.25</v>
      </c>
      <c r="Z4" s="7"/>
    </row>
    <row r="5" spans="1:26" x14ac:dyDescent="0.3">
      <c r="A5" s="8" t="str">
        <f>sets!O8</f>
        <v>a-oxt</v>
      </c>
      <c r="B5" s="4">
        <v>0.9</v>
      </c>
      <c r="C5" s="4">
        <v>2</v>
      </c>
      <c r="D5" s="59">
        <v>0.2</v>
      </c>
      <c r="E5" s="4">
        <v>0.7</v>
      </c>
      <c r="F5" s="4"/>
      <c r="G5" s="4"/>
      <c r="H5" s="4"/>
      <c r="I5" s="8" t="str">
        <f>sets!O8</f>
        <v>a-oxt</v>
      </c>
      <c r="J5" s="4">
        <v>0.9</v>
      </c>
      <c r="K5" s="4">
        <v>0.9</v>
      </c>
      <c r="L5" s="4">
        <v>0.7</v>
      </c>
      <c r="M5" s="4">
        <v>0.7</v>
      </c>
      <c r="N5" s="4">
        <v>0.5</v>
      </c>
      <c r="O5" s="4">
        <v>0.5</v>
      </c>
      <c r="P5" s="4">
        <v>0.5</v>
      </c>
      <c r="Q5" s="4">
        <v>0.5</v>
      </c>
      <c r="R5" s="4">
        <v>0.25</v>
      </c>
      <c r="S5" s="4">
        <v>0.8</v>
      </c>
      <c r="T5" s="4">
        <v>0.2</v>
      </c>
      <c r="U5" s="4">
        <v>0.2</v>
      </c>
      <c r="V5" s="4">
        <v>0.25</v>
      </c>
      <c r="W5" s="4">
        <v>0.25</v>
      </c>
      <c r="Z5" s="7"/>
    </row>
    <row r="6" spans="1:26" x14ac:dyDescent="0.3">
      <c r="A6" s="8" t="str">
        <f>sets!O9</f>
        <v>a-fod</v>
      </c>
      <c r="B6" s="4">
        <v>0.9</v>
      </c>
      <c r="C6" s="4">
        <v>2</v>
      </c>
      <c r="D6" s="59">
        <v>0.2</v>
      </c>
      <c r="E6" s="4">
        <v>0.7</v>
      </c>
      <c r="F6" s="4"/>
      <c r="G6" s="4"/>
      <c r="H6" s="4"/>
      <c r="I6" s="8" t="str">
        <f>sets!O9</f>
        <v>a-fod</v>
      </c>
      <c r="J6" s="4">
        <v>0.9</v>
      </c>
      <c r="K6" s="4">
        <v>0.9</v>
      </c>
      <c r="L6" s="4">
        <v>0.7</v>
      </c>
      <c r="M6" s="4">
        <v>0.7</v>
      </c>
      <c r="N6" s="4">
        <v>0.5</v>
      </c>
      <c r="O6" s="4">
        <v>0.5</v>
      </c>
      <c r="P6" s="4">
        <v>0.5</v>
      </c>
      <c r="Q6" s="4">
        <v>0.5</v>
      </c>
      <c r="R6" s="4">
        <v>0.25</v>
      </c>
      <c r="S6" s="4">
        <v>0.8</v>
      </c>
      <c r="T6" s="4">
        <v>0.2</v>
      </c>
      <c r="U6" s="4">
        <v>0.2</v>
      </c>
      <c r="V6" s="4">
        <v>0.25</v>
      </c>
      <c r="W6" s="4">
        <v>0.25</v>
      </c>
      <c r="Z6" s="7" t="s">
        <v>331</v>
      </c>
    </row>
    <row r="7" spans="1:26" x14ac:dyDescent="0.3">
      <c r="A7" s="8" t="str">
        <f>sets!O10</f>
        <v>a-b_t</v>
      </c>
      <c r="B7" s="4">
        <v>0.9</v>
      </c>
      <c r="C7" s="4">
        <v>2</v>
      </c>
      <c r="D7" s="59">
        <v>0.2</v>
      </c>
      <c r="E7" s="4">
        <v>0.7</v>
      </c>
      <c r="F7" s="4"/>
      <c r="G7" s="4"/>
      <c r="H7" s="4"/>
      <c r="I7" s="8" t="str">
        <f>sets!O10</f>
        <v>a-b_t</v>
      </c>
      <c r="J7" s="4">
        <v>0.9</v>
      </c>
      <c r="K7" s="4">
        <v>0.9</v>
      </c>
      <c r="L7" s="4">
        <v>0.7</v>
      </c>
      <c r="M7" s="4">
        <v>0.7</v>
      </c>
      <c r="N7" s="4">
        <v>0.5</v>
      </c>
      <c r="O7" s="4">
        <v>0.5</v>
      </c>
      <c r="P7" s="4">
        <v>0.5</v>
      </c>
      <c r="Q7" s="4">
        <v>0.5</v>
      </c>
      <c r="R7" s="4">
        <v>0.25</v>
      </c>
      <c r="S7" s="4">
        <v>0.8</v>
      </c>
      <c r="T7" s="4">
        <v>0.2</v>
      </c>
      <c r="U7" s="4">
        <v>0.2</v>
      </c>
      <c r="V7" s="4">
        <v>0.25</v>
      </c>
      <c r="W7" s="4">
        <v>0.25</v>
      </c>
      <c r="Z7" s="7" t="s">
        <v>332</v>
      </c>
    </row>
    <row r="8" spans="1:26" x14ac:dyDescent="0.3">
      <c r="A8" s="8" t="str">
        <f>sets!O11</f>
        <v>a-tex</v>
      </c>
      <c r="B8" s="4">
        <v>0.9</v>
      </c>
      <c r="C8" s="4">
        <v>2</v>
      </c>
      <c r="D8" s="59">
        <v>0.2</v>
      </c>
      <c r="E8" s="4">
        <v>0.7</v>
      </c>
      <c r="F8" s="4"/>
      <c r="G8" s="4"/>
      <c r="H8" s="4"/>
      <c r="I8" s="8" t="str">
        <f>sets!O11</f>
        <v>a-tex</v>
      </c>
      <c r="J8" s="4">
        <v>0.9</v>
      </c>
      <c r="K8" s="4">
        <v>0.9</v>
      </c>
      <c r="L8" s="4">
        <v>0.7</v>
      </c>
      <c r="M8" s="4">
        <v>0.7</v>
      </c>
      <c r="N8" s="4">
        <v>0.5</v>
      </c>
      <c r="O8" s="4">
        <v>0.5</v>
      </c>
      <c r="P8" s="4">
        <v>0.5</v>
      </c>
      <c r="Q8" s="4">
        <v>0.5</v>
      </c>
      <c r="R8" s="4">
        <v>0.25</v>
      </c>
      <c r="S8" s="4">
        <v>0.8</v>
      </c>
      <c r="T8" s="4">
        <v>0.2</v>
      </c>
      <c r="U8" s="4">
        <v>0.2</v>
      </c>
      <c r="V8" s="4">
        <v>0.25</v>
      </c>
      <c r="W8" s="4">
        <v>0.25</v>
      </c>
      <c r="Z8" s="7" t="s">
        <v>333</v>
      </c>
    </row>
    <row r="9" spans="1:26" x14ac:dyDescent="0.3">
      <c r="A9" s="8" t="str">
        <f>sets!O12</f>
        <v>a-wod</v>
      </c>
      <c r="B9" s="4">
        <v>0.9</v>
      </c>
      <c r="C9" s="4">
        <v>2</v>
      </c>
      <c r="D9" s="59">
        <v>0.2</v>
      </c>
      <c r="E9" s="4">
        <v>0.7</v>
      </c>
      <c r="F9" s="4"/>
      <c r="G9" s="4"/>
      <c r="H9" s="4"/>
      <c r="I9" s="8" t="str">
        <f>sets!O12</f>
        <v>a-wod</v>
      </c>
      <c r="J9" s="4">
        <v>0.9</v>
      </c>
      <c r="K9" s="4">
        <v>0.9</v>
      </c>
      <c r="L9" s="4">
        <v>0.7</v>
      </c>
      <c r="M9" s="4">
        <v>0.7</v>
      </c>
      <c r="N9" s="4">
        <v>0.5</v>
      </c>
      <c r="O9" s="4">
        <v>0.5</v>
      </c>
      <c r="P9" s="4">
        <v>0.5</v>
      </c>
      <c r="Q9" s="4">
        <v>0.5</v>
      </c>
      <c r="R9" s="4">
        <v>0.25</v>
      </c>
      <c r="S9" s="4">
        <v>0.8</v>
      </c>
      <c r="T9" s="4">
        <v>0.2</v>
      </c>
      <c r="U9" s="4">
        <v>0.2</v>
      </c>
      <c r="V9" s="4">
        <v>0.25</v>
      </c>
      <c r="W9" s="4">
        <v>0.25</v>
      </c>
      <c r="Z9" s="7" t="s">
        <v>334</v>
      </c>
    </row>
    <row r="10" spans="1:26" x14ac:dyDescent="0.3">
      <c r="A10" s="8" t="str">
        <f>sets!O13</f>
        <v>a-chm</v>
      </c>
      <c r="B10" s="4">
        <v>0.9</v>
      </c>
      <c r="C10" s="4">
        <v>2</v>
      </c>
      <c r="D10" s="59">
        <v>0.2</v>
      </c>
      <c r="E10" s="4">
        <v>0.7</v>
      </c>
      <c r="F10" s="4"/>
      <c r="G10" s="4"/>
      <c r="H10" s="4"/>
      <c r="I10" s="8" t="str">
        <f>sets!O13</f>
        <v>a-chm</v>
      </c>
      <c r="J10" s="4">
        <v>0.9</v>
      </c>
      <c r="K10" s="4">
        <v>0.9</v>
      </c>
      <c r="L10" s="4">
        <v>0.7</v>
      </c>
      <c r="M10" s="4">
        <v>0.7</v>
      </c>
      <c r="N10" s="4">
        <v>0.5</v>
      </c>
      <c r="O10" s="4">
        <v>0.5</v>
      </c>
      <c r="P10" s="4">
        <v>0.5</v>
      </c>
      <c r="Q10" s="4">
        <v>0.5</v>
      </c>
      <c r="R10" s="4">
        <v>0.25</v>
      </c>
      <c r="S10" s="4">
        <v>0.8</v>
      </c>
      <c r="T10" s="4">
        <v>0.2</v>
      </c>
      <c r="U10" s="4">
        <v>0.2</v>
      </c>
      <c r="V10" s="4">
        <v>0.25</v>
      </c>
      <c r="W10" s="4">
        <v>0.25</v>
      </c>
      <c r="Z10" s="7" t="s">
        <v>335</v>
      </c>
    </row>
    <row r="11" spans="1:26" x14ac:dyDescent="0.3">
      <c r="A11" s="8" t="str">
        <f>sets!O14</f>
        <v>a-bph</v>
      </c>
      <c r="B11" s="4">
        <v>0.9</v>
      </c>
      <c r="C11" s="4">
        <v>2</v>
      </c>
      <c r="D11" s="59">
        <v>0.2</v>
      </c>
      <c r="E11" s="4">
        <v>0.7</v>
      </c>
      <c r="F11" s="4"/>
      <c r="G11" s="4"/>
      <c r="H11" s="4"/>
      <c r="I11" s="8" t="str">
        <f>sets!O14</f>
        <v>a-bph</v>
      </c>
      <c r="J11" s="59">
        <v>0.5</v>
      </c>
      <c r="K11" s="59">
        <v>0.5</v>
      </c>
      <c r="L11" s="4">
        <v>0.7</v>
      </c>
      <c r="M11" s="4">
        <v>0.7</v>
      </c>
      <c r="N11" s="4">
        <v>0.5</v>
      </c>
      <c r="O11" s="4">
        <v>0.5</v>
      </c>
      <c r="P11" s="4">
        <v>0.5</v>
      </c>
      <c r="Q11" s="4">
        <v>0.5</v>
      </c>
      <c r="R11" s="4">
        <v>0.25</v>
      </c>
      <c r="S11" s="4">
        <v>0.8</v>
      </c>
      <c r="T11" s="4">
        <v>0.2</v>
      </c>
      <c r="U11" s="4">
        <v>0.2</v>
      </c>
      <c r="V11" s="4">
        <v>0.25</v>
      </c>
      <c r="W11" s="4">
        <v>0.25</v>
      </c>
      <c r="Z11" s="7" t="s">
        <v>336</v>
      </c>
    </row>
    <row r="12" spans="1:26" x14ac:dyDescent="0.3">
      <c r="A12" s="8" t="str">
        <f>sets!O15</f>
        <v>a-met</v>
      </c>
      <c r="B12" s="4">
        <v>0.9</v>
      </c>
      <c r="C12" s="4">
        <v>2</v>
      </c>
      <c r="D12" s="59">
        <v>0.2</v>
      </c>
      <c r="E12" s="4">
        <v>0.7</v>
      </c>
      <c r="F12" s="4"/>
      <c r="G12" s="4"/>
      <c r="H12" s="4"/>
      <c r="I12" s="8" t="str">
        <f>sets!O15</f>
        <v>a-met</v>
      </c>
      <c r="J12" s="4">
        <v>0.9</v>
      </c>
      <c r="K12" s="4">
        <v>0.9</v>
      </c>
      <c r="L12" s="4">
        <v>0.7</v>
      </c>
      <c r="M12" s="4">
        <v>0.7</v>
      </c>
      <c r="N12" s="4">
        <v>0.5</v>
      </c>
      <c r="O12" s="4">
        <v>0.5</v>
      </c>
      <c r="P12" s="4">
        <v>0.5</v>
      </c>
      <c r="Q12" s="4">
        <v>0.5</v>
      </c>
      <c r="R12" s="4">
        <v>0.25</v>
      </c>
      <c r="S12" s="4">
        <v>0.8</v>
      </c>
      <c r="T12" s="4">
        <v>0.2</v>
      </c>
      <c r="U12" s="4">
        <v>0.2</v>
      </c>
      <c r="V12" s="4">
        <v>0.25</v>
      </c>
      <c r="W12" s="4">
        <v>0.25</v>
      </c>
      <c r="Z12" s="7" t="s">
        <v>337</v>
      </c>
    </row>
    <row r="13" spans="1:26" x14ac:dyDescent="0.3">
      <c r="A13" s="8" t="str">
        <f>sets!O16</f>
        <v>a-omf</v>
      </c>
      <c r="B13" s="4">
        <v>0.9</v>
      </c>
      <c r="C13" s="4">
        <v>2</v>
      </c>
      <c r="D13" s="59">
        <v>0.2</v>
      </c>
      <c r="E13" s="4">
        <v>0.7</v>
      </c>
      <c r="F13" s="4"/>
      <c r="G13" s="4"/>
      <c r="H13" s="4"/>
      <c r="I13" s="8" t="str">
        <f>sets!O16</f>
        <v>a-omf</v>
      </c>
      <c r="J13" s="4">
        <v>0.9</v>
      </c>
      <c r="K13" s="4">
        <v>0.9</v>
      </c>
      <c r="L13" s="4">
        <v>0.7</v>
      </c>
      <c r="M13" s="4">
        <v>0.7</v>
      </c>
      <c r="N13" s="4">
        <v>0.5</v>
      </c>
      <c r="O13" s="4">
        <v>0.5</v>
      </c>
      <c r="P13" s="4">
        <v>0.5</v>
      </c>
      <c r="Q13" s="4">
        <v>0.5</v>
      </c>
      <c r="R13" s="4">
        <v>0.25</v>
      </c>
      <c r="S13" s="4">
        <v>0.8</v>
      </c>
      <c r="T13" s="4">
        <v>0.2</v>
      </c>
      <c r="U13" s="4">
        <v>0.2</v>
      </c>
      <c r="V13" s="4">
        <v>0.25</v>
      </c>
      <c r="W13" s="4">
        <v>0.25</v>
      </c>
      <c r="Z13" s="7" t="s">
        <v>338</v>
      </c>
    </row>
    <row r="14" spans="1:26" x14ac:dyDescent="0.3">
      <c r="A14" s="8" t="str">
        <f>sets!O17</f>
        <v>a-ely</v>
      </c>
      <c r="B14" s="4">
        <v>0.9</v>
      </c>
      <c r="C14" s="4">
        <v>2</v>
      </c>
      <c r="D14" s="59">
        <v>0.2</v>
      </c>
      <c r="E14" s="4">
        <v>0.7</v>
      </c>
      <c r="F14" s="4"/>
      <c r="G14" s="4"/>
      <c r="H14" s="4"/>
      <c r="I14" s="8" t="str">
        <f>sets!O17</f>
        <v>a-ely</v>
      </c>
      <c r="J14" s="4">
        <v>0.9</v>
      </c>
      <c r="K14" s="4">
        <v>0.9</v>
      </c>
      <c r="L14" s="4">
        <v>0.7</v>
      </c>
      <c r="M14" s="4">
        <v>0.7</v>
      </c>
      <c r="N14" s="4">
        <v>0.5</v>
      </c>
      <c r="O14" s="4">
        <v>0.5</v>
      </c>
      <c r="P14" s="4">
        <v>0.5</v>
      </c>
      <c r="Q14" s="4">
        <v>0.5</v>
      </c>
      <c r="R14" s="4">
        <v>0.25</v>
      </c>
      <c r="S14" s="4">
        <v>0.8</v>
      </c>
      <c r="T14" s="4">
        <v>0.2</v>
      </c>
      <c r="U14" s="4">
        <v>0.2</v>
      </c>
      <c r="V14" s="4">
        <v>0.25</v>
      </c>
      <c r="W14" s="4">
        <v>0.25</v>
      </c>
      <c r="Z14" s="7" t="s">
        <v>339</v>
      </c>
    </row>
    <row r="15" spans="1:26" x14ac:dyDescent="0.3">
      <c r="A15" s="8" t="str">
        <f>sets!O18</f>
        <v>a-gdt</v>
      </c>
      <c r="B15" s="4">
        <v>0.9</v>
      </c>
      <c r="C15" s="4">
        <v>2</v>
      </c>
      <c r="D15" s="59">
        <v>0.2</v>
      </c>
      <c r="E15" s="4">
        <v>0.7</v>
      </c>
      <c r="F15" s="4"/>
      <c r="G15" s="4"/>
      <c r="H15" s="4"/>
      <c r="I15" s="8" t="str">
        <f>sets!O18</f>
        <v>a-gdt</v>
      </c>
      <c r="J15" s="4">
        <v>0.9</v>
      </c>
      <c r="K15" s="4">
        <v>0.9</v>
      </c>
      <c r="L15" s="4">
        <v>0.7</v>
      </c>
      <c r="M15" s="4">
        <v>0.7</v>
      </c>
      <c r="N15" s="4">
        <v>0.5</v>
      </c>
      <c r="O15" s="4">
        <v>0.5</v>
      </c>
      <c r="P15" s="4">
        <v>0.5</v>
      </c>
      <c r="Q15" s="4">
        <v>0.5</v>
      </c>
      <c r="R15" s="4">
        <v>0.25</v>
      </c>
      <c r="S15" s="4">
        <v>0.8</v>
      </c>
      <c r="T15" s="4">
        <v>0.2</v>
      </c>
      <c r="U15" s="4">
        <v>0.2</v>
      </c>
      <c r="V15" s="4">
        <v>0.25</v>
      </c>
      <c r="W15" s="4">
        <v>0.25</v>
      </c>
      <c r="Z15" s="7" t="s">
        <v>340</v>
      </c>
    </row>
    <row r="16" spans="1:26" x14ac:dyDescent="0.3">
      <c r="A16" s="8" t="str">
        <f>sets!O19</f>
        <v>a-wtr</v>
      </c>
      <c r="B16" s="4">
        <v>0.9</v>
      </c>
      <c r="C16" s="4">
        <v>2</v>
      </c>
      <c r="D16" s="59">
        <v>0.2</v>
      </c>
      <c r="E16" s="4">
        <v>0.7</v>
      </c>
      <c r="I16" s="8" t="str">
        <f>sets!O19</f>
        <v>a-wtr</v>
      </c>
      <c r="J16" s="4">
        <v>0.9</v>
      </c>
      <c r="K16" s="4">
        <v>0.9</v>
      </c>
      <c r="L16" s="4">
        <v>0.7</v>
      </c>
      <c r="M16" s="4">
        <v>0.7</v>
      </c>
      <c r="N16" s="4">
        <v>0.5</v>
      </c>
      <c r="O16" s="4">
        <v>0.5</v>
      </c>
      <c r="P16" s="4">
        <v>0.5</v>
      </c>
      <c r="Q16" s="4">
        <v>0.5</v>
      </c>
      <c r="R16" s="4">
        <v>0.25</v>
      </c>
      <c r="S16" s="4">
        <v>0.8</v>
      </c>
      <c r="T16" s="4">
        <v>0.2</v>
      </c>
      <c r="U16" s="4">
        <v>0.2</v>
      </c>
      <c r="V16" s="4">
        <v>0.25</v>
      </c>
      <c r="W16" s="4">
        <v>0.25</v>
      </c>
    </row>
    <row r="17" spans="1:23" x14ac:dyDescent="0.3">
      <c r="A17" s="8" t="str">
        <f>sets!O20</f>
        <v>a-cns</v>
      </c>
      <c r="B17" s="4">
        <v>0.9</v>
      </c>
      <c r="C17" s="4">
        <v>2</v>
      </c>
      <c r="D17" s="59">
        <v>0.2</v>
      </c>
      <c r="E17" s="4">
        <v>0.7</v>
      </c>
      <c r="I17" s="8" t="str">
        <f>sets!O20</f>
        <v>a-cns</v>
      </c>
      <c r="J17" s="4">
        <v>0.9</v>
      </c>
      <c r="K17" s="4">
        <v>0.9</v>
      </c>
      <c r="L17" s="4">
        <v>0.7</v>
      </c>
      <c r="M17" s="4">
        <v>0.7</v>
      </c>
      <c r="N17" s="4">
        <v>0.5</v>
      </c>
      <c r="O17" s="4">
        <v>0.5</v>
      </c>
      <c r="P17" s="4">
        <v>0.5</v>
      </c>
      <c r="Q17" s="4">
        <v>0.5</v>
      </c>
      <c r="R17" s="4">
        <v>0.25</v>
      </c>
      <c r="S17" s="4">
        <v>0.8</v>
      </c>
      <c r="T17" s="4">
        <v>0.2</v>
      </c>
      <c r="U17" s="4">
        <v>0.2</v>
      </c>
      <c r="V17" s="4">
        <v>0.25</v>
      </c>
      <c r="W17" s="4">
        <v>0.25</v>
      </c>
    </row>
    <row r="18" spans="1:23" x14ac:dyDescent="0.3">
      <c r="A18" s="8" t="str">
        <f>sets!O21</f>
        <v>a-trd</v>
      </c>
      <c r="B18" s="4">
        <v>0.9</v>
      </c>
      <c r="C18" s="4">
        <v>2</v>
      </c>
      <c r="D18" s="59">
        <v>0.2</v>
      </c>
      <c r="E18" s="4">
        <v>0.7</v>
      </c>
      <c r="I18" s="8" t="str">
        <f>sets!O21</f>
        <v>a-trd</v>
      </c>
      <c r="J18" s="4">
        <v>0.9</v>
      </c>
      <c r="K18" s="4">
        <v>0.9</v>
      </c>
      <c r="L18" s="4">
        <v>0.7</v>
      </c>
      <c r="M18" s="4">
        <v>0.7</v>
      </c>
      <c r="N18" s="4">
        <v>0.5</v>
      </c>
      <c r="O18" s="4">
        <v>0.5</v>
      </c>
      <c r="P18" s="4">
        <v>0.5</v>
      </c>
      <c r="Q18" s="4">
        <v>0.5</v>
      </c>
      <c r="R18" s="4">
        <v>0.25</v>
      </c>
      <c r="S18" s="4">
        <v>0.8</v>
      </c>
      <c r="T18" s="4">
        <v>0.2</v>
      </c>
      <c r="U18" s="4">
        <v>0.2</v>
      </c>
      <c r="V18" s="4">
        <v>0.25</v>
      </c>
      <c r="W18" s="4">
        <v>0.25</v>
      </c>
    </row>
    <row r="19" spans="1:23" x14ac:dyDescent="0.3">
      <c r="A19" s="8" t="str">
        <f>sets!O22</f>
        <v>a-afs</v>
      </c>
      <c r="B19" s="4">
        <v>0.9</v>
      </c>
      <c r="C19" s="4">
        <v>2</v>
      </c>
      <c r="D19" s="59">
        <v>0.2</v>
      </c>
      <c r="E19" s="4">
        <v>0.7</v>
      </c>
      <c r="I19" s="8" t="str">
        <f>sets!O22</f>
        <v>a-afs</v>
      </c>
      <c r="J19" s="4">
        <v>0.9</v>
      </c>
      <c r="K19" s="4">
        <v>0.9</v>
      </c>
      <c r="L19" s="4">
        <v>0.7</v>
      </c>
      <c r="M19" s="4">
        <v>0.7</v>
      </c>
      <c r="N19" s="4">
        <v>0.5</v>
      </c>
      <c r="O19" s="4">
        <v>0.5</v>
      </c>
      <c r="P19" s="4">
        <v>0.5</v>
      </c>
      <c r="Q19" s="4">
        <v>0.5</v>
      </c>
      <c r="R19" s="4">
        <v>0.25</v>
      </c>
      <c r="S19" s="4">
        <v>0.8</v>
      </c>
      <c r="T19" s="4">
        <v>0.2</v>
      </c>
      <c r="U19" s="4">
        <v>0.2</v>
      </c>
      <c r="V19" s="4">
        <v>0.25</v>
      </c>
      <c r="W19" s="4">
        <v>0.25</v>
      </c>
    </row>
    <row r="20" spans="1:23" x14ac:dyDescent="0.3">
      <c r="A20" s="8" t="str">
        <f>sets!O23</f>
        <v>a-otp</v>
      </c>
      <c r="B20" s="4">
        <v>0.9</v>
      </c>
      <c r="C20" s="4">
        <v>2</v>
      </c>
      <c r="D20" s="59">
        <v>0.2</v>
      </c>
      <c r="E20" s="59">
        <v>0.7</v>
      </c>
      <c r="I20" s="8" t="str">
        <f>sets!O23</f>
        <v>a-otp</v>
      </c>
      <c r="J20" s="4">
        <v>0.9</v>
      </c>
      <c r="K20" s="4">
        <v>0.9</v>
      </c>
      <c r="L20" s="4">
        <v>0.7</v>
      </c>
      <c r="M20" s="4">
        <v>0.7</v>
      </c>
      <c r="N20" s="4">
        <v>0.5</v>
      </c>
      <c r="O20" s="4">
        <v>0.5</v>
      </c>
      <c r="P20" s="4">
        <v>0.5</v>
      </c>
      <c r="Q20" s="4">
        <v>0.5</v>
      </c>
      <c r="R20" s="4">
        <v>0.25</v>
      </c>
      <c r="S20" s="4">
        <v>0.8</v>
      </c>
      <c r="T20" s="4">
        <v>0.2</v>
      </c>
      <c r="U20" s="4">
        <v>0.2</v>
      </c>
      <c r="V20" s="4">
        <v>0.25</v>
      </c>
      <c r="W20" s="4">
        <v>0.25</v>
      </c>
    </row>
    <row r="21" spans="1:23" x14ac:dyDescent="0.3">
      <c r="A21" s="8" t="str">
        <f>sets!O24</f>
        <v>a-wtp</v>
      </c>
      <c r="B21" s="4">
        <v>0.9</v>
      </c>
      <c r="C21" s="4">
        <v>2</v>
      </c>
      <c r="D21" s="59">
        <v>0.2</v>
      </c>
      <c r="E21" s="4">
        <v>0.7</v>
      </c>
      <c r="I21" s="8" t="str">
        <f>sets!O24</f>
        <v>a-wtp</v>
      </c>
      <c r="J21" s="4">
        <v>0.9</v>
      </c>
      <c r="K21" s="4">
        <v>0.9</v>
      </c>
      <c r="L21" s="4">
        <v>0.7</v>
      </c>
      <c r="M21" s="4">
        <v>0.7</v>
      </c>
      <c r="N21" s="4">
        <v>0.5</v>
      </c>
      <c r="O21" s="4">
        <v>0.5</v>
      </c>
      <c r="P21" s="4">
        <v>0.5</v>
      </c>
      <c r="Q21" s="4">
        <v>0.5</v>
      </c>
      <c r="R21" s="4">
        <v>0.25</v>
      </c>
      <c r="S21" s="4">
        <v>0.8</v>
      </c>
      <c r="T21" s="4">
        <v>0.2</v>
      </c>
      <c r="U21" s="4">
        <v>0.2</v>
      </c>
      <c r="V21" s="4">
        <v>0.25</v>
      </c>
      <c r="W21" s="4">
        <v>0.25</v>
      </c>
    </row>
    <row r="22" spans="1:23" x14ac:dyDescent="0.3">
      <c r="A22" s="8" t="str">
        <f>sets!O25</f>
        <v>a-atp</v>
      </c>
      <c r="B22" s="4">
        <v>0.9</v>
      </c>
      <c r="C22" s="4">
        <v>2</v>
      </c>
      <c r="D22" s="59">
        <v>0.2</v>
      </c>
      <c r="E22" s="4">
        <v>0.7</v>
      </c>
      <c r="I22" s="8" t="str">
        <f>sets!O25</f>
        <v>a-atp</v>
      </c>
      <c r="J22" s="4">
        <v>0.9</v>
      </c>
      <c r="K22" s="4">
        <v>0.9</v>
      </c>
      <c r="L22" s="4">
        <v>0.7</v>
      </c>
      <c r="M22" s="4">
        <v>0.7</v>
      </c>
      <c r="N22" s="4">
        <v>0.5</v>
      </c>
      <c r="O22" s="4">
        <v>0.5</v>
      </c>
      <c r="P22" s="4">
        <v>0.5</v>
      </c>
      <c r="Q22" s="4">
        <v>0.5</v>
      </c>
      <c r="R22" s="4">
        <v>0.25</v>
      </c>
      <c r="S22" s="4">
        <v>0.8</v>
      </c>
      <c r="T22" s="4">
        <v>0.2</v>
      </c>
      <c r="U22" s="4">
        <v>0.2</v>
      </c>
      <c r="V22" s="4">
        <v>0.25</v>
      </c>
      <c r="W22" s="4">
        <v>0.25</v>
      </c>
    </row>
    <row r="23" spans="1:23" x14ac:dyDescent="0.3">
      <c r="A23" s="8" t="str">
        <f>sets!O26</f>
        <v>a-cmn</v>
      </c>
      <c r="B23" s="4">
        <v>0.9</v>
      </c>
      <c r="C23" s="4">
        <v>2</v>
      </c>
      <c r="D23" s="59">
        <v>0.2</v>
      </c>
      <c r="E23" s="4">
        <v>0.7</v>
      </c>
      <c r="I23" s="8" t="str">
        <f>sets!O26</f>
        <v>a-cmn</v>
      </c>
      <c r="J23" s="4">
        <v>0.9</v>
      </c>
      <c r="K23" s="4">
        <v>0.9</v>
      </c>
      <c r="L23" s="4">
        <v>0.7</v>
      </c>
      <c r="M23" s="4">
        <v>0.7</v>
      </c>
      <c r="N23" s="4">
        <v>0.5</v>
      </c>
      <c r="O23" s="4">
        <v>0.5</v>
      </c>
      <c r="P23" s="4">
        <v>0.5</v>
      </c>
      <c r="Q23" s="4">
        <v>0.5</v>
      </c>
      <c r="R23" s="4">
        <v>0.25</v>
      </c>
      <c r="S23" s="4">
        <v>0.8</v>
      </c>
      <c r="T23" s="4">
        <v>0.2</v>
      </c>
      <c r="U23" s="4">
        <v>0.2</v>
      </c>
      <c r="V23" s="4">
        <v>0.25</v>
      </c>
      <c r="W23" s="4">
        <v>0.25</v>
      </c>
    </row>
    <row r="24" spans="1:23" x14ac:dyDescent="0.3">
      <c r="A24" s="8" t="str">
        <f>sets!O27</f>
        <v>a-ofi</v>
      </c>
      <c r="B24" s="4">
        <v>0.9</v>
      </c>
      <c r="C24" s="4">
        <v>2</v>
      </c>
      <c r="D24" s="59">
        <v>0.2</v>
      </c>
      <c r="E24" s="4">
        <v>0.7</v>
      </c>
      <c r="I24" s="8" t="str">
        <f>sets!O27</f>
        <v>a-ofi</v>
      </c>
      <c r="J24" s="4">
        <v>0.9</v>
      </c>
      <c r="K24" s="4">
        <v>0.9</v>
      </c>
      <c r="L24" s="4">
        <v>0.7</v>
      </c>
      <c r="M24" s="4">
        <v>0.7</v>
      </c>
      <c r="N24" s="4">
        <v>0.5</v>
      </c>
      <c r="O24" s="4">
        <v>0.5</v>
      </c>
      <c r="P24" s="4">
        <v>0.5</v>
      </c>
      <c r="Q24" s="4">
        <v>0.5</v>
      </c>
      <c r="R24" s="4">
        <v>0.25</v>
      </c>
      <c r="S24" s="4">
        <v>0.8</v>
      </c>
      <c r="T24" s="4">
        <v>0.2</v>
      </c>
      <c r="U24" s="4">
        <v>0.2</v>
      </c>
      <c r="V24" s="4">
        <v>0.25</v>
      </c>
      <c r="W24" s="4">
        <v>0.25</v>
      </c>
    </row>
    <row r="25" spans="1:23" x14ac:dyDescent="0.3">
      <c r="A25" s="8" t="str">
        <f>sets!O28</f>
        <v>a-ins</v>
      </c>
      <c r="B25" s="4">
        <v>0.9</v>
      </c>
      <c r="C25" s="4">
        <v>2</v>
      </c>
      <c r="D25" s="59">
        <v>0.2</v>
      </c>
      <c r="E25" s="4">
        <v>0.7</v>
      </c>
      <c r="I25" s="8" t="str">
        <f>sets!O28</f>
        <v>a-ins</v>
      </c>
      <c r="J25" s="4">
        <v>0.9</v>
      </c>
      <c r="K25" s="4">
        <v>0.9</v>
      </c>
      <c r="L25" s="4">
        <v>0.7</v>
      </c>
      <c r="M25" s="4">
        <v>0.7</v>
      </c>
      <c r="N25" s="4">
        <v>0.5</v>
      </c>
      <c r="O25" s="4">
        <v>0.5</v>
      </c>
      <c r="P25" s="4">
        <v>0.5</v>
      </c>
      <c r="Q25" s="4">
        <v>0.5</v>
      </c>
      <c r="R25" s="4">
        <v>0.25</v>
      </c>
      <c r="S25" s="4">
        <v>0.8</v>
      </c>
      <c r="T25" s="4">
        <v>0.2</v>
      </c>
      <c r="U25" s="4">
        <v>0.2</v>
      </c>
      <c r="V25" s="4">
        <v>0.25</v>
      </c>
      <c r="W25" s="4">
        <v>0.25</v>
      </c>
    </row>
    <row r="26" spans="1:23" x14ac:dyDescent="0.3">
      <c r="A26" s="8" t="str">
        <f>sets!O29</f>
        <v>a-osr</v>
      </c>
      <c r="B26" s="4">
        <v>0.9</v>
      </c>
      <c r="C26" s="4">
        <v>2</v>
      </c>
      <c r="D26" s="59">
        <v>0.2</v>
      </c>
      <c r="E26" s="4">
        <v>0.7</v>
      </c>
      <c r="I26" s="8" t="str">
        <f>sets!O29</f>
        <v>a-osr</v>
      </c>
      <c r="J26" s="4">
        <v>0.9</v>
      </c>
      <c r="K26" s="4">
        <v>0.9</v>
      </c>
      <c r="L26" s="4">
        <v>0.7</v>
      </c>
      <c r="M26" s="4">
        <v>0.7</v>
      </c>
      <c r="N26" s="4">
        <v>0.5</v>
      </c>
      <c r="O26" s="4">
        <v>0.5</v>
      </c>
      <c r="P26" s="4">
        <v>0.5</v>
      </c>
      <c r="Q26" s="4">
        <v>0.5</v>
      </c>
      <c r="R26" s="4">
        <v>0.25</v>
      </c>
      <c r="S26" s="4">
        <v>0.8</v>
      </c>
      <c r="T26" s="4">
        <v>0.2</v>
      </c>
      <c r="U26" s="4">
        <v>0.2</v>
      </c>
      <c r="V26" s="4">
        <v>0.25</v>
      </c>
      <c r="W26" s="4">
        <v>0.25</v>
      </c>
    </row>
    <row r="27" spans="1:23" x14ac:dyDescent="0.3">
      <c r="A27" s="8" t="str">
        <f>sets!O30</f>
        <v>a-osg</v>
      </c>
      <c r="B27" s="4">
        <v>0.9</v>
      </c>
      <c r="C27" s="4">
        <v>2</v>
      </c>
      <c r="D27" s="59">
        <v>0.2</v>
      </c>
      <c r="E27" s="4">
        <v>0.7</v>
      </c>
      <c r="I27" s="8" t="str">
        <f>sets!O30</f>
        <v>a-osg</v>
      </c>
      <c r="J27" s="4">
        <v>0.9</v>
      </c>
      <c r="K27" s="4">
        <v>0.9</v>
      </c>
      <c r="L27" s="4">
        <v>0.7</v>
      </c>
      <c r="M27" s="4">
        <v>0.7</v>
      </c>
      <c r="N27" s="4">
        <v>0.5</v>
      </c>
      <c r="O27" s="4">
        <v>0.5</v>
      </c>
      <c r="P27" s="4">
        <v>0.5</v>
      </c>
      <c r="Q27" s="4">
        <v>0.5</v>
      </c>
      <c r="R27" s="4">
        <v>0.25</v>
      </c>
      <c r="S27" s="4">
        <v>0.8</v>
      </c>
      <c r="T27" s="4">
        <v>0.2</v>
      </c>
      <c r="U27" s="4">
        <v>0.2</v>
      </c>
      <c r="V27" s="4">
        <v>0.25</v>
      </c>
      <c r="W27" s="4">
        <v>0.25</v>
      </c>
    </row>
    <row r="28" spans="1:23" x14ac:dyDescent="0.3">
      <c r="A28" s="8" t="str">
        <f>sets!O31</f>
        <v>a-edu</v>
      </c>
      <c r="B28" s="4">
        <v>0.9</v>
      </c>
      <c r="C28" s="4">
        <v>2</v>
      </c>
      <c r="D28" s="59">
        <v>0.2</v>
      </c>
      <c r="E28" s="4">
        <v>0.7</v>
      </c>
      <c r="I28" s="8" t="str">
        <f>sets!O31</f>
        <v>a-edu</v>
      </c>
      <c r="J28" s="4">
        <v>0.9</v>
      </c>
      <c r="K28" s="4">
        <v>0.9</v>
      </c>
      <c r="L28" s="4">
        <v>0.7</v>
      </c>
      <c r="M28" s="4">
        <v>0.7</v>
      </c>
      <c r="N28" s="4">
        <v>0.5</v>
      </c>
      <c r="O28" s="4">
        <v>0.5</v>
      </c>
      <c r="P28" s="4">
        <v>0.5</v>
      </c>
      <c r="Q28" s="4">
        <v>0.5</v>
      </c>
      <c r="R28" s="4">
        <v>0.25</v>
      </c>
      <c r="S28" s="4">
        <v>0.8</v>
      </c>
      <c r="T28" s="4">
        <v>0.2</v>
      </c>
      <c r="U28" s="4">
        <v>0.2</v>
      </c>
      <c r="V28" s="4">
        <v>0.25</v>
      </c>
      <c r="W28" s="4">
        <v>0.25</v>
      </c>
    </row>
    <row r="29" spans="1:23" x14ac:dyDescent="0.3">
      <c r="A29" s="8" t="str">
        <f>sets!O32</f>
        <v>a-hht</v>
      </c>
      <c r="B29" s="4">
        <v>0.9</v>
      </c>
      <c r="C29" s="4">
        <v>2</v>
      </c>
      <c r="D29" s="59">
        <v>0.2</v>
      </c>
      <c r="E29" s="4">
        <v>0.7</v>
      </c>
      <c r="I29" s="8" t="str">
        <f>sets!O32</f>
        <v>a-hht</v>
      </c>
      <c r="J29" s="4">
        <v>0.9</v>
      </c>
      <c r="K29" s="4">
        <v>0.9</v>
      </c>
      <c r="L29" s="4">
        <v>0.7</v>
      </c>
      <c r="M29" s="4">
        <v>0.7</v>
      </c>
      <c r="N29" s="4">
        <v>0.5</v>
      </c>
      <c r="O29" s="4">
        <v>0.5</v>
      </c>
      <c r="P29" s="4">
        <v>0.5</v>
      </c>
      <c r="Q29" s="4">
        <v>0.5</v>
      </c>
      <c r="R29" s="4">
        <v>0.25</v>
      </c>
      <c r="S29" s="4">
        <v>0.8</v>
      </c>
      <c r="T29" s="4">
        <v>0.2</v>
      </c>
      <c r="U29" s="4">
        <v>0.2</v>
      </c>
      <c r="V29" s="4">
        <v>0.25</v>
      </c>
      <c r="W29" s="4">
        <v>0.25</v>
      </c>
    </row>
    <row r="30" spans="1:23" x14ac:dyDescent="0.3">
      <c r="A30" s="8"/>
      <c r="B30" s="4"/>
      <c r="C30" s="4"/>
      <c r="D30" s="59"/>
      <c r="E30" s="4"/>
      <c r="I30" s="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3">
      <c r="A31" s="8"/>
      <c r="B31" s="4"/>
      <c r="C31" s="4"/>
      <c r="D31" s="59"/>
      <c r="E31" s="4"/>
      <c r="I31" s="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">
      <c r="A32" s="8"/>
      <c r="B32" s="4"/>
      <c r="C32" s="4"/>
      <c r="D32" s="59"/>
      <c r="E32" s="4"/>
      <c r="I32" s="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3">
      <c r="A33" s="8"/>
      <c r="B33" s="4"/>
      <c r="C33" s="4"/>
      <c r="D33" s="59"/>
      <c r="E33" s="4"/>
      <c r="I33" s="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">
      <c r="A34" s="8"/>
      <c r="B34" s="4"/>
      <c r="C34" s="4"/>
      <c r="D34" s="59"/>
      <c r="E34" s="4"/>
      <c r="I34" s="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3">
      <c r="A35" s="4"/>
    </row>
    <row r="36" spans="1:23" x14ac:dyDescent="0.3">
      <c r="A36" s="4"/>
    </row>
    <row r="37" spans="1:23" x14ac:dyDescent="0.3">
      <c r="A37" s="4"/>
    </row>
    <row r="38" spans="1:23" x14ac:dyDescent="0.3">
      <c r="A38" s="4"/>
    </row>
    <row r="39" spans="1:23" x14ac:dyDescent="0.3">
      <c r="A39" s="4"/>
    </row>
    <row r="40" spans="1:23" x14ac:dyDescent="0.3">
      <c r="A40" s="4"/>
    </row>
    <row r="41" spans="1:23" x14ac:dyDescent="0.3">
      <c r="A41" s="4"/>
    </row>
    <row r="42" spans="1:23" x14ac:dyDescent="0.3">
      <c r="A42" s="4"/>
    </row>
    <row r="43" spans="1:23" x14ac:dyDescent="0.3">
      <c r="A43" s="4"/>
    </row>
    <row r="44" spans="1:23" x14ac:dyDescent="0.3">
      <c r="A44" s="4"/>
    </row>
    <row r="45" spans="1:23" x14ac:dyDescent="0.3">
      <c r="A45" s="4"/>
    </row>
    <row r="46" spans="1:23" x14ac:dyDescent="0.3">
      <c r="A46" s="4"/>
    </row>
    <row r="47" spans="1:23" x14ac:dyDescent="0.3">
      <c r="A47" s="4"/>
    </row>
    <row r="48" spans="1:23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5D20-68E6-4503-A19C-D6FDED969BAF}">
  <dimension ref="A1:R118"/>
  <sheetViews>
    <sheetView zoomScaleNormal="100" workbookViewId="0">
      <selection activeCell="C19" sqref="C19"/>
    </sheetView>
  </sheetViews>
  <sheetFormatPr defaultRowHeight="14.4" x14ac:dyDescent="0.3"/>
  <cols>
    <col min="1" max="1" width="14.44140625" customWidth="1"/>
    <col min="15" max="15" width="10" bestFit="1" customWidth="1"/>
  </cols>
  <sheetData>
    <row r="1" spans="1:18" s="1" customFormat="1" x14ac:dyDescent="0.3">
      <c r="B1" s="1" t="s">
        <v>36</v>
      </c>
      <c r="C1" s="1" t="s">
        <v>35</v>
      </c>
      <c r="D1" s="1" t="s">
        <v>37</v>
      </c>
      <c r="E1" s="1" t="s">
        <v>41</v>
      </c>
      <c r="F1" s="1" t="s">
        <v>61</v>
      </c>
      <c r="G1" s="1" t="s">
        <v>62</v>
      </c>
      <c r="N1" s="1" t="s">
        <v>36</v>
      </c>
      <c r="O1"/>
    </row>
    <row r="2" spans="1:18" x14ac:dyDescent="0.3">
      <c r="A2" t="str">
        <f>sets!AK6</f>
        <v>c-agr</v>
      </c>
      <c r="B2" s="1" t="s">
        <v>38</v>
      </c>
      <c r="C2">
        <v>4</v>
      </c>
      <c r="D2" s="1">
        <v>3</v>
      </c>
      <c r="E2" t="s">
        <v>264</v>
      </c>
      <c r="F2" s="1" t="s">
        <v>38</v>
      </c>
      <c r="G2" s="1" t="s">
        <v>38</v>
      </c>
      <c r="J2" s="1"/>
      <c r="K2" s="1">
        <v>12</v>
      </c>
      <c r="M2" t="s">
        <v>38</v>
      </c>
      <c r="N2">
        <v>0.5</v>
      </c>
    </row>
    <row r="3" spans="1:18" x14ac:dyDescent="0.3">
      <c r="A3" t="str">
        <f>sets!AK7</f>
        <v>c-frs</v>
      </c>
      <c r="B3" s="1" t="s">
        <v>38</v>
      </c>
      <c r="C3">
        <v>4</v>
      </c>
      <c r="D3" s="1">
        <v>3</v>
      </c>
      <c r="E3" t="s">
        <v>264</v>
      </c>
      <c r="F3" s="1" t="s">
        <v>38</v>
      </c>
      <c r="G3" s="1" t="s">
        <v>38</v>
      </c>
      <c r="J3" s="1"/>
      <c r="K3" s="1">
        <v>12</v>
      </c>
      <c r="M3" t="s">
        <v>38</v>
      </c>
      <c r="N3">
        <v>0.5</v>
      </c>
    </row>
    <row r="4" spans="1:18" x14ac:dyDescent="0.3">
      <c r="A4" t="str">
        <f>sets!AK8</f>
        <v>c-oxt</v>
      </c>
      <c r="B4" s="1" t="s">
        <v>38</v>
      </c>
      <c r="C4">
        <v>4</v>
      </c>
      <c r="D4" s="1">
        <v>3</v>
      </c>
      <c r="E4" t="s">
        <v>264</v>
      </c>
      <c r="F4" s="1" t="s">
        <v>38</v>
      </c>
      <c r="G4" s="1" t="s">
        <v>38</v>
      </c>
      <c r="J4" s="1"/>
      <c r="K4" s="1">
        <v>12</v>
      </c>
      <c r="M4" t="s">
        <v>38</v>
      </c>
      <c r="N4">
        <v>0.5</v>
      </c>
    </row>
    <row r="5" spans="1:18" x14ac:dyDescent="0.3">
      <c r="A5" t="str">
        <f>sets!AK9</f>
        <v>c-fod</v>
      </c>
      <c r="B5" s="1" t="s">
        <v>38</v>
      </c>
      <c r="C5">
        <v>4</v>
      </c>
      <c r="D5" s="1">
        <v>3</v>
      </c>
      <c r="E5" t="s">
        <v>264</v>
      </c>
      <c r="F5" s="1" t="s">
        <v>38</v>
      </c>
      <c r="G5" s="1" t="s">
        <v>38</v>
      </c>
      <c r="J5" s="1"/>
      <c r="K5" s="1">
        <v>12</v>
      </c>
      <c r="M5" s="55" t="s">
        <v>38</v>
      </c>
      <c r="N5">
        <v>0.5</v>
      </c>
      <c r="O5" s="56"/>
      <c r="R5" s="56"/>
    </row>
    <row r="6" spans="1:18" x14ac:dyDescent="0.3">
      <c r="A6" t="str">
        <f>sets!AK10</f>
        <v>c-b_t</v>
      </c>
      <c r="B6" s="1" t="s">
        <v>38</v>
      </c>
      <c r="C6">
        <v>4</v>
      </c>
      <c r="D6" s="1">
        <v>3</v>
      </c>
      <c r="E6" t="s">
        <v>264</v>
      </c>
      <c r="F6" s="1" t="s">
        <v>38</v>
      </c>
      <c r="G6" s="1" t="s">
        <v>38</v>
      </c>
      <c r="J6" s="1"/>
      <c r="K6" s="1">
        <v>12</v>
      </c>
      <c r="M6" s="55" t="s">
        <v>38</v>
      </c>
      <c r="N6">
        <v>0.5</v>
      </c>
      <c r="O6" s="56"/>
      <c r="R6" s="56"/>
    </row>
    <row r="7" spans="1:18" x14ac:dyDescent="0.3">
      <c r="A7" t="str">
        <f>sets!AK11</f>
        <v>c-tex</v>
      </c>
      <c r="B7" s="1" t="s">
        <v>38</v>
      </c>
      <c r="C7">
        <v>4</v>
      </c>
      <c r="D7" s="1">
        <v>3</v>
      </c>
      <c r="E7" t="s">
        <v>264</v>
      </c>
      <c r="F7" s="1" t="s">
        <v>38</v>
      </c>
      <c r="G7" s="1" t="s">
        <v>38</v>
      </c>
      <c r="J7" s="1"/>
      <c r="K7" s="1">
        <v>12</v>
      </c>
      <c r="M7" s="55" t="s">
        <v>38</v>
      </c>
      <c r="N7" s="20">
        <v>0.5</v>
      </c>
      <c r="O7" s="56"/>
    </row>
    <row r="8" spans="1:18" x14ac:dyDescent="0.3">
      <c r="A8" t="str">
        <f>sets!AK12</f>
        <v>c-wod</v>
      </c>
      <c r="B8" s="1" t="s">
        <v>38</v>
      </c>
      <c r="C8">
        <v>4</v>
      </c>
      <c r="D8" s="1">
        <v>3</v>
      </c>
      <c r="E8" t="s">
        <v>264</v>
      </c>
      <c r="F8" s="1" t="s">
        <v>38</v>
      </c>
      <c r="G8" s="1" t="s">
        <v>38</v>
      </c>
      <c r="J8" s="1"/>
      <c r="K8" s="1">
        <v>12</v>
      </c>
      <c r="M8" s="55" t="s">
        <v>38</v>
      </c>
      <c r="N8">
        <v>0.5</v>
      </c>
      <c r="O8" s="56"/>
    </row>
    <row r="9" spans="1:18" x14ac:dyDescent="0.3">
      <c r="A9" t="str">
        <f>sets!AK13</f>
        <v>c-chm</v>
      </c>
      <c r="B9" s="1" t="s">
        <v>38</v>
      </c>
      <c r="C9">
        <v>4</v>
      </c>
      <c r="D9" s="1">
        <v>3</v>
      </c>
      <c r="E9" t="s">
        <v>264</v>
      </c>
      <c r="F9" s="1" t="s">
        <v>38</v>
      </c>
      <c r="G9" s="1" t="s">
        <v>38</v>
      </c>
      <c r="J9" s="1"/>
      <c r="K9" s="1">
        <v>12</v>
      </c>
      <c r="M9" s="55" t="s">
        <v>38</v>
      </c>
      <c r="N9">
        <v>0.5</v>
      </c>
      <c r="O9" s="56"/>
    </row>
    <row r="10" spans="1:18" x14ac:dyDescent="0.3">
      <c r="A10" t="str">
        <f>sets!AK14</f>
        <v>c-bph</v>
      </c>
      <c r="B10" s="1" t="s">
        <v>38</v>
      </c>
      <c r="C10">
        <v>4</v>
      </c>
      <c r="D10" s="1">
        <v>3</v>
      </c>
      <c r="E10" t="s">
        <v>264</v>
      </c>
      <c r="F10" s="1" t="s">
        <v>38</v>
      </c>
      <c r="G10" s="1" t="s">
        <v>38</v>
      </c>
      <c r="J10" s="1"/>
      <c r="K10" s="1">
        <v>12</v>
      </c>
      <c r="M10" s="55" t="s">
        <v>38</v>
      </c>
      <c r="N10">
        <v>0.5</v>
      </c>
      <c r="O10" s="56"/>
    </row>
    <row r="11" spans="1:18" x14ac:dyDescent="0.3">
      <c r="A11" t="str">
        <f>sets!AK15</f>
        <v>c-met</v>
      </c>
      <c r="B11" s="1" t="s">
        <v>38</v>
      </c>
      <c r="C11">
        <v>4</v>
      </c>
      <c r="D11" s="1">
        <v>3</v>
      </c>
      <c r="E11" t="s">
        <v>264</v>
      </c>
      <c r="F11" s="1" t="s">
        <v>38</v>
      </c>
      <c r="G11" s="1" t="s">
        <v>38</v>
      </c>
      <c r="J11" s="1"/>
      <c r="K11" s="1">
        <v>12</v>
      </c>
      <c r="M11" s="55" t="s">
        <v>38</v>
      </c>
      <c r="N11">
        <v>0.5</v>
      </c>
      <c r="O11" s="56"/>
    </row>
    <row r="12" spans="1:18" x14ac:dyDescent="0.3">
      <c r="A12" t="str">
        <f>sets!AK16</f>
        <v>c-omf</v>
      </c>
      <c r="B12" s="1" t="s">
        <v>38</v>
      </c>
      <c r="C12">
        <v>4</v>
      </c>
      <c r="D12" s="1">
        <v>3</v>
      </c>
      <c r="E12" t="s">
        <v>264</v>
      </c>
      <c r="F12" s="1" t="s">
        <v>38</v>
      </c>
      <c r="G12" s="1" t="s">
        <v>38</v>
      </c>
      <c r="J12" s="1"/>
      <c r="K12" s="1">
        <v>12</v>
      </c>
      <c r="M12" s="55" t="s">
        <v>38</v>
      </c>
      <c r="N12">
        <v>0.5</v>
      </c>
      <c r="O12" s="56"/>
    </row>
    <row r="13" spans="1:18" x14ac:dyDescent="0.3">
      <c r="A13" t="str">
        <f>sets!AK17</f>
        <v>c-ely</v>
      </c>
      <c r="B13" s="1" t="s">
        <v>38</v>
      </c>
      <c r="C13">
        <v>4</v>
      </c>
      <c r="D13" s="1">
        <v>3</v>
      </c>
      <c r="E13" t="s">
        <v>264</v>
      </c>
      <c r="F13" s="1" t="s">
        <v>38</v>
      </c>
      <c r="G13" s="1" t="s">
        <v>38</v>
      </c>
      <c r="J13" s="1"/>
      <c r="K13" s="1">
        <v>12</v>
      </c>
      <c r="M13" s="55" t="s">
        <v>38</v>
      </c>
      <c r="N13">
        <v>0.5</v>
      </c>
      <c r="O13" s="56"/>
    </row>
    <row r="14" spans="1:18" x14ac:dyDescent="0.3">
      <c r="A14" t="str">
        <f>sets!AK18</f>
        <v>c-gdt</v>
      </c>
      <c r="B14" s="1" t="s">
        <v>38</v>
      </c>
      <c r="C14">
        <v>4</v>
      </c>
      <c r="D14" s="1">
        <v>3</v>
      </c>
      <c r="E14" t="s">
        <v>264</v>
      </c>
      <c r="F14" s="1" t="s">
        <v>38</v>
      </c>
      <c r="G14" s="1" t="s">
        <v>38</v>
      </c>
      <c r="J14" s="1"/>
      <c r="K14" s="1">
        <v>12</v>
      </c>
      <c r="M14" s="55" t="s">
        <v>38</v>
      </c>
      <c r="N14">
        <v>0.5</v>
      </c>
      <c r="O14" s="56"/>
    </row>
    <row r="15" spans="1:18" x14ac:dyDescent="0.3">
      <c r="A15" t="str">
        <f>sets!AK19</f>
        <v>c-wtr</v>
      </c>
      <c r="B15" s="1" t="s">
        <v>38</v>
      </c>
      <c r="C15">
        <v>4</v>
      </c>
      <c r="D15" s="1">
        <v>3</v>
      </c>
      <c r="E15" t="s">
        <v>264</v>
      </c>
      <c r="F15" s="1" t="s">
        <v>38</v>
      </c>
      <c r="G15" s="1" t="s">
        <v>38</v>
      </c>
      <c r="J15" s="1"/>
      <c r="K15" s="1">
        <v>12</v>
      </c>
      <c r="M15" s="55" t="s">
        <v>38</v>
      </c>
      <c r="N15" s="20">
        <v>0.5</v>
      </c>
      <c r="O15" s="56"/>
    </row>
    <row r="16" spans="1:18" x14ac:dyDescent="0.3">
      <c r="A16" t="str">
        <f>sets!AK20</f>
        <v>c-cns</v>
      </c>
      <c r="B16" s="1" t="s">
        <v>38</v>
      </c>
      <c r="C16">
        <v>4</v>
      </c>
      <c r="D16" s="1">
        <v>3</v>
      </c>
      <c r="E16" t="s">
        <v>264</v>
      </c>
      <c r="F16" s="1" t="s">
        <v>38</v>
      </c>
      <c r="G16" s="1" t="s">
        <v>38</v>
      </c>
      <c r="J16" s="1"/>
      <c r="K16" s="1">
        <v>12</v>
      </c>
      <c r="M16" s="55" t="s">
        <v>38</v>
      </c>
      <c r="N16">
        <v>0.5</v>
      </c>
      <c r="O16" s="56"/>
    </row>
    <row r="17" spans="1:15" x14ac:dyDescent="0.3">
      <c r="A17" t="str">
        <f>sets!AK21</f>
        <v>c-trd</v>
      </c>
      <c r="B17" s="1" t="s">
        <v>38</v>
      </c>
      <c r="C17">
        <v>4</v>
      </c>
      <c r="D17" s="1">
        <v>3</v>
      </c>
      <c r="E17" t="s">
        <v>264</v>
      </c>
      <c r="F17" s="1" t="s">
        <v>38</v>
      </c>
      <c r="G17" s="1" t="s">
        <v>38</v>
      </c>
      <c r="K17" s="1">
        <v>12</v>
      </c>
      <c r="M17" s="55" t="s">
        <v>38</v>
      </c>
      <c r="N17" s="20">
        <v>0.5</v>
      </c>
      <c r="O17" s="56"/>
    </row>
    <row r="18" spans="1:15" x14ac:dyDescent="0.3">
      <c r="A18" t="str">
        <f>sets!AK22</f>
        <v>c-afs</v>
      </c>
      <c r="B18" s="1" t="s">
        <v>38</v>
      </c>
      <c r="C18">
        <v>4</v>
      </c>
      <c r="D18" s="1">
        <v>3</v>
      </c>
      <c r="E18" t="s">
        <v>264</v>
      </c>
      <c r="F18" s="1" t="s">
        <v>38</v>
      </c>
      <c r="G18" s="1" t="s">
        <v>38</v>
      </c>
      <c r="K18" s="1">
        <v>12</v>
      </c>
      <c r="M18">
        <v>3</v>
      </c>
      <c r="N18">
        <v>0.5</v>
      </c>
    </row>
    <row r="19" spans="1:15" x14ac:dyDescent="0.3">
      <c r="A19" t="str">
        <f>sets!AK23</f>
        <v>c-otp</v>
      </c>
      <c r="B19" s="1" t="s">
        <v>38</v>
      </c>
      <c r="C19" s="13">
        <v>1.5</v>
      </c>
      <c r="D19" s="1">
        <v>3</v>
      </c>
      <c r="E19" t="s">
        <v>264</v>
      </c>
      <c r="F19" s="1" t="s">
        <v>38</v>
      </c>
      <c r="G19" s="1" t="s">
        <v>38</v>
      </c>
      <c r="K19" s="1">
        <v>12</v>
      </c>
      <c r="M19" t="s">
        <v>38</v>
      </c>
      <c r="N19">
        <v>0.5</v>
      </c>
    </row>
    <row r="20" spans="1:15" x14ac:dyDescent="0.3">
      <c r="A20" t="str">
        <f>sets!AK24</f>
        <v>c-wtp</v>
      </c>
      <c r="B20" s="1" t="s">
        <v>38</v>
      </c>
      <c r="C20">
        <v>4</v>
      </c>
      <c r="D20" s="1">
        <v>3</v>
      </c>
      <c r="E20" t="s">
        <v>264</v>
      </c>
      <c r="F20" s="1" t="s">
        <v>38</v>
      </c>
      <c r="G20" s="1" t="s">
        <v>38</v>
      </c>
      <c r="K20" s="1">
        <v>12</v>
      </c>
      <c r="M20" t="s">
        <v>38</v>
      </c>
      <c r="N20">
        <v>0.5</v>
      </c>
    </row>
    <row r="21" spans="1:15" x14ac:dyDescent="0.3">
      <c r="A21" t="str">
        <f>sets!AK25</f>
        <v>c-atp</v>
      </c>
      <c r="B21" s="1" t="s">
        <v>38</v>
      </c>
      <c r="C21">
        <v>4</v>
      </c>
      <c r="D21" s="1">
        <v>3</v>
      </c>
      <c r="E21" t="s">
        <v>264</v>
      </c>
      <c r="F21" s="1" t="s">
        <v>38</v>
      </c>
      <c r="G21" s="1" t="s">
        <v>38</v>
      </c>
      <c r="K21" s="1">
        <v>12</v>
      </c>
      <c r="M21" t="s">
        <v>38</v>
      </c>
      <c r="N21">
        <v>0.5</v>
      </c>
    </row>
    <row r="22" spans="1:15" x14ac:dyDescent="0.3">
      <c r="A22" t="str">
        <f>sets!AK26</f>
        <v>c-cmn</v>
      </c>
      <c r="B22" s="1" t="s">
        <v>38</v>
      </c>
      <c r="C22">
        <v>4</v>
      </c>
      <c r="D22" s="1">
        <v>3</v>
      </c>
      <c r="E22" t="s">
        <v>264</v>
      </c>
      <c r="F22" s="1" t="s">
        <v>38</v>
      </c>
      <c r="G22" s="1" t="s">
        <v>38</v>
      </c>
      <c r="K22" s="1">
        <v>12</v>
      </c>
      <c r="M22" t="s">
        <v>38</v>
      </c>
      <c r="N22">
        <v>0.5</v>
      </c>
    </row>
    <row r="23" spans="1:15" x14ac:dyDescent="0.3">
      <c r="A23" t="str">
        <f>sets!AK27</f>
        <v>c-ofi</v>
      </c>
      <c r="B23" s="1" t="s">
        <v>38</v>
      </c>
      <c r="C23">
        <v>4</v>
      </c>
      <c r="D23" s="1">
        <v>3</v>
      </c>
      <c r="E23" t="s">
        <v>264</v>
      </c>
      <c r="F23" s="1" t="s">
        <v>38</v>
      </c>
      <c r="G23" s="1" t="s">
        <v>38</v>
      </c>
      <c r="K23" s="1">
        <v>12</v>
      </c>
      <c r="M23">
        <v>6</v>
      </c>
      <c r="N23">
        <v>0.5</v>
      </c>
    </row>
    <row r="24" spans="1:15" x14ac:dyDescent="0.3">
      <c r="A24" t="str">
        <f>sets!AK28</f>
        <v>c-ins</v>
      </c>
      <c r="B24" s="1" t="s">
        <v>38</v>
      </c>
      <c r="C24">
        <v>4</v>
      </c>
      <c r="D24" s="1">
        <v>3</v>
      </c>
      <c r="E24" t="s">
        <v>264</v>
      </c>
      <c r="F24" s="1" t="s">
        <v>38</v>
      </c>
      <c r="G24" s="1" t="s">
        <v>38</v>
      </c>
      <c r="K24" s="1">
        <v>6</v>
      </c>
      <c r="M24">
        <v>3</v>
      </c>
      <c r="N24">
        <v>0.5</v>
      </c>
    </row>
    <row r="25" spans="1:15" x14ac:dyDescent="0.3">
      <c r="A25" t="str">
        <f>sets!AK29</f>
        <v>c-osr</v>
      </c>
      <c r="B25" s="1" t="s">
        <v>38</v>
      </c>
      <c r="C25">
        <v>4</v>
      </c>
      <c r="D25" s="1">
        <v>3</v>
      </c>
      <c r="E25" t="s">
        <v>264</v>
      </c>
      <c r="F25" s="1" t="s">
        <v>38</v>
      </c>
      <c r="G25" s="1" t="s">
        <v>38</v>
      </c>
      <c r="K25" s="1">
        <v>12</v>
      </c>
      <c r="M25" t="s">
        <v>38</v>
      </c>
      <c r="N25">
        <v>0.5</v>
      </c>
    </row>
    <row r="26" spans="1:15" x14ac:dyDescent="0.3">
      <c r="A26" t="str">
        <f>sets!AK30</f>
        <v>c-osg</v>
      </c>
      <c r="B26" s="1" t="s">
        <v>38</v>
      </c>
      <c r="C26">
        <v>4</v>
      </c>
      <c r="D26" s="1">
        <v>3</v>
      </c>
      <c r="E26" t="s">
        <v>264</v>
      </c>
      <c r="F26" s="1" t="s">
        <v>38</v>
      </c>
      <c r="G26" s="1" t="s">
        <v>38</v>
      </c>
      <c r="K26" s="1">
        <v>12</v>
      </c>
      <c r="M26" t="s">
        <v>38</v>
      </c>
      <c r="N26">
        <v>0.5</v>
      </c>
    </row>
    <row r="27" spans="1:15" x14ac:dyDescent="0.3">
      <c r="A27" t="str">
        <f>sets!AK31</f>
        <v>c-edu</v>
      </c>
      <c r="B27" s="1" t="s">
        <v>38</v>
      </c>
      <c r="C27">
        <v>4</v>
      </c>
      <c r="D27" s="1">
        <v>3</v>
      </c>
      <c r="E27" t="s">
        <v>264</v>
      </c>
      <c r="F27" s="1" t="s">
        <v>38</v>
      </c>
      <c r="G27" s="1" t="s">
        <v>38</v>
      </c>
      <c r="K27" s="1">
        <v>12</v>
      </c>
      <c r="M27" t="s">
        <v>38</v>
      </c>
      <c r="N27">
        <v>0.5</v>
      </c>
    </row>
    <row r="28" spans="1:15" x14ac:dyDescent="0.3">
      <c r="A28" t="str">
        <f>sets!AK32</f>
        <v>c-hht</v>
      </c>
      <c r="B28" s="1" t="s">
        <v>38</v>
      </c>
      <c r="C28">
        <v>4</v>
      </c>
      <c r="D28" s="1">
        <v>3</v>
      </c>
      <c r="E28" t="s">
        <v>264</v>
      </c>
      <c r="F28" s="1" t="s">
        <v>38</v>
      </c>
      <c r="G28" s="1" t="s">
        <v>38</v>
      </c>
      <c r="K28" s="1">
        <v>12</v>
      </c>
      <c r="M28" t="s">
        <v>38</v>
      </c>
      <c r="N28">
        <v>0.5</v>
      </c>
    </row>
    <row r="29" spans="1:15" x14ac:dyDescent="0.3">
      <c r="B29" s="1"/>
      <c r="D29" s="1"/>
      <c r="F29" s="1"/>
      <c r="G29" s="1"/>
      <c r="K29" s="1">
        <v>12</v>
      </c>
      <c r="M29" t="s">
        <v>38</v>
      </c>
      <c r="N29">
        <v>0.5</v>
      </c>
    </row>
    <row r="30" spans="1:15" x14ac:dyDescent="0.3">
      <c r="B30" s="1"/>
      <c r="D30" s="1"/>
      <c r="F30" s="1"/>
      <c r="G30" s="1"/>
      <c r="K30" s="1">
        <v>12</v>
      </c>
      <c r="M30" t="s">
        <v>38</v>
      </c>
      <c r="N30">
        <v>0.5</v>
      </c>
    </row>
    <row r="31" spans="1:15" x14ac:dyDescent="0.3">
      <c r="B31" s="1"/>
      <c r="D31" s="1"/>
      <c r="F31" s="1"/>
      <c r="G31" s="1"/>
      <c r="K31" s="1">
        <v>12</v>
      </c>
      <c r="M31" t="s">
        <v>38</v>
      </c>
      <c r="N31">
        <v>0.5</v>
      </c>
    </row>
    <row r="32" spans="1:15" x14ac:dyDescent="0.3">
      <c r="B32" s="1"/>
      <c r="D32" s="1"/>
      <c r="F32" s="1"/>
      <c r="G32" s="1"/>
      <c r="K32" s="1">
        <v>12</v>
      </c>
      <c r="M32" t="s">
        <v>38</v>
      </c>
      <c r="N32">
        <v>0.5</v>
      </c>
    </row>
    <row r="33" spans="2:14" x14ac:dyDescent="0.3">
      <c r="B33" s="1"/>
      <c r="D33" s="1"/>
      <c r="F33" s="1"/>
      <c r="G33" s="1"/>
      <c r="K33" s="1">
        <v>12</v>
      </c>
      <c r="M33" t="s">
        <v>38</v>
      </c>
      <c r="N33">
        <v>0.5</v>
      </c>
    </row>
    <row r="34" spans="2:14" x14ac:dyDescent="0.3">
      <c r="B34" s="1"/>
      <c r="F34" s="1"/>
      <c r="G34" s="1"/>
      <c r="K34" s="1"/>
    </row>
    <row r="35" spans="2:14" x14ac:dyDescent="0.3">
      <c r="B35" s="1"/>
      <c r="F35" s="1"/>
      <c r="G35" s="1"/>
      <c r="K35" s="1"/>
    </row>
    <row r="36" spans="2:14" x14ac:dyDescent="0.3">
      <c r="B36" s="1"/>
      <c r="F36" s="1"/>
      <c r="G36" s="1"/>
      <c r="K36" s="1"/>
    </row>
    <row r="37" spans="2:14" x14ac:dyDescent="0.3">
      <c r="B37" s="1"/>
      <c r="F37" s="1"/>
      <c r="G37" s="1"/>
      <c r="K37" s="1"/>
    </row>
    <row r="38" spans="2:14" x14ac:dyDescent="0.3">
      <c r="B38" s="1"/>
      <c r="F38" s="1"/>
      <c r="G38" s="1"/>
      <c r="K38" s="1"/>
    </row>
    <row r="39" spans="2:14" x14ac:dyDescent="0.3">
      <c r="B39" s="1"/>
      <c r="F39" s="1"/>
      <c r="G39" s="1"/>
      <c r="K39" s="1"/>
    </row>
    <row r="40" spans="2:14" x14ac:dyDescent="0.3">
      <c r="B40" s="1"/>
      <c r="F40" s="1"/>
      <c r="G40" s="1"/>
      <c r="K40" s="1"/>
    </row>
    <row r="41" spans="2:14" x14ac:dyDescent="0.3">
      <c r="B41" s="1"/>
      <c r="F41" s="1"/>
      <c r="G41" s="1"/>
      <c r="K41" s="1"/>
    </row>
    <row r="42" spans="2:14" x14ac:dyDescent="0.3">
      <c r="B42" s="1"/>
      <c r="F42" s="1"/>
      <c r="G42" s="1"/>
      <c r="K42" s="1"/>
    </row>
    <row r="43" spans="2:14" x14ac:dyDescent="0.3">
      <c r="B43" s="1"/>
      <c r="F43" s="1"/>
      <c r="G43" s="1"/>
      <c r="K43" s="1"/>
    </row>
    <row r="44" spans="2:14" x14ac:dyDescent="0.3">
      <c r="B44" s="1"/>
      <c r="F44" s="1"/>
      <c r="G44" s="1"/>
      <c r="K44" s="1"/>
    </row>
    <row r="45" spans="2:14" x14ac:dyDescent="0.3">
      <c r="B45" s="1"/>
      <c r="F45" s="1"/>
      <c r="G45" s="1"/>
      <c r="K45" s="1"/>
    </row>
    <row r="46" spans="2:14" x14ac:dyDescent="0.3">
      <c r="B46" s="1"/>
      <c r="F46" s="1"/>
      <c r="G46" s="1"/>
      <c r="K46" s="1"/>
    </row>
    <row r="47" spans="2:14" x14ac:dyDescent="0.3">
      <c r="B47" s="1"/>
      <c r="F47" s="1"/>
      <c r="G47" s="1"/>
      <c r="K47" s="1"/>
    </row>
    <row r="48" spans="2:14" x14ac:dyDescent="0.3">
      <c r="B48" s="1"/>
      <c r="F48" s="1"/>
      <c r="G48" s="1"/>
      <c r="K48" s="1"/>
    </row>
    <row r="49" spans="2:11" x14ac:dyDescent="0.3">
      <c r="B49" s="1"/>
      <c r="F49" s="1"/>
      <c r="G49" s="1"/>
      <c r="K49" s="1"/>
    </row>
    <row r="50" spans="2:11" x14ac:dyDescent="0.3">
      <c r="B50" s="1"/>
      <c r="F50" s="1"/>
      <c r="G50" s="1"/>
      <c r="K50" s="1"/>
    </row>
    <row r="51" spans="2:11" x14ac:dyDescent="0.3">
      <c r="B51" s="1"/>
      <c r="F51" s="1"/>
      <c r="G51" s="1"/>
      <c r="K51" s="1"/>
    </row>
    <row r="52" spans="2:11" x14ac:dyDescent="0.3">
      <c r="B52" s="1"/>
      <c r="F52" s="1"/>
      <c r="G52" s="1"/>
      <c r="K52" s="1"/>
    </row>
    <row r="53" spans="2:11" x14ac:dyDescent="0.3">
      <c r="B53" s="1"/>
      <c r="F53" s="1"/>
      <c r="G53" s="1"/>
      <c r="K53" s="1"/>
    </row>
    <row r="54" spans="2:11" x14ac:dyDescent="0.3">
      <c r="B54" s="1"/>
      <c r="F54" s="1"/>
      <c r="G54" s="1"/>
      <c r="K54" s="1"/>
    </row>
    <row r="55" spans="2:11" x14ac:dyDescent="0.3">
      <c r="B55" s="1"/>
      <c r="F55" s="1"/>
      <c r="G55" s="1"/>
      <c r="K55" s="1"/>
    </row>
    <row r="56" spans="2:11" x14ac:dyDescent="0.3">
      <c r="B56" s="1"/>
      <c r="F56" s="1"/>
      <c r="G56" s="1"/>
      <c r="K56" s="1"/>
    </row>
    <row r="57" spans="2:11" x14ac:dyDescent="0.3">
      <c r="B57" s="1"/>
      <c r="F57" s="1"/>
      <c r="G57" s="1"/>
      <c r="K57" s="1"/>
    </row>
    <row r="58" spans="2:11" x14ac:dyDescent="0.3">
      <c r="B58" s="1"/>
      <c r="F58" s="1"/>
      <c r="G58" s="1"/>
      <c r="K58" s="1"/>
    </row>
    <row r="59" spans="2:11" x14ac:dyDescent="0.3">
      <c r="B59" s="1"/>
      <c r="F59" s="1"/>
      <c r="G59" s="1"/>
      <c r="K59" s="1"/>
    </row>
    <row r="60" spans="2:11" x14ac:dyDescent="0.3">
      <c r="B60" s="1"/>
      <c r="F60" s="1"/>
      <c r="G60" s="1"/>
      <c r="K60" s="1"/>
    </row>
    <row r="61" spans="2:11" x14ac:dyDescent="0.3">
      <c r="B61" s="1"/>
      <c r="F61" s="1"/>
      <c r="G61" s="1"/>
      <c r="K61" s="1"/>
    </row>
    <row r="62" spans="2:11" x14ac:dyDescent="0.3">
      <c r="B62" s="1"/>
      <c r="F62" s="1"/>
      <c r="G62" s="1"/>
    </row>
    <row r="63" spans="2:11" x14ac:dyDescent="0.3">
      <c r="B63" s="1"/>
      <c r="F63" s="1"/>
      <c r="G63" s="1"/>
    </row>
    <row r="64" spans="2:11" x14ac:dyDescent="0.3">
      <c r="B64" s="1"/>
      <c r="F64" s="1"/>
      <c r="G64" s="1"/>
    </row>
    <row r="65" spans="2:7" x14ac:dyDescent="0.3">
      <c r="B65" s="1"/>
      <c r="F65" s="1"/>
      <c r="G65" s="1"/>
    </row>
    <row r="66" spans="2:7" x14ac:dyDescent="0.3">
      <c r="B66" s="1"/>
      <c r="F66" s="1"/>
      <c r="G66" s="1"/>
    </row>
    <row r="67" spans="2:7" x14ac:dyDescent="0.3">
      <c r="B67" s="1"/>
      <c r="F67" s="1"/>
      <c r="G67" s="1"/>
    </row>
    <row r="68" spans="2:7" x14ac:dyDescent="0.3">
      <c r="B68" s="1"/>
      <c r="F68" s="1"/>
      <c r="G68" s="1"/>
    </row>
    <row r="69" spans="2:7" x14ac:dyDescent="0.3">
      <c r="B69" s="1"/>
      <c r="F69" s="1"/>
      <c r="G69" s="1"/>
    </row>
    <row r="70" spans="2:7" x14ac:dyDescent="0.3">
      <c r="B70" s="1"/>
      <c r="F70" s="1"/>
      <c r="G70" s="1"/>
    </row>
    <row r="71" spans="2:7" x14ac:dyDescent="0.3">
      <c r="B71" s="1"/>
      <c r="F71" s="1"/>
      <c r="G71" s="1"/>
    </row>
    <row r="72" spans="2:7" x14ac:dyDescent="0.3">
      <c r="B72" s="1"/>
      <c r="F72" s="1"/>
      <c r="G72" s="1"/>
    </row>
    <row r="73" spans="2:7" x14ac:dyDescent="0.3">
      <c r="B73" s="1"/>
      <c r="F73" s="1"/>
      <c r="G73" s="1"/>
    </row>
    <row r="74" spans="2:7" x14ac:dyDescent="0.3">
      <c r="B74" s="1"/>
      <c r="F74" s="1"/>
      <c r="G74" s="1"/>
    </row>
    <row r="75" spans="2:7" x14ac:dyDescent="0.3">
      <c r="B75" s="1"/>
      <c r="F75" s="1"/>
      <c r="G75" s="1"/>
    </row>
    <row r="76" spans="2:7" x14ac:dyDescent="0.3">
      <c r="F76" s="1"/>
      <c r="G76" s="1"/>
    </row>
    <row r="77" spans="2:7" x14ac:dyDescent="0.3">
      <c r="F77" s="1"/>
      <c r="G77" s="1"/>
    </row>
    <row r="78" spans="2:7" x14ac:dyDescent="0.3">
      <c r="F78" s="1"/>
      <c r="G78" s="1"/>
    </row>
    <row r="79" spans="2:7" x14ac:dyDescent="0.3">
      <c r="F79" s="1"/>
      <c r="G79" s="1"/>
    </row>
    <row r="80" spans="2:7" x14ac:dyDescent="0.3">
      <c r="F80" s="1"/>
      <c r="G80" s="1"/>
    </row>
    <row r="81" spans="6:7" x14ac:dyDescent="0.3">
      <c r="F81" s="1"/>
      <c r="G81" s="1"/>
    </row>
    <row r="82" spans="6:7" x14ac:dyDescent="0.3">
      <c r="F82" s="1"/>
      <c r="G82" s="1"/>
    </row>
    <row r="83" spans="6:7" x14ac:dyDescent="0.3">
      <c r="F83" s="1"/>
      <c r="G83" s="1"/>
    </row>
    <row r="84" spans="6:7" x14ac:dyDescent="0.3">
      <c r="F84" s="1"/>
      <c r="G84" s="1"/>
    </row>
    <row r="85" spans="6:7" x14ac:dyDescent="0.3">
      <c r="F85" s="1"/>
      <c r="G85" s="1"/>
    </row>
    <row r="86" spans="6:7" x14ac:dyDescent="0.3">
      <c r="F86" s="1"/>
      <c r="G86" s="1"/>
    </row>
    <row r="87" spans="6:7" x14ac:dyDescent="0.3">
      <c r="F87" s="1"/>
      <c r="G87" s="1"/>
    </row>
    <row r="88" spans="6:7" x14ac:dyDescent="0.3">
      <c r="F88" s="1"/>
      <c r="G88" s="1"/>
    </row>
    <row r="89" spans="6:7" x14ac:dyDescent="0.3">
      <c r="F89" s="1"/>
      <c r="G89" s="1"/>
    </row>
    <row r="90" spans="6:7" x14ac:dyDescent="0.3">
      <c r="F90" s="1"/>
      <c r="G90" s="1"/>
    </row>
    <row r="91" spans="6:7" x14ac:dyDescent="0.3">
      <c r="F91" s="1"/>
      <c r="G91" s="1"/>
    </row>
    <row r="92" spans="6:7" x14ac:dyDescent="0.3">
      <c r="F92" s="1"/>
      <c r="G92" s="1"/>
    </row>
    <row r="93" spans="6:7" x14ac:dyDescent="0.3">
      <c r="F93" s="1"/>
      <c r="G93" s="1"/>
    </row>
    <row r="94" spans="6:7" x14ac:dyDescent="0.3">
      <c r="F94" s="1"/>
      <c r="G94" s="1"/>
    </row>
    <row r="95" spans="6:7" x14ac:dyDescent="0.3">
      <c r="F95" s="1"/>
      <c r="G95" s="1"/>
    </row>
    <row r="96" spans="6:7" x14ac:dyDescent="0.3">
      <c r="F96" s="1"/>
      <c r="G96" s="1"/>
    </row>
    <row r="97" spans="6:7" x14ac:dyDescent="0.3">
      <c r="F97" s="1"/>
      <c r="G97" s="1"/>
    </row>
    <row r="98" spans="6:7" x14ac:dyDescent="0.3">
      <c r="F98" s="1"/>
      <c r="G98" s="1"/>
    </row>
    <row r="99" spans="6:7" x14ac:dyDescent="0.3">
      <c r="F99" s="1"/>
      <c r="G99" s="1"/>
    </row>
    <row r="100" spans="6:7" x14ac:dyDescent="0.3">
      <c r="F100" s="1"/>
      <c r="G100" s="1"/>
    </row>
    <row r="101" spans="6:7" x14ac:dyDescent="0.3">
      <c r="F101" s="1"/>
      <c r="G101" s="1"/>
    </row>
    <row r="102" spans="6:7" x14ac:dyDescent="0.3">
      <c r="F102" s="1"/>
      <c r="G102" s="1"/>
    </row>
    <row r="103" spans="6:7" x14ac:dyDescent="0.3">
      <c r="F103" s="1"/>
      <c r="G103" s="1"/>
    </row>
    <row r="104" spans="6:7" x14ac:dyDescent="0.3">
      <c r="F104" s="1"/>
      <c r="G104" s="1"/>
    </row>
    <row r="105" spans="6:7" x14ac:dyDescent="0.3">
      <c r="F105" s="1"/>
      <c r="G105" s="1"/>
    </row>
    <row r="106" spans="6:7" x14ac:dyDescent="0.3">
      <c r="F106" s="1"/>
      <c r="G106" s="1"/>
    </row>
    <row r="107" spans="6:7" x14ac:dyDescent="0.3">
      <c r="F107" s="1"/>
      <c r="G107" s="1"/>
    </row>
    <row r="108" spans="6:7" x14ac:dyDescent="0.3">
      <c r="F108" s="1"/>
      <c r="G108" s="1"/>
    </row>
    <row r="109" spans="6:7" x14ac:dyDescent="0.3">
      <c r="F109" s="1"/>
      <c r="G109" s="1"/>
    </row>
    <row r="110" spans="6:7" x14ac:dyDescent="0.3">
      <c r="F110" s="1"/>
      <c r="G110" s="1"/>
    </row>
    <row r="111" spans="6:7" x14ac:dyDescent="0.3">
      <c r="F111" s="1"/>
      <c r="G111" s="1"/>
    </row>
    <row r="112" spans="6:7" x14ac:dyDescent="0.3">
      <c r="F112" s="1"/>
      <c r="G112" s="1"/>
    </row>
    <row r="113" spans="6:7" x14ac:dyDescent="0.3">
      <c r="F113" s="1"/>
      <c r="G113" s="1"/>
    </row>
    <row r="114" spans="6:7" x14ac:dyDescent="0.3">
      <c r="F114" s="1"/>
      <c r="G114" s="1"/>
    </row>
    <row r="115" spans="6:7" x14ac:dyDescent="0.3">
      <c r="F115" s="1"/>
      <c r="G115" s="1"/>
    </row>
    <row r="116" spans="6:7" x14ac:dyDescent="0.3">
      <c r="F116" s="1"/>
      <c r="G116" s="1"/>
    </row>
    <row r="117" spans="6:7" x14ac:dyDescent="0.3">
      <c r="F117" s="1"/>
      <c r="G117" s="1"/>
    </row>
    <row r="118" spans="6:7" x14ac:dyDescent="0.3">
      <c r="F118" s="1"/>
      <c r="G118" s="1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A35"/>
  <sheetViews>
    <sheetView workbookViewId="0">
      <selection activeCell="P18" sqref="P18:P23"/>
    </sheetView>
  </sheetViews>
  <sheetFormatPr defaultRowHeight="14.4" x14ac:dyDescent="0.3"/>
  <cols>
    <col min="1" max="1" width="14.44140625" bestFit="1" customWidth="1"/>
    <col min="2" max="2" width="12" bestFit="1" customWidth="1"/>
    <col min="3" max="11" width="11.44140625" bestFit="1" customWidth="1"/>
  </cols>
  <sheetData>
    <row r="1" spans="1:21" x14ac:dyDescent="0.3">
      <c r="D1" t="s">
        <v>90</v>
      </c>
      <c r="F1" t="s">
        <v>353</v>
      </c>
      <c r="H1" t="s">
        <v>357</v>
      </c>
      <c r="J1" t="s">
        <v>358</v>
      </c>
    </row>
    <row r="2" spans="1:21" x14ac:dyDescent="0.3">
      <c r="A2" t="s">
        <v>299</v>
      </c>
      <c r="B2" s="1" t="s">
        <v>264</v>
      </c>
      <c r="D2" s="17">
        <v>0</v>
      </c>
      <c r="F2">
        <v>0</v>
      </c>
      <c r="H2" t="s">
        <v>264</v>
      </c>
      <c r="J2">
        <v>0.25</v>
      </c>
    </row>
    <row r="3" spans="1:21" x14ac:dyDescent="0.3">
      <c r="A3" t="s">
        <v>300</v>
      </c>
      <c r="B3" s="1">
        <v>0.25</v>
      </c>
      <c r="D3" s="17">
        <v>0</v>
      </c>
      <c r="F3">
        <v>0</v>
      </c>
      <c r="G3" s="1"/>
      <c r="H3" t="s">
        <v>264</v>
      </c>
      <c r="I3" s="1"/>
      <c r="J3">
        <v>0.25</v>
      </c>
    </row>
    <row r="4" spans="1:21" x14ac:dyDescent="0.3">
      <c r="A4" t="s">
        <v>301</v>
      </c>
      <c r="B4" s="1">
        <v>0.9</v>
      </c>
      <c r="D4" s="17">
        <v>0.9</v>
      </c>
      <c r="F4">
        <v>0.9</v>
      </c>
      <c r="G4" s="1"/>
      <c r="H4" s="1">
        <v>0.9</v>
      </c>
      <c r="I4" s="1"/>
      <c r="J4">
        <v>0.25</v>
      </c>
    </row>
    <row r="5" spans="1:21" x14ac:dyDescent="0.3">
      <c r="A5" t="s">
        <v>302</v>
      </c>
      <c r="B5" s="1">
        <v>1.01</v>
      </c>
      <c r="D5" s="17">
        <v>1.01</v>
      </c>
      <c r="F5">
        <v>1.01</v>
      </c>
      <c r="G5" s="1"/>
      <c r="H5" s="1">
        <v>1.01</v>
      </c>
      <c r="I5" s="1"/>
      <c r="J5">
        <v>1.01</v>
      </c>
    </row>
    <row r="6" spans="1:21" x14ac:dyDescent="0.3">
      <c r="A6" t="s">
        <v>303</v>
      </c>
      <c r="B6" s="1">
        <v>1.01</v>
      </c>
      <c r="D6" s="17">
        <v>1.01</v>
      </c>
      <c r="F6">
        <v>1.01</v>
      </c>
      <c r="H6" s="1">
        <v>1.01</v>
      </c>
      <c r="J6">
        <v>1.01</v>
      </c>
    </row>
    <row r="7" spans="1:21" x14ac:dyDescent="0.3">
      <c r="A7" t="s">
        <v>304</v>
      </c>
      <c r="B7" s="1">
        <v>0.9</v>
      </c>
      <c r="D7" s="17">
        <v>0.9</v>
      </c>
      <c r="F7">
        <v>0.9</v>
      </c>
      <c r="H7" s="1">
        <v>0.9</v>
      </c>
      <c r="J7">
        <v>0.25</v>
      </c>
    </row>
    <row r="8" spans="1:21" x14ac:dyDescent="0.3">
      <c r="A8" t="s">
        <v>305</v>
      </c>
      <c r="B8" s="1">
        <v>0.1</v>
      </c>
      <c r="D8" s="17">
        <v>0</v>
      </c>
      <c r="F8">
        <v>0.1</v>
      </c>
      <c r="H8" t="s">
        <v>264</v>
      </c>
      <c r="J8">
        <v>1E-3</v>
      </c>
    </row>
    <row r="9" spans="1:21" x14ac:dyDescent="0.3">
      <c r="A9" t="s">
        <v>306</v>
      </c>
      <c r="B9" s="1" t="s">
        <v>38</v>
      </c>
      <c r="D9" s="17" t="s">
        <v>38</v>
      </c>
      <c r="F9" t="s">
        <v>38</v>
      </c>
      <c r="H9" s="1" t="s">
        <v>38</v>
      </c>
      <c r="J9" t="s">
        <v>38</v>
      </c>
    </row>
    <row r="10" spans="1:21" x14ac:dyDescent="0.3">
      <c r="A10" t="s">
        <v>307</v>
      </c>
      <c r="B10" s="1" t="s">
        <v>264</v>
      </c>
      <c r="D10" s="17">
        <v>0</v>
      </c>
      <c r="F10">
        <v>0</v>
      </c>
      <c r="H10" t="s">
        <v>264</v>
      </c>
      <c r="J10">
        <v>0</v>
      </c>
    </row>
    <row r="11" spans="1:21" x14ac:dyDescent="0.3">
      <c r="A11" t="s">
        <v>308</v>
      </c>
      <c r="B11" s="1" t="s">
        <v>38</v>
      </c>
      <c r="D11" s="17" t="s">
        <v>38</v>
      </c>
      <c r="F11" t="s">
        <v>38</v>
      </c>
      <c r="H11" s="1" t="s">
        <v>38</v>
      </c>
      <c r="J11" t="s">
        <v>38</v>
      </c>
    </row>
    <row r="12" spans="1:21" x14ac:dyDescent="0.3">
      <c r="A12" t="s">
        <v>65</v>
      </c>
      <c r="B12" s="1">
        <v>0.5</v>
      </c>
      <c r="D12" s="17">
        <v>0</v>
      </c>
      <c r="F12">
        <v>0</v>
      </c>
      <c r="H12" t="s">
        <v>264</v>
      </c>
      <c r="J12">
        <v>0</v>
      </c>
    </row>
    <row r="13" spans="1:21" x14ac:dyDescent="0.3">
      <c r="A13" t="s">
        <v>66</v>
      </c>
      <c r="B13" s="1" t="s">
        <v>38</v>
      </c>
      <c r="D13" s="17" t="s">
        <v>38</v>
      </c>
      <c r="F13">
        <v>5</v>
      </c>
      <c r="H13" s="1" t="s">
        <v>38</v>
      </c>
      <c r="J13" t="s">
        <v>38</v>
      </c>
    </row>
    <row r="14" spans="1:21" x14ac:dyDescent="0.3">
      <c r="B14" s="1"/>
    </row>
    <row r="16" spans="1:21" x14ac:dyDescent="0.3">
      <c r="B16" t="s">
        <v>39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t="s">
        <v>40</v>
      </c>
      <c r="M16" t="s">
        <v>40</v>
      </c>
      <c r="N16" t="s">
        <v>40</v>
      </c>
      <c r="O16" t="s">
        <v>40</v>
      </c>
      <c r="P16" t="s">
        <v>40</v>
      </c>
      <c r="Q16" t="s">
        <v>40</v>
      </c>
      <c r="R16" t="s">
        <v>40</v>
      </c>
      <c r="S16" t="s">
        <v>40</v>
      </c>
      <c r="T16" t="s">
        <v>40</v>
      </c>
      <c r="U16" t="s">
        <v>40</v>
      </c>
    </row>
    <row r="17" spans="1:27" x14ac:dyDescent="0.3">
      <c r="B17" t="s">
        <v>813</v>
      </c>
      <c r="C17" t="s">
        <v>814</v>
      </c>
      <c r="D17" t="s">
        <v>815</v>
      </c>
      <c r="E17" t="s">
        <v>816</v>
      </c>
      <c r="F17" t="s">
        <v>817</v>
      </c>
      <c r="G17" t="s">
        <v>818</v>
      </c>
      <c r="H17" t="s">
        <v>819</v>
      </c>
      <c r="I17" t="s">
        <v>820</v>
      </c>
      <c r="J17" t="s">
        <v>821</v>
      </c>
      <c r="K17" t="s">
        <v>822</v>
      </c>
      <c r="L17" t="s">
        <v>813</v>
      </c>
      <c r="M17" t="s">
        <v>814</v>
      </c>
      <c r="N17" t="s">
        <v>815</v>
      </c>
      <c r="O17" t="s">
        <v>816</v>
      </c>
      <c r="P17" t="s">
        <v>817</v>
      </c>
      <c r="Q17" t="s">
        <v>818</v>
      </c>
      <c r="R17" t="s">
        <v>819</v>
      </c>
      <c r="S17" t="s">
        <v>820</v>
      </c>
      <c r="T17" t="s">
        <v>821</v>
      </c>
      <c r="U17" t="s">
        <v>822</v>
      </c>
    </row>
    <row r="18" spans="1:27" x14ac:dyDescent="0.3">
      <c r="A18" t="s">
        <v>157</v>
      </c>
      <c r="B18">
        <f t="shared" ref="B18:D18" si="0">+C18-0.02</f>
        <v>0.65999999999999992</v>
      </c>
      <c r="C18">
        <f t="shared" si="0"/>
        <v>0.67999999999999994</v>
      </c>
      <c r="D18">
        <f t="shared" si="0"/>
        <v>0.7</v>
      </c>
      <c r="E18">
        <f>+F18-0.02</f>
        <v>0.72</v>
      </c>
      <c r="F18">
        <f>+G18-0.02</f>
        <v>0.74</v>
      </c>
      <c r="G18">
        <v>0.76</v>
      </c>
      <c r="H18">
        <f t="shared" ref="H18:K18" si="1">+G18+0.02</f>
        <v>0.78</v>
      </c>
      <c r="I18">
        <f t="shared" si="1"/>
        <v>0.8</v>
      </c>
      <c r="J18">
        <f t="shared" si="1"/>
        <v>0.82000000000000006</v>
      </c>
      <c r="K18">
        <f t="shared" si="1"/>
        <v>0.84000000000000008</v>
      </c>
      <c r="L18">
        <f t="shared" ref="L18:O18" si="2">+M18+0.01</f>
        <v>-0.10999999999999999</v>
      </c>
      <c r="M18">
        <f t="shared" si="2"/>
        <v>-0.11999999999999998</v>
      </c>
      <c r="N18">
        <f t="shared" si="2"/>
        <v>-0.12999999999999998</v>
      </c>
      <c r="O18">
        <f t="shared" si="2"/>
        <v>-0.13999999999999999</v>
      </c>
      <c r="P18">
        <v>-0.15</v>
      </c>
      <c r="Q18">
        <v>-0.16</v>
      </c>
      <c r="R18">
        <f>+Q18-0.01</f>
        <v>-0.17</v>
      </c>
      <c r="S18">
        <f t="shared" ref="S18:U18" si="3">+R18-0.01</f>
        <v>-0.18000000000000002</v>
      </c>
      <c r="T18">
        <f t="shared" si="3"/>
        <v>-0.19000000000000003</v>
      </c>
      <c r="U18">
        <f t="shared" si="3"/>
        <v>-0.20000000000000004</v>
      </c>
      <c r="Y18" t="s">
        <v>157</v>
      </c>
      <c r="Z18">
        <v>0.76</v>
      </c>
      <c r="AA18">
        <v>-0.16</v>
      </c>
    </row>
    <row r="19" spans="1:27" x14ac:dyDescent="0.3">
      <c r="A19" t="s">
        <v>360</v>
      </c>
      <c r="B19">
        <f t="shared" ref="B19:E22" si="4">+C19+0.02</f>
        <v>1.1300000000000001</v>
      </c>
      <c r="C19">
        <f t="shared" si="4"/>
        <v>1.1100000000000001</v>
      </c>
      <c r="D19">
        <f t="shared" si="4"/>
        <v>1.0900000000000001</v>
      </c>
      <c r="E19">
        <f t="shared" si="4"/>
        <v>1.07</v>
      </c>
      <c r="F19">
        <f>+G19+0.02</f>
        <v>1.05</v>
      </c>
      <c r="G19">
        <v>1.03</v>
      </c>
      <c r="H19">
        <f>+G19-0.02</f>
        <v>1.01</v>
      </c>
      <c r="I19">
        <f t="shared" ref="I19:K19" si="5">+H19-0.02</f>
        <v>0.99</v>
      </c>
      <c r="J19">
        <f t="shared" si="5"/>
        <v>0.97</v>
      </c>
      <c r="K19">
        <f t="shared" si="5"/>
        <v>0.95</v>
      </c>
      <c r="L19">
        <f t="shared" ref="L19:O19" si="6">+M19-0.01</f>
        <v>-0.25000000000000006</v>
      </c>
      <c r="M19">
        <f t="shared" si="6"/>
        <v>-0.24000000000000005</v>
      </c>
      <c r="N19">
        <f t="shared" si="6"/>
        <v>-0.23000000000000004</v>
      </c>
      <c r="O19">
        <f t="shared" si="6"/>
        <v>-0.22000000000000003</v>
      </c>
      <c r="P19">
        <v>-0.21000000000000002</v>
      </c>
      <c r="Q19">
        <v>-0.2</v>
      </c>
      <c r="R19">
        <f>+Q19+0.01</f>
        <v>-0.19</v>
      </c>
      <c r="S19">
        <f t="shared" ref="S19:U19" si="7">+R19+0.01</f>
        <v>-0.18</v>
      </c>
      <c r="T19">
        <f t="shared" si="7"/>
        <v>-0.16999999999999998</v>
      </c>
      <c r="U19">
        <f t="shared" si="7"/>
        <v>-0.15999999999999998</v>
      </c>
      <c r="Y19" t="s">
        <v>360</v>
      </c>
      <c r="Z19">
        <v>1.03</v>
      </c>
      <c r="AA19">
        <v>-0.2</v>
      </c>
    </row>
    <row r="20" spans="1:27" x14ac:dyDescent="0.3">
      <c r="A20" t="s">
        <v>361</v>
      </c>
      <c r="B20">
        <f t="shared" si="4"/>
        <v>1.02</v>
      </c>
      <c r="C20">
        <f t="shared" si="4"/>
        <v>1</v>
      </c>
      <c r="D20">
        <f t="shared" si="4"/>
        <v>0.98000000000000009</v>
      </c>
      <c r="E20">
        <f t="shared" si="4"/>
        <v>0.96000000000000008</v>
      </c>
      <c r="F20">
        <f>+G20+0.02</f>
        <v>0.94000000000000006</v>
      </c>
      <c r="G20">
        <v>0.92</v>
      </c>
      <c r="H20">
        <f t="shared" ref="H20:K20" si="8">+G20-0.02</f>
        <v>0.9</v>
      </c>
      <c r="I20">
        <f t="shared" si="8"/>
        <v>0.88</v>
      </c>
      <c r="J20">
        <f t="shared" si="8"/>
        <v>0.86</v>
      </c>
      <c r="K20">
        <f t="shared" si="8"/>
        <v>0.84</v>
      </c>
      <c r="L20">
        <f t="shared" ref="L20:O20" si="9">+M20-0.01</f>
        <v>-0.26</v>
      </c>
      <c r="M20">
        <f t="shared" si="9"/>
        <v>-0.25</v>
      </c>
      <c r="N20">
        <f t="shared" si="9"/>
        <v>-0.24000000000000002</v>
      </c>
      <c r="O20">
        <f t="shared" si="9"/>
        <v>-0.23</v>
      </c>
      <c r="P20">
        <v>-0.22</v>
      </c>
      <c r="Q20">
        <v>-0.21</v>
      </c>
      <c r="R20">
        <f t="shared" ref="R20:U20" si="10">+Q20+0.01</f>
        <v>-0.19999999999999998</v>
      </c>
      <c r="S20">
        <f t="shared" si="10"/>
        <v>-0.18999999999999997</v>
      </c>
      <c r="T20">
        <f t="shared" si="10"/>
        <v>-0.17999999999999997</v>
      </c>
      <c r="U20">
        <f t="shared" si="10"/>
        <v>-0.16999999999999996</v>
      </c>
      <c r="Y20" t="s">
        <v>361</v>
      </c>
      <c r="Z20">
        <v>0.92</v>
      </c>
      <c r="AA20">
        <v>-0.21</v>
      </c>
    </row>
    <row r="21" spans="1:27" x14ac:dyDescent="0.3">
      <c r="A21" t="s">
        <v>362</v>
      </c>
      <c r="B21">
        <f t="shared" si="4"/>
        <v>1.3</v>
      </c>
      <c r="C21">
        <f t="shared" si="4"/>
        <v>1.28</v>
      </c>
      <c r="D21">
        <f t="shared" si="4"/>
        <v>1.26</v>
      </c>
      <c r="E21">
        <f t="shared" si="4"/>
        <v>1.24</v>
      </c>
      <c r="F21">
        <f>+G21+0.02</f>
        <v>1.22</v>
      </c>
      <c r="G21">
        <v>1.2</v>
      </c>
      <c r="H21">
        <f t="shared" ref="H21:K21" si="11">+G21-0.02</f>
        <v>1.18</v>
      </c>
      <c r="I21">
        <f t="shared" si="11"/>
        <v>1.1599999999999999</v>
      </c>
      <c r="J21">
        <f t="shared" si="11"/>
        <v>1.1399999999999999</v>
      </c>
      <c r="K21">
        <f t="shared" si="11"/>
        <v>1.1199999999999999</v>
      </c>
      <c r="L21">
        <f t="shared" ref="L21:O21" si="12">+M21-0.01</f>
        <v>-0.23000000000000004</v>
      </c>
      <c r="M21">
        <f t="shared" si="12"/>
        <v>-0.22000000000000003</v>
      </c>
      <c r="N21">
        <f t="shared" si="12"/>
        <v>-0.21000000000000002</v>
      </c>
      <c r="O21">
        <f t="shared" si="12"/>
        <v>-0.2</v>
      </c>
      <c r="P21">
        <v>-0.19</v>
      </c>
      <c r="Q21">
        <v>-0.18</v>
      </c>
      <c r="R21">
        <f t="shared" ref="R21:U21" si="13">+Q21+0.01</f>
        <v>-0.16999999999999998</v>
      </c>
      <c r="S21">
        <f t="shared" si="13"/>
        <v>-0.15999999999999998</v>
      </c>
      <c r="T21">
        <f t="shared" si="13"/>
        <v>-0.14999999999999997</v>
      </c>
      <c r="U21">
        <f t="shared" si="13"/>
        <v>-0.13999999999999996</v>
      </c>
      <c r="Y21" t="s">
        <v>362</v>
      </c>
      <c r="Z21">
        <v>1.2</v>
      </c>
      <c r="AA21">
        <v>-0.18</v>
      </c>
    </row>
    <row r="22" spans="1:27" x14ac:dyDescent="0.3">
      <c r="A22" t="s">
        <v>363</v>
      </c>
      <c r="B22">
        <f t="shared" si="4"/>
        <v>1.04</v>
      </c>
      <c r="C22">
        <f t="shared" si="4"/>
        <v>1.02</v>
      </c>
      <c r="D22">
        <f t="shared" si="4"/>
        <v>1</v>
      </c>
      <c r="E22">
        <f t="shared" si="4"/>
        <v>0.98</v>
      </c>
      <c r="F22">
        <f>+G22+0.02</f>
        <v>0.96</v>
      </c>
      <c r="G22">
        <v>0.94</v>
      </c>
      <c r="H22">
        <f t="shared" ref="H22:K22" si="14">+G22-0.02</f>
        <v>0.91999999999999993</v>
      </c>
      <c r="I22">
        <f t="shared" si="14"/>
        <v>0.89999999999999991</v>
      </c>
      <c r="J22">
        <f t="shared" si="14"/>
        <v>0.87999999999999989</v>
      </c>
      <c r="K22">
        <f t="shared" si="14"/>
        <v>0.85999999999999988</v>
      </c>
      <c r="L22">
        <f t="shared" ref="L22:O22" si="15">+M22-0.01</f>
        <v>-0.24000000000000005</v>
      </c>
      <c r="M22">
        <f t="shared" si="15"/>
        <v>-0.23000000000000004</v>
      </c>
      <c r="N22">
        <f t="shared" si="15"/>
        <v>-0.22000000000000003</v>
      </c>
      <c r="O22">
        <f t="shared" si="15"/>
        <v>-0.21000000000000002</v>
      </c>
      <c r="P22">
        <v>-0.2</v>
      </c>
      <c r="Q22">
        <v>-0.19</v>
      </c>
      <c r="R22">
        <f t="shared" ref="R22:U22" si="16">+Q22+0.01</f>
        <v>-0.18</v>
      </c>
      <c r="S22">
        <f t="shared" si="16"/>
        <v>-0.16999999999999998</v>
      </c>
      <c r="T22">
        <f t="shared" si="16"/>
        <v>-0.15999999999999998</v>
      </c>
      <c r="U22">
        <f t="shared" si="16"/>
        <v>-0.14999999999999997</v>
      </c>
      <c r="Y22" t="s">
        <v>363</v>
      </c>
      <c r="Z22">
        <v>0.94</v>
      </c>
      <c r="AA22">
        <v>-0.19</v>
      </c>
    </row>
    <row r="23" spans="1:27" x14ac:dyDescent="0.3">
      <c r="A23" t="s">
        <v>772</v>
      </c>
      <c r="B23">
        <f t="shared" ref="B23" si="17">+C23+0.02</f>
        <v>1.4500000000000002</v>
      </c>
      <c r="C23">
        <f t="shared" ref="C23" si="18">+D23+0.02</f>
        <v>1.4300000000000002</v>
      </c>
      <c r="D23">
        <f t="shared" ref="D23" si="19">+E23+0.02</f>
        <v>1.4100000000000001</v>
      </c>
      <c r="E23">
        <f t="shared" ref="E23" si="20">+F23+0.02</f>
        <v>1.3900000000000001</v>
      </c>
      <c r="F23">
        <v>1.37</v>
      </c>
      <c r="G23">
        <f>+F23-0.02</f>
        <v>1.35</v>
      </c>
      <c r="H23">
        <f t="shared" ref="H23" si="21">+G23-0.02</f>
        <v>1.33</v>
      </c>
      <c r="I23">
        <f t="shared" ref="I23" si="22">+H23-0.02</f>
        <v>1.31</v>
      </c>
      <c r="J23">
        <f t="shared" ref="J23:K23" si="23">+I23-0.02</f>
        <v>1.29</v>
      </c>
      <c r="K23">
        <f t="shared" si="23"/>
        <v>1.27</v>
      </c>
      <c r="L23">
        <f t="shared" ref="L23:N23" si="24">+M23-0.005</f>
        <v>-0.19000000000000003</v>
      </c>
      <c r="M23">
        <f t="shared" si="24"/>
        <v>-0.18500000000000003</v>
      </c>
      <c r="N23">
        <f t="shared" si="24"/>
        <v>-0.18000000000000002</v>
      </c>
      <c r="O23">
        <f>+P23-0.005</f>
        <v>-0.17500000000000002</v>
      </c>
      <c r="P23">
        <v>-0.17</v>
      </c>
      <c r="Q23">
        <f>+P23+0.005</f>
        <v>-0.16500000000000001</v>
      </c>
      <c r="R23">
        <f t="shared" ref="R23:U23" si="25">+Q23+0.005</f>
        <v>-0.16</v>
      </c>
      <c r="S23">
        <f t="shared" si="25"/>
        <v>-0.155</v>
      </c>
      <c r="T23">
        <f t="shared" si="25"/>
        <v>-0.15</v>
      </c>
      <c r="U23">
        <f t="shared" si="25"/>
        <v>-0.14499999999999999</v>
      </c>
    </row>
    <row r="28" spans="1:27" x14ac:dyDescent="0.3">
      <c r="B28">
        <f>+C28+0.02</f>
        <v>1.5</v>
      </c>
      <c r="C28">
        <f>+D28+0.02</f>
        <v>1.48</v>
      </c>
      <c r="D28">
        <f>+E28+0.02</f>
        <v>1.46</v>
      </c>
      <c r="E28">
        <f>+F28+0.02</f>
        <v>1.44</v>
      </c>
      <c r="F28">
        <f>+G28+0.02</f>
        <v>1.42</v>
      </c>
      <c r="G28">
        <v>1.4</v>
      </c>
      <c r="H28">
        <f t="shared" ref="H28:J28" si="26">+G28-0.02</f>
        <v>1.38</v>
      </c>
      <c r="I28">
        <f t="shared" si="26"/>
        <v>1.3599999999999999</v>
      </c>
      <c r="J28">
        <f t="shared" si="26"/>
        <v>1.3399999999999999</v>
      </c>
      <c r="K28">
        <f t="shared" ref="K28:P28" si="27">+L28-0.01</f>
        <v>-0.24000000000000005</v>
      </c>
      <c r="L28">
        <f t="shared" si="27"/>
        <v>-0.23000000000000004</v>
      </c>
      <c r="M28">
        <f t="shared" si="27"/>
        <v>-0.22000000000000003</v>
      </c>
      <c r="N28">
        <f t="shared" si="27"/>
        <v>-0.21000000000000002</v>
      </c>
      <c r="O28">
        <f t="shared" si="27"/>
        <v>-0.2</v>
      </c>
      <c r="P28">
        <f t="shared" si="27"/>
        <v>-0.19</v>
      </c>
      <c r="Q28">
        <v>-0.18</v>
      </c>
      <c r="R28">
        <f t="shared" ref="R28:U28" si="28">+Q28+0.01</f>
        <v>-0.16999999999999998</v>
      </c>
      <c r="S28">
        <f t="shared" si="28"/>
        <v>-0.15999999999999998</v>
      </c>
      <c r="T28">
        <f t="shared" si="28"/>
        <v>-0.14999999999999997</v>
      </c>
      <c r="U28">
        <f t="shared" si="28"/>
        <v>-0.13999999999999996</v>
      </c>
    </row>
    <row r="30" spans="1:27" x14ac:dyDescent="0.3">
      <c r="B30">
        <v>0.65999999999999992</v>
      </c>
      <c r="C30">
        <v>0.67999999999999994</v>
      </c>
      <c r="D30">
        <v>0.7</v>
      </c>
      <c r="E30">
        <v>0.72</v>
      </c>
      <c r="F30">
        <v>0.74</v>
      </c>
      <c r="G30">
        <v>0.76</v>
      </c>
      <c r="H30">
        <v>0.78</v>
      </c>
      <c r="I30">
        <v>0.8</v>
      </c>
      <c r="J30">
        <v>0.82000000000000006</v>
      </c>
      <c r="K30">
        <v>0.84000000000000008</v>
      </c>
      <c r="L30">
        <v>-0.10999999999999999</v>
      </c>
      <c r="M30">
        <v>-0.11999999999999998</v>
      </c>
      <c r="N30">
        <v>-0.12999999999999998</v>
      </c>
      <c r="O30">
        <v>-0.13999999999999999</v>
      </c>
      <c r="P30">
        <v>-0.15</v>
      </c>
      <c r="Q30">
        <v>-0.16</v>
      </c>
      <c r="R30">
        <v>-0.17</v>
      </c>
      <c r="S30">
        <v>-0.18000000000000002</v>
      </c>
      <c r="T30">
        <v>-0.19000000000000003</v>
      </c>
      <c r="U30">
        <v>-0.20000000000000004</v>
      </c>
    </row>
    <row r="31" spans="1:27" x14ac:dyDescent="0.3">
      <c r="B31">
        <v>1.1300000000000001</v>
      </c>
      <c r="C31">
        <v>1.1100000000000001</v>
      </c>
      <c r="D31">
        <v>1.0900000000000001</v>
      </c>
      <c r="E31">
        <v>1.07</v>
      </c>
      <c r="F31">
        <v>1.05</v>
      </c>
      <c r="G31">
        <v>1.03</v>
      </c>
      <c r="H31">
        <v>1.01</v>
      </c>
      <c r="I31">
        <v>0.99</v>
      </c>
      <c r="J31">
        <v>0.97</v>
      </c>
      <c r="K31">
        <v>-0.26000000000000006</v>
      </c>
      <c r="L31">
        <v>-0.25000000000000006</v>
      </c>
      <c r="M31">
        <v>-0.24000000000000005</v>
      </c>
      <c r="N31">
        <v>-0.23000000000000004</v>
      </c>
      <c r="O31">
        <v>-0.22000000000000003</v>
      </c>
      <c r="P31">
        <v>-0.21000000000000002</v>
      </c>
      <c r="Q31">
        <v>-0.2</v>
      </c>
      <c r="R31">
        <v>-0.19</v>
      </c>
      <c r="S31">
        <v>-0.18</v>
      </c>
      <c r="T31">
        <v>-0.16999999999999998</v>
      </c>
      <c r="U31">
        <v>-0.15999999999999998</v>
      </c>
    </row>
    <row r="32" spans="1:27" x14ac:dyDescent="0.3">
      <c r="B32">
        <v>1.02</v>
      </c>
      <c r="C32">
        <v>1</v>
      </c>
      <c r="D32">
        <v>0.98000000000000009</v>
      </c>
      <c r="E32">
        <v>0.96000000000000008</v>
      </c>
      <c r="F32">
        <v>0.94000000000000006</v>
      </c>
      <c r="G32">
        <v>0.92</v>
      </c>
      <c r="H32">
        <v>0.9</v>
      </c>
      <c r="I32">
        <v>0.88</v>
      </c>
      <c r="J32">
        <v>0.86</v>
      </c>
      <c r="K32">
        <v>-0.27</v>
      </c>
      <c r="L32">
        <v>-0.26</v>
      </c>
      <c r="M32">
        <v>-0.25</v>
      </c>
      <c r="N32">
        <v>-0.24000000000000002</v>
      </c>
      <c r="O32">
        <v>-0.23</v>
      </c>
      <c r="P32">
        <v>-0.22</v>
      </c>
      <c r="Q32">
        <v>-0.21</v>
      </c>
      <c r="R32">
        <v>-0.19999999999999998</v>
      </c>
      <c r="S32">
        <v>-0.18999999999999997</v>
      </c>
      <c r="T32">
        <v>-0.17999999999999997</v>
      </c>
      <c r="U32">
        <v>-0.16999999999999996</v>
      </c>
    </row>
    <row r="33" spans="2:21" x14ac:dyDescent="0.3">
      <c r="B33">
        <v>1.3</v>
      </c>
      <c r="C33">
        <v>1.28</v>
      </c>
      <c r="D33">
        <v>1.26</v>
      </c>
      <c r="E33">
        <v>1.24</v>
      </c>
      <c r="F33">
        <v>1.22</v>
      </c>
      <c r="G33">
        <v>1.2</v>
      </c>
      <c r="H33">
        <v>1.18</v>
      </c>
      <c r="I33">
        <v>1.1599999999999999</v>
      </c>
      <c r="J33">
        <v>1.1399999999999999</v>
      </c>
      <c r="K33">
        <v>-0.24000000000000005</v>
      </c>
      <c r="L33">
        <v>-0.23000000000000004</v>
      </c>
      <c r="M33">
        <v>-0.22000000000000003</v>
      </c>
      <c r="N33">
        <v>-0.21000000000000002</v>
      </c>
      <c r="O33">
        <v>-0.2</v>
      </c>
      <c r="P33">
        <v>-0.19</v>
      </c>
      <c r="Q33">
        <v>-0.18</v>
      </c>
      <c r="R33">
        <v>-0.16999999999999998</v>
      </c>
      <c r="S33">
        <v>-0.15999999999999998</v>
      </c>
      <c r="T33">
        <v>-0.14999999999999997</v>
      </c>
      <c r="U33">
        <v>-0.13999999999999996</v>
      </c>
    </row>
    <row r="34" spans="2:21" x14ac:dyDescent="0.3">
      <c r="B34">
        <v>1.04</v>
      </c>
      <c r="C34">
        <v>1.02</v>
      </c>
      <c r="D34">
        <v>1</v>
      </c>
      <c r="E34">
        <v>0.98</v>
      </c>
      <c r="F34">
        <v>0.96</v>
      </c>
      <c r="G34">
        <v>0.94</v>
      </c>
      <c r="H34">
        <v>0.91999999999999993</v>
      </c>
      <c r="I34">
        <v>0.89999999999999991</v>
      </c>
      <c r="J34">
        <v>0.87999999999999989</v>
      </c>
      <c r="K34">
        <v>-0.25000000000000006</v>
      </c>
      <c r="L34">
        <v>-0.24000000000000005</v>
      </c>
      <c r="M34">
        <v>-0.23000000000000004</v>
      </c>
      <c r="N34">
        <v>-0.22000000000000003</v>
      </c>
      <c r="O34">
        <v>-0.21000000000000002</v>
      </c>
      <c r="P34">
        <v>-0.2</v>
      </c>
      <c r="Q34">
        <v>-0.19</v>
      </c>
      <c r="R34">
        <v>-0.18</v>
      </c>
      <c r="S34">
        <v>-0.16999999999999998</v>
      </c>
      <c r="T34">
        <v>-0.15999999999999998</v>
      </c>
      <c r="U34">
        <v>-0.14999999999999997</v>
      </c>
    </row>
    <row r="35" spans="2:21" x14ac:dyDescent="0.3">
      <c r="B35">
        <v>1.4500000000000002</v>
      </c>
      <c r="C35">
        <v>1.4300000000000002</v>
      </c>
      <c r="D35">
        <v>1.4100000000000001</v>
      </c>
      <c r="E35">
        <v>1.3900000000000001</v>
      </c>
      <c r="F35">
        <v>1.37</v>
      </c>
      <c r="G35">
        <v>1.35</v>
      </c>
      <c r="H35">
        <v>1.33</v>
      </c>
      <c r="I35">
        <v>1.31</v>
      </c>
      <c r="J35">
        <v>1.29</v>
      </c>
      <c r="K35">
        <v>-0.19500000000000003</v>
      </c>
      <c r="L35">
        <v>-0.19000000000000003</v>
      </c>
      <c r="M35">
        <v>-0.18500000000000003</v>
      </c>
      <c r="N35">
        <v>-0.18000000000000002</v>
      </c>
      <c r="O35">
        <v>-0.17500000000000002</v>
      </c>
      <c r="P35">
        <v>-0.17</v>
      </c>
      <c r="Q35">
        <v>-0.16500000000000001</v>
      </c>
      <c r="R35">
        <v>-0.16</v>
      </c>
      <c r="S35">
        <v>-0.155</v>
      </c>
      <c r="T35">
        <v>-0.15</v>
      </c>
      <c r="U35">
        <v>-0.14499999999999999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F443-CC9C-4886-8507-5F24459A4C22}">
  <sheetPr codeName="Sheet24"/>
  <dimension ref="A1:AM148"/>
  <sheetViews>
    <sheetView workbookViewId="0">
      <selection activeCell="B4" sqref="B4"/>
    </sheetView>
  </sheetViews>
  <sheetFormatPr defaultRowHeight="14.4" x14ac:dyDescent="0.3"/>
  <cols>
    <col min="1" max="1" width="12.88671875" bestFit="1" customWidth="1"/>
  </cols>
  <sheetData>
    <row r="1" spans="1:39" x14ac:dyDescent="0.3">
      <c r="B1" s="14"/>
      <c r="M1" s="18"/>
      <c r="N1" s="18"/>
      <c r="U1" s="13"/>
      <c r="AM1" s="13"/>
    </row>
    <row r="2" spans="1:39" x14ac:dyDescent="0.3">
      <c r="B2" s="15" t="s">
        <v>54</v>
      </c>
      <c r="C2" s="1" t="s">
        <v>57</v>
      </c>
      <c r="D2" s="1" t="s">
        <v>58</v>
      </c>
      <c r="E2" s="1" t="s">
        <v>59</v>
      </c>
      <c r="F2" s="9" t="s">
        <v>67</v>
      </c>
      <c r="G2" s="9" t="s">
        <v>68</v>
      </c>
      <c r="I2" s="1"/>
      <c r="J2" s="1"/>
      <c r="K2" s="1"/>
      <c r="L2" s="1"/>
      <c r="M2" s="21"/>
      <c r="N2" s="21"/>
      <c r="O2" s="1"/>
      <c r="P2" s="1"/>
      <c r="Q2" s="1"/>
      <c r="R2" s="1"/>
      <c r="S2" s="1"/>
      <c r="T2" s="1"/>
      <c r="U2" s="22"/>
      <c r="V2" s="1"/>
      <c r="W2" s="1"/>
      <c r="X2" s="1"/>
      <c r="Y2" s="1"/>
      <c r="Z2" s="1"/>
      <c r="AA2" s="1"/>
      <c r="AB2" s="1"/>
      <c r="AC2" s="1"/>
      <c r="AM2" s="13"/>
    </row>
    <row r="3" spans="1:39" x14ac:dyDescent="0.3">
      <c r="A3" t="str">
        <f>sets!O6</f>
        <v>a-agr</v>
      </c>
      <c r="B3" s="16" t="s">
        <v>264</v>
      </c>
      <c r="C3" s="3" t="s">
        <v>264</v>
      </c>
      <c r="D3">
        <v>1</v>
      </c>
      <c r="E3" t="s">
        <v>264</v>
      </c>
      <c r="F3" s="1" t="s">
        <v>264</v>
      </c>
      <c r="G3" s="1" t="s">
        <v>264</v>
      </c>
      <c r="I3" t="s">
        <v>56</v>
      </c>
      <c r="J3" s="2">
        <v>0.04</v>
      </c>
      <c r="M3" s="18"/>
      <c r="N3" s="18"/>
      <c r="U3" s="13"/>
      <c r="AM3" s="13"/>
    </row>
    <row r="4" spans="1:39" x14ac:dyDescent="0.3">
      <c r="A4" t="str">
        <f>sets!O7</f>
        <v>a-frs</v>
      </c>
      <c r="B4" s="16" t="s">
        <v>264</v>
      </c>
      <c r="C4" s="3" t="s">
        <v>264</v>
      </c>
      <c r="D4">
        <v>1</v>
      </c>
      <c r="E4" t="s">
        <v>264</v>
      </c>
      <c r="F4" s="1" t="s">
        <v>264</v>
      </c>
      <c r="G4" s="1" t="s">
        <v>264</v>
      </c>
      <c r="I4" t="s">
        <v>55</v>
      </c>
      <c r="J4" s="2">
        <v>0</v>
      </c>
      <c r="L4" t="s">
        <v>74</v>
      </c>
      <c r="M4" s="18"/>
      <c r="N4" s="18"/>
      <c r="U4" s="13"/>
      <c r="AM4" s="13"/>
    </row>
    <row r="5" spans="1:39" x14ac:dyDescent="0.3">
      <c r="A5" t="str">
        <f>sets!O8</f>
        <v>a-oxt</v>
      </c>
      <c r="B5" s="16" t="s">
        <v>264</v>
      </c>
      <c r="C5" s="3" t="s">
        <v>264</v>
      </c>
      <c r="D5">
        <v>1</v>
      </c>
      <c r="E5" t="s">
        <v>264</v>
      </c>
      <c r="F5" s="1" t="s">
        <v>264</v>
      </c>
      <c r="G5" s="1" t="s">
        <v>264</v>
      </c>
      <c r="J5" s="2"/>
      <c r="M5" s="18"/>
      <c r="N5" s="18"/>
      <c r="U5" s="13"/>
      <c r="AM5" s="13"/>
    </row>
    <row r="6" spans="1:39" x14ac:dyDescent="0.3">
      <c r="A6" t="str">
        <f>sets!O9</f>
        <v>a-fod</v>
      </c>
      <c r="B6" s="16" t="s">
        <v>264</v>
      </c>
      <c r="C6" s="3" t="s">
        <v>264</v>
      </c>
      <c r="D6">
        <v>1</v>
      </c>
      <c r="E6" t="s">
        <v>264</v>
      </c>
      <c r="F6" s="1" t="s">
        <v>264</v>
      </c>
      <c r="G6" s="1" t="s">
        <v>264</v>
      </c>
      <c r="M6" s="18"/>
      <c r="N6" s="18"/>
      <c r="U6" s="13"/>
      <c r="AM6" s="13"/>
    </row>
    <row r="7" spans="1:39" x14ac:dyDescent="0.3">
      <c r="A7" t="str">
        <f>sets!O10</f>
        <v>a-b_t</v>
      </c>
      <c r="B7" s="16" t="s">
        <v>264</v>
      </c>
      <c r="C7" s="3" t="s">
        <v>264</v>
      </c>
      <c r="D7">
        <v>1</v>
      </c>
      <c r="E7" t="s">
        <v>264</v>
      </c>
      <c r="F7" s="1" t="s">
        <v>264</v>
      </c>
      <c r="G7" s="1" t="s">
        <v>264</v>
      </c>
      <c r="M7" s="18"/>
      <c r="N7" s="18"/>
      <c r="U7" s="13"/>
      <c r="AM7" s="13"/>
    </row>
    <row r="8" spans="1:39" x14ac:dyDescent="0.3">
      <c r="A8" t="str">
        <f>sets!O11</f>
        <v>a-tex</v>
      </c>
      <c r="B8" s="16" t="s">
        <v>264</v>
      </c>
      <c r="C8" s="3" t="s">
        <v>264</v>
      </c>
      <c r="D8">
        <v>1</v>
      </c>
      <c r="E8" t="s">
        <v>264</v>
      </c>
      <c r="F8" s="1" t="s">
        <v>264</v>
      </c>
      <c r="G8" s="1" t="s">
        <v>264</v>
      </c>
      <c r="M8" s="18"/>
      <c r="N8" s="18"/>
      <c r="U8" s="13"/>
      <c r="AM8" s="13"/>
    </row>
    <row r="9" spans="1:39" x14ac:dyDescent="0.3">
      <c r="A9" t="str">
        <f>sets!O12</f>
        <v>a-wod</v>
      </c>
      <c r="B9" s="16" t="s">
        <v>264</v>
      </c>
      <c r="C9" s="3" t="s">
        <v>264</v>
      </c>
      <c r="D9">
        <v>1</v>
      </c>
      <c r="E9" t="s">
        <v>264</v>
      </c>
      <c r="F9" s="1" t="s">
        <v>264</v>
      </c>
      <c r="G9" s="1" t="s">
        <v>264</v>
      </c>
      <c r="M9" s="18"/>
      <c r="N9" s="18"/>
      <c r="U9" s="13"/>
      <c r="AM9" s="13"/>
    </row>
    <row r="10" spans="1:39" x14ac:dyDescent="0.3">
      <c r="A10" t="str">
        <f>sets!O13</f>
        <v>a-chm</v>
      </c>
      <c r="B10" s="16" t="s">
        <v>264</v>
      </c>
      <c r="C10" s="3" t="s">
        <v>264</v>
      </c>
      <c r="D10">
        <v>1</v>
      </c>
      <c r="E10" t="s">
        <v>264</v>
      </c>
      <c r="F10" s="1" t="s">
        <v>264</v>
      </c>
      <c r="G10" s="1" t="s">
        <v>264</v>
      </c>
      <c r="M10" s="18"/>
      <c r="N10" s="18"/>
      <c r="U10" s="13"/>
      <c r="AM10" s="13"/>
    </row>
    <row r="11" spans="1:39" x14ac:dyDescent="0.3">
      <c r="A11" t="str">
        <f>sets!O14</f>
        <v>a-bph</v>
      </c>
      <c r="B11" s="16" t="s">
        <v>264</v>
      </c>
      <c r="C11" s="3" t="s">
        <v>264</v>
      </c>
      <c r="D11">
        <v>1</v>
      </c>
      <c r="E11" t="s">
        <v>264</v>
      </c>
      <c r="F11" s="1" t="s">
        <v>264</v>
      </c>
      <c r="G11" s="1" t="s">
        <v>264</v>
      </c>
      <c r="M11" s="18"/>
      <c r="N11" s="18"/>
      <c r="U11" s="13"/>
      <c r="AM11" s="13"/>
    </row>
    <row r="12" spans="1:39" x14ac:dyDescent="0.3">
      <c r="A12" t="str">
        <f>sets!O15</f>
        <v>a-met</v>
      </c>
      <c r="B12" s="16" t="s">
        <v>264</v>
      </c>
      <c r="C12" s="3" t="s">
        <v>264</v>
      </c>
      <c r="D12">
        <v>1</v>
      </c>
      <c r="E12" t="s">
        <v>264</v>
      </c>
      <c r="F12" s="1" t="s">
        <v>264</v>
      </c>
      <c r="G12" s="1" t="s">
        <v>264</v>
      </c>
      <c r="M12" s="18"/>
      <c r="N12" s="18"/>
      <c r="U12" s="13"/>
      <c r="AM12" s="13"/>
    </row>
    <row r="13" spans="1:39" x14ac:dyDescent="0.3">
      <c r="A13" t="str">
        <f>sets!O16</f>
        <v>a-omf</v>
      </c>
      <c r="B13" s="16" t="s">
        <v>264</v>
      </c>
      <c r="C13" s="3" t="s">
        <v>264</v>
      </c>
      <c r="D13">
        <v>1</v>
      </c>
      <c r="E13" t="s">
        <v>264</v>
      </c>
      <c r="F13" s="1" t="s">
        <v>264</v>
      </c>
      <c r="G13" s="1" t="s">
        <v>264</v>
      </c>
      <c r="M13" s="18"/>
      <c r="N13" s="18"/>
      <c r="U13" s="13"/>
      <c r="AM13" s="13"/>
    </row>
    <row r="14" spans="1:39" x14ac:dyDescent="0.3">
      <c r="A14" t="str">
        <f>sets!O17</f>
        <v>a-ely</v>
      </c>
      <c r="B14" s="16" t="s">
        <v>264</v>
      </c>
      <c r="C14" s="3" t="s">
        <v>264</v>
      </c>
      <c r="D14">
        <v>1</v>
      </c>
      <c r="E14" t="s">
        <v>264</v>
      </c>
      <c r="F14" s="1" t="s">
        <v>264</v>
      </c>
      <c r="G14" s="1" t="s">
        <v>264</v>
      </c>
      <c r="M14" s="18"/>
      <c r="N14" s="18"/>
      <c r="U14" s="13"/>
      <c r="AM14" s="13"/>
    </row>
    <row r="15" spans="1:39" x14ac:dyDescent="0.3">
      <c r="A15" t="str">
        <f>sets!O18</f>
        <v>a-gdt</v>
      </c>
      <c r="B15" s="16" t="s">
        <v>264</v>
      </c>
      <c r="C15" s="3" t="s">
        <v>264</v>
      </c>
      <c r="D15">
        <v>1</v>
      </c>
      <c r="E15" t="s">
        <v>264</v>
      </c>
      <c r="F15" s="1" t="s">
        <v>264</v>
      </c>
      <c r="G15" s="1" t="s">
        <v>264</v>
      </c>
      <c r="M15" s="18"/>
      <c r="N15" s="18"/>
      <c r="U15" s="13"/>
      <c r="AM15" s="13"/>
    </row>
    <row r="16" spans="1:39" x14ac:dyDescent="0.3">
      <c r="A16" t="str">
        <f>sets!O19</f>
        <v>a-wtr</v>
      </c>
      <c r="B16" s="16" t="s">
        <v>264</v>
      </c>
      <c r="C16" s="3" t="s">
        <v>264</v>
      </c>
      <c r="D16">
        <v>1</v>
      </c>
      <c r="E16" t="s">
        <v>264</v>
      </c>
      <c r="F16" s="1" t="s">
        <v>264</v>
      </c>
      <c r="G16" s="1" t="s">
        <v>264</v>
      </c>
      <c r="M16" s="18"/>
      <c r="N16" s="18"/>
      <c r="U16" s="13"/>
      <c r="AM16" s="13"/>
    </row>
    <row r="17" spans="1:39" x14ac:dyDescent="0.3">
      <c r="A17" t="str">
        <f>sets!O20</f>
        <v>a-cns</v>
      </c>
      <c r="B17" s="16" t="s">
        <v>264</v>
      </c>
      <c r="C17" s="3" t="s">
        <v>264</v>
      </c>
      <c r="D17">
        <v>1</v>
      </c>
      <c r="E17" t="s">
        <v>264</v>
      </c>
      <c r="F17" s="1" t="s">
        <v>264</v>
      </c>
      <c r="G17" s="1" t="s">
        <v>264</v>
      </c>
      <c r="M17" s="18"/>
      <c r="N17" s="18"/>
      <c r="U17" s="13"/>
      <c r="AM17" s="13"/>
    </row>
    <row r="18" spans="1:39" x14ac:dyDescent="0.3">
      <c r="A18" t="str">
        <f>sets!O21</f>
        <v>a-trd</v>
      </c>
      <c r="B18" s="16" t="s">
        <v>264</v>
      </c>
      <c r="C18" s="3" t="s">
        <v>264</v>
      </c>
      <c r="D18">
        <v>1</v>
      </c>
      <c r="E18" t="s">
        <v>264</v>
      </c>
      <c r="F18" s="1" t="s">
        <v>264</v>
      </c>
      <c r="G18" s="1" t="s">
        <v>264</v>
      </c>
      <c r="M18" s="18"/>
      <c r="N18" s="18"/>
      <c r="U18" s="13"/>
      <c r="AM18" s="13"/>
    </row>
    <row r="19" spans="1:39" x14ac:dyDescent="0.3">
      <c r="A19" t="str">
        <f>sets!O22</f>
        <v>a-afs</v>
      </c>
      <c r="B19" s="16" t="s">
        <v>264</v>
      </c>
      <c r="C19" s="3" t="s">
        <v>264</v>
      </c>
      <c r="D19">
        <v>1</v>
      </c>
      <c r="E19" t="s">
        <v>264</v>
      </c>
      <c r="F19" s="1" t="s">
        <v>264</v>
      </c>
      <c r="G19" s="1" t="s">
        <v>264</v>
      </c>
      <c r="M19" s="18"/>
      <c r="N19" s="18"/>
      <c r="U19" s="13"/>
      <c r="AM19" s="13"/>
    </row>
    <row r="20" spans="1:39" x14ac:dyDescent="0.3">
      <c r="A20" t="str">
        <f>sets!O23</f>
        <v>a-otp</v>
      </c>
      <c r="B20" s="16" t="s">
        <v>264</v>
      </c>
      <c r="C20" s="3" t="s">
        <v>264</v>
      </c>
      <c r="D20">
        <v>1</v>
      </c>
      <c r="E20" t="s">
        <v>264</v>
      </c>
      <c r="F20" s="1" t="s">
        <v>264</v>
      </c>
      <c r="G20" s="1" t="s">
        <v>264</v>
      </c>
      <c r="M20" s="18"/>
      <c r="N20" s="18"/>
      <c r="U20" s="13"/>
      <c r="AM20" s="13"/>
    </row>
    <row r="21" spans="1:39" x14ac:dyDescent="0.3">
      <c r="A21" t="str">
        <f>sets!O24</f>
        <v>a-wtp</v>
      </c>
      <c r="B21" s="16" t="s">
        <v>264</v>
      </c>
      <c r="C21" s="3" t="s">
        <v>264</v>
      </c>
      <c r="D21">
        <v>1</v>
      </c>
      <c r="E21" t="s">
        <v>264</v>
      </c>
      <c r="F21" s="1" t="s">
        <v>264</v>
      </c>
      <c r="G21" s="1" t="s">
        <v>264</v>
      </c>
    </row>
    <row r="22" spans="1:39" x14ac:dyDescent="0.3">
      <c r="A22" t="str">
        <f>sets!O25</f>
        <v>a-atp</v>
      </c>
      <c r="B22" s="16" t="s">
        <v>264</v>
      </c>
      <c r="C22" s="3" t="s">
        <v>264</v>
      </c>
      <c r="D22">
        <v>1</v>
      </c>
      <c r="E22" t="s">
        <v>264</v>
      </c>
      <c r="F22" s="1" t="s">
        <v>264</v>
      </c>
      <c r="G22" s="1" t="s">
        <v>264</v>
      </c>
    </row>
    <row r="23" spans="1:39" x14ac:dyDescent="0.3">
      <c r="A23" t="str">
        <f>sets!O26</f>
        <v>a-cmn</v>
      </c>
      <c r="B23" s="16" t="s">
        <v>264</v>
      </c>
      <c r="C23" s="3" t="s">
        <v>264</v>
      </c>
      <c r="D23">
        <v>1</v>
      </c>
      <c r="E23" t="s">
        <v>264</v>
      </c>
      <c r="F23" s="1" t="s">
        <v>264</v>
      </c>
      <c r="G23" s="1" t="s">
        <v>264</v>
      </c>
    </row>
    <row r="24" spans="1:39" x14ac:dyDescent="0.3">
      <c r="A24" t="str">
        <f>sets!O27</f>
        <v>a-ofi</v>
      </c>
      <c r="B24" s="16" t="s">
        <v>264</v>
      </c>
      <c r="C24" s="3" t="s">
        <v>264</v>
      </c>
      <c r="D24">
        <v>1</v>
      </c>
      <c r="E24" t="s">
        <v>264</v>
      </c>
      <c r="F24" s="1" t="s">
        <v>264</v>
      </c>
      <c r="G24" s="1" t="s">
        <v>264</v>
      </c>
    </row>
    <row r="25" spans="1:39" x14ac:dyDescent="0.3">
      <c r="A25" t="str">
        <f>sets!O28</f>
        <v>a-ins</v>
      </c>
      <c r="B25" s="16" t="s">
        <v>264</v>
      </c>
      <c r="C25" s="3" t="s">
        <v>264</v>
      </c>
      <c r="D25">
        <v>1</v>
      </c>
      <c r="E25" t="s">
        <v>264</v>
      </c>
      <c r="F25" s="1" t="s">
        <v>264</v>
      </c>
      <c r="G25" s="1" t="s">
        <v>264</v>
      </c>
    </row>
    <row r="26" spans="1:39" x14ac:dyDescent="0.3">
      <c r="A26" t="str">
        <f>sets!O29</f>
        <v>a-osr</v>
      </c>
      <c r="B26" s="16" t="s">
        <v>264</v>
      </c>
      <c r="C26" s="3" t="s">
        <v>264</v>
      </c>
      <c r="D26">
        <v>1</v>
      </c>
      <c r="E26" t="s">
        <v>264</v>
      </c>
      <c r="F26" s="1" t="s">
        <v>264</v>
      </c>
      <c r="G26" s="1" t="s">
        <v>264</v>
      </c>
    </row>
    <row r="27" spans="1:39" x14ac:dyDescent="0.3">
      <c r="A27" t="str">
        <f>sets!O30</f>
        <v>a-osg</v>
      </c>
      <c r="B27" s="16" t="s">
        <v>264</v>
      </c>
      <c r="C27" s="3" t="s">
        <v>264</v>
      </c>
      <c r="D27">
        <v>1</v>
      </c>
      <c r="E27" t="s">
        <v>264</v>
      </c>
      <c r="F27" s="1" t="s">
        <v>264</v>
      </c>
      <c r="G27" s="1" t="s">
        <v>264</v>
      </c>
    </row>
    <row r="28" spans="1:39" x14ac:dyDescent="0.3">
      <c r="A28" t="str">
        <f>sets!O31</f>
        <v>a-edu</v>
      </c>
      <c r="B28" s="16" t="s">
        <v>264</v>
      </c>
      <c r="C28" s="3" t="s">
        <v>264</v>
      </c>
      <c r="D28">
        <v>1</v>
      </c>
      <c r="E28" t="s">
        <v>264</v>
      </c>
      <c r="F28" s="1" t="s">
        <v>264</v>
      </c>
      <c r="G28" s="1" t="s">
        <v>264</v>
      </c>
    </row>
    <row r="29" spans="1:39" x14ac:dyDescent="0.3">
      <c r="A29" t="str">
        <f>sets!O32</f>
        <v>a-hht</v>
      </c>
      <c r="B29" s="16" t="s">
        <v>264</v>
      </c>
      <c r="C29" s="3" t="s">
        <v>264</v>
      </c>
      <c r="D29">
        <v>1</v>
      </c>
      <c r="E29" t="s">
        <v>264</v>
      </c>
      <c r="F29" s="1" t="s">
        <v>264</v>
      </c>
      <c r="G29" s="1" t="s">
        <v>264</v>
      </c>
    </row>
    <row r="30" spans="1:39" x14ac:dyDescent="0.3">
      <c r="B30" s="16"/>
      <c r="C30" s="3"/>
      <c r="F30" s="1"/>
      <c r="G30" s="1"/>
    </row>
    <row r="31" spans="1:39" x14ac:dyDescent="0.3">
      <c r="B31" s="16"/>
      <c r="C31" s="3"/>
      <c r="F31" s="1"/>
      <c r="G31" s="1"/>
    </row>
    <row r="32" spans="1:39" x14ac:dyDescent="0.3">
      <c r="B32" s="16"/>
      <c r="C32" s="3"/>
      <c r="F32" s="1"/>
      <c r="G32" s="1"/>
    </row>
    <row r="33" spans="2:7" x14ac:dyDescent="0.3">
      <c r="B33" s="16"/>
      <c r="C33" s="3"/>
      <c r="F33" s="1"/>
      <c r="G33" s="1"/>
    </row>
    <row r="34" spans="2:7" x14ac:dyDescent="0.3">
      <c r="B34" s="16"/>
      <c r="C34" s="3"/>
      <c r="F34" s="1"/>
      <c r="G34" s="1"/>
    </row>
    <row r="35" spans="2:7" x14ac:dyDescent="0.3">
      <c r="B35" s="16"/>
      <c r="C35" s="3"/>
      <c r="F35" s="1"/>
      <c r="G35" s="6"/>
    </row>
    <row r="36" spans="2:7" x14ac:dyDescent="0.3">
      <c r="B36" s="16"/>
      <c r="C36" s="3"/>
      <c r="F36" s="1"/>
      <c r="G36" s="6"/>
    </row>
    <row r="37" spans="2:7" x14ac:dyDescent="0.3">
      <c r="B37" s="16"/>
      <c r="C37" s="3"/>
      <c r="F37" s="1"/>
      <c r="G37" s="6"/>
    </row>
    <row r="38" spans="2:7" x14ac:dyDescent="0.3">
      <c r="B38" s="16"/>
      <c r="C38" s="3"/>
      <c r="F38" s="1"/>
      <c r="G38" s="6"/>
    </row>
    <row r="39" spans="2:7" x14ac:dyDescent="0.3">
      <c r="B39" s="16"/>
      <c r="C39" s="3"/>
      <c r="F39" s="1"/>
      <c r="G39" s="6"/>
    </row>
    <row r="40" spans="2:7" x14ac:dyDescent="0.3">
      <c r="B40" s="16"/>
      <c r="C40" s="3"/>
      <c r="F40" s="1"/>
      <c r="G40" s="6"/>
    </row>
    <row r="41" spans="2:7" x14ac:dyDescent="0.3">
      <c r="B41" s="16"/>
      <c r="C41" s="3"/>
      <c r="F41" s="1"/>
      <c r="G41" s="6"/>
    </row>
    <row r="42" spans="2:7" x14ac:dyDescent="0.3">
      <c r="B42" s="16"/>
      <c r="C42" s="3"/>
      <c r="F42" s="1"/>
      <c r="G42" s="6"/>
    </row>
    <row r="43" spans="2:7" x14ac:dyDescent="0.3">
      <c r="B43" s="16"/>
      <c r="C43" s="3"/>
      <c r="F43" s="1"/>
      <c r="G43" s="6"/>
    </row>
    <row r="44" spans="2:7" x14ac:dyDescent="0.3">
      <c r="B44" s="16"/>
      <c r="C44" s="3"/>
      <c r="F44" s="1"/>
      <c r="G44" s="6"/>
    </row>
    <row r="45" spans="2:7" x14ac:dyDescent="0.3">
      <c r="B45" s="16"/>
      <c r="C45" s="3"/>
      <c r="F45" s="1"/>
      <c r="G45" s="6"/>
    </row>
    <row r="46" spans="2:7" x14ac:dyDescent="0.3">
      <c r="B46" s="16"/>
      <c r="C46" s="3"/>
      <c r="F46" s="1"/>
      <c r="G46" s="6"/>
    </row>
    <row r="47" spans="2:7" x14ac:dyDescent="0.3">
      <c r="B47" s="16"/>
      <c r="C47" s="3"/>
      <c r="F47" s="1"/>
      <c r="G47" s="6"/>
    </row>
    <row r="48" spans="2:7" x14ac:dyDescent="0.3">
      <c r="B48" s="16"/>
      <c r="C48" s="3"/>
      <c r="F48" s="1"/>
      <c r="G48" s="6"/>
    </row>
    <row r="49" spans="2:7" x14ac:dyDescent="0.3">
      <c r="B49" s="16"/>
      <c r="C49" s="3"/>
      <c r="F49" s="1"/>
      <c r="G49" s="6"/>
    </row>
    <row r="50" spans="2:7" x14ac:dyDescent="0.3">
      <c r="B50" s="16"/>
      <c r="C50" s="3"/>
      <c r="F50" s="1"/>
      <c r="G50" s="6"/>
    </row>
    <row r="51" spans="2:7" x14ac:dyDescent="0.3">
      <c r="B51" s="16"/>
      <c r="C51" s="3"/>
      <c r="F51" s="1"/>
      <c r="G51" s="6"/>
    </row>
    <row r="52" spans="2:7" x14ac:dyDescent="0.3">
      <c r="B52" s="16"/>
      <c r="C52" s="3"/>
      <c r="F52" s="1"/>
      <c r="G52" s="6"/>
    </row>
    <row r="53" spans="2:7" x14ac:dyDescent="0.3">
      <c r="B53" s="16"/>
      <c r="C53" s="3"/>
      <c r="F53" s="1"/>
      <c r="G53" s="6"/>
    </row>
    <row r="54" spans="2:7" x14ac:dyDescent="0.3">
      <c r="B54" s="16"/>
      <c r="C54" s="3"/>
      <c r="F54" s="1"/>
      <c r="G54" s="6"/>
    </row>
    <row r="55" spans="2:7" x14ac:dyDescent="0.3">
      <c r="B55" s="16"/>
      <c r="C55" s="3"/>
      <c r="F55" s="1"/>
      <c r="G55" s="6"/>
    </row>
    <row r="56" spans="2:7" x14ac:dyDescent="0.3">
      <c r="B56" s="16"/>
      <c r="C56" s="3"/>
      <c r="F56" s="1"/>
      <c r="G56" s="6"/>
    </row>
    <row r="57" spans="2:7" x14ac:dyDescent="0.3">
      <c r="B57" s="16"/>
      <c r="C57" s="3"/>
      <c r="F57" s="1"/>
      <c r="G57" s="6"/>
    </row>
    <row r="58" spans="2:7" x14ac:dyDescent="0.3">
      <c r="B58" s="16"/>
      <c r="C58" s="3"/>
      <c r="F58" s="1"/>
      <c r="G58" s="6"/>
    </row>
    <row r="59" spans="2:7" x14ac:dyDescent="0.3">
      <c r="B59" s="16"/>
      <c r="C59" s="3"/>
      <c r="F59" s="1"/>
      <c r="G59" s="6"/>
    </row>
    <row r="60" spans="2:7" x14ac:dyDescent="0.3">
      <c r="B60" s="16"/>
      <c r="C60" s="3"/>
      <c r="F60" s="1"/>
      <c r="G60" s="6"/>
    </row>
    <row r="61" spans="2:7" x14ac:dyDescent="0.3">
      <c r="B61" s="16"/>
      <c r="C61" s="3"/>
      <c r="F61" s="1"/>
      <c r="G61" s="6"/>
    </row>
    <row r="62" spans="2:7" x14ac:dyDescent="0.3">
      <c r="B62" s="16"/>
      <c r="C62" s="3"/>
      <c r="F62" s="1"/>
      <c r="G62" s="6"/>
    </row>
    <row r="63" spans="2:7" x14ac:dyDescent="0.3">
      <c r="B63" s="16"/>
      <c r="C63" s="3"/>
      <c r="F63" s="1"/>
      <c r="G63" s="6"/>
    </row>
    <row r="64" spans="2:7" x14ac:dyDescent="0.3">
      <c r="B64" s="16"/>
      <c r="C64" s="3"/>
      <c r="F64" s="1"/>
      <c r="G64" s="6"/>
    </row>
    <row r="65" spans="2:7" x14ac:dyDescent="0.3">
      <c r="B65" s="16"/>
      <c r="C65" s="3"/>
      <c r="F65" s="1"/>
      <c r="G65" s="6"/>
    </row>
    <row r="66" spans="2:7" x14ac:dyDescent="0.3">
      <c r="B66" s="16"/>
      <c r="C66" s="3"/>
      <c r="F66" s="1"/>
      <c r="G66" s="6"/>
    </row>
    <row r="67" spans="2:7" x14ac:dyDescent="0.3">
      <c r="B67" s="16"/>
      <c r="C67" s="3"/>
      <c r="F67" s="1"/>
      <c r="G67" s="6"/>
    </row>
    <row r="68" spans="2:7" x14ac:dyDescent="0.3">
      <c r="B68" s="16"/>
      <c r="C68" s="3"/>
      <c r="F68" s="1"/>
      <c r="G68" s="6"/>
    </row>
    <row r="69" spans="2:7" x14ac:dyDescent="0.3">
      <c r="B69" s="16"/>
      <c r="C69" s="3"/>
      <c r="F69" s="1"/>
      <c r="G69" s="6"/>
    </row>
    <row r="70" spans="2:7" x14ac:dyDescent="0.3">
      <c r="B70" s="16"/>
      <c r="C70" s="3"/>
      <c r="F70" s="1"/>
      <c r="G70" s="6"/>
    </row>
    <row r="71" spans="2:7" x14ac:dyDescent="0.3">
      <c r="B71" s="16"/>
      <c r="C71" s="3"/>
      <c r="F71" s="1"/>
      <c r="G71" s="6"/>
    </row>
    <row r="72" spans="2:7" x14ac:dyDescent="0.3">
      <c r="B72" s="16"/>
      <c r="C72" s="3"/>
      <c r="F72" s="1"/>
      <c r="G72" s="6"/>
    </row>
    <row r="73" spans="2:7" x14ac:dyDescent="0.3">
      <c r="B73" s="16"/>
      <c r="C73" s="3"/>
      <c r="F73" s="1"/>
      <c r="G73" s="6"/>
    </row>
    <row r="74" spans="2:7" x14ac:dyDescent="0.3">
      <c r="B74" s="16"/>
      <c r="C74" s="3"/>
      <c r="F74" s="1"/>
      <c r="G74" s="6"/>
    </row>
    <row r="75" spans="2:7" x14ac:dyDescent="0.3">
      <c r="B75" s="16"/>
      <c r="C75" s="3"/>
      <c r="F75" s="1"/>
      <c r="G75" s="6"/>
    </row>
    <row r="76" spans="2:7" x14ac:dyDescent="0.3">
      <c r="B76" s="16"/>
      <c r="C76" s="3"/>
      <c r="F76" s="1"/>
      <c r="G76" s="6"/>
    </row>
    <row r="77" spans="2:7" x14ac:dyDescent="0.3">
      <c r="B77" s="16"/>
      <c r="C77" s="3"/>
      <c r="F77" s="1"/>
      <c r="G77" s="6"/>
    </row>
    <row r="78" spans="2:7" x14ac:dyDescent="0.3">
      <c r="B78" s="16"/>
      <c r="C78" s="3"/>
      <c r="F78" s="1"/>
      <c r="G78" s="6"/>
    </row>
    <row r="79" spans="2:7" x14ac:dyDescent="0.3">
      <c r="B79" s="16"/>
      <c r="C79" s="3"/>
      <c r="F79" s="1"/>
      <c r="G79" s="6"/>
    </row>
    <row r="80" spans="2:7" x14ac:dyDescent="0.3">
      <c r="B80" s="16"/>
      <c r="C80" s="3"/>
      <c r="F80" s="1"/>
      <c r="G80" s="6"/>
    </row>
    <row r="81" spans="2:7" x14ac:dyDescent="0.3">
      <c r="B81" s="16"/>
      <c r="C81" s="3"/>
      <c r="F81" s="1"/>
      <c r="G81" s="6"/>
    </row>
    <row r="82" spans="2:7" x14ac:dyDescent="0.3">
      <c r="B82" s="16"/>
      <c r="C82" s="3"/>
      <c r="F82" s="1"/>
      <c r="G82" s="6"/>
    </row>
    <row r="83" spans="2:7" x14ac:dyDescent="0.3">
      <c r="B83" s="16"/>
      <c r="C83" s="3"/>
    </row>
    <row r="84" spans="2:7" x14ac:dyDescent="0.3">
      <c r="B84" s="16"/>
      <c r="C84" s="3"/>
    </row>
    <row r="85" spans="2:7" x14ac:dyDescent="0.3">
      <c r="B85" s="16"/>
      <c r="C85" s="3"/>
    </row>
    <row r="86" spans="2:7" x14ac:dyDescent="0.3">
      <c r="B86" s="16"/>
      <c r="C86" s="3"/>
    </row>
    <row r="87" spans="2:7" x14ac:dyDescent="0.3">
      <c r="B87" s="16"/>
      <c r="C87" s="3"/>
    </row>
    <row r="88" spans="2:7" x14ac:dyDescent="0.3">
      <c r="B88" s="16"/>
      <c r="C88" s="3"/>
    </row>
    <row r="89" spans="2:7" x14ac:dyDescent="0.3">
      <c r="B89" s="16"/>
      <c r="C89" s="3"/>
    </row>
    <row r="90" spans="2:7" x14ac:dyDescent="0.3">
      <c r="B90" s="16"/>
      <c r="C90" s="3"/>
    </row>
    <row r="91" spans="2:7" x14ac:dyDescent="0.3">
      <c r="B91" s="16"/>
      <c r="C91" s="3"/>
    </row>
    <row r="92" spans="2:7" x14ac:dyDescent="0.3">
      <c r="B92" s="16"/>
      <c r="C92" s="3"/>
    </row>
    <row r="93" spans="2:7" x14ac:dyDescent="0.3">
      <c r="B93" s="16"/>
      <c r="C93" s="3"/>
    </row>
    <row r="94" spans="2:7" x14ac:dyDescent="0.3">
      <c r="B94" s="16"/>
      <c r="C94" s="3"/>
    </row>
    <row r="95" spans="2:7" x14ac:dyDescent="0.3">
      <c r="B95" s="16"/>
      <c r="C95" s="3"/>
    </row>
    <row r="96" spans="2:7" x14ac:dyDescent="0.3">
      <c r="B96" s="16"/>
      <c r="C96" s="3"/>
    </row>
    <row r="97" spans="2:3" x14ac:dyDescent="0.3">
      <c r="B97" s="16"/>
      <c r="C97" s="3"/>
    </row>
    <row r="98" spans="2:3" x14ac:dyDescent="0.3">
      <c r="B98" s="16"/>
      <c r="C98" s="3"/>
    </row>
    <row r="99" spans="2:3" x14ac:dyDescent="0.3">
      <c r="B99" s="16"/>
      <c r="C99" s="3"/>
    </row>
    <row r="100" spans="2:3" x14ac:dyDescent="0.3">
      <c r="B100" s="16"/>
      <c r="C100" s="3"/>
    </row>
    <row r="101" spans="2:3" x14ac:dyDescent="0.3">
      <c r="B101" s="16"/>
      <c r="C101" s="3"/>
    </row>
    <row r="102" spans="2:3" x14ac:dyDescent="0.3">
      <c r="B102" s="16"/>
      <c r="C102" s="3"/>
    </row>
    <row r="103" spans="2:3" x14ac:dyDescent="0.3">
      <c r="B103" s="16"/>
      <c r="C103" s="3"/>
    </row>
    <row r="104" spans="2:3" x14ac:dyDescent="0.3">
      <c r="B104" s="16"/>
      <c r="C104" s="3"/>
    </row>
    <row r="105" spans="2:3" x14ac:dyDescent="0.3">
      <c r="B105" s="16"/>
      <c r="C105" s="3"/>
    </row>
    <row r="106" spans="2:3" x14ac:dyDescent="0.3">
      <c r="B106" s="16"/>
      <c r="C106" s="3"/>
    </row>
    <row r="107" spans="2:3" x14ac:dyDescent="0.3">
      <c r="B107" s="16"/>
      <c r="C107" s="3"/>
    </row>
    <row r="108" spans="2:3" x14ac:dyDescent="0.3">
      <c r="B108" s="16"/>
      <c r="C108" s="3"/>
    </row>
    <row r="109" spans="2:3" x14ac:dyDescent="0.3">
      <c r="B109" s="16"/>
      <c r="C109" s="3"/>
    </row>
    <row r="110" spans="2:3" x14ac:dyDescent="0.3">
      <c r="B110" s="16"/>
      <c r="C110" s="3"/>
    </row>
    <row r="111" spans="2:3" x14ac:dyDescent="0.3">
      <c r="B111" s="16"/>
      <c r="C111" s="3"/>
    </row>
    <row r="112" spans="2:3" x14ac:dyDescent="0.3">
      <c r="B112" s="16"/>
      <c r="C112" s="3"/>
    </row>
    <row r="113" spans="2:3" x14ac:dyDescent="0.3">
      <c r="B113" s="16"/>
      <c r="C113" s="3"/>
    </row>
    <row r="114" spans="2:3" x14ac:dyDescent="0.3">
      <c r="B114" s="16"/>
      <c r="C114" s="3"/>
    </row>
    <row r="115" spans="2:3" x14ac:dyDescent="0.3">
      <c r="B115" s="16"/>
      <c r="C115" s="3"/>
    </row>
    <row r="116" spans="2:3" x14ac:dyDescent="0.3">
      <c r="B116" s="16"/>
      <c r="C116" s="3"/>
    </row>
    <row r="117" spans="2:3" x14ac:dyDescent="0.3">
      <c r="B117" s="16"/>
      <c r="C117" s="3"/>
    </row>
    <row r="118" spans="2:3" x14ac:dyDescent="0.3">
      <c r="B118" s="16"/>
      <c r="C118" s="3"/>
    </row>
    <row r="119" spans="2:3" x14ac:dyDescent="0.3">
      <c r="B119" s="16"/>
      <c r="C119" s="3"/>
    </row>
    <row r="120" spans="2:3" x14ac:dyDescent="0.3">
      <c r="B120" s="16"/>
      <c r="C120" s="3"/>
    </row>
    <row r="121" spans="2:3" x14ac:dyDescent="0.3">
      <c r="B121" s="16"/>
      <c r="C121" s="3"/>
    </row>
    <row r="122" spans="2:3" x14ac:dyDescent="0.3">
      <c r="B122" s="16"/>
      <c r="C122" s="3"/>
    </row>
    <row r="123" spans="2:3" x14ac:dyDescent="0.3">
      <c r="B123" s="16"/>
      <c r="C123" s="3"/>
    </row>
    <row r="124" spans="2:3" x14ac:dyDescent="0.3">
      <c r="B124" s="16"/>
      <c r="C124" s="3"/>
    </row>
    <row r="125" spans="2:3" x14ac:dyDescent="0.3">
      <c r="B125" s="16"/>
      <c r="C125" s="3"/>
    </row>
    <row r="126" spans="2:3" x14ac:dyDescent="0.3">
      <c r="B126" s="16"/>
      <c r="C126" s="3"/>
    </row>
    <row r="127" spans="2:3" x14ac:dyDescent="0.3">
      <c r="B127" s="16"/>
      <c r="C127" s="3"/>
    </row>
    <row r="128" spans="2:3" x14ac:dyDescent="0.3">
      <c r="B128" s="16"/>
      <c r="C128" s="3"/>
    </row>
    <row r="129" spans="2:3" x14ac:dyDescent="0.3">
      <c r="B129" s="16"/>
      <c r="C129" s="3"/>
    </row>
    <row r="130" spans="2:3" x14ac:dyDescent="0.3">
      <c r="B130" s="16"/>
      <c r="C130" s="3"/>
    </row>
    <row r="131" spans="2:3" x14ac:dyDescent="0.3">
      <c r="B131" s="16"/>
      <c r="C131" s="3"/>
    </row>
    <row r="132" spans="2:3" x14ac:dyDescent="0.3">
      <c r="B132" s="16"/>
      <c r="C132" s="3"/>
    </row>
    <row r="133" spans="2:3" x14ac:dyDescent="0.3">
      <c r="B133" s="16"/>
      <c r="C133" s="3"/>
    </row>
    <row r="134" spans="2:3" x14ac:dyDescent="0.3">
      <c r="B134" s="16"/>
      <c r="C134" s="3"/>
    </row>
    <row r="135" spans="2:3" x14ac:dyDescent="0.3">
      <c r="B135" s="16"/>
      <c r="C135" s="3"/>
    </row>
    <row r="136" spans="2:3" x14ac:dyDescent="0.3">
      <c r="B136" s="16"/>
      <c r="C136" s="3"/>
    </row>
    <row r="137" spans="2:3" x14ac:dyDescent="0.3">
      <c r="B137" s="16"/>
      <c r="C137" s="3"/>
    </row>
    <row r="138" spans="2:3" x14ac:dyDescent="0.3">
      <c r="B138" s="16"/>
      <c r="C138" s="3"/>
    </row>
    <row r="139" spans="2:3" x14ac:dyDescent="0.3">
      <c r="B139" s="16"/>
      <c r="C139" s="3"/>
    </row>
    <row r="140" spans="2:3" x14ac:dyDescent="0.3">
      <c r="B140" s="16"/>
      <c r="C140" s="3"/>
    </row>
    <row r="141" spans="2:3" x14ac:dyDescent="0.3">
      <c r="B141" s="16"/>
      <c r="C141" s="3"/>
    </row>
    <row r="142" spans="2:3" x14ac:dyDescent="0.3">
      <c r="B142" s="16"/>
      <c r="C142" s="3"/>
    </row>
    <row r="143" spans="2:3" x14ac:dyDescent="0.3">
      <c r="B143" s="16"/>
      <c r="C143" s="3"/>
    </row>
    <row r="144" spans="2:3" x14ac:dyDescent="0.3">
      <c r="B144" s="16"/>
      <c r="C144" s="3"/>
    </row>
    <row r="145" spans="2:3" x14ac:dyDescent="0.3">
      <c r="B145" s="16"/>
      <c r="C145" s="3"/>
    </row>
    <row r="146" spans="2:3" x14ac:dyDescent="0.3">
      <c r="B146" s="16"/>
      <c r="C146" s="3"/>
    </row>
    <row r="147" spans="2:3" x14ac:dyDescent="0.3">
      <c r="B147" s="16"/>
      <c r="C147" s="3"/>
    </row>
    <row r="148" spans="2:3" x14ac:dyDescent="0.3">
      <c r="B148" s="16"/>
      <c r="C148" s="3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Dictionary</vt:lpstr>
      <vt:lpstr>Layout</vt:lpstr>
      <vt:lpstr>sets</vt:lpstr>
      <vt:lpstr>maps</vt:lpstr>
      <vt:lpstr>MacroData</vt:lpstr>
      <vt:lpstr>ProdElas</vt:lpstr>
      <vt:lpstr>CommElas</vt:lpstr>
      <vt:lpstr>FDElas</vt:lpstr>
      <vt:lpstr>ActProd</vt:lpstr>
      <vt:lpstr>Dynamics</vt:lpstr>
      <vt:lpstr>SAM</vt:lpstr>
      <vt:lpstr>NRG</vt:lpstr>
      <vt:lpstr>popAge</vt:lpstr>
      <vt:lpstr>Labor</vt:lpstr>
      <vt:lpstr>actProd</vt:lpstr>
      <vt:lpstr>AEEI</vt:lpstr>
      <vt:lpstr>CommElas!CommElas</vt:lpstr>
      <vt:lpstr>depr</vt:lpstr>
      <vt:lpstr>Dynamics!Dyntab</vt:lpstr>
      <vt:lpstr>EXR</vt:lpstr>
      <vt:lpstr>GDDebt0</vt:lpstr>
      <vt:lpstr>GFDebt0</vt:lpstr>
      <vt:lpstr>hhElas</vt:lpstr>
      <vt:lpstr>KSAMA0</vt:lpstr>
      <vt:lpstr>miscElas</vt:lpstr>
      <vt:lpstr>NRGPrice</vt:lpstr>
      <vt:lpstr>PFDebt0</vt:lpstr>
      <vt:lpstr>Pop</vt:lpstr>
      <vt:lpstr>ProdElas!prodElas</vt:lpstr>
      <vt:lpstr>RGDDebt0</vt:lpstr>
      <vt:lpstr>RGFDebt0</vt:lpstr>
      <vt:lpstr>RPFDebt0</vt:lpstr>
      <vt:lpstr>SAM!SAM0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van der Mensbrugghe</dc:creator>
  <cp:lastModifiedBy>Lulit Mitik Beyene</cp:lastModifiedBy>
  <cp:lastPrinted>2012-09-24T12:18:17Z</cp:lastPrinted>
  <dcterms:created xsi:type="dcterms:W3CDTF">2012-09-21T14:15:22Z</dcterms:created>
  <dcterms:modified xsi:type="dcterms:W3CDTF">2021-03-18T11:05:59Z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e3fdf0-05a2-4411-bba7-a0945bfb4a0a_Enabled">
    <vt:lpwstr>true</vt:lpwstr>
  </property>
  <property fmtid="{D5CDD505-2E9C-101B-9397-08002B2CF9AE}" pid="3" name="MSIP_Label_48e3fdf0-05a2-4411-bba7-a0945bfb4a0a_SetDate">
    <vt:lpwstr>2021-03-18T11:05:59Z</vt:lpwstr>
  </property>
  <property fmtid="{D5CDD505-2E9C-101B-9397-08002B2CF9AE}" pid="4" name="MSIP_Label_48e3fdf0-05a2-4411-bba7-a0945bfb4a0a_Method">
    <vt:lpwstr>Privileged</vt:lpwstr>
  </property>
  <property fmtid="{D5CDD505-2E9C-101B-9397-08002B2CF9AE}" pid="5" name="MSIP_Label_48e3fdf0-05a2-4411-bba7-a0945bfb4a0a_Name">
    <vt:lpwstr>Label Only - Official Use</vt:lpwstr>
  </property>
  <property fmtid="{D5CDD505-2E9C-101B-9397-08002B2CF9AE}" pid="6" name="MSIP_Label_48e3fdf0-05a2-4411-bba7-a0945bfb4a0a_SiteId">
    <vt:lpwstr>31a2fec0-266b-4c67-b56e-2796d8f59c36</vt:lpwstr>
  </property>
  <property fmtid="{D5CDD505-2E9C-101B-9397-08002B2CF9AE}" pid="7" name="MSIP_Label_48e3fdf0-05a2-4411-bba7-a0945bfb4a0a_ActionId">
    <vt:lpwstr>42a57de4-6bfc-4fe9-a2a5-9c57c351c902</vt:lpwstr>
  </property>
  <property fmtid="{D5CDD505-2E9C-101B-9397-08002B2CF9AE}" pid="8" name="MSIP_Label_48e3fdf0-05a2-4411-bba7-a0945bfb4a0a_ContentBits">
    <vt:lpwstr>2</vt:lpwstr>
  </property>
</Properties>
</file>