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NMATTI\Desktop\"/>
    </mc:Choice>
  </mc:AlternateContent>
  <bookViews>
    <workbookView xWindow="0" yWindow="0" windowWidth="20490" windowHeight="7755" tabRatio="892" firstSheet="1" activeTab="1"/>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E17" i="24" l="1"/>
  <c r="E23" i="24" l="1"/>
  <c r="D69" i="7" l="1"/>
  <c r="G23" i="24"/>
  <c r="G20" i="24"/>
  <c r="G17" i="24"/>
  <c r="C75" i="23"/>
  <c r="C93" i="23" s="1"/>
  <c r="C104" i="23" s="1"/>
  <c r="C74" i="23"/>
  <c r="B44" i="5" l="1"/>
  <c r="B42" i="5"/>
  <c r="C26" i="5"/>
  <c r="C20" i="5"/>
  <c r="C18" i="5"/>
  <c r="C17" i="5"/>
  <c r="B11" i="5"/>
  <c r="B10" i="5"/>
  <c r="F69" i="7"/>
  <c r="F68" i="7"/>
  <c r="D20" i="7"/>
  <c r="D19" i="7"/>
  <c r="D68" i="7"/>
  <c r="B69" i="7"/>
  <c r="B68" i="7"/>
  <c r="F59" i="7"/>
  <c r="D59" i="7"/>
  <c r="C59" i="7"/>
  <c r="F34" i="7"/>
  <c r="E34" i="7"/>
  <c r="D34" i="7"/>
  <c r="C34" i="7"/>
  <c r="B34" i="7"/>
  <c r="D23" i="7"/>
  <c r="F48" i="23"/>
  <c r="B44" i="24"/>
  <c r="B42" i="24"/>
  <c r="F23" i="24"/>
  <c r="F20" i="24"/>
  <c r="F17" i="24"/>
  <c r="E20" i="24"/>
  <c r="A12" i="24"/>
  <c r="B11" i="24"/>
  <c r="D23" i="24" l="1"/>
  <c r="D20" i="24"/>
  <c r="D17" i="24"/>
  <c r="C57" i="23" l="1"/>
  <c r="C56" i="23"/>
  <c r="D14" i="23"/>
  <c r="F42" i="23"/>
  <c r="F44" i="23"/>
  <c r="F45" i="23"/>
  <c r="F46" i="23"/>
  <c r="F47" i="23" l="1"/>
  <c r="F41" i="23"/>
  <c r="I32" i="23"/>
  <c r="H32" i="23"/>
  <c r="F32" i="23"/>
  <c r="B32" i="23"/>
  <c r="I67" i="2" l="1"/>
  <c r="I66" i="2"/>
  <c r="I65" i="2"/>
  <c r="I64" i="2"/>
  <c r="I63" i="2"/>
  <c r="B14" i="17"/>
  <c r="F58" i="7"/>
  <c r="F57" i="7"/>
  <c r="H33" i="3"/>
  <c r="H32" i="3"/>
  <c r="I61" i="2" l="1"/>
  <c r="I59" i="2"/>
  <c r="R13" i="2"/>
  <c r="D58" i="7"/>
  <c r="D57" i="7"/>
  <c r="C11" i="17"/>
  <c r="D18" i="7"/>
  <c r="B11" i="17"/>
  <c r="I60" i="2"/>
  <c r="I62" i="2" l="1"/>
  <c r="T9" i="2"/>
  <c r="I58" i="2"/>
  <c r="S3" i="2"/>
  <c r="R3" i="2" s="1"/>
  <c r="T3" i="2"/>
  <c r="B13" i="17"/>
  <c r="B85" i="7"/>
  <c r="C72" i="7"/>
  <c r="B88" i="7"/>
  <c r="R16" i="2"/>
  <c r="S9" i="2"/>
  <c r="I57" i="2"/>
  <c r="I56" i="2"/>
  <c r="R12" i="2"/>
  <c r="R11" i="2"/>
  <c r="R9" i="2"/>
  <c r="C57" i="7" s="1"/>
  <c r="R5" i="2"/>
  <c r="E31" i="18"/>
  <c r="R4" i="2"/>
  <c r="D16" i="7" s="1"/>
  <c r="G24" i="3"/>
  <c r="D17" i="7" l="1"/>
  <c r="C58" i="7"/>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<sst xmlns="http://schemas.openxmlformats.org/spreadsheetml/2006/main" count="661" uniqueCount="493">
  <si>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</si>
  <si>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</si>
  <si>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</si>
  <si>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</si>
  <si>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</si>
  <si>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</si>
  <si>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</si>
  <si>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</si>
  <si>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</si>
  <si>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</si>
  <si>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</si>
  <si>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</si>
  <si>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</si>
  <si>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</si>
  <si>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</si>
  <si>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</si>
  <si>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</si>
  <si>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</si>
  <si>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</si>
  <si>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</si>
  <si>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</si>
  <si>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</si>
  <si>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</si>
  <si>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</si>
  <si>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</si>
  <si>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</si>
  <si>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</si>
  <si>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</si>
  <si>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</si>
  <si>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</si>
  <si>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</si>
  <si>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</si>
  <si>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</si>
  <si>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</si>
  <si>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</si>
  <si>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</si>
  <si>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</si>
  <si>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</si>
  <si>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</si>
  <si>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</si>
  <si>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</si>
  <si>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</si>
  <si>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</si>
  <si>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</si>
  <si>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</si>
  <si>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</si>
  <si>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</si>
  <si>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</si>
  <si>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</si>
  <si>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</si>
  <si>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</si>
  <si>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</si>
  <si>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</si>
  <si>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</si>
  <si>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</si>
  <si>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</si>
  <si>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</si>
  <si>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</si>
  <si>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</si>
  <si>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</si>
  <si>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</si>
  <si>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</si>
  <si>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</si>
  <si>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</si>
  <si>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</si>
  <si>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</si>
  <si>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</si>
  <si>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</si>
  <si>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</si>
  <si>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</si>
  <si>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</si>
  <si>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</si>
  <si>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</si>
  <si>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</si>
  <si>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</si>
  <si>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</si>
  <si>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</si>
  <si>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</si>
  <si>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</si>
  <si>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</si>
  <si>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</si>
  <si>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</si>
  <si>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</si>
  <si>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</si>
  <si>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</si>
  <si>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</si>
  <si>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</si>
  <si>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</si>
  <si>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</si>
  <si>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</si>
  <si>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</si>
  <si>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</si>
  <si>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</si>
  <si>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</si>
  <si>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</si>
  <si>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</si>
  <si>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</si>
  <si>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</si>
  <si>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</si>
  <si>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</si>
  <si>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</si>
  <si>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</si>
  <si>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</si>
  <si>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</si>
  <si>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</si>
  <si>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</si>
  <si>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</si>
  <si>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</si>
  <si>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</si>
  <si>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</si>
  <si>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</si>
  <si>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</si>
  <si>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</si>
  <si>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</si>
  <si>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</si>
  <si>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</si>
  <si>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</si>
  <si>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</si>
  <si>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</si>
  <si>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</si>
  <si>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</si>
  <si>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</si>
  <si>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</si>
  <si>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</si>
  <si>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</si>
  <si>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</si>
  <si>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</si>
  <si>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</si>
  <si>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</si>
  <si>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</si>
  <si>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</si>
  <si>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</si>
  <si>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</si>
  <si>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</si>
  <si>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</si>
  <si>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</si>
  <si>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</si>
  <si>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</si>
  <si>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</si>
  <si>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</si>
  <si>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</si>
  <si>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</si>
  <si>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</si>
  <si>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</si>
  <si>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</si>
  <si>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</si>
  <si>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</si>
  <si>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</si>
  <si>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</si>
  <si>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</si>
  <si>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</si>
  <si>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</si>
  <si>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</si>
  <si>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</si>
  <si>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</si>
  <si>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</si>
  <si>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</si>
  <si>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</si>
  <si>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</si>
  <si>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</si>
  <si>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</si>
  <si>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</si>
  <si>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</si>
  <si>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</si>
  <si>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</si>
  <si>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</si>
  <si>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</si>
  <si>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</si>
  <si>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</si>
  <si>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</si>
  <si>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</si>
  <si>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</si>
  <si>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</si>
  <si>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</si>
  <si>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</si>
  <si>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</si>
  <si>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</si>
  <si>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</si>
  <si>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</si>
  <si>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</si>
  <si>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</si>
  <si>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</si>
  <si>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</si>
  <si>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</si>
  <si>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</si>
  <si>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</si>
  <si>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</si>
  <si>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</si>
  <si>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</si>
  <si>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</si>
  <si>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</si>
  <si>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</si>
  <si>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</si>
  <si>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</si>
  <si>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</si>
  <si>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</si>
  <si>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</si>
  <si>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</si>
  <si>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</si>
  <si>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</si>
  <si>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</si>
  <si>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</si>
  <si>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</si>
  <si>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</si>
  <si>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</si>
  <si>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</si>
  <si>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</si>
  <si>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</si>
  <si>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</si>
  <si>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</si>
  <si>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</si>
  <si>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</si>
  <si>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</si>
  <si>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</si>
  <si>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</si>
  <si>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</si>
  <si>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</si>
  <si>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</si>
  <si>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</si>
  <si>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</si>
  <si>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</si>
  <si>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</si>
  <si>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</si>
  <si>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</si>
  <si>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</si>
  <si>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</si>
  <si>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</si>
  <si>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</si>
  <si>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</si>
  <si>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</si>
  <si>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</si>
  <si>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</si>
  <si>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</si>
  <si>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</si>
  <si>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</si>
  <si>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</si>
  <si>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</si>
  <si>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</si>
  <si>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</si>
  <si>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</si>
  <si>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</si>
  <si>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</si>
  <si>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</si>
  <si>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</si>
  <si>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</si>
  <si>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</si>
  <si>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</si>
  <si>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</si>
  <si>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</si>
  <si>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</si>
  <si>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</si>
  <si>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</si>
  <si>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</si>
  <si>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</si>
  <si>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</si>
  <si>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</si>
  <si>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</si>
  <si>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</si>
  <si>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</si>
  <si>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</si>
  <si>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</si>
  <si>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</si>
  <si>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</si>
  <si>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</si>
  <si>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</si>
  <si>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</si>
  <si>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</si>
  <si>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</si>
  <si>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</si>
  <si>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</si>
  <si>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</si>
  <si>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</si>
  <si>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</si>
  <si>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</si>
  <si>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</si>
  <si>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</si>
  <si>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</si>
  <si>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</si>
  <si>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</si>
  <si>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</si>
  <si>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</si>
  <si>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</si>
  <si>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</si>
  <si>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</si>
  <si>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</si>
  <si>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</si>
  <si>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</si>
  <si>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</si>
  <si>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</si>
  <si>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</si>
  <si>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</si>
  <si>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</si>
  <si>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</si>
  <si>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</si>
  <si>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</si>
  <si>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</si>
  <si>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</si>
  <si>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</si>
  <si>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</si>
  <si>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</si>
  <si>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</si>
  <si>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</si>
  <si>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</si>
  <si>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</si>
  <si>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</si>
  <si>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</si>
  <si>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</si>
  <si>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</si>
  <si>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</si>
  <si>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</si>
  <si>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</si>
  <si>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</si>
  <si>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</si>
  <si>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</si>
  <si>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</si>
  <si>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</si>
  <si>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</si>
  <si>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</si>
  <si>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</si>
  <si>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</si>
  <si>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</si>
  <si>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</si>
  <si>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</si>
  <si>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</si>
  <si>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</si>
  <si>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</si>
  <si>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</si>
  <si>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</si>
  <si>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</si>
  <si>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</si>
  <si>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</si>
  <si>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</si>
  <si>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</si>
  <si>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</si>
  <si>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</si>
  <si>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</si>
  <si>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</si>
  <si>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</si>
  <si>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</si>
  <si>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</si>
  <si>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</si>
  <si>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</si>
  <si>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</si>
  <si>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</si>
  <si>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</si>
  <si>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</si>
  <si>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</si>
  <si>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</si>
  <si>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</si>
  <si>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</si>
  <si>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</si>
  <si>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</si>
  <si>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</si>
  <si>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</si>
  <si>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</si>
  <si>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</si>
  <si>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</si>
  <si>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</si>
  <si>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</si>
  <si>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</si>
  <si>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</si>
  <si>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</si>
  <si>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</si>
  <si>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</si>
  <si>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</si>
  <si>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</si>
  <si>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</si>
  <si>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</si>
  <si>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</si>
  <si>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</si>
  <si>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</si>
  <si>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</si>
  <si>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</si>
  <si>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</si>
  <si>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</si>
  <si>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</si>
  <si>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</si>
  <si>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</si>
  <si>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</si>
  <si>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</si>
  <si>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</si>
  <si>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</si>
  <si>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</si>
  <si>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</si>
  <si>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</si>
  <si>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</si>
  <si>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</si>
  <si>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</si>
  <si>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</si>
  <si>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</si>
  <si>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</si>
  <si>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</si>
  <si>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</si>
  <si>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</si>
  <si>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</si>
  <si>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</si>
  <si>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</si>
  <si>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</si>
  <si>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</si>
  <si>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</si>
  <si>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</si>
  <si>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</si>
  <si>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</si>
  <si>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</si>
  <si>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</si>
  <si>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</si>
  <si>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</si>
  <si>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</si>
  <si>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</si>
  <si>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</si>
  <si>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</si>
  <si>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</si>
  <si>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</si>
  <si>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</si>
  <si>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</si>
  <si>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</si>
  <si>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</si>
  <si>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</si>
  <si>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</si>
  <si>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</si>
  <si>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</si>
  <si>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</si>
  <si>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</si>
  <si>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</si>
  <si>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</si>
  <si>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</si>
  <si>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</si>
  <si>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</si>
  <si>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</si>
  <si>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</si>
  <si>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</si>
  <si>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</si>
  <si>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</si>
  <si>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</si>
  <si>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</si>
  <si>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</si>
  <si>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</si>
  <si>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</si>
  <si>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</si>
  <si>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</si>
  <si>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</si>
  <si>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</si>
  <si>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</si>
  <si>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</si>
  <si>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</si>
  <si>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</si>
  <si>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</si>
  <si>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</si>
  <si>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</si>
  <si>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</si>
  <si>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</si>
  <si>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</si>
  <si>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</si>
  <si>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</si>
  <si>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</si>
  <si>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</si>
  <si>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</si>
  <si>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</si>
  <si>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</si>
  <si>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</si>
  <si>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</si>
  <si>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</si>
  <si>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</si>
  <si>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</si>
  <si>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</si>
  <si>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</si>
  <si>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</si>
  <si>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</si>
  <si>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</si>
  <si>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</si>
  <si>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Saipriya</t>
  </si>
  <si>
    <t>B</t>
  </si>
  <si>
    <t>bsaipriya1996@gmail.com</t>
  </si>
  <si>
    <t>single</t>
  </si>
  <si>
    <t>2.10 per annum</t>
  </si>
  <si>
    <t>Bangalore</t>
  </si>
  <si>
    <t>punganur</t>
  </si>
  <si>
    <t>Software Associate</t>
  </si>
  <si>
    <t>Female</t>
  </si>
  <si>
    <t>Devaraj</t>
  </si>
  <si>
    <t>Father</t>
  </si>
  <si>
    <t>Mother</t>
  </si>
  <si>
    <t>Babylatha</t>
  </si>
  <si>
    <t>#7-17-5</t>
  </si>
  <si>
    <t>chintala street</t>
  </si>
  <si>
    <t>Punganur</t>
  </si>
  <si>
    <t>Andhrapradesh-517247</t>
  </si>
  <si>
    <t>English</t>
  </si>
  <si>
    <t>Hindi</t>
  </si>
  <si>
    <t>Telugu</t>
  </si>
  <si>
    <t>Tamil</t>
  </si>
  <si>
    <t>#7-17-5,chintalastreet</t>
  </si>
  <si>
    <t>Citibank:5487221816</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</si>
</sst>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89">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5" xfId="0" applyFont="1" applyBorder="1" applyAlignment="1">
      <alignment vertical="center" wrapText="1"/>
    </xf>
    <xf numFmtId="0" fontId="38" fillId="0" borderId="65" xfId="0" applyFont="1" applyBorder="1" applyAlignment="1">
      <alignment horizontal="justify" vertical="top"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14" fontId="46" fillId="6" borderId="14" xfId="0" applyNumberFormat="1" applyFont="1" applyFill="1" applyBorder="1" applyAlignment="1">
      <alignment horizontal="left"/>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bsaipriya1996@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4" t="str">
        <f>MASTERSHEET!R4</f>
        <v>Saipriya  B</v>
      </c>
      <c r="B1" s="455"/>
      <c r="C1" s="457"/>
      <c r="D1" s="457"/>
      <c r="E1" s="457"/>
      <c r="F1" s="97" t="s">
        <v>77</v>
      </c>
      <c r="G1" s="98"/>
    </row>
    <row r="2" spans="1:9" ht="3" customHeight="1" x14ac:dyDescent="0.25">
      <c r="A2" s="99"/>
      <c r="B2" s="54"/>
      <c r="C2" s="54"/>
      <c r="D2" s="54"/>
      <c r="E2" s="54"/>
      <c r="F2" s="100"/>
      <c r="G2" s="55"/>
    </row>
    <row r="3" spans="1:9" ht="18" customHeight="1" x14ac:dyDescent="0.25">
      <c r="A3" s="461" t="s">
        <v>78</v>
      </c>
      <c r="B3" s="462"/>
      <c r="C3" s="456">
        <f>+MASTERSHEET!B6</f>
        <v>43252</v>
      </c>
      <c r="D3" s="456"/>
      <c r="E3" s="54"/>
      <c r="F3" s="41" t="s">
        <v>79</v>
      </c>
      <c r="G3" s="64" t="str">
        <f>+MASTERSHEET!B5</f>
        <v>Software Associate</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58" t="s">
        <v>134</v>
      </c>
      <c r="C14" s="458"/>
      <c r="D14" s="458"/>
      <c r="E14" s="458"/>
      <c r="F14" s="458"/>
      <c r="G14" s="25"/>
    </row>
    <row r="15" spans="1:9" ht="20.25" customHeight="1" thickBot="1" x14ac:dyDescent="0.3">
      <c r="A15" s="138">
        <v>9</v>
      </c>
      <c r="B15" s="459" t="s">
        <v>96</v>
      </c>
      <c r="C15" s="459"/>
      <c r="D15" s="459"/>
      <c r="E15" s="459"/>
      <c r="F15" s="459"/>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Bangalore</v>
      </c>
      <c r="C20" s="54"/>
      <c r="D20" s="54"/>
      <c r="E20" s="124" t="s">
        <v>106</v>
      </c>
      <c r="F20" s="125">
        <f>+MASTERSHEET!B6</f>
        <v>43252</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3" t="s">
        <v>100</v>
      </c>
      <c r="C26" s="453"/>
      <c r="D26" s="453"/>
      <c r="E26" s="453"/>
      <c r="F26" s="453"/>
      <c r="G26" s="460"/>
    </row>
    <row r="27" spans="1:7" ht="12.75" customHeight="1" x14ac:dyDescent="0.25">
      <c r="A27" s="99"/>
      <c r="B27" s="453" t="s">
        <v>154</v>
      </c>
      <c r="C27" s="453"/>
      <c r="D27" s="453"/>
      <c r="E27" s="453"/>
      <c r="F27" s="453"/>
      <c r="G27" s="55"/>
    </row>
    <row r="28" spans="1:7" ht="12.75" customHeight="1" x14ac:dyDescent="0.25">
      <c r="A28" s="99"/>
      <c r="B28" s="453" t="s">
        <v>305</v>
      </c>
      <c r="C28" s="453"/>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Saipriya  B</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Saipriya</v>
      </c>
      <c r="C31" s="41">
        <f>MASTERSHEET!D4</f>
        <v>0</v>
      </c>
      <c r="D31" s="40"/>
      <c r="E31" s="41" t="str">
        <f>MASTERSHEET!F4</f>
        <v>B</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43252</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43252</v>
      </c>
      <c r="C35" s="38"/>
      <c r="D35" s="38"/>
      <c r="E35" s="38"/>
      <c r="F35" s="38"/>
      <c r="G35" s="38"/>
      <c r="H35" s="48"/>
    </row>
    <row r="36" spans="1:8" ht="15.75" thickBot="1" x14ac:dyDescent="0.3">
      <c r="A36" s="71" t="s">
        <v>36</v>
      </c>
      <c r="B36" s="73" t="str">
        <f>MASTERSHEET!D6</f>
        <v>Bangalore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Saipriya</v>
      </c>
      <c r="C11" s="41" t="str">
        <f>MASTERSHEET!F4</f>
        <v>B</v>
      </c>
      <c r="D11" s="48"/>
      <c r="E11" s="38"/>
    </row>
    <row r="12" spans="1:5" ht="15" customHeight="1" x14ac:dyDescent="0.25">
      <c r="A12" s="49" t="s">
        <v>121</v>
      </c>
      <c r="B12" s="57">
        <f>MASTERSHEET!B6</f>
        <v>43252</v>
      </c>
      <c r="C12" s="41"/>
      <c r="D12" s="48"/>
      <c r="E12" s="38"/>
    </row>
    <row r="13" spans="1:5" ht="15" customHeight="1" x14ac:dyDescent="0.25">
      <c r="A13" s="49" t="s">
        <v>122</v>
      </c>
      <c r="B13" s="41" t="str">
        <f>MASTERSHEET!D6</f>
        <v>Bangalore</v>
      </c>
      <c r="C13" s="41"/>
      <c r="D13" s="48"/>
      <c r="E13" s="38"/>
    </row>
    <row r="14" spans="1:5" ht="15" customHeight="1" x14ac:dyDescent="0.25">
      <c r="A14" s="49" t="s">
        <v>79</v>
      </c>
      <c r="B14" s="41" t="str">
        <f>MASTERSHEET!B5</f>
        <v>Software Associate</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Saipriya</v>
      </c>
      <c r="C28" s="41" t="str">
        <f>MASTERSHEET!F4</f>
        <v>B</v>
      </c>
      <c r="D28" s="48"/>
      <c r="E28" s="38"/>
    </row>
    <row r="29" spans="1:5" x14ac:dyDescent="0.25">
      <c r="A29" s="49"/>
      <c r="B29" s="38"/>
      <c r="C29" s="38"/>
      <c r="D29" s="48"/>
      <c r="E29" s="38"/>
    </row>
    <row r="30" spans="1:5" x14ac:dyDescent="0.25">
      <c r="A30" s="49" t="s">
        <v>106</v>
      </c>
      <c r="B30" s="57">
        <f>MASTERSHEET!B6</f>
        <v>43252</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Saipriya</v>
      </c>
      <c r="D28" s="41" t="str">
        <f>MASTERSHEET!F4</f>
        <v>B</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43252</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43252</v>
      </c>
      <c r="D33" s="38"/>
      <c r="E33" s="38"/>
      <c r="F33" s="38"/>
      <c r="G33" s="38"/>
      <c r="H33" s="38"/>
      <c r="I33" s="17" t="s">
        <v>120</v>
      </c>
      <c r="J33" s="81"/>
    </row>
    <row r="34" spans="1:10" ht="15" x14ac:dyDescent="0.25">
      <c r="A34" s="68" t="s">
        <v>36</v>
      </c>
      <c r="B34" s="38"/>
      <c r="C34" s="87" t="str">
        <f>MASTERSHEET!D6</f>
        <v>Bangalore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2" t="s">
        <v>287</v>
      </c>
      <c r="C18" s="462"/>
      <c r="D18" s="462"/>
      <c r="E18" s="462"/>
      <c r="F18" s="38"/>
      <c r="G18" s="38"/>
      <c r="H18" s="81"/>
    </row>
    <row r="19" spans="1:8" ht="15" x14ac:dyDescent="0.25">
      <c r="A19" s="53" t="s">
        <v>288</v>
      </c>
      <c r="B19" s="462" t="s">
        <v>289</v>
      </c>
      <c r="C19" s="462"/>
      <c r="D19" s="462"/>
      <c r="E19" s="462"/>
      <c r="F19" s="38"/>
      <c r="G19" s="38"/>
      <c r="H19" s="81"/>
    </row>
    <row r="20" spans="1:8" ht="15" x14ac:dyDescent="0.25">
      <c r="A20" s="53" t="s">
        <v>290</v>
      </c>
      <c r="B20" s="462" t="s">
        <v>291</v>
      </c>
      <c r="C20" s="462"/>
      <c r="D20" s="462"/>
      <c r="E20" s="462"/>
      <c r="F20" s="38"/>
      <c r="G20" s="70"/>
      <c r="H20" s="81"/>
    </row>
    <row r="21" spans="1:8" ht="15" x14ac:dyDescent="0.25">
      <c r="A21" s="92" t="s">
        <v>292</v>
      </c>
      <c r="B21" s="462" t="s">
        <v>293</v>
      </c>
      <c r="C21" s="462"/>
      <c r="D21" s="462"/>
      <c r="E21" s="462"/>
      <c r="F21" s="38"/>
      <c r="G21" s="38"/>
      <c r="H21" s="81"/>
    </row>
    <row r="22" spans="1:8" ht="15" x14ac:dyDescent="0.25">
      <c r="A22" s="53" t="s">
        <v>294</v>
      </c>
      <c r="B22" s="462" t="s">
        <v>295</v>
      </c>
      <c r="C22" s="462"/>
      <c r="D22" s="462"/>
      <c r="E22" s="462"/>
      <c r="F22" s="38"/>
      <c r="G22" s="70"/>
      <c r="H22" s="81"/>
    </row>
    <row r="23" spans="1:8" ht="15" x14ac:dyDescent="0.25">
      <c r="A23" s="53" t="s">
        <v>296</v>
      </c>
      <c r="B23" s="462" t="s">
        <v>297</v>
      </c>
      <c r="C23" s="462"/>
      <c r="D23" s="462"/>
      <c r="E23" s="462"/>
      <c r="F23" s="38"/>
      <c r="G23" s="38"/>
      <c r="H23" s="81"/>
    </row>
    <row r="24" spans="1:8" ht="15" x14ac:dyDescent="0.25">
      <c r="A24" s="92" t="s">
        <v>298</v>
      </c>
      <c r="B24" s="462" t="s">
        <v>295</v>
      </c>
      <c r="C24" s="462"/>
      <c r="D24" s="462"/>
      <c r="E24" s="462"/>
      <c r="F24" s="38"/>
      <c r="G24" s="93"/>
      <c r="H24" s="81"/>
    </row>
    <row r="25" spans="1:8" ht="15" x14ac:dyDescent="0.25">
      <c r="A25" s="92" t="s">
        <v>299</v>
      </c>
      <c r="B25" s="462" t="s">
        <v>300</v>
      </c>
      <c r="C25" s="462"/>
      <c r="D25" s="462"/>
      <c r="E25" s="462"/>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43252</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tabSelected="1" topLeftCell="A25" zoomScale="80" zoomScaleNormal="80" workbookViewId="0">
      <selection activeCell="A25" sqref="A1:A1048576"/>
    </sheetView>
  </sheetViews>
  <sheetFormatPr defaultColWidth="0" defaultRowHeight="15.75" x14ac:dyDescent="0.3"/>
  <cols>
    <col min="1" max="1" width="31.42578125" style="159" customWidth="1"/>
    <col min="2" max="2" width="32.42578125" style="160" customWidth="1"/>
    <col min="3" max="3" width="28.7109375" style="160" customWidth="1"/>
    <col min="4" max="4" width="33.28515625" style="160" customWidth="1"/>
    <col min="5" max="5" width="23.7109375" style="160" customWidth="1"/>
    <col min="6" max="6" width="30.140625" style="160" bestFit="1" customWidth="1"/>
    <col min="7" max="7" width="18.85546875" style="160" bestFit="1" customWidth="1"/>
    <col min="8" max="8" width="1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0" t="s">
        <v>177</v>
      </c>
      <c r="B1" s="471"/>
      <c r="C1" s="471"/>
      <c r="D1" s="471"/>
      <c r="E1" s="471"/>
      <c r="F1" s="472"/>
      <c r="G1" s="161"/>
      <c r="H1" s="140"/>
      <c r="W1" s="165" t="s">
        <v>191</v>
      </c>
    </row>
    <row r="2" spans="1:41" s="165" customFormat="1" ht="18" customHeight="1" thickBot="1" x14ac:dyDescent="0.35">
      <c r="A2" s="476"/>
      <c r="B2" s="477"/>
      <c r="C2" s="477"/>
      <c r="D2" s="477"/>
      <c r="E2" s="477"/>
      <c r="F2" s="478"/>
      <c r="G2" s="144"/>
      <c r="H2" s="141"/>
      <c r="S2" s="175" t="s">
        <v>333</v>
      </c>
      <c r="T2" s="177" t="s">
        <v>334</v>
      </c>
      <c r="W2" s="165" t="s">
        <v>189</v>
      </c>
    </row>
    <row r="3" spans="1:41" s="165" customFormat="1" ht="18" customHeight="1" thickBot="1" x14ac:dyDescent="0.35">
      <c r="A3" s="473"/>
      <c r="B3" s="474"/>
      <c r="C3" s="474"/>
      <c r="D3" s="474"/>
      <c r="E3" s="474"/>
      <c r="F3" s="475"/>
      <c r="G3" s="144"/>
      <c r="H3" s="141"/>
      <c r="R3" s="167" t="str">
        <f>S3</f>
        <v>Devaraj  B</v>
      </c>
      <c r="S3" s="172" t="str">
        <f>CONCATENATE(B18," ",C18," ",D18)</f>
        <v>Devaraj  B</v>
      </c>
      <c r="T3" s="173" t="str">
        <f>CONCATENATE(B19," ",C19," ",D19)</f>
        <v>Babylatha  B</v>
      </c>
      <c r="W3" s="165" t="s">
        <v>188</v>
      </c>
    </row>
    <row r="4" spans="1:41" s="165" customFormat="1" ht="18" customHeight="1" x14ac:dyDescent="0.3">
      <c r="A4" s="447" t="s">
        <v>155</v>
      </c>
      <c r="B4" s="418" t="s">
        <v>470</v>
      </c>
      <c r="C4" s="450" t="s">
        <v>31</v>
      </c>
      <c r="D4" s="418"/>
      <c r="E4" s="450" t="s">
        <v>156</v>
      </c>
      <c r="F4" s="413" t="s">
        <v>471</v>
      </c>
      <c r="G4" s="144"/>
      <c r="H4" s="141"/>
      <c r="J4" s="167" t="s">
        <v>205</v>
      </c>
      <c r="L4" s="168" t="s">
        <v>191</v>
      </c>
      <c r="N4" s="169" t="s">
        <v>268</v>
      </c>
      <c r="R4" s="165" t="str">
        <f>CONCATENATE(B4," ",D4," ",F4)</f>
        <v>Saipriya  B</v>
      </c>
      <c r="W4" s="165" t="s">
        <v>190</v>
      </c>
    </row>
    <row r="5" spans="1:41" s="165" customFormat="1" ht="30.95" customHeight="1" x14ac:dyDescent="0.3">
      <c r="A5" s="449" t="s">
        <v>157</v>
      </c>
      <c r="B5" s="418" t="s">
        <v>477</v>
      </c>
      <c r="C5" s="430" t="s">
        <v>195</v>
      </c>
      <c r="D5" s="418" t="s">
        <v>474</v>
      </c>
      <c r="E5" s="430" t="s">
        <v>197</v>
      </c>
      <c r="F5" s="413" t="s">
        <v>201</v>
      </c>
      <c r="G5" s="144"/>
      <c r="H5" s="141"/>
      <c r="J5" s="167" t="s">
        <v>198</v>
      </c>
      <c r="L5" s="168" t="s">
        <v>189</v>
      </c>
      <c r="N5" s="169" t="s">
        <v>302</v>
      </c>
      <c r="R5" s="165" t="str">
        <f>F4</f>
        <v>B</v>
      </c>
      <c r="W5" s="165" t="s">
        <v>107</v>
      </c>
    </row>
    <row r="6" spans="1:41" s="165" customFormat="1" ht="18" customHeight="1" x14ac:dyDescent="0.3">
      <c r="A6" s="448" t="s">
        <v>158</v>
      </c>
      <c r="B6" s="419">
        <v>43252</v>
      </c>
      <c r="C6" s="430" t="s">
        <v>159</v>
      </c>
      <c r="D6" s="418" t="s">
        <v>475</v>
      </c>
      <c r="E6" s="430" t="s">
        <v>196</v>
      </c>
      <c r="F6" s="413">
        <v>9493363909</v>
      </c>
      <c r="G6" s="144"/>
      <c r="H6" s="141"/>
      <c r="J6" s="167" t="s">
        <v>199</v>
      </c>
      <c r="L6" s="168" t="s">
        <v>188</v>
      </c>
      <c r="N6" s="169" t="s">
        <v>303</v>
      </c>
      <c r="W6" s="165" t="s">
        <v>108</v>
      </c>
    </row>
    <row r="7" spans="1:41" s="165" customFormat="1" ht="18" customHeight="1" thickBot="1" x14ac:dyDescent="0.35">
      <c r="A7" s="448" t="s">
        <v>161</v>
      </c>
      <c r="B7" s="418" t="s">
        <v>478</v>
      </c>
      <c r="C7" s="430" t="s">
        <v>52</v>
      </c>
      <c r="D7" s="418" t="s">
        <v>473</v>
      </c>
      <c r="E7" s="430" t="s">
        <v>160</v>
      </c>
      <c r="F7" s="414" t="s">
        <v>472</v>
      </c>
      <c r="G7" s="144"/>
      <c r="H7" s="141"/>
      <c r="J7" s="167" t="s">
        <v>202</v>
      </c>
      <c r="L7" s="168" t="s">
        <v>219</v>
      </c>
      <c r="N7" s="169" t="s">
        <v>275</v>
      </c>
      <c r="O7" s="165" t="s">
        <v>277</v>
      </c>
      <c r="W7" s="165" t="s">
        <v>109</v>
      </c>
    </row>
    <row r="8" spans="1:41" s="165" customFormat="1" ht="18" customHeight="1" x14ac:dyDescent="0.3">
      <c r="A8" s="448" t="s">
        <v>53</v>
      </c>
      <c r="B8" s="419">
        <v>35360</v>
      </c>
      <c r="C8" s="430" t="s">
        <v>175</v>
      </c>
      <c r="D8" s="418" t="s">
        <v>476</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#7-17-5 chintala street</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 xml:space="preserve"> Punganur</v>
      </c>
      <c r="S12" s="180"/>
    </row>
    <row r="13" spans="1:41" s="165" customFormat="1" ht="18" customHeight="1" thickBot="1" x14ac:dyDescent="0.35">
      <c r="A13" s="479"/>
      <c r="B13" s="480"/>
      <c r="C13" s="480"/>
      <c r="D13" s="480"/>
      <c r="E13" s="480"/>
      <c r="F13" s="480"/>
      <c r="G13" s="480"/>
      <c r="H13" s="141"/>
      <c r="J13" s="167" t="s">
        <v>204</v>
      </c>
      <c r="L13" s="168" t="s">
        <v>111</v>
      </c>
      <c r="N13" s="169" t="s">
        <v>270</v>
      </c>
      <c r="R13" s="172" t="str">
        <f>B29</f>
        <v>Andhrapradesh-517247</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#7-17-5 chintala street  Punganur Andhrapradesh-517247</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479</v>
      </c>
      <c r="C18" s="418"/>
      <c r="D18" s="418" t="s">
        <v>471</v>
      </c>
      <c r="E18" s="430" t="s">
        <v>443</v>
      </c>
      <c r="F18" s="419">
        <v>23460</v>
      </c>
      <c r="G18" s="418">
        <v>53</v>
      </c>
      <c r="H18" s="420" t="s">
        <v>480</v>
      </c>
    </row>
    <row r="19" spans="1:41" s="165" customFormat="1" ht="18" customHeight="1" thickBot="1" x14ac:dyDescent="0.35">
      <c r="A19" s="429" t="s">
        <v>75</v>
      </c>
      <c r="B19" s="421" t="s">
        <v>482</v>
      </c>
      <c r="C19" s="418"/>
      <c r="D19" s="418" t="s">
        <v>471</v>
      </c>
      <c r="E19" s="431" t="s">
        <v>442</v>
      </c>
      <c r="F19" s="422">
        <v>27327</v>
      </c>
      <c r="G19" s="418">
        <v>43</v>
      </c>
      <c r="H19" s="420" t="s">
        <v>481</v>
      </c>
    </row>
    <row r="20" spans="1:41" ht="18" customHeight="1" thickBot="1" x14ac:dyDescent="0.35">
      <c r="A20" s="469"/>
      <c r="B20" s="464"/>
      <c r="C20" s="464"/>
      <c r="D20" s="465"/>
      <c r="E20" s="143"/>
      <c r="F20" s="143"/>
      <c r="G20" s="143"/>
      <c r="H20" s="142"/>
      <c r="AO20" s="165"/>
    </row>
    <row r="21" spans="1:41" ht="18" customHeight="1" thickBot="1" x14ac:dyDescent="0.35">
      <c r="A21" s="452" t="s">
        <v>469</v>
      </c>
      <c r="B21" s="466" t="s">
        <v>492</v>
      </c>
      <c r="C21" s="467"/>
      <c r="D21" s="468"/>
      <c r="E21" s="143"/>
      <c r="F21" s="143"/>
      <c r="G21" s="143"/>
      <c r="H21" s="142"/>
      <c r="AO21" s="165"/>
    </row>
    <row r="22" spans="1:41" ht="18" customHeight="1" thickBot="1" x14ac:dyDescent="0.35">
      <c r="A22" s="463"/>
      <c r="B22" s="464"/>
      <c r="C22" s="464"/>
      <c r="D22" s="465"/>
      <c r="E22" s="143"/>
      <c r="F22" s="143"/>
      <c r="G22" s="143"/>
      <c r="H22" s="142"/>
      <c r="AO22" s="165"/>
    </row>
    <row r="23" spans="1:41" ht="18" customHeight="1" thickBot="1" x14ac:dyDescent="0.35">
      <c r="A23" s="481" t="s">
        <v>173</v>
      </c>
      <c r="B23" s="482"/>
      <c r="C23" s="482"/>
      <c r="D23" s="483"/>
      <c r="E23" s="492" t="s">
        <v>278</v>
      </c>
      <c r="F23" s="493"/>
      <c r="G23" s="494"/>
      <c r="H23" s="142"/>
    </row>
    <row r="24" spans="1:41" ht="18" customHeight="1" x14ac:dyDescent="0.3">
      <c r="A24" s="427" t="s">
        <v>82</v>
      </c>
      <c r="B24" s="441" t="s">
        <v>58</v>
      </c>
      <c r="C24" s="441" t="s">
        <v>176</v>
      </c>
      <c r="D24" s="441" t="s">
        <v>174</v>
      </c>
      <c r="E24" s="441" t="s">
        <v>279</v>
      </c>
      <c r="F24" s="441" t="s">
        <v>280</v>
      </c>
      <c r="G24" s="442" t="s">
        <v>281</v>
      </c>
      <c r="H24" s="432"/>
    </row>
    <row r="25" spans="1:41" ht="18" customHeight="1" x14ac:dyDescent="0.3">
      <c r="A25" s="428" t="s">
        <v>261</v>
      </c>
      <c r="B25" s="688" t="s">
        <v>483</v>
      </c>
      <c r="C25" s="688" t="s">
        <v>483</v>
      </c>
      <c r="D25" s="688" t="s">
        <v>483</v>
      </c>
      <c r="E25" s="434" t="s">
        <v>487</v>
      </c>
      <c r="F25" s="434" t="s">
        <v>487</v>
      </c>
      <c r="G25" s="434" t="s">
        <v>487</v>
      </c>
      <c r="H25" s="432"/>
    </row>
    <row r="26" spans="1:41" ht="18" customHeight="1" x14ac:dyDescent="0.3">
      <c r="A26" s="428" t="s">
        <v>262</v>
      </c>
      <c r="B26" s="418" t="s">
        <v>484</v>
      </c>
      <c r="C26" s="418" t="s">
        <v>484</v>
      </c>
      <c r="D26" s="418" t="s">
        <v>484</v>
      </c>
      <c r="E26" s="434" t="s">
        <v>488</v>
      </c>
      <c r="F26" s="434" t="s">
        <v>488</v>
      </c>
      <c r="G26" s="434" t="s">
        <v>488</v>
      </c>
      <c r="H26" s="432"/>
    </row>
    <row r="27" spans="1:41" ht="18" customHeight="1" x14ac:dyDescent="0.3">
      <c r="A27" s="428" t="s">
        <v>263</v>
      </c>
      <c r="B27" s="418"/>
      <c r="C27" s="433"/>
      <c r="D27" s="433"/>
      <c r="E27" s="434" t="s">
        <v>489</v>
      </c>
      <c r="F27" s="434" t="s">
        <v>489</v>
      </c>
      <c r="G27" s="434" t="s">
        <v>489</v>
      </c>
      <c r="H27" s="432"/>
    </row>
    <row r="28" spans="1:41" ht="18" customHeight="1" x14ac:dyDescent="0.3">
      <c r="A28" s="445" t="s">
        <v>264</v>
      </c>
      <c r="B28" s="418" t="s">
        <v>485</v>
      </c>
      <c r="C28" s="418" t="s">
        <v>485</v>
      </c>
      <c r="D28" s="418" t="s">
        <v>485</v>
      </c>
      <c r="E28" s="434" t="s">
        <v>490</v>
      </c>
      <c r="F28" s="434" t="s">
        <v>490</v>
      </c>
      <c r="G28" s="434" t="s">
        <v>490</v>
      </c>
      <c r="H28" s="432"/>
    </row>
    <row r="29" spans="1:41" ht="18" customHeight="1" x14ac:dyDescent="0.3">
      <c r="A29" s="445" t="s">
        <v>265</v>
      </c>
      <c r="B29" s="418" t="s">
        <v>486</v>
      </c>
      <c r="C29" s="418" t="s">
        <v>486</v>
      </c>
      <c r="D29" s="418" t="s">
        <v>486</v>
      </c>
      <c r="E29" s="434"/>
      <c r="F29" s="434"/>
      <c r="G29" s="435"/>
      <c r="H29" s="432"/>
    </row>
    <row r="30" spans="1:41" ht="18" customHeight="1" x14ac:dyDescent="0.3">
      <c r="A30" s="445" t="s">
        <v>64</v>
      </c>
      <c r="B30" s="433" t="s">
        <v>479</v>
      </c>
      <c r="C30" s="433" t="s">
        <v>479</v>
      </c>
      <c r="D30" s="433" t="s">
        <v>479</v>
      </c>
      <c r="E30" s="434"/>
      <c r="F30" s="434"/>
      <c r="G30" s="435"/>
      <c r="H30" s="432"/>
    </row>
    <row r="31" spans="1:41" ht="18" customHeight="1" x14ac:dyDescent="0.3">
      <c r="A31" s="445" t="s">
        <v>266</v>
      </c>
      <c r="B31" s="436">
        <v>8801719269</v>
      </c>
      <c r="C31" s="436">
        <v>8801719269</v>
      </c>
      <c r="D31" s="436">
        <v>8801719269</v>
      </c>
      <c r="E31" s="434"/>
      <c r="F31" s="434"/>
      <c r="G31" s="435"/>
      <c r="H31" s="432"/>
    </row>
    <row r="32" spans="1:41" ht="18" customHeight="1" thickBot="1" x14ac:dyDescent="0.35">
      <c r="A32" s="451" t="s">
        <v>267</v>
      </c>
      <c r="B32" s="433">
        <v>8801719269</v>
      </c>
      <c r="C32" s="436">
        <v>8801719269</v>
      </c>
      <c r="D32" s="436">
        <v>8801719269</v>
      </c>
      <c r="E32" s="437"/>
      <c r="F32" s="437"/>
      <c r="G32" s="438"/>
      <c r="H32" s="432"/>
    </row>
    <row r="33" spans="1:8" ht="18" customHeight="1" thickBot="1" x14ac:dyDescent="0.35">
      <c r="A33" s="487"/>
      <c r="B33" s="488"/>
      <c r="C33" s="488"/>
      <c r="D33" s="488"/>
      <c r="E33" s="439"/>
      <c r="F33" s="439"/>
      <c r="G33" s="439"/>
      <c r="H33" s="432"/>
    </row>
    <row r="34" spans="1:8" ht="18" customHeight="1" thickBot="1" x14ac:dyDescent="0.35">
      <c r="A34" s="484" t="s">
        <v>178</v>
      </c>
      <c r="B34" s="485"/>
      <c r="C34" s="485"/>
      <c r="D34" s="485"/>
      <c r="E34" s="485"/>
      <c r="F34" s="486"/>
      <c r="G34" s="439"/>
      <c r="H34" s="432"/>
    </row>
    <row r="35" spans="1:8" ht="25.5" x14ac:dyDescent="0.3">
      <c r="A35" s="427" t="s">
        <v>82</v>
      </c>
      <c r="B35" s="443" t="s">
        <v>179</v>
      </c>
      <c r="C35" s="443" t="s">
        <v>27</v>
      </c>
      <c r="D35" s="443" t="s">
        <v>70</v>
      </c>
      <c r="E35" s="443" t="s">
        <v>71</v>
      </c>
      <c r="F35" s="444" t="s">
        <v>72</v>
      </c>
      <c r="G35" s="439"/>
      <c r="H35" s="432"/>
    </row>
    <row r="36" spans="1:8" ht="38.25" x14ac:dyDescent="0.3">
      <c r="A36" s="445" t="s">
        <v>441</v>
      </c>
      <c r="B36" s="418" t="s">
        <v>479</v>
      </c>
      <c r="C36" s="418" t="s">
        <v>480</v>
      </c>
      <c r="D36" s="418" t="s">
        <v>491</v>
      </c>
      <c r="E36" s="418">
        <v>53</v>
      </c>
      <c r="F36" s="440">
        <v>1</v>
      </c>
      <c r="G36" s="439"/>
      <c r="H36" s="432"/>
    </row>
    <row r="37" spans="1:8" ht="18" customHeight="1" x14ac:dyDescent="0.3">
      <c r="A37" s="428" t="s">
        <v>37</v>
      </c>
      <c r="B37" s="418" t="s">
        <v>479</v>
      </c>
      <c r="C37" s="418" t="s">
        <v>480</v>
      </c>
      <c r="D37" s="418" t="s">
        <v>491</v>
      </c>
      <c r="E37" s="418">
        <v>53</v>
      </c>
      <c r="F37" s="440">
        <v>1</v>
      </c>
      <c r="G37" s="439"/>
      <c r="H37" s="432"/>
    </row>
    <row r="38" spans="1:8" ht="28.5" customHeight="1" x14ac:dyDescent="0.3">
      <c r="A38" s="446" t="s">
        <v>450</v>
      </c>
      <c r="B38" s="418" t="s">
        <v>479</v>
      </c>
      <c r="C38" s="418" t="s">
        <v>480</v>
      </c>
      <c r="D38" s="418" t="s">
        <v>491</v>
      </c>
      <c r="E38" s="418">
        <v>53</v>
      </c>
      <c r="F38" s="440">
        <v>1</v>
      </c>
      <c r="G38" s="439"/>
      <c r="H38" s="432"/>
    </row>
    <row r="39" spans="1:8" ht="18" customHeight="1" x14ac:dyDescent="0.3">
      <c r="A39" s="428" t="s">
        <v>60</v>
      </c>
      <c r="B39" s="418" t="s">
        <v>479</v>
      </c>
      <c r="C39" s="418" t="s">
        <v>480</v>
      </c>
      <c r="D39" s="418" t="s">
        <v>491</v>
      </c>
      <c r="E39" s="418">
        <v>53</v>
      </c>
      <c r="F39" s="440">
        <v>1</v>
      </c>
      <c r="G39" s="439"/>
      <c r="H39" s="432"/>
    </row>
    <row r="40" spans="1:8" ht="18" customHeight="1" thickBot="1" x14ac:dyDescent="0.35">
      <c r="A40" s="429" t="s">
        <v>182</v>
      </c>
      <c r="B40" s="418" t="s">
        <v>479</v>
      </c>
      <c r="C40" s="418" t="s">
        <v>480</v>
      </c>
      <c r="D40" s="418" t="s">
        <v>491</v>
      </c>
      <c r="E40" s="418">
        <v>53</v>
      </c>
      <c r="F40" s="440">
        <v>1</v>
      </c>
      <c r="G40" s="439"/>
      <c r="H40" s="432"/>
    </row>
    <row r="41" spans="1:8" ht="18" customHeight="1" x14ac:dyDescent="0.3">
      <c r="A41" s="489"/>
      <c r="B41" s="490"/>
      <c r="C41" s="490"/>
      <c r="D41" s="490"/>
      <c r="E41" s="490"/>
      <c r="F41" s="491"/>
      <c r="G41" s="143"/>
      <c r="H41" s="142"/>
    </row>
    <row r="42" spans="1:8" ht="18" hidden="1" customHeight="1" thickBot="1" x14ac:dyDescent="0.35">
      <c r="A42" s="473" t="s">
        <v>210</v>
      </c>
      <c r="B42" s="474"/>
      <c r="C42" s="474"/>
      <c r="D42" s="474"/>
      <c r="E42" s="474"/>
      <c r="F42" s="475"/>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89"/>
      <c r="B53" s="490"/>
      <c r="C53" s="490"/>
      <c r="D53" s="490"/>
      <c r="E53" s="490"/>
      <c r="F53" s="491"/>
      <c r="G53" s="143"/>
      <c r="H53" s="142"/>
    </row>
    <row r="54" spans="1:19" ht="18" hidden="1" customHeight="1" thickBot="1" x14ac:dyDescent="0.35">
      <c r="A54" s="473" t="s">
        <v>117</v>
      </c>
      <c r="B54" s="474"/>
      <c r="C54" s="474"/>
      <c r="D54" s="474"/>
      <c r="E54" s="474"/>
      <c r="F54" s="474"/>
      <c r="G54" s="474"/>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499" t="s">
        <v>0</v>
      </c>
      <c r="B6" s="500"/>
      <c r="C6" s="501"/>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2" t="str">
        <f>MASTERSHEET!B4</f>
        <v>Saipriya</v>
      </c>
      <c r="B10" s="503">
        <f>MASTERSHEET!D4</f>
        <v>0</v>
      </c>
      <c r="C10" s="504" t="str">
        <f>MASTERSHEET!F4</f>
        <v>B</v>
      </c>
    </row>
    <row r="11" spans="1:3" ht="11.25" customHeight="1" x14ac:dyDescent="0.2">
      <c r="A11" s="502"/>
      <c r="B11" s="503"/>
      <c r="C11" s="504"/>
    </row>
    <row r="12" spans="1:3" ht="12.75" hidden="1" x14ac:dyDescent="0.2">
      <c r="A12" s="502"/>
      <c r="B12" s="503"/>
      <c r="C12" s="504"/>
    </row>
    <row r="13" spans="1:3" x14ac:dyDescent="0.25">
      <c r="A13" s="22"/>
      <c r="B13" s="20"/>
      <c r="C13" s="21"/>
    </row>
    <row r="14" spans="1:3" x14ac:dyDescent="0.25">
      <c r="A14" s="19" t="s">
        <v>5</v>
      </c>
      <c r="B14" s="497">
        <f>MASTERSHEET!B6</f>
        <v>43252</v>
      </c>
      <c r="C14" s="498"/>
    </row>
    <row r="15" spans="1:3" ht="14.25" x14ac:dyDescent="0.2">
      <c r="A15" s="19" t="s">
        <v>67</v>
      </c>
      <c r="B15" s="495" t="str">
        <f>MASTERSHEET!B5</f>
        <v>Software Associate</v>
      </c>
      <c r="C15" s="496"/>
    </row>
    <row r="16" spans="1:3" ht="14.25" x14ac:dyDescent="0.2">
      <c r="A16" s="19" t="s">
        <v>68</v>
      </c>
      <c r="B16" s="495" t="str">
        <f>MASTERSHEET!D5</f>
        <v>2.10 per annum</v>
      </c>
      <c r="C16" s="496"/>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#7-17-5</v>
      </c>
      <c r="B19" s="30" t="str">
        <f>MASTERSHEET!C25</f>
        <v>#7-17-5</v>
      </c>
      <c r="C19" s="31" t="str">
        <f>MASTERSHEET!D25</f>
        <v>#7-17-5</v>
      </c>
    </row>
    <row r="20" spans="1:3" x14ac:dyDescent="0.25">
      <c r="A20" s="29" t="str">
        <f>MASTERSHEET!B26</f>
        <v>chintala street</v>
      </c>
      <c r="B20" s="30" t="str">
        <f>MASTERSHEET!C26</f>
        <v>chintala street</v>
      </c>
      <c r="C20" s="31" t="str">
        <f>MASTERSHEET!D26</f>
        <v>chintala street</v>
      </c>
    </row>
    <row r="21" spans="1:3" x14ac:dyDescent="0.25">
      <c r="A21" s="29">
        <f>MASTERSHEET!B27</f>
        <v>0</v>
      </c>
      <c r="B21" s="30">
        <f>MASTERSHEET!C27</f>
        <v>0</v>
      </c>
      <c r="C21" s="31">
        <f>MASTERSHEET!D27</f>
        <v>0</v>
      </c>
    </row>
    <row r="22" spans="1:3" x14ac:dyDescent="0.25">
      <c r="A22" s="29" t="str">
        <f>MASTERSHEET!B28</f>
        <v>Punganur</v>
      </c>
      <c r="B22" s="30" t="str">
        <f>MASTERSHEET!C28</f>
        <v>Punganur</v>
      </c>
      <c r="C22" s="31" t="str">
        <f>MASTERSHEET!D28</f>
        <v>Punganur</v>
      </c>
    </row>
    <row r="23" spans="1:3" x14ac:dyDescent="0.25">
      <c r="A23" s="29" t="str">
        <f>MASTERSHEET!B29</f>
        <v>Andhrapradesh-517247</v>
      </c>
      <c r="B23" s="30" t="str">
        <f>MASTERSHEET!C29</f>
        <v>Andhrapradesh-517247</v>
      </c>
      <c r="C23" s="31" t="str">
        <f>MASTERSHEET!D29</f>
        <v>Andhrapradesh-517247</v>
      </c>
    </row>
    <row r="24" spans="1:3" ht="14.25" x14ac:dyDescent="0.2">
      <c r="A24" s="28" t="s">
        <v>64</v>
      </c>
      <c r="B24" s="192" t="s">
        <v>64</v>
      </c>
      <c r="C24" s="193" t="s">
        <v>64</v>
      </c>
    </row>
    <row r="25" spans="1:3" x14ac:dyDescent="0.25">
      <c r="A25" s="29" t="str">
        <f>MASTERSHEET!B30</f>
        <v>Devaraj</v>
      </c>
      <c r="B25" s="30" t="str">
        <f>MASTERSHEET!C30</f>
        <v>Devaraj</v>
      </c>
      <c r="C25" s="31" t="str">
        <f>MASTERSHEET!D30</f>
        <v>Devaraj</v>
      </c>
    </row>
    <row r="26" spans="1:3" ht="14.25" x14ac:dyDescent="0.2">
      <c r="A26" s="28" t="s">
        <v>62</v>
      </c>
      <c r="B26" s="192" t="s">
        <v>62</v>
      </c>
      <c r="C26" s="193" t="s">
        <v>62</v>
      </c>
    </row>
    <row r="27" spans="1:3" x14ac:dyDescent="0.25">
      <c r="A27" s="29">
        <f>MASTERSHEET!B32</f>
        <v>8801719269</v>
      </c>
      <c r="B27" s="30">
        <f>MASTERSHEET!C31</f>
        <v>8801719269</v>
      </c>
      <c r="C27" s="31">
        <f>MASTERSHEET!D31</f>
        <v>8801719269</v>
      </c>
    </row>
    <row r="28" spans="1:3" ht="14.25" x14ac:dyDescent="0.2">
      <c r="A28" s="28" t="s">
        <v>63</v>
      </c>
      <c r="B28" s="192" t="s">
        <v>63</v>
      </c>
      <c r="C28" s="193" t="s">
        <v>63</v>
      </c>
    </row>
    <row r="29" spans="1:3" x14ac:dyDescent="0.25">
      <c r="A29" s="29" t="e">
        <f>MASTERSHEET!#REF!</f>
        <v>#REF!</v>
      </c>
      <c r="B29" s="30">
        <f>MASTERSHEET!C32</f>
        <v>8801719269</v>
      </c>
      <c r="C29" s="31">
        <f>MASTERSHEET!D32</f>
        <v>8801719269</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bsaipriya1996@gmail.com</v>
      </c>
      <c r="C33" s="21"/>
    </row>
    <row r="34" spans="1:3" x14ac:dyDescent="0.25">
      <c r="A34" s="29"/>
      <c r="B34" s="30"/>
      <c r="C34" s="21"/>
    </row>
    <row r="35" spans="1:3" x14ac:dyDescent="0.25">
      <c r="A35" s="32" t="s">
        <v>11</v>
      </c>
      <c r="B35" s="30" t="str">
        <f>MASTERSHEET!D7</f>
        <v>single</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35360</v>
      </c>
      <c r="C41" s="21"/>
    </row>
    <row r="42" spans="1:3" x14ac:dyDescent="0.25">
      <c r="A42" s="29"/>
      <c r="B42" s="30"/>
      <c r="C42" s="21"/>
    </row>
    <row r="43" spans="1:3" x14ac:dyDescent="0.25">
      <c r="A43" s="32" t="s">
        <v>15</v>
      </c>
      <c r="B43" s="30" t="str">
        <f>MASTERSHEET!D8</f>
        <v>punganur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9493363909</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499" t="s">
        <v>43</v>
      </c>
      <c r="B22" s="500"/>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1" t="s">
        <v>65</v>
      </c>
      <c r="B43" s="462"/>
      <c r="C43" s="462"/>
      <c r="D43" s="462"/>
      <c r="E43" s="462"/>
      <c r="F43" s="462"/>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43252</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F11" sqref="F11"/>
    </sheetView>
  </sheetViews>
  <sheetFormatPr defaultColWidth="9.140625" defaultRowHeight="15" x14ac:dyDescent="0.25"/>
  <cols>
    <col min="1" max="1" width="8" style="243" customWidth="1"/>
    <col min="2" max="2" width="9.42578125" style="243" customWidth="1"/>
    <col min="3" max="3" width="19.85546875" style="243" customWidth="1"/>
    <col min="4" max="4" width="24.85546875" style="243" customWidth="1"/>
    <col min="5" max="5" width="17.42578125" style="243" customWidth="1"/>
    <col min="6" max="6" width="27.7109375" style="243" customWidth="1"/>
    <col min="7" max="7" width="14.28515625" style="243" customWidth="1"/>
    <col min="8" max="8" width="4" style="243" customWidth="1"/>
    <col min="9" max="16384" width="9.140625" style="243"/>
  </cols>
  <sheetData>
    <row r="5" spans="1:13" ht="15.75" thickBot="1" x14ac:dyDescent="0.3"/>
    <row r="6" spans="1:13" x14ac:dyDescent="0.25">
      <c r="A6" s="505" t="s">
        <v>423</v>
      </c>
      <c r="B6" s="506"/>
      <c r="C6" s="506"/>
      <c r="D6" s="506"/>
      <c r="E6" s="506"/>
      <c r="F6" s="506"/>
      <c r="G6" s="506"/>
      <c r="H6" s="244"/>
    </row>
    <row r="7" spans="1:13" ht="12.75" customHeight="1" x14ac:dyDescent="0.25">
      <c r="A7" s="507"/>
      <c r="B7" s="508"/>
      <c r="C7" s="508"/>
      <c r="D7" s="508"/>
      <c r="E7" s="508"/>
      <c r="F7" s="508"/>
      <c r="G7" s="508"/>
      <c r="H7" s="245"/>
      <c r="I7" s="246"/>
      <c r="J7" s="246"/>
      <c r="K7" s="246"/>
      <c r="L7" s="246"/>
      <c r="M7" s="246"/>
    </row>
    <row r="8" spans="1:13" ht="16.5" customHeight="1" x14ac:dyDescent="0.25">
      <c r="A8" s="509" t="s">
        <v>424</v>
      </c>
      <c r="B8" s="510"/>
      <c r="C8" s="510"/>
      <c r="D8" s="510"/>
      <c r="E8" s="510"/>
      <c r="F8" s="510"/>
      <c r="G8" s="510"/>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18" t="str">
        <f>UPPER(+MASTERSHEET!B4&amp;"  "&amp;MASTERSHEET!D4&amp;"  "&amp;MASTERSHEET!F4)</f>
        <v>SAIPRIYA    B</v>
      </c>
      <c r="C11" s="518"/>
      <c r="D11" s="518"/>
      <c r="E11" s="250" t="s">
        <v>426</v>
      </c>
      <c r="F11" s="278">
        <v>93945</v>
      </c>
      <c r="G11" s="250"/>
      <c r="H11" s="251"/>
    </row>
    <row r="12" spans="1:13" ht="32.25" customHeight="1" x14ac:dyDescent="0.25">
      <c r="A12" s="519" t="str">
        <f>PROPER(MASTERSHEET!B25&amp;" "&amp;MASTERSHEET!B26&amp;" "&amp;MASTERSHEET!B27&amp;" "&amp;MASTERSHEET!B28&amp;" "&amp;MASTERSHEET!B29)</f>
        <v>#7-17-5 Chintala Street  Punganur Andhrapradesh-517247</v>
      </c>
      <c r="B12" s="520"/>
      <c r="C12" s="520"/>
      <c r="D12" s="520"/>
      <c r="E12" s="520"/>
      <c r="F12" s="520"/>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1" t="s">
        <v>432</v>
      </c>
      <c r="D17" s="269" t="str">
        <f>+MASTERSHEET!B36</f>
        <v>Devaraj</v>
      </c>
      <c r="E17" s="269">
        <f>+MASTERSHEET!H15</f>
        <v>0</v>
      </c>
      <c r="F17" s="266" t="str">
        <f>+MASTERSHEET!D36</f>
        <v>#7-17-5,chintalastreet</v>
      </c>
      <c r="G17" s="270">
        <f>+MASTERSHEET!F36</f>
        <v>1</v>
      </c>
      <c r="H17" s="271"/>
    </row>
    <row r="18" spans="1:8" s="272" customFormat="1" x14ac:dyDescent="0.2">
      <c r="A18" s="267"/>
      <c r="B18" s="268"/>
      <c r="C18" s="512"/>
      <c r="D18" s="273"/>
      <c r="E18" s="273"/>
      <c r="F18" s="273"/>
      <c r="G18" s="273"/>
      <c r="H18" s="271"/>
    </row>
    <row r="19" spans="1:8" s="272" customFormat="1" ht="15.75" thickBot="1" x14ac:dyDescent="0.25">
      <c r="A19" s="267"/>
      <c r="B19" s="268"/>
      <c r="C19" s="513"/>
      <c r="D19" s="274"/>
      <c r="E19" s="275"/>
      <c r="F19" s="265"/>
      <c r="G19" s="277"/>
      <c r="H19" s="271"/>
    </row>
    <row r="20" spans="1:8" s="272" customFormat="1" x14ac:dyDescent="0.2">
      <c r="A20" s="267"/>
      <c r="B20" s="268"/>
      <c r="C20" s="511" t="s">
        <v>433</v>
      </c>
      <c r="D20" s="266" t="str">
        <f>+MASTERSHEET!B36</f>
        <v>Devaraj</v>
      </c>
      <c r="E20" s="266">
        <f>+MASTERSHEET!H15</f>
        <v>0</v>
      </c>
      <c r="F20" s="266" t="str">
        <f>+MASTERSHEET!D36</f>
        <v>#7-17-5,chintalastreet</v>
      </c>
      <c r="G20" s="270">
        <f>+MASTERSHEET!F36</f>
        <v>1</v>
      </c>
      <c r="H20" s="271"/>
    </row>
    <row r="21" spans="1:8" s="272" customFormat="1" x14ac:dyDescent="0.2">
      <c r="A21" s="267"/>
      <c r="B21" s="268"/>
      <c r="C21" s="512"/>
      <c r="D21" s="273"/>
      <c r="E21" s="273"/>
      <c r="F21" s="276"/>
      <c r="G21" s="276"/>
      <c r="H21" s="271"/>
    </row>
    <row r="22" spans="1:8" s="272" customFormat="1" ht="15.75" thickBot="1" x14ac:dyDescent="0.25">
      <c r="A22" s="267"/>
      <c r="B22" s="268"/>
      <c r="C22" s="513"/>
      <c r="D22" s="275"/>
      <c r="E22" s="275"/>
      <c r="F22" s="277"/>
      <c r="G22" s="277"/>
      <c r="H22" s="271"/>
    </row>
    <row r="23" spans="1:8" s="272" customFormat="1" x14ac:dyDescent="0.2">
      <c r="A23" s="267"/>
      <c r="B23" s="268"/>
      <c r="C23" s="511" t="s">
        <v>434</v>
      </c>
      <c r="D23" s="266" t="str">
        <f>+MASTERSHEET!B36</f>
        <v>Devaraj</v>
      </c>
      <c r="E23" s="416" t="str">
        <f>+MASTERSHEET!C36</f>
        <v>Father</v>
      </c>
      <c r="F23" s="266" t="str">
        <f>+MASTERSHEET!D36</f>
        <v>#7-17-5,chintalastreet</v>
      </c>
      <c r="G23" s="270">
        <f>+MASTERSHEET!F36</f>
        <v>1</v>
      </c>
      <c r="H23" s="271"/>
    </row>
    <row r="24" spans="1:8" s="272" customFormat="1" x14ac:dyDescent="0.2">
      <c r="A24" s="267"/>
      <c r="B24" s="268"/>
      <c r="C24" s="512"/>
      <c r="D24" s="273"/>
      <c r="E24" s="273"/>
      <c r="F24" s="276"/>
      <c r="G24" s="276"/>
      <c r="H24" s="271"/>
    </row>
    <row r="25" spans="1:8" s="272" customFormat="1" ht="15.75" thickBot="1" x14ac:dyDescent="0.25">
      <c r="A25" s="267"/>
      <c r="B25" s="268"/>
      <c r="C25" s="513"/>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4" t="s">
        <v>463</v>
      </c>
      <c r="B28" s="515"/>
      <c r="C28" s="515"/>
      <c r="D28" s="515"/>
      <c r="E28" s="515"/>
      <c r="F28" s="515"/>
      <c r="G28" s="515"/>
      <c r="H28" s="255"/>
    </row>
    <row r="29" spans="1:8" x14ac:dyDescent="0.25">
      <c r="A29" s="249"/>
      <c r="B29" s="250"/>
      <c r="C29" s="250"/>
      <c r="D29" s="250"/>
      <c r="E29" s="250"/>
      <c r="F29" s="250"/>
      <c r="G29" s="250"/>
      <c r="H29" s="251"/>
    </row>
    <row r="30" spans="1:8" ht="54.75" customHeight="1" x14ac:dyDescent="0.25">
      <c r="A30" s="521" t="s">
        <v>444</v>
      </c>
      <c r="B30" s="522"/>
      <c r="C30" s="522"/>
      <c r="D30" s="522"/>
      <c r="E30" s="522"/>
      <c r="F30" s="522"/>
      <c r="G30" s="522"/>
      <c r="H30" s="251"/>
    </row>
    <row r="31" spans="1:8" x14ac:dyDescent="0.25">
      <c r="A31" s="253"/>
      <c r="B31" s="250"/>
      <c r="C31" s="250"/>
      <c r="D31" s="250"/>
      <c r="E31" s="250"/>
      <c r="F31" s="250"/>
      <c r="G31" s="250"/>
      <c r="H31" s="251"/>
    </row>
    <row r="32" spans="1:8" ht="53.25" customHeight="1" x14ac:dyDescent="0.25">
      <c r="A32" s="521" t="s">
        <v>445</v>
      </c>
      <c r="B32" s="522"/>
      <c r="C32" s="522"/>
      <c r="D32" s="522"/>
      <c r="E32" s="522"/>
      <c r="F32" s="522"/>
      <c r="G32" s="522"/>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c r="E36" s="260"/>
      <c r="F36" s="250"/>
      <c r="G36" s="250"/>
      <c r="H36" s="251"/>
    </row>
    <row r="37" spans="1:8" x14ac:dyDescent="0.25">
      <c r="A37" s="249"/>
      <c r="B37" s="250"/>
      <c r="C37" s="516" t="s">
        <v>438</v>
      </c>
      <c r="D37" s="516"/>
      <c r="E37" s="516"/>
      <c r="F37" s="250"/>
      <c r="G37" s="250"/>
      <c r="H37" s="251"/>
    </row>
    <row r="38" spans="1:8" ht="18.75" customHeight="1" thickBot="1" x14ac:dyDescent="0.3">
      <c r="A38" s="249"/>
      <c r="B38" s="250"/>
      <c r="C38" s="517"/>
      <c r="D38" s="517"/>
      <c r="E38" s="517"/>
      <c r="F38" s="250"/>
      <c r="G38" s="250"/>
      <c r="H38" s="251"/>
    </row>
    <row r="39" spans="1:8" ht="21.75" customHeight="1" thickBot="1" x14ac:dyDescent="0.3">
      <c r="A39" s="249"/>
      <c r="B39" s="250"/>
      <c r="C39" s="259" t="s">
        <v>54</v>
      </c>
      <c r="D39" s="260"/>
      <c r="E39" s="260"/>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43252</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Bangalore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74"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6"/>
  <sheetViews>
    <sheetView topLeftCell="A34" workbookViewId="0">
      <selection activeCell="E10" sqref="E10"/>
    </sheetView>
  </sheetViews>
  <sheetFormatPr defaultColWidth="8.85546875" defaultRowHeight="15" x14ac:dyDescent="0.25"/>
  <cols>
    <col min="1" max="1" width="8.85546875" style="62"/>
    <col min="2" max="2" width="21.85546875" style="62" customWidth="1"/>
    <col min="3" max="3" width="21.42578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3" t="s">
        <v>451</v>
      </c>
      <c r="B7" s="524"/>
      <c r="C7" s="524"/>
      <c r="D7" s="524"/>
      <c r="E7" s="524"/>
      <c r="F7" s="524"/>
      <c r="G7" s="48"/>
    </row>
    <row r="8" spans="1:7" x14ac:dyDescent="0.25">
      <c r="A8" s="509" t="s">
        <v>452</v>
      </c>
      <c r="B8" s="510"/>
      <c r="C8" s="510"/>
      <c r="D8" s="510"/>
      <c r="E8" s="510"/>
      <c r="F8" s="510"/>
      <c r="G8" s="48"/>
    </row>
    <row r="9" spans="1:7" x14ac:dyDescent="0.25">
      <c r="A9" s="49"/>
      <c r="B9" s="38"/>
      <c r="C9" s="38"/>
      <c r="D9" s="38"/>
      <c r="E9" s="38"/>
      <c r="F9" s="38"/>
      <c r="G9" s="48"/>
    </row>
    <row r="10" spans="1:7" ht="18.75" customHeight="1" x14ac:dyDescent="0.25">
      <c r="A10" s="253" t="s">
        <v>453</v>
      </c>
      <c r="B10" s="529" t="str">
        <f>+MASTERSHEET!B4&amp;" "&amp;MASTERSHEET!D4&amp;" "&amp;MASTERSHEET!F4</f>
        <v>Saipriya  B</v>
      </c>
      <c r="C10" s="529"/>
      <c r="D10" s="405" t="s">
        <v>454</v>
      </c>
      <c r="E10" s="404">
        <v>93945</v>
      </c>
      <c r="F10" s="38"/>
      <c r="G10" s="48"/>
    </row>
    <row r="11" spans="1:7" ht="21" customHeight="1" x14ac:dyDescent="0.25">
      <c r="A11" s="49" t="s">
        <v>54</v>
      </c>
      <c r="B11" s="37" t="str">
        <f>PROPER(MASTERSHEET!B25&amp;" "&amp;MASTERSHEET!B26&amp;" "&amp;MASTERSHEET!B27&amp;" "&amp;MASTERSHEET!B28&amp;" "&amp;MASTERSHEET!B29)</f>
        <v>#7-17-5 Chintala Street  Punganur Andhrapradesh-517247</v>
      </c>
      <c r="C11" s="38"/>
      <c r="D11" s="38"/>
      <c r="E11" s="38"/>
      <c r="F11" s="38"/>
      <c r="G11" s="48"/>
    </row>
    <row r="12" spans="1:7" ht="30" customHeight="1" x14ac:dyDescent="0.25">
      <c r="A12" s="536" t="s">
        <v>464</v>
      </c>
      <c r="B12" s="537"/>
      <c r="C12" s="537"/>
      <c r="D12" s="537"/>
      <c r="E12" s="537"/>
      <c r="F12" s="537"/>
      <c r="G12" s="538"/>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6"/>
      <c r="C15" s="525" t="s">
        <v>455</v>
      </c>
      <c r="D15" s="525" t="s">
        <v>456</v>
      </c>
      <c r="E15" s="38"/>
      <c r="F15" s="38"/>
      <c r="G15" s="48"/>
    </row>
    <row r="16" spans="1:7" ht="15.75" thickBot="1" x14ac:dyDescent="0.3">
      <c r="A16" s="49"/>
      <c r="B16" s="517"/>
      <c r="C16" s="526"/>
      <c r="D16" s="526"/>
      <c r="E16" s="38"/>
      <c r="F16" s="38"/>
      <c r="G16" s="48"/>
    </row>
    <row r="17" spans="1:7" ht="15.75" thickBot="1" x14ac:dyDescent="0.3">
      <c r="A17" s="49"/>
      <c r="B17" s="401" t="s">
        <v>457</v>
      </c>
      <c r="C17" s="260" t="str">
        <f>+MASTERSHEET!B37</f>
        <v>Devaraj</v>
      </c>
      <c r="D17" s="260"/>
      <c r="E17" s="38"/>
      <c r="F17" s="38"/>
      <c r="G17" s="48"/>
    </row>
    <row r="18" spans="1:7" x14ac:dyDescent="0.25">
      <c r="A18" s="49"/>
      <c r="B18" s="516" t="s">
        <v>458</v>
      </c>
      <c r="C18" s="516" t="str">
        <f>+MASTERSHEET!C37</f>
        <v>Father</v>
      </c>
      <c r="D18" s="516"/>
      <c r="E18" s="38"/>
      <c r="F18" s="38"/>
      <c r="G18" s="48"/>
    </row>
    <row r="19" spans="1:7" ht="15.75" thickBot="1" x14ac:dyDescent="0.3">
      <c r="A19" s="49"/>
      <c r="B19" s="517"/>
      <c r="C19" s="517"/>
      <c r="D19" s="517"/>
      <c r="E19" s="38"/>
      <c r="F19" s="38"/>
      <c r="G19" s="48"/>
    </row>
    <row r="20" spans="1:7" x14ac:dyDescent="0.25">
      <c r="A20" s="49"/>
      <c r="B20" s="527" t="s">
        <v>459</v>
      </c>
      <c r="C20" s="516" t="str">
        <f>+MASTERSHEET!D37</f>
        <v>#7-17-5,chintalastreet</v>
      </c>
      <c r="D20" s="516"/>
      <c r="E20" s="38"/>
      <c r="F20" s="38"/>
      <c r="G20" s="48"/>
    </row>
    <row r="21" spans="1:7" x14ac:dyDescent="0.25">
      <c r="A21" s="49"/>
      <c r="B21" s="539"/>
      <c r="C21" s="540"/>
      <c r="D21" s="540"/>
      <c r="E21" s="38"/>
      <c r="F21" s="38"/>
      <c r="G21" s="48"/>
    </row>
    <row r="22" spans="1:7" x14ac:dyDescent="0.25">
      <c r="A22" s="49"/>
      <c r="B22" s="539"/>
      <c r="C22" s="540"/>
      <c r="D22" s="540"/>
      <c r="E22" s="38"/>
      <c r="F22" s="38"/>
      <c r="G22" s="48"/>
    </row>
    <row r="23" spans="1:7" x14ac:dyDescent="0.25">
      <c r="A23" s="49"/>
      <c r="B23" s="539"/>
      <c r="C23" s="540"/>
      <c r="D23" s="540"/>
      <c r="E23" s="38"/>
      <c r="F23" s="38"/>
      <c r="G23" s="48"/>
    </row>
    <row r="24" spans="1:7" x14ac:dyDescent="0.25">
      <c r="A24" s="49"/>
      <c r="B24" s="539"/>
      <c r="C24" s="540"/>
      <c r="D24" s="540"/>
      <c r="E24" s="38"/>
      <c r="F24" s="38"/>
      <c r="G24" s="48"/>
    </row>
    <row r="25" spans="1:7" ht="15.75" thickBot="1" x14ac:dyDescent="0.3">
      <c r="A25" s="49"/>
      <c r="B25" s="528"/>
      <c r="C25" s="517"/>
      <c r="D25" s="517"/>
      <c r="E25" s="38"/>
      <c r="F25" s="38"/>
      <c r="G25" s="48"/>
    </row>
    <row r="26" spans="1:7" x14ac:dyDescent="0.25">
      <c r="A26" s="49"/>
      <c r="B26" s="541" t="s">
        <v>460</v>
      </c>
      <c r="C26" s="543">
        <f>+MASTERSHEET!F37</f>
        <v>1</v>
      </c>
      <c r="D26" s="516"/>
      <c r="E26" s="38"/>
      <c r="F26" s="38"/>
      <c r="G26" s="48"/>
    </row>
    <row r="27" spans="1:7" ht="15.75" thickBot="1" x14ac:dyDescent="0.3">
      <c r="A27" s="49"/>
      <c r="B27" s="542"/>
      <c r="C27" s="517"/>
      <c r="D27" s="517"/>
      <c r="E27" s="38"/>
      <c r="F27" s="38"/>
      <c r="G27" s="48"/>
    </row>
    <row r="28" spans="1:7" x14ac:dyDescent="0.25">
      <c r="A28" s="49"/>
      <c r="B28" s="38"/>
      <c r="C28" s="38"/>
      <c r="D28" s="38"/>
      <c r="E28" s="38"/>
      <c r="F28" s="38"/>
      <c r="G28" s="48"/>
    </row>
    <row r="29" spans="1:7" x14ac:dyDescent="0.25">
      <c r="A29" s="49"/>
      <c r="B29" s="38"/>
      <c r="C29" s="38"/>
      <c r="D29" s="38"/>
      <c r="E29" s="38"/>
      <c r="F29" s="38"/>
      <c r="G29" s="48"/>
    </row>
    <row r="30" spans="1:7" ht="36.75" customHeight="1" x14ac:dyDescent="0.25">
      <c r="A30" s="530" t="s">
        <v>461</v>
      </c>
      <c r="B30" s="531"/>
      <c r="C30" s="531"/>
      <c r="D30" s="531"/>
      <c r="E30" s="531"/>
      <c r="F30" s="531"/>
      <c r="G30" s="532"/>
    </row>
    <row r="31" spans="1:7" x14ac:dyDescent="0.25">
      <c r="A31" s="49"/>
      <c r="B31" s="38"/>
      <c r="C31" s="38"/>
      <c r="D31" s="38"/>
      <c r="E31" s="38"/>
      <c r="F31" s="38"/>
      <c r="G31" s="48"/>
    </row>
    <row r="32" spans="1:7" ht="51" customHeight="1" x14ac:dyDescent="0.25">
      <c r="A32" s="533" t="s">
        <v>462</v>
      </c>
      <c r="B32" s="534"/>
      <c r="C32" s="534"/>
      <c r="D32" s="534"/>
      <c r="E32" s="534"/>
      <c r="F32" s="534"/>
      <c r="G32" s="535"/>
    </row>
    <row r="33" spans="1:7" x14ac:dyDescent="0.25">
      <c r="A33" s="402"/>
      <c r="B33" s="397"/>
      <c r="C33" s="397"/>
      <c r="D33" s="397"/>
      <c r="E33" s="397"/>
      <c r="F33" s="397"/>
      <c r="G33" s="400"/>
    </row>
    <row r="34" spans="1:7" ht="15.75" thickBot="1" x14ac:dyDescent="0.3">
      <c r="A34" s="49"/>
      <c r="B34" s="38"/>
      <c r="C34" s="38"/>
      <c r="D34" s="38"/>
      <c r="E34" s="38"/>
      <c r="F34" s="38"/>
      <c r="G34" s="48"/>
    </row>
    <row r="35" spans="1:7" ht="15.75" thickBot="1" x14ac:dyDescent="0.3">
      <c r="A35" s="49"/>
      <c r="B35" s="257"/>
      <c r="C35" s="258" t="s">
        <v>435</v>
      </c>
      <c r="D35" s="258" t="s">
        <v>436</v>
      </c>
      <c r="E35" s="38"/>
      <c r="F35" s="38"/>
      <c r="G35" s="48"/>
    </row>
    <row r="36" spans="1:7" ht="23.25" customHeight="1" thickBot="1" x14ac:dyDescent="0.3">
      <c r="A36" s="49"/>
      <c r="B36" s="398" t="s">
        <v>437</v>
      </c>
      <c r="C36" s="260"/>
      <c r="D36" s="260"/>
      <c r="E36" s="38"/>
      <c r="F36" s="38"/>
      <c r="G36" s="48"/>
    </row>
    <row r="37" spans="1:7" x14ac:dyDescent="0.25">
      <c r="A37" s="49"/>
      <c r="B37" s="527" t="s">
        <v>438</v>
      </c>
      <c r="C37" s="516"/>
      <c r="D37" s="516"/>
      <c r="E37" s="38"/>
      <c r="F37" s="38"/>
      <c r="G37" s="48"/>
    </row>
    <row r="38" spans="1:7" ht="15.75" thickBot="1" x14ac:dyDescent="0.3">
      <c r="A38" s="49"/>
      <c r="B38" s="528"/>
      <c r="C38" s="517"/>
      <c r="D38" s="517"/>
      <c r="E38" s="38"/>
      <c r="F38" s="38"/>
      <c r="G38" s="48"/>
    </row>
    <row r="39" spans="1:7" ht="21.75" customHeight="1" thickBot="1" x14ac:dyDescent="0.3">
      <c r="A39" s="49"/>
      <c r="B39" s="398" t="s">
        <v>54</v>
      </c>
      <c r="C39" s="260"/>
      <c r="D39" s="260"/>
      <c r="E39" s="38"/>
      <c r="F39" s="38"/>
      <c r="G39" s="48"/>
    </row>
    <row r="40" spans="1:7" x14ac:dyDescent="0.25">
      <c r="A40" s="49"/>
      <c r="B40" s="38"/>
      <c r="C40" s="38"/>
      <c r="D40" s="38"/>
      <c r="E40" s="38"/>
      <c r="F40" s="38"/>
      <c r="G40" s="48"/>
    </row>
    <row r="41" spans="1:7" x14ac:dyDescent="0.25">
      <c r="A41" s="249"/>
      <c r="B41" s="250"/>
      <c r="C41" s="250"/>
      <c r="D41" s="250"/>
      <c r="E41" s="250"/>
      <c r="F41" s="250"/>
      <c r="G41" s="48"/>
    </row>
    <row r="42" spans="1:7" x14ac:dyDescent="0.25">
      <c r="A42" s="49" t="s">
        <v>439</v>
      </c>
      <c r="B42" s="261">
        <f>+MASTERSHEET!B6</f>
        <v>43252</v>
      </c>
      <c r="C42" s="250"/>
      <c r="D42" s="250"/>
      <c r="E42" s="250"/>
      <c r="F42" s="250"/>
      <c r="G42" s="48"/>
    </row>
    <row r="43" spans="1:7" x14ac:dyDescent="0.25">
      <c r="A43" s="249"/>
      <c r="B43" s="250"/>
      <c r="C43" s="250"/>
      <c r="D43" s="250"/>
      <c r="E43" s="250"/>
      <c r="F43" s="262" t="s">
        <v>120</v>
      </c>
      <c r="G43" s="48"/>
    </row>
    <row r="44" spans="1:7" x14ac:dyDescent="0.25">
      <c r="A44" s="249" t="s">
        <v>440</v>
      </c>
      <c r="B44" s="403" t="str">
        <f>+MASTERSHEET!D6</f>
        <v>Bangalore</v>
      </c>
      <c r="C44" s="250"/>
      <c r="D44" s="250"/>
      <c r="E44" s="250"/>
      <c r="F44" s="399" t="s">
        <v>30</v>
      </c>
      <c r="G44" s="48"/>
    </row>
    <row r="45" spans="1:7" x14ac:dyDescent="0.25">
      <c r="A45" s="49"/>
      <c r="B45" s="38"/>
      <c r="C45" s="38"/>
      <c r="D45" s="38"/>
      <c r="E45" s="38"/>
      <c r="F45" s="38"/>
      <c r="G45" s="48"/>
    </row>
    <row r="46" spans="1:7" ht="15.75" thickBot="1" x14ac:dyDescent="0.3">
      <c r="A46" s="58"/>
      <c r="B46" s="59"/>
      <c r="C46" s="59"/>
      <c r="D46" s="59"/>
      <c r="E46" s="59"/>
      <c r="F46" s="59"/>
      <c r="G46" s="60"/>
    </row>
  </sheetData>
  <mergeCells count="21">
    <mergeCell ref="D26:D27"/>
    <mergeCell ref="B37:B38"/>
    <mergeCell ref="C37:C38"/>
    <mergeCell ref="D37:D38"/>
    <mergeCell ref="B10:C10"/>
    <mergeCell ref="A30:G30"/>
    <mergeCell ref="A32:G32"/>
    <mergeCell ref="A12:G12"/>
    <mergeCell ref="B18:B19"/>
    <mergeCell ref="C18:C19"/>
    <mergeCell ref="D18:D19"/>
    <mergeCell ref="B20:B25"/>
    <mergeCell ref="C20:C25"/>
    <mergeCell ref="D20:D25"/>
    <mergeCell ref="B26:B27"/>
    <mergeCell ref="C26:C27"/>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B13" workbookViewId="0">
      <selection activeCell="B8" sqref="B8"/>
    </sheetView>
  </sheetViews>
  <sheetFormatPr defaultColWidth="0" defaultRowHeight="15" x14ac:dyDescent="0.25"/>
  <cols>
    <col min="1" max="1" width="8.85546875" style="62" customWidth="1"/>
    <col min="2" max="2" width="38.7109375" style="62" customWidth="1"/>
    <col min="3" max="3" width="29.285156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SAIPRIYA  B</v>
      </c>
      <c r="E16" s="297"/>
      <c r="F16" s="297"/>
      <c r="G16" s="298"/>
    </row>
    <row r="17" spans="2:7" x14ac:dyDescent="0.25">
      <c r="B17" s="302" t="s">
        <v>310</v>
      </c>
      <c r="C17" s="303" t="s">
        <v>330</v>
      </c>
      <c r="D17" s="417" t="str">
        <f>UPPER(MASTERSHEET!R3&amp;"/"&amp;MASTERSHEET!R9)</f>
        <v xml:space="preserve">DEVARAJ  B/  </v>
      </c>
      <c r="E17" s="297"/>
      <c r="F17" s="297"/>
      <c r="G17" s="298"/>
    </row>
    <row r="18" spans="2:7" x14ac:dyDescent="0.25">
      <c r="B18" s="302" t="s">
        <v>311</v>
      </c>
      <c r="C18" s="303" t="s">
        <v>330</v>
      </c>
      <c r="D18" s="305">
        <f>MASTERSHEET!B8</f>
        <v>35360</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SINGLE</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6" t="str">
        <f>PROPER(CONCATENATE(MASTERSHEET!B25,", ",MASTERSHEET!B26," ,",MASTERSHEET!B27,", ",MASTERSHEET!B28," , ",MASTERSHEET!B29))</f>
        <v>#7-17-5, Chintala Street ,, Punganur , Andhrapradesh-517247</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5.75" thickBot="1" x14ac:dyDescent="0.3">
      <c r="B33" s="322">
        <v>1</v>
      </c>
      <c r="C33" s="323">
        <v>2</v>
      </c>
      <c r="D33" s="323">
        <v>3</v>
      </c>
      <c r="E33" s="323">
        <v>4</v>
      </c>
      <c r="F33" s="323">
        <v>5</v>
      </c>
      <c r="G33" s="323">
        <v>6</v>
      </c>
    </row>
    <row r="34" spans="1:8" ht="15.75" thickBot="1" x14ac:dyDescent="0.3">
      <c r="B34" s="324" t="str">
        <f>+MASTERSHEET!B38</f>
        <v>Devaraj</v>
      </c>
      <c r="C34" s="325" t="str">
        <f>+MASTERSHEET!D38</f>
        <v>#7-17-5,chintalastreet</v>
      </c>
      <c r="D34" s="326" t="str">
        <f>+MASTERSHEET!C38</f>
        <v>Father</v>
      </c>
      <c r="E34" s="326">
        <f>+MASTERSHEET!E38</f>
        <v>53</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x14ac:dyDescent="0.25">
      <c r="B57" s="342">
        <v>1</v>
      </c>
      <c r="C57" s="359" t="str">
        <f>MASTERSHEET!R9</f>
        <v xml:space="preserve">  </v>
      </c>
      <c r="D57" s="602">
        <f>MASTERSHEET!F15</f>
        <v>0</v>
      </c>
      <c r="E57" s="602"/>
      <c r="F57" s="603">
        <f>MASTERSHEET!H15</f>
        <v>0</v>
      </c>
      <c r="G57" s="604"/>
    </row>
    <row r="58" spans="2:7" x14ac:dyDescent="0.25">
      <c r="B58" s="344">
        <v>2</v>
      </c>
      <c r="C58" s="343" t="str">
        <f>MASTERSHEET!S9</f>
        <v xml:space="preserve">  </v>
      </c>
      <c r="D58" s="562">
        <f>MASTERSHEET!F16</f>
        <v>0</v>
      </c>
      <c r="E58" s="562"/>
      <c r="F58" s="603">
        <f>MASTERSHEET!H16</f>
        <v>0</v>
      </c>
      <c r="G58" s="605"/>
    </row>
    <row r="59" spans="2:7" x14ac:dyDescent="0.25">
      <c r="B59" s="342">
        <v>3</v>
      </c>
      <c r="C59" s="343">
        <f>+MASTERSHEET!B17</f>
        <v>0</v>
      </c>
      <c r="D59" s="562">
        <f>+MASTERSHEET!F17</f>
        <v>0</v>
      </c>
      <c r="E59" s="562"/>
      <c r="F59" s="603">
        <f>+MASTERSHEET!H17</f>
        <v>0</v>
      </c>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Devaraj  B</v>
      </c>
      <c r="C68" s="573"/>
      <c r="D68" s="562">
        <f>+MASTERSHEET!F18</f>
        <v>23460</v>
      </c>
      <c r="E68" s="562"/>
      <c r="F68" s="574" t="str">
        <f>+MASTERSHEET!H18</f>
        <v>Father</v>
      </c>
      <c r="G68" s="574"/>
    </row>
    <row r="69" spans="2:9" ht="15.75" customHeight="1" x14ac:dyDescent="0.25">
      <c r="B69" s="560" t="str">
        <f>+MASTERSHEET!B19&amp;" "&amp;MASTERSHEET!C19&amp;" "&amp;MASTERSHEET!D19</f>
        <v>Babylatha  B</v>
      </c>
      <c r="C69" s="561"/>
      <c r="D69" s="562">
        <f>+MASTERSHEET!F19</f>
        <v>27327</v>
      </c>
      <c r="E69" s="562"/>
      <c r="F69" s="563" t="str">
        <f>+MASTERSHEET!H19</f>
        <v>Mother</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f>MASTERSHEET!B6</f>
        <v>43252</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Saipriya  B</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Bangalore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43252</v>
      </c>
      <c r="C88" s="297"/>
      <c r="D88" s="547" t="s">
        <v>467</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447</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portrait"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workbookViewId="0">
      <selection activeCell="I12" sqref="I12"/>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468</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SAIPRIYA  B</v>
      </c>
      <c r="E14" s="674"/>
      <c r="F14" s="674"/>
      <c r="G14" s="674"/>
      <c r="H14" s="674"/>
      <c r="I14" s="675"/>
    </row>
    <row r="15" spans="1:10" ht="39" customHeight="1" x14ac:dyDescent="0.2">
      <c r="A15" s="656" t="s">
        <v>420</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421</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422</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Devaraj</v>
      </c>
      <c r="C32" s="650"/>
      <c r="D32" s="650"/>
      <c r="E32" s="651"/>
      <c r="F32" s="649" t="str">
        <f>+MASTERSHEET!C39</f>
        <v>Father</v>
      </c>
      <c r="G32" s="651"/>
      <c r="H32" s="393">
        <f>+MASTERSHEET!E39</f>
        <v>53</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SAIPRIYA  B</v>
      </c>
      <c r="G41" s="645"/>
      <c r="H41" s="645"/>
      <c r="I41" s="646"/>
    </row>
    <row r="42" spans="1:256" ht="14.25" customHeight="1" x14ac:dyDescent="0.2">
      <c r="A42" s="227">
        <v>2</v>
      </c>
      <c r="B42" s="639" t="s">
        <v>380</v>
      </c>
      <c r="C42" s="639"/>
      <c r="D42" s="639"/>
      <c r="E42" s="396" t="s">
        <v>330</v>
      </c>
      <c r="F42" s="643" t="str">
        <f>UPPER(+MASTERSHEET!B7)</f>
        <v>FEMALE</v>
      </c>
      <c r="G42" s="643"/>
      <c r="H42" s="643"/>
      <c r="I42" s="644"/>
    </row>
    <row r="43" spans="1:256" ht="15" customHeight="1" x14ac:dyDescent="0.2">
      <c r="A43" s="227">
        <v>3</v>
      </c>
      <c r="B43" s="639" t="s">
        <v>381</v>
      </c>
      <c r="C43" s="639"/>
      <c r="D43" s="639"/>
      <c r="E43" s="396" t="s">
        <v>330</v>
      </c>
      <c r="F43" s="642" t="s">
        <v>419</v>
      </c>
      <c r="G43" s="643"/>
      <c r="H43" s="643"/>
      <c r="I43" s="644"/>
    </row>
    <row r="44" spans="1:256" ht="15.75" customHeight="1" x14ac:dyDescent="0.2">
      <c r="A44" s="227">
        <v>4</v>
      </c>
      <c r="B44" s="639" t="s">
        <v>382</v>
      </c>
      <c r="C44" s="639"/>
      <c r="D44" s="639"/>
      <c r="E44" s="396" t="s">
        <v>330</v>
      </c>
      <c r="F44" s="643" t="str">
        <f>UPPER(+MASTERSHEET!D7)</f>
        <v>SINGLE</v>
      </c>
      <c r="G44" s="643"/>
      <c r="H44" s="643"/>
      <c r="I44" s="644"/>
    </row>
    <row r="45" spans="1:256" ht="18.75" customHeight="1" x14ac:dyDescent="0.2">
      <c r="A45" s="227">
        <v>5</v>
      </c>
      <c r="B45" s="639" t="s">
        <v>383</v>
      </c>
      <c r="C45" s="639"/>
      <c r="D45" s="639"/>
      <c r="E45" s="396" t="s">
        <v>330</v>
      </c>
      <c r="F45" s="642" t="str">
        <f>UPPER(+MASTERSHEET!D6)</f>
        <v>BANGALORE</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SOFTWARE ASSOCIATE</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f>+MASTERSHEET!B6</f>
        <v>43252</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#7-17-5, Chintala Street ,, Punganur , Andhrapradesh-517247</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c r="D53" s="228" t="s">
        <v>391</v>
      </c>
      <c r="E53" s="638"/>
      <c r="F53" s="638"/>
      <c r="G53" s="620" t="s">
        <v>169</v>
      </c>
      <c r="H53" s="620"/>
      <c r="I53" s="370"/>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BANGALORE</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f>+MASTERSHEET!B6</f>
        <v>43252</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5" customHeight="1" x14ac:dyDescent="0.2">
      <c r="A68" s="368" t="s">
        <v>402</v>
      </c>
      <c r="B68" s="632"/>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407"/>
      <c r="C69" s="407"/>
      <c r="D69" s="407"/>
      <c r="E69" s="407"/>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404</v>
      </c>
      <c r="B71" s="632"/>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619"/>
      <c r="B72" s="620"/>
      <c r="C72" s="620"/>
      <c r="D72" s="620"/>
      <c r="E72" s="620"/>
      <c r="F72" s="620"/>
      <c r="G72" s="620"/>
      <c r="H72" s="620"/>
      <c r="I72" s="621"/>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406</v>
      </c>
      <c r="B74" s="620"/>
      <c r="C74" s="232" t="str">
        <f>UPPER(+MASTERSHEET!D6 )</f>
        <v>BANGALORE</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393</v>
      </c>
      <c r="B75" s="620"/>
      <c r="C75" s="233">
        <f>+MASTERSHEET!B6</f>
        <v>43252</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446</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468</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413</v>
      </c>
      <c r="F90" s="623"/>
      <c r="G90" s="623"/>
      <c r="H90" s="623"/>
      <c r="I90" s="624"/>
    </row>
    <row r="91" spans="1:256" s="406" customFormat="1" x14ac:dyDescent="0.2">
      <c r="A91" s="368"/>
      <c r="B91" s="232"/>
      <c r="C91" s="232"/>
      <c r="D91" s="232"/>
      <c r="E91" s="623" t="s">
        <v>414</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393</v>
      </c>
      <c r="B93" s="620"/>
      <c r="C93" s="233">
        <f>+C75</f>
        <v>43252</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f>+C93</f>
        <v>43252</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9">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B68:E68"/>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A72:I72"/>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B71:E71"/>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29"/>
      <c r="C7" s="529"/>
      <c r="D7" s="529"/>
      <c r="E7" s="529"/>
      <c r="F7" s="529"/>
      <c r="G7" s="680"/>
      <c r="H7" s="38"/>
    </row>
    <row r="8" spans="1:8" x14ac:dyDescent="0.25">
      <c r="A8" s="679" t="s">
        <v>55</v>
      </c>
      <c r="B8" s="529"/>
      <c r="C8" s="529"/>
      <c r="D8" s="529"/>
      <c r="E8" s="529"/>
      <c r="F8" s="529"/>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Saipriya</v>
      </c>
      <c r="D31" s="37">
        <f>MASTERSHEET!D4</f>
        <v>0</v>
      </c>
      <c r="E31" s="37" t="str">
        <f>MASTERSHEET!F4</f>
        <v>B</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Bangalore</v>
      </c>
      <c r="D34" s="37"/>
      <c r="E34" s="37"/>
      <c r="F34" s="38"/>
      <c r="G34" s="48"/>
      <c r="H34" s="38"/>
    </row>
    <row r="35" spans="1:8" x14ac:dyDescent="0.25">
      <c r="A35" s="49" t="s">
        <v>29</v>
      </c>
      <c r="B35" s="38"/>
      <c r="C35" s="57">
        <f>MASTERSHEET!B6</f>
        <v>43252</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Matti, Navya Rani</cp:lastModifiedBy>
  <cp:lastPrinted>2015-12-01T11:26:18Z</cp:lastPrinted>
  <dcterms:created xsi:type="dcterms:W3CDTF">2006-10-17T09:26:01Z</dcterms:created>
  <dcterms:modified xsi:type="dcterms:W3CDTF">2018-06-01T04:49:55Z</dcterms:modified>
</cp:coreProperties>
</file>