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RC-BACKUP-FROM-26FEB2022\REGULAR PAYBILLS\ZPHS G LPURAM\"/>
    </mc:Choice>
  </mc:AlternateContent>
  <bookViews>
    <workbookView xWindow="0" yWindow="0" windowWidth="21600" windowHeight="9480"/>
  </bookViews>
  <sheets>
    <sheet name="GOVT" sheetId="1" r:id="rId1"/>
    <sheet name="PAY FIXIATION" sheetId="2" r:id="rId2"/>
  </sheets>
  <definedNames>
    <definedName name="_xlnm._FilterDatabase" localSheetId="0" hidden="1">GOVT!$A$2:$W$23</definedName>
    <definedName name="GOVT">GOVT!$B$3:$E$23</definedName>
    <definedName name="GOVTVAR">#REF!</definedName>
    <definedName name="JANGROSS">#REF!</definedName>
    <definedName name="MPP">#REF!</definedName>
    <definedName name="MPPNEW">#REF!</definedName>
    <definedName name="OCTAPGLI">#REF!</definedName>
    <definedName name="PRCFIX">'PAY FIXIATION'!$A$1:$E$81</definedName>
    <definedName name="VARGOV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1" l="1"/>
  <c r="G24" i="1"/>
  <c r="K24" i="1"/>
  <c r="L24" i="1"/>
  <c r="N24" i="1"/>
  <c r="O24" i="1"/>
  <c r="P24" i="1"/>
  <c r="R24" i="1"/>
  <c r="S24" i="1"/>
  <c r="U24" i="1"/>
  <c r="T4" i="1"/>
  <c r="V4" i="1" s="1"/>
  <c r="T12" i="1"/>
  <c r="V12" i="1" s="1"/>
  <c r="T15" i="1"/>
  <c r="V15" i="1" s="1"/>
  <c r="T16" i="1"/>
  <c r="T20" i="1"/>
  <c r="V20" i="1" s="1"/>
  <c r="T3" i="1"/>
  <c r="V3" i="1" s="1"/>
  <c r="L1" i="2" l="1"/>
  <c r="J4" i="1" l="1"/>
  <c r="J10" i="1"/>
  <c r="J15" i="1"/>
  <c r="J16" i="1"/>
  <c r="J18" i="1"/>
  <c r="J20" i="1"/>
  <c r="J3" i="1"/>
  <c r="J19" i="1" l="1"/>
  <c r="J22" i="1"/>
  <c r="J23" i="1"/>
  <c r="J11" i="1"/>
  <c r="J12" i="1"/>
  <c r="J8" i="1"/>
  <c r="J7" i="1"/>
  <c r="J6" i="1"/>
  <c r="J5" i="1"/>
  <c r="J24" i="1" s="1"/>
  <c r="J14" i="1"/>
  <c r="I21" i="1"/>
  <c r="M21" i="1" s="1"/>
  <c r="J21" i="1"/>
  <c r="I17" i="1"/>
  <c r="Q17" i="1" s="1"/>
  <c r="T17" i="1" s="1"/>
  <c r="V17" i="1" s="1"/>
  <c r="J17" i="1"/>
  <c r="I13" i="1"/>
  <c r="Q13" i="1" s="1"/>
  <c r="T13" i="1" s="1"/>
  <c r="V13" i="1" s="1"/>
  <c r="J13" i="1"/>
  <c r="I9" i="1"/>
  <c r="T9" i="1" s="1"/>
  <c r="V9" i="1" s="1"/>
  <c r="J9" i="1"/>
  <c r="I12" i="1"/>
  <c r="M12" i="1" s="1"/>
  <c r="W12" i="1" s="1"/>
  <c r="I6" i="1"/>
  <c r="Q6" i="1" s="1"/>
  <c r="T6" i="1" s="1"/>
  <c r="V6" i="1" s="1"/>
  <c r="I23" i="1"/>
  <c r="I19" i="1"/>
  <c r="M19" i="1" s="1"/>
  <c r="I15" i="1"/>
  <c r="M15" i="1" s="1"/>
  <c r="W15" i="1" s="1"/>
  <c r="I11" i="1"/>
  <c r="Q11" i="1" s="1"/>
  <c r="T11" i="1" s="1"/>
  <c r="V11" i="1" s="1"/>
  <c r="I5" i="1"/>
  <c r="M5" i="1" s="1"/>
  <c r="I20" i="1"/>
  <c r="I3" i="1"/>
  <c r="I22" i="1"/>
  <c r="M22" i="1" s="1"/>
  <c r="I18" i="1"/>
  <c r="Q18" i="1" s="1"/>
  <c r="T18" i="1" s="1"/>
  <c r="V18" i="1" s="1"/>
  <c r="I14" i="1"/>
  <c r="T14" i="1" s="1"/>
  <c r="V14" i="1" s="1"/>
  <c r="I10" i="1"/>
  <c r="I7" i="1"/>
  <c r="I4" i="1"/>
  <c r="I16" i="1"/>
  <c r="M16" i="1" s="1"/>
  <c r="W16" i="1" s="1"/>
  <c r="I8" i="1"/>
  <c r="M8" i="1" s="1"/>
  <c r="M3" i="1" l="1"/>
  <c r="W3" i="1" s="1"/>
  <c r="I24" i="1"/>
  <c r="M10" i="1"/>
  <c r="Q10" i="1"/>
  <c r="T10" i="1" s="1"/>
  <c r="V10" i="1" s="1"/>
  <c r="M23" i="1"/>
  <c r="M7" i="1"/>
  <c r="M13" i="1"/>
  <c r="W13" i="1" s="1"/>
  <c r="Q8" i="1"/>
  <c r="T8" i="1" s="1"/>
  <c r="Q23" i="1"/>
  <c r="T23" i="1" s="1"/>
  <c r="Q21" i="1"/>
  <c r="T21" i="1" s="1"/>
  <c r="Q19" i="1"/>
  <c r="T19" i="1" s="1"/>
  <c r="Q22" i="1"/>
  <c r="T22" i="1" s="1"/>
  <c r="M9" i="1"/>
  <c r="W9" i="1" s="1"/>
  <c r="Q7" i="1"/>
  <c r="T7" i="1" s="1"/>
  <c r="M4" i="1"/>
  <c r="W4" i="1" s="1"/>
  <c r="Q5" i="1"/>
  <c r="M17" i="1"/>
  <c r="W17" i="1" s="1"/>
  <c r="M18" i="1"/>
  <c r="M11" i="1"/>
  <c r="W11" i="1" s="1"/>
  <c r="M14" i="1"/>
  <c r="W14" i="1" s="1"/>
  <c r="M20" i="1"/>
  <c r="W20" i="1" s="1"/>
  <c r="M6" i="1"/>
  <c r="W6" i="1" s="1"/>
  <c r="W19" i="1" l="1"/>
  <c r="V19" i="1"/>
  <c r="W10" i="1"/>
  <c r="W22" i="1"/>
  <c r="V22" i="1"/>
  <c r="W7" i="1"/>
  <c r="V7" i="1"/>
  <c r="W21" i="1"/>
  <c r="V21" i="1"/>
  <c r="T5" i="1"/>
  <c r="Q24" i="1"/>
  <c r="W8" i="1"/>
  <c r="V8" i="1"/>
  <c r="W23" i="1"/>
  <c r="V23" i="1"/>
  <c r="W18" i="1"/>
  <c r="M24" i="1"/>
  <c r="W5" i="1" l="1"/>
  <c r="W24" i="1" s="1"/>
  <c r="V5" i="1"/>
  <c r="V24" i="1" s="1"/>
  <c r="T24" i="1"/>
</calcChain>
</file>

<file path=xl/sharedStrings.xml><?xml version="1.0" encoding="utf-8"?>
<sst xmlns="http://schemas.openxmlformats.org/spreadsheetml/2006/main" count="108" uniqueCount="88">
  <si>
    <t>S.NO</t>
  </si>
  <si>
    <t>EMP ID</t>
  </si>
  <si>
    <t>EMP NAME</t>
  </si>
  <si>
    <t>PLACE OF WORKING</t>
  </si>
  <si>
    <t>BPAY</t>
  </si>
  <si>
    <t>GROSS</t>
  </si>
  <si>
    <t>SCA</t>
  </si>
  <si>
    <t>P.F</t>
  </si>
  <si>
    <t>APGLI</t>
  </si>
  <si>
    <t>GIS</t>
  </si>
  <si>
    <t>CPS</t>
  </si>
  <si>
    <t>P.T</t>
  </si>
  <si>
    <t>EHS</t>
  </si>
  <si>
    <t>IT</t>
  </si>
  <si>
    <t>BASIC PAY AS ON DEC21</t>
  </si>
  <si>
    <t>DED</t>
  </si>
  <si>
    <t>TOT DED</t>
  </si>
  <si>
    <t>TOT NET</t>
  </si>
  <si>
    <t>SPAY</t>
  </si>
  <si>
    <t>CFMS ID</t>
  </si>
  <si>
    <t xml:space="preserve">DA @ 20.02% </t>
  </si>
  <si>
    <t xml:space="preserve">AHRA @ 8% </t>
  </si>
  <si>
    <t>HRA @ 10%</t>
  </si>
  <si>
    <t>14344935</t>
  </si>
  <si>
    <t>2224944</t>
  </si>
  <si>
    <t>14344488</t>
  </si>
  <si>
    <t>2224294</t>
  </si>
  <si>
    <t>14352291</t>
  </si>
  <si>
    <t>2245010</t>
  </si>
  <si>
    <t>14952174</t>
  </si>
  <si>
    <t>2255488</t>
  </si>
  <si>
    <t>14352146</t>
  </si>
  <si>
    <t>2244647</t>
  </si>
  <si>
    <t>14353146</t>
  </si>
  <si>
    <t>2246509</t>
  </si>
  <si>
    <t>14344940</t>
  </si>
  <si>
    <t>2224951</t>
  </si>
  <si>
    <t>14350185</t>
  </si>
  <si>
    <t>2242249</t>
  </si>
  <si>
    <t>14350954</t>
  </si>
  <si>
    <t>2243163</t>
  </si>
  <si>
    <t>14344812</t>
  </si>
  <si>
    <t>2224775</t>
  </si>
  <si>
    <t>14353516</t>
  </si>
  <si>
    <t>2247020</t>
  </si>
  <si>
    <t>14344390</t>
  </si>
  <si>
    <t>2224171</t>
  </si>
  <si>
    <t>14341707</t>
  </si>
  <si>
    <t>2214131</t>
  </si>
  <si>
    <t>14416943</t>
  </si>
  <si>
    <t>2224298</t>
  </si>
  <si>
    <t>14353198</t>
  </si>
  <si>
    <t>2246589</t>
  </si>
  <si>
    <t>14340038</t>
  </si>
  <si>
    <t>2207206</t>
  </si>
  <si>
    <t>14952085</t>
  </si>
  <si>
    <t>2255489</t>
  </si>
  <si>
    <t>14344755</t>
  </si>
  <si>
    <t>2224700</t>
  </si>
  <si>
    <t>14952108</t>
  </si>
  <si>
    <t>2255487</t>
  </si>
  <si>
    <t>14352290</t>
  </si>
  <si>
    <t>2245009</t>
  </si>
  <si>
    <t>14352328</t>
  </si>
  <si>
    <t>2245056</t>
  </si>
  <si>
    <t xml:space="preserve">BHEEMUDU  BIDDIKA                       </t>
  </si>
  <si>
    <t xml:space="preserve">TRINADHA RAO NIMMALA                       </t>
  </si>
  <si>
    <t>NAGARAJU  KATIKA</t>
  </si>
  <si>
    <t>AMBIKA KOLAKA</t>
  </si>
  <si>
    <t>SUNEETA  NIMMALA</t>
  </si>
  <si>
    <t>PRAMELA  MELLIKA</t>
  </si>
  <si>
    <t xml:space="preserve">VYKUNTA RAO  BODDUDORA                     </t>
  </si>
  <si>
    <t>SEETANNA  MALLA</t>
  </si>
  <si>
    <t>SIVA PRIYA BORIGI</t>
  </si>
  <si>
    <t xml:space="preserve">SURYA PRAKASARAO LOPINTI                       </t>
  </si>
  <si>
    <t>CHANDRA MOULI  KOMMANABILLI</t>
  </si>
  <si>
    <t xml:space="preserve">KURMA RAO BIDDIKA                       </t>
  </si>
  <si>
    <t xml:space="preserve">VINAYAKA MAHARANA  KANCHARI                      </t>
  </si>
  <si>
    <t xml:space="preserve">SRIHARI  GOWDU                         </t>
  </si>
  <si>
    <t>PAVAMMA  BIDDIKA</t>
  </si>
  <si>
    <t xml:space="preserve">MURALIDHARA RAO BARNIKALA                     </t>
  </si>
  <si>
    <t>PRIYANKA BIDDIKA</t>
  </si>
  <si>
    <t xml:space="preserve">SANKARA RAO ARIKA                         </t>
  </si>
  <si>
    <t>VIJETHA THOTAPALLI</t>
  </si>
  <si>
    <t>VANAJAKSHI  VANJARAPU</t>
  </si>
  <si>
    <t>LAKSHMAYYA  PALAKA</t>
  </si>
  <si>
    <t>ZPHS G L PURAM</t>
  </si>
  <si>
    <t>PAY BILL OF ZPHS G L PURAM IN G.L.PURAM MANDAL FOR THE MONTH OF FEB-2022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</si>
</sst>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rgb="FF333333"/>
      <name val="Arial Narrow"/>
      <family val="2"/>
    </font>
    <font>
      <b/>
      <sz val="11"/>
      <name val="Consolas"/>
      <family val="3"/>
    </font>
    <font>
      <sz val="11"/>
      <name val="Consolas"/>
      <family val="3"/>
    </font>
    <font>
      <sz val="11"/>
      <color indexed="8"/>
      <name val="Calibri"/>
      <family val="2"/>
      <scheme val="minor"/>
    </font>
    <font>
      <b/>
      <sz val="24"/>
      <name val="Consolas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610D0D"/>
      </left>
      <right style="medium">
        <color rgb="FF610D0D"/>
      </right>
      <top style="medium">
        <color rgb="FF610D0D"/>
      </top>
      <bottom style="medium">
        <color rgb="FF610D0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right" vertical="center" textRotation="90" wrapText="1"/>
    </xf>
    <xf numFmtId="0" fontId="3" fillId="0" borderId="2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right"/>
    </xf>
    <xf numFmtId="0" fontId="3" fillId="0" borderId="0" xfId="0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6" fillId="0" borderId="2" xfId="1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5" fillId="0" borderId="0" xfId="0" applyFont="1" applyFill="1" applyBorder="1" applyAlignment="1">
      <alignment horizontal="center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4"/>
  <sheetViews>
    <sheetView tabSelected="1" zoomScale="90" zoomScaleNormal="9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D11" sqref="D11"/>
    </sheetView>
  </sheetViews>
  <sheetFormatPr defaultRowHeight="15" x14ac:dyDescent="0.25"/>
  <cols>
    <col min="1" max="1" width="6" style="13" customWidth="1"/>
    <col min="2" max="2" width="9.140625" style="13"/>
    <col min="3" max="3" width="10.140625" style="13" bestFit="1" customWidth="1"/>
    <col min="4" max="4" width="29" style="13" customWidth="1"/>
    <col min="5" max="5" width="22.42578125" style="13" hidden="1" customWidth="1"/>
    <col min="6" max="6" width="0" style="13" hidden="1" customWidth="1"/>
    <col min="7" max="7" width="9.140625" style="13"/>
    <col min="8" max="8" width="0" style="13" hidden="1" customWidth="1"/>
    <col min="9" max="13" width="9.140625" style="13"/>
    <col min="14" max="14" width="6.85546875" style="3" customWidth="1"/>
    <col min="15" max="15" width="6.7109375" style="4" customWidth="1"/>
    <col min="16" max="16" width="8.28515625" style="3" customWidth="1"/>
    <col min="17" max="17" width="9" style="3" customWidth="1"/>
    <col min="18" max="18" width="6" style="3" customWidth="1"/>
    <col min="19" max="19" width="6.85546875" style="3" customWidth="1"/>
    <col min="20" max="20" width="8.28515625" style="3" hidden="1" customWidth="1"/>
    <col min="21" max="22" width="9.28515625" style="3" customWidth="1"/>
    <col min="23" max="16384" width="9.140625" style="13"/>
  </cols>
  <sheetData>
    <row r="1" spans="1:23" ht="30.75" x14ac:dyDescent="0.45">
      <c r="A1" s="19" t="s">
        <v>87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s="5" customFormat="1" ht="60" x14ac:dyDescent="0.25">
      <c r="A2" s="14" t="s">
        <v>0</v>
      </c>
      <c r="B2" s="14" t="s">
        <v>1</v>
      </c>
      <c r="C2" s="14" t="s">
        <v>19</v>
      </c>
      <c r="D2" s="14" t="s">
        <v>2</v>
      </c>
      <c r="E2" s="14" t="s">
        <v>3</v>
      </c>
      <c r="F2" s="14" t="s">
        <v>14</v>
      </c>
      <c r="G2" s="14" t="s">
        <v>4</v>
      </c>
      <c r="H2" s="14" t="s">
        <v>18</v>
      </c>
      <c r="I2" s="14" t="s">
        <v>20</v>
      </c>
      <c r="J2" s="14" t="s">
        <v>22</v>
      </c>
      <c r="K2" s="14" t="s">
        <v>21</v>
      </c>
      <c r="L2" s="14" t="s">
        <v>6</v>
      </c>
      <c r="M2" s="14" t="s">
        <v>5</v>
      </c>
      <c r="N2" s="6" t="s">
        <v>7</v>
      </c>
      <c r="O2" s="7" t="s">
        <v>8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15</v>
      </c>
      <c r="U2" s="6" t="s">
        <v>13</v>
      </c>
      <c r="V2" s="6" t="s">
        <v>16</v>
      </c>
      <c r="W2" s="14" t="s">
        <v>17</v>
      </c>
    </row>
    <row r="3" spans="1:23" x14ac:dyDescent="0.25">
      <c r="A3" s="15">
        <v>1</v>
      </c>
      <c r="B3" s="16" t="s">
        <v>23</v>
      </c>
      <c r="C3" s="16" t="s">
        <v>24</v>
      </c>
      <c r="D3" s="16" t="s">
        <v>65</v>
      </c>
      <c r="E3" s="16" t="s">
        <v>86</v>
      </c>
      <c r="F3" s="15"/>
      <c r="G3" s="15">
        <v>87480</v>
      </c>
      <c r="H3" s="15"/>
      <c r="I3" s="15">
        <f>ROUND(G3*20.02%,0)</f>
        <v>17513</v>
      </c>
      <c r="J3" s="15">
        <f>ROUND(G3*10%,0)</f>
        <v>8748</v>
      </c>
      <c r="K3" s="15">
        <v>2000</v>
      </c>
      <c r="L3" s="15">
        <v>950</v>
      </c>
      <c r="M3" s="15">
        <f>SUM(G3:L3)</f>
        <v>116691</v>
      </c>
      <c r="N3" s="8">
        <v>10000</v>
      </c>
      <c r="O3" s="9">
        <v>2000</v>
      </c>
      <c r="P3" s="8">
        <v>120</v>
      </c>
      <c r="Q3" s="8">
        <v>0</v>
      </c>
      <c r="R3" s="8">
        <v>200</v>
      </c>
      <c r="S3" s="8">
        <v>300</v>
      </c>
      <c r="T3" s="8">
        <f>SUM(N3:S3)</f>
        <v>12620</v>
      </c>
      <c r="U3" s="8">
        <v>31705</v>
      </c>
      <c r="V3" s="8">
        <f>T3+U3</f>
        <v>44325</v>
      </c>
      <c r="W3" s="15">
        <f t="shared" ref="W3:W23" si="0">M3-(T3+U3)</f>
        <v>72366</v>
      </c>
    </row>
    <row r="4" spans="1:23" x14ac:dyDescent="0.25">
      <c r="A4" s="15">
        <v>2</v>
      </c>
      <c r="B4" s="16" t="s">
        <v>25</v>
      </c>
      <c r="C4" s="16" t="s">
        <v>26</v>
      </c>
      <c r="D4" s="16" t="s">
        <v>66</v>
      </c>
      <c r="E4" s="16" t="s">
        <v>86</v>
      </c>
      <c r="F4" s="15"/>
      <c r="G4" s="15">
        <v>72810</v>
      </c>
      <c r="H4" s="15"/>
      <c r="I4" s="15">
        <f t="shared" ref="I4:I23" si="1">ROUND(G4*20.02%,0)</f>
        <v>14577</v>
      </c>
      <c r="J4" s="15">
        <f t="shared" ref="J4:J23" si="2">ROUND(G4*10%,0)</f>
        <v>7281</v>
      </c>
      <c r="K4" s="15">
        <v>2000</v>
      </c>
      <c r="L4" s="15">
        <v>950</v>
      </c>
      <c r="M4" s="15">
        <f t="shared" ref="M4:M23" si="3">SUM(G4:L4)</f>
        <v>97618</v>
      </c>
      <c r="N4" s="8">
        <v>5000</v>
      </c>
      <c r="O4" s="9">
        <v>8000</v>
      </c>
      <c r="P4" s="8">
        <v>60</v>
      </c>
      <c r="Q4" s="8">
        <v>0</v>
      </c>
      <c r="R4" s="8">
        <v>200</v>
      </c>
      <c r="S4" s="8">
        <v>300</v>
      </c>
      <c r="T4" s="8">
        <f t="shared" ref="T4:T23" si="4">SUM(N4:S4)</f>
        <v>13560</v>
      </c>
      <c r="U4" s="8">
        <v>42211</v>
      </c>
      <c r="V4" s="8">
        <f t="shared" ref="V4:V23" si="5">T4+U4</f>
        <v>55771</v>
      </c>
      <c r="W4" s="15">
        <f t="shared" si="0"/>
        <v>41847</v>
      </c>
    </row>
    <row r="5" spans="1:23" x14ac:dyDescent="0.25">
      <c r="A5" s="15">
        <v>3</v>
      </c>
      <c r="B5" s="16" t="s">
        <v>27</v>
      </c>
      <c r="C5" s="16" t="s">
        <v>28</v>
      </c>
      <c r="D5" s="16" t="s">
        <v>67</v>
      </c>
      <c r="E5" s="16" t="s">
        <v>86</v>
      </c>
      <c r="F5" s="15"/>
      <c r="G5" s="15">
        <v>29980</v>
      </c>
      <c r="H5" s="15"/>
      <c r="I5" s="15">
        <f t="shared" si="1"/>
        <v>6002</v>
      </c>
      <c r="J5" s="15">
        <f t="shared" si="2"/>
        <v>2998</v>
      </c>
      <c r="K5" s="15">
        <v>2000</v>
      </c>
      <c r="L5" s="15">
        <v>500</v>
      </c>
      <c r="M5" s="15">
        <f t="shared" si="3"/>
        <v>41480</v>
      </c>
      <c r="N5" s="8"/>
      <c r="O5" s="9">
        <v>1000</v>
      </c>
      <c r="P5" s="8">
        <v>15</v>
      </c>
      <c r="Q5" s="8">
        <f>ROUND((G5+I5)*10%,0)</f>
        <v>3598</v>
      </c>
      <c r="R5" s="8">
        <v>200</v>
      </c>
      <c r="S5" s="8">
        <v>225</v>
      </c>
      <c r="T5" s="8">
        <f t="shared" si="4"/>
        <v>5038</v>
      </c>
      <c r="U5" s="8">
        <v>0</v>
      </c>
      <c r="V5" s="8">
        <f t="shared" si="5"/>
        <v>5038</v>
      </c>
      <c r="W5" s="15">
        <f t="shared" si="0"/>
        <v>36442</v>
      </c>
    </row>
    <row r="6" spans="1:23" x14ac:dyDescent="0.25">
      <c r="A6" s="15">
        <v>4</v>
      </c>
      <c r="B6" s="16" t="s">
        <v>29</v>
      </c>
      <c r="C6" s="16" t="s">
        <v>30</v>
      </c>
      <c r="D6" s="16" t="s">
        <v>68</v>
      </c>
      <c r="E6" s="16" t="s">
        <v>86</v>
      </c>
      <c r="F6" s="15"/>
      <c r="G6" s="15">
        <v>47090</v>
      </c>
      <c r="H6" s="15"/>
      <c r="I6" s="15">
        <f t="shared" si="1"/>
        <v>9427</v>
      </c>
      <c r="J6" s="15">
        <f t="shared" si="2"/>
        <v>4709</v>
      </c>
      <c r="K6" s="15">
        <v>2000</v>
      </c>
      <c r="L6" s="15">
        <v>725</v>
      </c>
      <c r="M6" s="15">
        <f t="shared" si="3"/>
        <v>63951</v>
      </c>
      <c r="N6" s="8"/>
      <c r="O6" s="9">
        <v>600</v>
      </c>
      <c r="P6" s="8">
        <v>60</v>
      </c>
      <c r="Q6" s="8">
        <f>ROUND((G6+I6)*10%,0)</f>
        <v>5652</v>
      </c>
      <c r="R6" s="8">
        <v>200</v>
      </c>
      <c r="S6" s="8">
        <v>225</v>
      </c>
      <c r="T6" s="8">
        <f t="shared" si="4"/>
        <v>6737</v>
      </c>
      <c r="U6" s="8">
        <v>0</v>
      </c>
      <c r="V6" s="8">
        <f t="shared" si="5"/>
        <v>6737</v>
      </c>
      <c r="W6" s="15">
        <f t="shared" si="0"/>
        <v>57214</v>
      </c>
    </row>
    <row r="7" spans="1:23" x14ac:dyDescent="0.25">
      <c r="A7" s="15">
        <v>5</v>
      </c>
      <c r="B7" s="16" t="s">
        <v>31</v>
      </c>
      <c r="C7" s="16" t="s">
        <v>32</v>
      </c>
      <c r="D7" s="16" t="s">
        <v>69</v>
      </c>
      <c r="E7" s="16" t="s">
        <v>86</v>
      </c>
      <c r="F7" s="15"/>
      <c r="G7" s="15">
        <v>63660</v>
      </c>
      <c r="H7" s="15"/>
      <c r="I7" s="15">
        <f t="shared" si="1"/>
        <v>12745</v>
      </c>
      <c r="J7" s="15">
        <f t="shared" si="2"/>
        <v>6366</v>
      </c>
      <c r="K7" s="15">
        <v>2000</v>
      </c>
      <c r="L7" s="15">
        <v>875</v>
      </c>
      <c r="M7" s="15">
        <f t="shared" si="3"/>
        <v>85646</v>
      </c>
      <c r="N7" s="8"/>
      <c r="O7" s="9">
        <v>2000</v>
      </c>
      <c r="P7" s="8">
        <v>60</v>
      </c>
      <c r="Q7" s="8">
        <f>ROUND((G7+I7)*10%,0)</f>
        <v>7641</v>
      </c>
      <c r="R7" s="8">
        <v>200</v>
      </c>
      <c r="S7" s="8">
        <v>300</v>
      </c>
      <c r="T7" s="8">
        <f t="shared" si="4"/>
        <v>10201</v>
      </c>
      <c r="U7" s="8">
        <v>12518</v>
      </c>
      <c r="V7" s="8">
        <f t="shared" si="5"/>
        <v>22719</v>
      </c>
      <c r="W7" s="15">
        <f t="shared" si="0"/>
        <v>62927</v>
      </c>
    </row>
    <row r="8" spans="1:23" x14ac:dyDescent="0.25">
      <c r="A8" s="15">
        <v>6</v>
      </c>
      <c r="B8" s="16" t="s">
        <v>33</v>
      </c>
      <c r="C8" s="16" t="s">
        <v>34</v>
      </c>
      <c r="D8" s="16" t="s">
        <v>70</v>
      </c>
      <c r="E8" s="16" t="s">
        <v>86</v>
      </c>
      <c r="F8" s="15"/>
      <c r="G8" s="15">
        <v>63660</v>
      </c>
      <c r="H8" s="15"/>
      <c r="I8" s="15">
        <f t="shared" si="1"/>
        <v>12745</v>
      </c>
      <c r="J8" s="15">
        <f t="shared" si="2"/>
        <v>6366</v>
      </c>
      <c r="K8" s="15">
        <v>2000</v>
      </c>
      <c r="L8" s="15">
        <v>875</v>
      </c>
      <c r="M8" s="15">
        <f t="shared" si="3"/>
        <v>85646</v>
      </c>
      <c r="N8" s="8"/>
      <c r="O8" s="9">
        <v>3000</v>
      </c>
      <c r="P8" s="8">
        <v>60</v>
      </c>
      <c r="Q8" s="8">
        <f>ROUND((G8+I8)*10%,0)</f>
        <v>7641</v>
      </c>
      <c r="R8" s="8">
        <v>200</v>
      </c>
      <c r="S8" s="8">
        <v>300</v>
      </c>
      <c r="T8" s="8">
        <f t="shared" si="4"/>
        <v>11201</v>
      </c>
      <c r="U8" s="8">
        <v>22242</v>
      </c>
      <c r="V8" s="8">
        <f t="shared" si="5"/>
        <v>33443</v>
      </c>
      <c r="W8" s="15">
        <f t="shared" si="0"/>
        <v>52203</v>
      </c>
    </row>
    <row r="9" spans="1:23" x14ac:dyDescent="0.25">
      <c r="A9" s="15">
        <v>7</v>
      </c>
      <c r="B9" s="16" t="s">
        <v>35</v>
      </c>
      <c r="C9" s="16" t="s">
        <v>36</v>
      </c>
      <c r="D9" s="16" t="s">
        <v>71</v>
      </c>
      <c r="E9" s="16" t="s">
        <v>86</v>
      </c>
      <c r="F9" s="15"/>
      <c r="G9" s="15">
        <v>69020</v>
      </c>
      <c r="H9" s="15"/>
      <c r="I9" s="15">
        <f t="shared" si="1"/>
        <v>13818</v>
      </c>
      <c r="J9" s="15">
        <f t="shared" si="2"/>
        <v>6902</v>
      </c>
      <c r="K9" s="15">
        <v>2000</v>
      </c>
      <c r="L9" s="15">
        <v>950</v>
      </c>
      <c r="M9" s="15">
        <f t="shared" si="3"/>
        <v>92690</v>
      </c>
      <c r="N9" s="10">
        <v>7000</v>
      </c>
      <c r="O9" s="9">
        <v>3000</v>
      </c>
      <c r="P9" s="8">
        <v>60</v>
      </c>
      <c r="Q9" s="8">
        <v>0</v>
      </c>
      <c r="R9" s="10">
        <v>200</v>
      </c>
      <c r="S9" s="10">
        <v>300</v>
      </c>
      <c r="T9" s="8">
        <f t="shared" si="4"/>
        <v>10560</v>
      </c>
      <c r="U9" s="8">
        <v>12606</v>
      </c>
      <c r="V9" s="8">
        <f t="shared" si="5"/>
        <v>23166</v>
      </c>
      <c r="W9" s="15">
        <f t="shared" si="0"/>
        <v>69524</v>
      </c>
    </row>
    <row r="10" spans="1:23" x14ac:dyDescent="0.25">
      <c r="A10" s="15">
        <v>8</v>
      </c>
      <c r="B10" s="16" t="s">
        <v>37</v>
      </c>
      <c r="C10" s="16" t="s">
        <v>38</v>
      </c>
      <c r="D10" s="16" t="s">
        <v>72</v>
      </c>
      <c r="E10" s="16" t="s">
        <v>86</v>
      </c>
      <c r="F10" s="15"/>
      <c r="G10" s="15">
        <v>54060</v>
      </c>
      <c r="H10" s="15"/>
      <c r="I10" s="15">
        <f t="shared" si="1"/>
        <v>10823</v>
      </c>
      <c r="J10" s="15">
        <f t="shared" si="2"/>
        <v>5406</v>
      </c>
      <c r="K10" s="15">
        <v>2000</v>
      </c>
      <c r="L10" s="15">
        <v>725</v>
      </c>
      <c r="M10" s="15">
        <f t="shared" si="3"/>
        <v>73014</v>
      </c>
      <c r="N10" s="8"/>
      <c r="O10" s="9">
        <v>850</v>
      </c>
      <c r="P10" s="8">
        <v>60</v>
      </c>
      <c r="Q10" s="8">
        <f>ROUND((G10+I10)*10%,0)</f>
        <v>6488</v>
      </c>
      <c r="R10" s="8">
        <v>200</v>
      </c>
      <c r="S10" s="8">
        <v>225</v>
      </c>
      <c r="T10" s="8">
        <f t="shared" si="4"/>
        <v>7823</v>
      </c>
      <c r="U10" s="8">
        <v>20947</v>
      </c>
      <c r="V10" s="8">
        <f t="shared" si="5"/>
        <v>28770</v>
      </c>
      <c r="W10" s="15">
        <f t="shared" si="0"/>
        <v>44244</v>
      </c>
    </row>
    <row r="11" spans="1:23" x14ac:dyDescent="0.25">
      <c r="A11" s="15">
        <v>9</v>
      </c>
      <c r="B11" s="16" t="s">
        <v>39</v>
      </c>
      <c r="C11" s="16" t="s">
        <v>40</v>
      </c>
      <c r="D11" s="16" t="s">
        <v>73</v>
      </c>
      <c r="E11" s="16" t="s">
        <v>86</v>
      </c>
      <c r="F11" s="15"/>
      <c r="G11" s="15">
        <v>54060</v>
      </c>
      <c r="H11" s="15"/>
      <c r="I11" s="15">
        <f t="shared" si="1"/>
        <v>10823</v>
      </c>
      <c r="J11" s="15">
        <f t="shared" si="2"/>
        <v>5406</v>
      </c>
      <c r="K11" s="15">
        <v>2000</v>
      </c>
      <c r="L11" s="15">
        <v>725</v>
      </c>
      <c r="M11" s="15">
        <f t="shared" si="3"/>
        <v>73014</v>
      </c>
      <c r="N11" s="8"/>
      <c r="O11" s="9">
        <v>2000</v>
      </c>
      <c r="P11" s="8">
        <v>30</v>
      </c>
      <c r="Q11" s="8">
        <f>ROUND((G11+I11)*10%,0)</f>
        <v>6488</v>
      </c>
      <c r="R11" s="8">
        <v>200</v>
      </c>
      <c r="S11" s="8">
        <v>225</v>
      </c>
      <c r="T11" s="8">
        <f t="shared" si="4"/>
        <v>8943</v>
      </c>
      <c r="U11" s="8">
        <v>0</v>
      </c>
      <c r="V11" s="8">
        <f t="shared" si="5"/>
        <v>8943</v>
      </c>
      <c r="W11" s="15">
        <f t="shared" si="0"/>
        <v>64071</v>
      </c>
    </row>
    <row r="12" spans="1:23" x14ac:dyDescent="0.25">
      <c r="A12" s="15">
        <v>10</v>
      </c>
      <c r="B12" s="16" t="s">
        <v>41</v>
      </c>
      <c r="C12" s="16" t="s">
        <v>42</v>
      </c>
      <c r="D12" s="16" t="s">
        <v>74</v>
      </c>
      <c r="E12" s="16" t="s">
        <v>86</v>
      </c>
      <c r="F12" s="15"/>
      <c r="G12" s="15">
        <v>72810</v>
      </c>
      <c r="H12" s="15"/>
      <c r="I12" s="15">
        <f t="shared" si="1"/>
        <v>14577</v>
      </c>
      <c r="J12" s="15">
        <f t="shared" si="2"/>
        <v>7281</v>
      </c>
      <c r="K12" s="15">
        <v>2000</v>
      </c>
      <c r="L12" s="15">
        <v>950</v>
      </c>
      <c r="M12" s="15">
        <f t="shared" si="3"/>
        <v>97618</v>
      </c>
      <c r="N12" s="8">
        <v>6000</v>
      </c>
      <c r="O12" s="9">
        <v>2000</v>
      </c>
      <c r="P12" s="8">
        <v>60</v>
      </c>
      <c r="Q12" s="8">
        <v>0</v>
      </c>
      <c r="R12" s="8">
        <v>200</v>
      </c>
      <c r="S12" s="8">
        <v>300</v>
      </c>
      <c r="T12" s="8">
        <f t="shared" si="4"/>
        <v>8560</v>
      </c>
      <c r="U12" s="8">
        <v>11493</v>
      </c>
      <c r="V12" s="8">
        <f t="shared" si="5"/>
        <v>20053</v>
      </c>
      <c r="W12" s="15">
        <f t="shared" si="0"/>
        <v>77565</v>
      </c>
    </row>
    <row r="13" spans="1:23" x14ac:dyDescent="0.25">
      <c r="A13" s="15">
        <v>11</v>
      </c>
      <c r="B13" s="16" t="s">
        <v>43</v>
      </c>
      <c r="C13" s="16" t="s">
        <v>44</v>
      </c>
      <c r="D13" s="16" t="s">
        <v>75</v>
      </c>
      <c r="E13" s="16" t="s">
        <v>86</v>
      </c>
      <c r="F13" s="15"/>
      <c r="G13" s="15">
        <v>63660</v>
      </c>
      <c r="H13" s="15"/>
      <c r="I13" s="15">
        <f t="shared" si="1"/>
        <v>12745</v>
      </c>
      <c r="J13" s="15">
        <f t="shared" si="2"/>
        <v>6366</v>
      </c>
      <c r="K13" s="15">
        <v>2000</v>
      </c>
      <c r="L13" s="15">
        <v>875</v>
      </c>
      <c r="M13" s="15">
        <f t="shared" si="3"/>
        <v>85646</v>
      </c>
      <c r="N13" s="8"/>
      <c r="O13" s="9">
        <v>5000</v>
      </c>
      <c r="P13" s="8">
        <v>60</v>
      </c>
      <c r="Q13" s="8">
        <f>ROUND((G13+I13)*10%,0)</f>
        <v>7641</v>
      </c>
      <c r="R13" s="8">
        <v>200</v>
      </c>
      <c r="S13" s="8">
        <v>300</v>
      </c>
      <c r="T13" s="8">
        <f t="shared" si="4"/>
        <v>13201</v>
      </c>
      <c r="U13" s="8">
        <v>14162</v>
      </c>
      <c r="V13" s="8">
        <f t="shared" si="5"/>
        <v>27363</v>
      </c>
      <c r="W13" s="15">
        <f t="shared" si="0"/>
        <v>58283</v>
      </c>
    </row>
    <row r="14" spans="1:23" x14ac:dyDescent="0.25">
      <c r="A14" s="15">
        <v>12</v>
      </c>
      <c r="B14" s="16" t="s">
        <v>45</v>
      </c>
      <c r="C14" s="16" t="s">
        <v>46</v>
      </c>
      <c r="D14" s="16" t="s">
        <v>76</v>
      </c>
      <c r="E14" s="16" t="s">
        <v>86</v>
      </c>
      <c r="F14" s="15"/>
      <c r="G14" s="15">
        <v>61960</v>
      </c>
      <c r="H14" s="15"/>
      <c r="I14" s="15">
        <f t="shared" si="1"/>
        <v>12404</v>
      </c>
      <c r="J14" s="15">
        <f t="shared" si="2"/>
        <v>6196</v>
      </c>
      <c r="K14" s="15">
        <v>2000</v>
      </c>
      <c r="L14" s="15">
        <v>875</v>
      </c>
      <c r="M14" s="15">
        <f t="shared" si="3"/>
        <v>83435</v>
      </c>
      <c r="N14" s="8">
        <v>10000</v>
      </c>
      <c r="O14" s="9">
        <v>2000</v>
      </c>
      <c r="P14" s="8">
        <v>60</v>
      </c>
      <c r="Q14" s="8">
        <v>0</v>
      </c>
      <c r="R14" s="8">
        <v>200</v>
      </c>
      <c r="S14" s="8">
        <v>225</v>
      </c>
      <c r="T14" s="8">
        <f t="shared" si="4"/>
        <v>12485</v>
      </c>
      <c r="U14" s="8">
        <v>11918</v>
      </c>
      <c r="V14" s="8">
        <f t="shared" si="5"/>
        <v>24403</v>
      </c>
      <c r="W14" s="15">
        <f t="shared" si="0"/>
        <v>59032</v>
      </c>
    </row>
    <row r="15" spans="1:23" x14ac:dyDescent="0.25">
      <c r="A15" s="15">
        <v>13</v>
      </c>
      <c r="B15" s="16" t="s">
        <v>47</v>
      </c>
      <c r="C15" s="16" t="s">
        <v>48</v>
      </c>
      <c r="D15" s="16" t="s">
        <v>77</v>
      </c>
      <c r="E15" s="16" t="s">
        <v>86</v>
      </c>
      <c r="F15" s="15"/>
      <c r="G15" s="15">
        <v>61960</v>
      </c>
      <c r="H15" s="15"/>
      <c r="I15" s="15">
        <f t="shared" si="1"/>
        <v>12404</v>
      </c>
      <c r="J15" s="15">
        <f t="shared" si="2"/>
        <v>6196</v>
      </c>
      <c r="K15" s="15">
        <v>2000</v>
      </c>
      <c r="L15" s="15">
        <v>875</v>
      </c>
      <c r="M15" s="15">
        <f t="shared" si="3"/>
        <v>83435</v>
      </c>
      <c r="N15" s="8">
        <v>8000</v>
      </c>
      <c r="O15" s="9">
        <v>3000</v>
      </c>
      <c r="P15" s="8">
        <v>60</v>
      </c>
      <c r="Q15" s="8">
        <v>0</v>
      </c>
      <c r="R15" s="8">
        <v>200</v>
      </c>
      <c r="S15" s="8">
        <v>300</v>
      </c>
      <c r="T15" s="8">
        <f t="shared" si="4"/>
        <v>11560</v>
      </c>
      <c r="U15" s="8">
        <v>19018</v>
      </c>
      <c r="V15" s="8">
        <f t="shared" si="5"/>
        <v>30578</v>
      </c>
      <c r="W15" s="15">
        <f t="shared" si="0"/>
        <v>52857</v>
      </c>
    </row>
    <row r="16" spans="1:23" x14ac:dyDescent="0.25">
      <c r="A16" s="15">
        <v>14</v>
      </c>
      <c r="B16" s="16" t="s">
        <v>49</v>
      </c>
      <c r="C16" s="16" t="s">
        <v>50</v>
      </c>
      <c r="D16" s="16" t="s">
        <v>78</v>
      </c>
      <c r="E16" s="16" t="s">
        <v>86</v>
      </c>
      <c r="F16" s="15"/>
      <c r="G16" s="15">
        <v>72810</v>
      </c>
      <c r="H16" s="15"/>
      <c r="I16" s="15">
        <f t="shared" si="1"/>
        <v>14577</v>
      </c>
      <c r="J16" s="15">
        <f t="shared" si="2"/>
        <v>7281</v>
      </c>
      <c r="K16" s="15">
        <v>2000</v>
      </c>
      <c r="L16" s="15">
        <v>950</v>
      </c>
      <c r="M16" s="15">
        <f t="shared" si="3"/>
        <v>97618</v>
      </c>
      <c r="N16" s="8">
        <v>8000</v>
      </c>
      <c r="O16" s="9">
        <v>2000</v>
      </c>
      <c r="P16" s="8">
        <v>60</v>
      </c>
      <c r="Q16" s="8">
        <v>0</v>
      </c>
      <c r="R16" s="8">
        <v>200</v>
      </c>
      <c r="S16" s="8">
        <v>225</v>
      </c>
      <c r="T16" s="8">
        <f t="shared" si="4"/>
        <v>10485</v>
      </c>
      <c r="U16" s="8">
        <v>31398</v>
      </c>
      <c r="V16" s="8">
        <f t="shared" si="5"/>
        <v>41883</v>
      </c>
      <c r="W16" s="15">
        <f t="shared" si="0"/>
        <v>55735</v>
      </c>
    </row>
    <row r="17" spans="1:23" x14ac:dyDescent="0.25">
      <c r="A17" s="15">
        <v>15</v>
      </c>
      <c r="B17" s="16" t="s">
        <v>51</v>
      </c>
      <c r="C17" s="16" t="s">
        <v>52</v>
      </c>
      <c r="D17" s="16" t="s">
        <v>79</v>
      </c>
      <c r="E17" s="16" t="s">
        <v>86</v>
      </c>
      <c r="F17" s="15"/>
      <c r="G17" s="15">
        <v>63660</v>
      </c>
      <c r="H17" s="15"/>
      <c r="I17" s="15">
        <f t="shared" si="1"/>
        <v>12745</v>
      </c>
      <c r="J17" s="15">
        <f t="shared" si="2"/>
        <v>6366</v>
      </c>
      <c r="K17" s="15">
        <v>2000</v>
      </c>
      <c r="L17" s="15">
        <v>875</v>
      </c>
      <c r="M17" s="15">
        <f t="shared" si="3"/>
        <v>85646</v>
      </c>
      <c r="N17" s="8"/>
      <c r="O17" s="9">
        <v>2000</v>
      </c>
      <c r="P17" s="8">
        <v>60</v>
      </c>
      <c r="Q17" s="8">
        <f>ROUND((G17+I17)*10%,0)</f>
        <v>7641</v>
      </c>
      <c r="R17" s="8">
        <v>200</v>
      </c>
      <c r="S17" s="8">
        <v>300</v>
      </c>
      <c r="T17" s="8">
        <f t="shared" si="4"/>
        <v>10201</v>
      </c>
      <c r="U17" s="8">
        <v>21096</v>
      </c>
      <c r="V17" s="8">
        <f t="shared" si="5"/>
        <v>31297</v>
      </c>
      <c r="W17" s="15">
        <f t="shared" si="0"/>
        <v>54349</v>
      </c>
    </row>
    <row r="18" spans="1:23" x14ac:dyDescent="0.25">
      <c r="A18" s="15">
        <v>16</v>
      </c>
      <c r="B18" s="16" t="s">
        <v>53</v>
      </c>
      <c r="C18" s="16" t="s">
        <v>54</v>
      </c>
      <c r="D18" s="16" t="s">
        <v>80</v>
      </c>
      <c r="E18" s="16" t="s">
        <v>86</v>
      </c>
      <c r="F18" s="15"/>
      <c r="G18" s="15">
        <v>74770</v>
      </c>
      <c r="H18" s="15"/>
      <c r="I18" s="15">
        <f t="shared" si="1"/>
        <v>14969</v>
      </c>
      <c r="J18" s="15">
        <f t="shared" si="2"/>
        <v>7477</v>
      </c>
      <c r="K18" s="15">
        <v>2000</v>
      </c>
      <c r="L18" s="15">
        <v>950</v>
      </c>
      <c r="M18" s="15">
        <f t="shared" si="3"/>
        <v>100166</v>
      </c>
      <c r="N18" s="8">
        <v>0</v>
      </c>
      <c r="O18" s="9">
        <v>5000</v>
      </c>
      <c r="P18" s="8">
        <v>120</v>
      </c>
      <c r="Q18" s="8">
        <f>ROUND((G18+I18)*10%,0)</f>
        <v>8974</v>
      </c>
      <c r="R18" s="8">
        <v>200</v>
      </c>
      <c r="S18" s="8">
        <v>300</v>
      </c>
      <c r="T18" s="8">
        <f t="shared" si="4"/>
        <v>14594</v>
      </c>
      <c r="U18" s="8">
        <v>41371</v>
      </c>
      <c r="V18" s="8">
        <f t="shared" si="5"/>
        <v>55965</v>
      </c>
      <c r="W18" s="15">
        <f t="shared" si="0"/>
        <v>44201</v>
      </c>
    </row>
    <row r="19" spans="1:23" x14ac:dyDescent="0.25">
      <c r="A19" s="15">
        <v>17</v>
      </c>
      <c r="B19" s="16" t="s">
        <v>55</v>
      </c>
      <c r="C19" s="16" t="s">
        <v>56</v>
      </c>
      <c r="D19" s="16" t="s">
        <v>81</v>
      </c>
      <c r="E19" s="16" t="s">
        <v>86</v>
      </c>
      <c r="F19" s="15"/>
      <c r="G19" s="15">
        <v>47090</v>
      </c>
      <c r="H19" s="15"/>
      <c r="I19" s="15">
        <f t="shared" si="1"/>
        <v>9427</v>
      </c>
      <c r="J19" s="15">
        <f t="shared" si="2"/>
        <v>4709</v>
      </c>
      <c r="K19" s="15">
        <v>2000</v>
      </c>
      <c r="L19" s="15">
        <v>725</v>
      </c>
      <c r="M19" s="15">
        <f t="shared" si="3"/>
        <v>63951</v>
      </c>
      <c r="N19" s="8"/>
      <c r="O19" s="9">
        <v>600</v>
      </c>
      <c r="P19" s="8">
        <v>60</v>
      </c>
      <c r="Q19" s="8">
        <f>ROUND((G19+I19)*10%,0)</f>
        <v>5652</v>
      </c>
      <c r="R19" s="8">
        <v>200</v>
      </c>
      <c r="S19" s="8">
        <v>225</v>
      </c>
      <c r="T19" s="8">
        <f t="shared" si="4"/>
        <v>6737</v>
      </c>
      <c r="U19" s="8">
        <v>0</v>
      </c>
      <c r="V19" s="8">
        <f t="shared" si="5"/>
        <v>6737</v>
      </c>
      <c r="W19" s="15">
        <f t="shared" si="0"/>
        <v>57214</v>
      </c>
    </row>
    <row r="20" spans="1:23" x14ac:dyDescent="0.25">
      <c r="A20" s="15">
        <v>18</v>
      </c>
      <c r="B20" s="16" t="s">
        <v>57</v>
      </c>
      <c r="C20" s="16" t="s">
        <v>58</v>
      </c>
      <c r="D20" s="16" t="s">
        <v>82</v>
      </c>
      <c r="E20" s="16" t="s">
        <v>86</v>
      </c>
      <c r="F20" s="15"/>
      <c r="G20" s="15">
        <v>65360</v>
      </c>
      <c r="H20" s="15"/>
      <c r="I20" s="15">
        <f t="shared" si="1"/>
        <v>13085</v>
      </c>
      <c r="J20" s="15">
        <f t="shared" si="2"/>
        <v>6536</v>
      </c>
      <c r="K20" s="15">
        <v>2000</v>
      </c>
      <c r="L20" s="15">
        <v>875</v>
      </c>
      <c r="M20" s="15">
        <f t="shared" si="3"/>
        <v>87856</v>
      </c>
      <c r="N20" s="8">
        <v>8000</v>
      </c>
      <c r="O20" s="9">
        <v>3000</v>
      </c>
      <c r="P20" s="8">
        <v>60</v>
      </c>
      <c r="Q20" s="8">
        <v>0</v>
      </c>
      <c r="R20" s="8">
        <v>200</v>
      </c>
      <c r="S20" s="8">
        <v>300</v>
      </c>
      <c r="T20" s="8">
        <f t="shared" si="4"/>
        <v>11560</v>
      </c>
      <c r="U20" s="8">
        <v>23104</v>
      </c>
      <c r="V20" s="8">
        <f t="shared" si="5"/>
        <v>34664</v>
      </c>
      <c r="W20" s="15">
        <f t="shared" si="0"/>
        <v>53192</v>
      </c>
    </row>
    <row r="21" spans="1:23" x14ac:dyDescent="0.25">
      <c r="A21" s="15">
        <v>19</v>
      </c>
      <c r="B21" s="16" t="s">
        <v>59</v>
      </c>
      <c r="C21" s="16" t="s">
        <v>60</v>
      </c>
      <c r="D21" s="16" t="s">
        <v>83</v>
      </c>
      <c r="E21" s="16" t="s">
        <v>86</v>
      </c>
      <c r="F21" s="15"/>
      <c r="G21" s="15">
        <v>47090</v>
      </c>
      <c r="H21" s="15"/>
      <c r="I21" s="15">
        <f t="shared" si="1"/>
        <v>9427</v>
      </c>
      <c r="J21" s="15">
        <f t="shared" si="2"/>
        <v>4709</v>
      </c>
      <c r="K21" s="15">
        <v>2000</v>
      </c>
      <c r="L21" s="15">
        <v>725</v>
      </c>
      <c r="M21" s="15">
        <f t="shared" si="3"/>
        <v>63951</v>
      </c>
      <c r="N21" s="8"/>
      <c r="O21" s="9">
        <v>600</v>
      </c>
      <c r="P21" s="8">
        <v>60</v>
      </c>
      <c r="Q21" s="8">
        <f>ROUND((G21+I21)*10%,0)</f>
        <v>5652</v>
      </c>
      <c r="R21" s="8">
        <v>200</v>
      </c>
      <c r="S21" s="8">
        <v>225</v>
      </c>
      <c r="T21" s="8">
        <f t="shared" si="4"/>
        <v>6737</v>
      </c>
      <c r="U21" s="8">
        <v>0</v>
      </c>
      <c r="V21" s="8">
        <f t="shared" si="5"/>
        <v>6737</v>
      </c>
      <c r="W21" s="15">
        <f t="shared" si="0"/>
        <v>57214</v>
      </c>
    </row>
    <row r="22" spans="1:23" x14ac:dyDescent="0.25">
      <c r="A22" s="15">
        <v>20</v>
      </c>
      <c r="B22" s="16" t="s">
        <v>61</v>
      </c>
      <c r="C22" s="16" t="s">
        <v>62</v>
      </c>
      <c r="D22" s="16" t="s">
        <v>84</v>
      </c>
      <c r="E22" s="16" t="s">
        <v>86</v>
      </c>
      <c r="F22" s="15"/>
      <c r="G22" s="15">
        <v>29980</v>
      </c>
      <c r="H22" s="15"/>
      <c r="I22" s="15">
        <f t="shared" si="1"/>
        <v>6002</v>
      </c>
      <c r="J22" s="15">
        <f t="shared" si="2"/>
        <v>2998</v>
      </c>
      <c r="K22" s="15">
        <v>2000</v>
      </c>
      <c r="L22" s="15">
        <v>500</v>
      </c>
      <c r="M22" s="15">
        <f t="shared" si="3"/>
        <v>41480</v>
      </c>
      <c r="N22" s="8"/>
      <c r="O22" s="9">
        <v>1500</v>
      </c>
      <c r="P22" s="8">
        <v>15</v>
      </c>
      <c r="Q22" s="8">
        <f>ROUND((G22+I22)*10%,0)</f>
        <v>3598</v>
      </c>
      <c r="R22" s="8">
        <v>200</v>
      </c>
      <c r="S22" s="8">
        <v>225</v>
      </c>
      <c r="T22" s="8">
        <f t="shared" si="4"/>
        <v>5538</v>
      </c>
      <c r="U22" s="8">
        <v>0</v>
      </c>
      <c r="V22" s="8">
        <f t="shared" si="5"/>
        <v>5538</v>
      </c>
      <c r="W22" s="15">
        <f t="shared" si="0"/>
        <v>35942</v>
      </c>
    </row>
    <row r="23" spans="1:23" x14ac:dyDescent="0.25">
      <c r="A23" s="15">
        <v>21</v>
      </c>
      <c r="B23" s="16" t="s">
        <v>63</v>
      </c>
      <c r="C23" s="16" t="s">
        <v>64</v>
      </c>
      <c r="D23" s="16" t="s">
        <v>85</v>
      </c>
      <c r="E23" s="16" t="s">
        <v>86</v>
      </c>
      <c r="F23" s="15"/>
      <c r="G23" s="15">
        <v>29980</v>
      </c>
      <c r="H23" s="15"/>
      <c r="I23" s="15">
        <f t="shared" si="1"/>
        <v>6002</v>
      </c>
      <c r="J23" s="15">
        <f t="shared" si="2"/>
        <v>2998</v>
      </c>
      <c r="K23" s="15">
        <v>2000</v>
      </c>
      <c r="L23" s="15">
        <v>500</v>
      </c>
      <c r="M23" s="15">
        <f t="shared" si="3"/>
        <v>41480</v>
      </c>
      <c r="N23" s="8"/>
      <c r="O23" s="9">
        <v>2000</v>
      </c>
      <c r="P23" s="8">
        <v>15</v>
      </c>
      <c r="Q23" s="8">
        <f>ROUND((G23+I23)*10%,0)</f>
        <v>3598</v>
      </c>
      <c r="R23" s="8">
        <v>200</v>
      </c>
      <c r="S23" s="8">
        <v>225</v>
      </c>
      <c r="T23" s="8">
        <f t="shared" si="4"/>
        <v>6038</v>
      </c>
      <c r="U23" s="8">
        <v>0</v>
      </c>
      <c r="V23" s="8">
        <f t="shared" si="5"/>
        <v>6038</v>
      </c>
      <c r="W23" s="15">
        <f t="shared" si="0"/>
        <v>35442</v>
      </c>
    </row>
    <row r="24" spans="1:23" s="18" customFormat="1" x14ac:dyDescent="0.25">
      <c r="A24" s="17"/>
      <c r="B24" s="17"/>
      <c r="C24" s="17"/>
      <c r="D24" s="17"/>
      <c r="E24" s="17"/>
      <c r="F24" s="17"/>
      <c r="G24" s="17">
        <f>SUM(G3:G23)</f>
        <v>1232950</v>
      </c>
      <c r="H24" s="17"/>
      <c r="I24" s="17">
        <f t="shared" ref="I24:V24" si="6">SUM(I3:I23)</f>
        <v>246837</v>
      </c>
      <c r="J24" s="17">
        <f t="shared" si="6"/>
        <v>123295</v>
      </c>
      <c r="K24" s="17">
        <f t="shared" si="6"/>
        <v>42000</v>
      </c>
      <c r="L24" s="17">
        <f t="shared" si="6"/>
        <v>16950</v>
      </c>
      <c r="M24" s="17">
        <f t="shared" si="6"/>
        <v>1662032</v>
      </c>
      <c r="N24" s="11">
        <f t="shared" si="6"/>
        <v>62000</v>
      </c>
      <c r="O24" s="12">
        <f t="shared" si="6"/>
        <v>51150</v>
      </c>
      <c r="P24" s="11">
        <f t="shared" si="6"/>
        <v>1215</v>
      </c>
      <c r="Q24" s="11">
        <f t="shared" si="6"/>
        <v>80264</v>
      </c>
      <c r="R24" s="11">
        <f t="shared" si="6"/>
        <v>4200</v>
      </c>
      <c r="S24" s="11">
        <f t="shared" si="6"/>
        <v>5550</v>
      </c>
      <c r="T24" s="11">
        <f t="shared" si="6"/>
        <v>204379</v>
      </c>
      <c r="U24" s="11">
        <f t="shared" si="6"/>
        <v>315789</v>
      </c>
      <c r="V24" s="11">
        <f t="shared" si="6"/>
        <v>520168</v>
      </c>
      <c r="W24" s="11">
        <f t="shared" ref="W24" si="7">SUM(W3:W23)</f>
        <v>1141864</v>
      </c>
    </row>
  </sheetData>
  <autoFilter ref="A2:W23"/>
  <mergeCells count="1">
    <mergeCell ref="A1:W1"/>
  </mergeCells>
  <pageMargins left="0.25" right="0.25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13" workbookViewId="0">
      <selection activeCell="J26" sqref="J26"/>
    </sheetView>
  </sheetViews>
  <sheetFormatPr defaultRowHeight="15" x14ac:dyDescent="0.25"/>
  <sheetData>
    <row r="1" spans="1:12" ht="18.75" thickBot="1" x14ac:dyDescent="0.3">
      <c r="A1" s="1">
        <v>13000</v>
      </c>
      <c r="B1" s="1">
        <v>3951</v>
      </c>
      <c r="C1" s="1">
        <v>2990</v>
      </c>
      <c r="D1" s="1">
        <v>19941</v>
      </c>
      <c r="E1" s="1">
        <v>20000</v>
      </c>
      <c r="J1">
        <v>44570</v>
      </c>
      <c r="K1">
        <v>1260</v>
      </c>
      <c r="L1">
        <f>J1+K1</f>
        <v>45830</v>
      </c>
    </row>
    <row r="2" spans="1:12" ht="18.75" thickBot="1" x14ac:dyDescent="0.3">
      <c r="A2" s="2">
        <v>13390</v>
      </c>
      <c r="B2" s="2">
        <v>4069.5</v>
      </c>
      <c r="C2" s="2">
        <v>3079.7</v>
      </c>
      <c r="D2" s="2">
        <v>20539.2</v>
      </c>
      <c r="E2" s="2">
        <v>20600</v>
      </c>
    </row>
    <row r="3" spans="1:12" ht="18.75" thickBot="1" x14ac:dyDescent="0.3">
      <c r="A3" s="1">
        <v>13780</v>
      </c>
      <c r="B3" s="1">
        <v>4188</v>
      </c>
      <c r="C3" s="1">
        <v>3169.4</v>
      </c>
      <c r="D3" s="1">
        <v>21137.4</v>
      </c>
      <c r="E3" s="1">
        <v>21200</v>
      </c>
    </row>
    <row r="4" spans="1:12" ht="18.75" thickBot="1" x14ac:dyDescent="0.3">
      <c r="A4" s="2">
        <v>14170</v>
      </c>
      <c r="B4" s="2">
        <v>4306.5</v>
      </c>
      <c r="C4" s="2">
        <v>3259.1</v>
      </c>
      <c r="D4" s="2">
        <v>21735.599999999999</v>
      </c>
      <c r="E4" s="2">
        <v>21800</v>
      </c>
    </row>
    <row r="5" spans="1:12" ht="18.75" thickBot="1" x14ac:dyDescent="0.3">
      <c r="A5" s="1">
        <v>14600</v>
      </c>
      <c r="B5" s="1">
        <v>4437.2</v>
      </c>
      <c r="C5" s="1">
        <v>3358</v>
      </c>
      <c r="D5" s="1">
        <v>22395.200000000001</v>
      </c>
      <c r="E5" s="1">
        <v>22460</v>
      </c>
    </row>
    <row r="6" spans="1:12" ht="18.75" thickBot="1" x14ac:dyDescent="0.3">
      <c r="A6" s="2">
        <v>15030</v>
      </c>
      <c r="B6" s="2">
        <v>4567.8999999999996</v>
      </c>
      <c r="C6" s="2">
        <v>3456.9</v>
      </c>
      <c r="D6" s="2">
        <v>23054.799999999999</v>
      </c>
      <c r="E6" s="2">
        <v>23120</v>
      </c>
    </row>
    <row r="7" spans="1:12" ht="18.75" thickBot="1" x14ac:dyDescent="0.3">
      <c r="A7" s="1">
        <v>15460</v>
      </c>
      <c r="B7" s="1">
        <v>4698.6000000000004</v>
      </c>
      <c r="C7" s="1">
        <v>3555.8</v>
      </c>
      <c r="D7" s="1">
        <v>23714.400000000001</v>
      </c>
      <c r="E7" s="1">
        <v>23780</v>
      </c>
    </row>
    <row r="8" spans="1:12" ht="18.75" thickBot="1" x14ac:dyDescent="0.3">
      <c r="A8" s="2">
        <v>15930</v>
      </c>
      <c r="B8" s="2">
        <v>4841.3999999999996</v>
      </c>
      <c r="C8" s="2">
        <v>3663.9</v>
      </c>
      <c r="D8" s="2">
        <v>24435.3</v>
      </c>
      <c r="E8" s="2">
        <v>24500</v>
      </c>
    </row>
    <row r="9" spans="1:12" ht="18.75" thickBot="1" x14ac:dyDescent="0.3">
      <c r="A9" s="1">
        <v>16400</v>
      </c>
      <c r="B9" s="1">
        <v>4984.3</v>
      </c>
      <c r="C9" s="1">
        <v>3772</v>
      </c>
      <c r="D9" s="1">
        <v>25156.3</v>
      </c>
      <c r="E9" s="1">
        <v>25220</v>
      </c>
    </row>
    <row r="10" spans="1:12" ht="18.75" thickBot="1" x14ac:dyDescent="0.3">
      <c r="A10" s="2">
        <v>16870</v>
      </c>
      <c r="B10" s="2">
        <v>5127.1000000000004</v>
      </c>
      <c r="C10" s="2">
        <v>3880.1</v>
      </c>
      <c r="D10" s="2">
        <v>25877.200000000001</v>
      </c>
      <c r="E10" s="2">
        <v>25940</v>
      </c>
    </row>
    <row r="11" spans="1:12" ht="18.75" thickBot="1" x14ac:dyDescent="0.3">
      <c r="A11" s="1">
        <v>17380</v>
      </c>
      <c r="B11" s="1">
        <v>5282.1</v>
      </c>
      <c r="C11" s="1">
        <v>3997.4</v>
      </c>
      <c r="D11" s="1">
        <v>26659.5</v>
      </c>
      <c r="E11" s="1">
        <v>26720</v>
      </c>
    </row>
    <row r="12" spans="1:12" ht="18.75" thickBot="1" x14ac:dyDescent="0.3">
      <c r="A12" s="2">
        <v>17890</v>
      </c>
      <c r="B12" s="2">
        <v>5437.1</v>
      </c>
      <c r="C12" s="2">
        <v>4114.7</v>
      </c>
      <c r="D12" s="2">
        <v>27441.8</v>
      </c>
      <c r="E12" s="2">
        <v>27500</v>
      </c>
    </row>
    <row r="13" spans="1:12" ht="18.75" thickBot="1" x14ac:dyDescent="0.3">
      <c r="A13" s="1">
        <v>18400</v>
      </c>
      <c r="B13" s="1">
        <v>5592.1</v>
      </c>
      <c r="C13" s="1">
        <v>4232</v>
      </c>
      <c r="D13" s="1">
        <v>28224.1</v>
      </c>
      <c r="E13" s="1">
        <v>28280</v>
      </c>
    </row>
    <row r="14" spans="1:12" ht="18.75" thickBot="1" x14ac:dyDescent="0.3">
      <c r="A14" s="2">
        <v>18950</v>
      </c>
      <c r="B14" s="2">
        <v>5759.3</v>
      </c>
      <c r="C14" s="2">
        <v>4358.5</v>
      </c>
      <c r="D14" s="2">
        <v>29067.8</v>
      </c>
      <c r="E14" s="2">
        <v>29130</v>
      </c>
    </row>
    <row r="15" spans="1:12" ht="18.75" thickBot="1" x14ac:dyDescent="0.3">
      <c r="A15" s="1">
        <v>19500</v>
      </c>
      <c r="B15" s="1">
        <v>5926.4</v>
      </c>
      <c r="C15" s="1">
        <v>4485</v>
      </c>
      <c r="D15" s="1">
        <v>29911.4</v>
      </c>
      <c r="E15" s="1">
        <v>29980</v>
      </c>
    </row>
    <row r="16" spans="1:12" ht="18.75" thickBot="1" x14ac:dyDescent="0.3">
      <c r="A16" s="2">
        <v>20050</v>
      </c>
      <c r="B16" s="2">
        <v>6093.6</v>
      </c>
      <c r="C16" s="2">
        <v>4611.5</v>
      </c>
      <c r="D16" s="2">
        <v>30755.1</v>
      </c>
      <c r="E16" s="2">
        <v>30830</v>
      </c>
    </row>
    <row r="17" spans="1:5" ht="18.75" thickBot="1" x14ac:dyDescent="0.3">
      <c r="A17" s="1">
        <v>20640</v>
      </c>
      <c r="B17" s="1">
        <v>6272.9</v>
      </c>
      <c r="C17" s="1">
        <v>4747.2</v>
      </c>
      <c r="D17" s="1">
        <v>31660.1</v>
      </c>
      <c r="E17" s="1">
        <v>31750</v>
      </c>
    </row>
    <row r="18" spans="1:5" ht="18.75" thickBot="1" x14ac:dyDescent="0.3">
      <c r="A18" s="2">
        <v>21230</v>
      </c>
      <c r="B18" s="2">
        <v>6452.2</v>
      </c>
      <c r="C18" s="2">
        <v>4882.8999999999996</v>
      </c>
      <c r="D18" s="2">
        <v>32565.1</v>
      </c>
      <c r="E18" s="2">
        <v>32670</v>
      </c>
    </row>
    <row r="19" spans="1:5" ht="18.75" thickBot="1" x14ac:dyDescent="0.3">
      <c r="A19" s="1">
        <v>21820</v>
      </c>
      <c r="B19" s="1">
        <v>6631.5</v>
      </c>
      <c r="C19" s="1">
        <v>5018.6000000000004</v>
      </c>
      <c r="D19" s="1">
        <v>33470.1</v>
      </c>
      <c r="E19" s="1">
        <v>33590</v>
      </c>
    </row>
    <row r="20" spans="1:5" ht="18.75" thickBot="1" x14ac:dyDescent="0.3">
      <c r="A20" s="2">
        <v>22460</v>
      </c>
      <c r="B20" s="2">
        <v>6826</v>
      </c>
      <c r="C20" s="2">
        <v>5165.8</v>
      </c>
      <c r="D20" s="2">
        <v>34451.800000000003</v>
      </c>
      <c r="E20" s="2">
        <v>34580</v>
      </c>
    </row>
    <row r="21" spans="1:5" ht="18.75" thickBot="1" x14ac:dyDescent="0.3">
      <c r="A21" s="1">
        <v>23100</v>
      </c>
      <c r="B21" s="1">
        <v>7020.6</v>
      </c>
      <c r="C21" s="1">
        <v>5313</v>
      </c>
      <c r="D21" s="1">
        <v>35433.599999999999</v>
      </c>
      <c r="E21" s="1">
        <v>35570</v>
      </c>
    </row>
    <row r="22" spans="1:5" ht="18.75" thickBot="1" x14ac:dyDescent="0.3">
      <c r="A22" s="2">
        <v>23740</v>
      </c>
      <c r="B22" s="2">
        <v>7215.1</v>
      </c>
      <c r="C22" s="2">
        <v>5460.2</v>
      </c>
      <c r="D22" s="2">
        <v>36415.300000000003</v>
      </c>
      <c r="E22" s="2">
        <v>36560</v>
      </c>
    </row>
    <row r="23" spans="1:5" ht="18.75" thickBot="1" x14ac:dyDescent="0.3">
      <c r="A23" s="1">
        <v>24440</v>
      </c>
      <c r="B23" s="1">
        <v>7427.8</v>
      </c>
      <c r="C23" s="1">
        <v>5621.2</v>
      </c>
      <c r="D23" s="1">
        <v>37489</v>
      </c>
      <c r="E23" s="1">
        <v>37640</v>
      </c>
    </row>
    <row r="24" spans="1:5" ht="18.75" thickBot="1" x14ac:dyDescent="0.3">
      <c r="A24" s="2">
        <v>25140</v>
      </c>
      <c r="B24" s="2">
        <v>7640.5</v>
      </c>
      <c r="C24" s="2">
        <v>5782.2</v>
      </c>
      <c r="D24" s="2">
        <v>38562.699999999997</v>
      </c>
      <c r="E24" s="2">
        <v>38720</v>
      </c>
    </row>
    <row r="25" spans="1:5" ht="18.75" thickBot="1" x14ac:dyDescent="0.3">
      <c r="A25" s="1">
        <v>25840</v>
      </c>
      <c r="B25" s="1">
        <v>7853.3</v>
      </c>
      <c r="C25" s="1">
        <v>5943.2</v>
      </c>
      <c r="D25" s="1">
        <v>39636.5</v>
      </c>
      <c r="E25" s="1">
        <v>39800</v>
      </c>
    </row>
    <row r="26" spans="1:5" ht="18.75" thickBot="1" x14ac:dyDescent="0.3">
      <c r="A26" s="2">
        <v>26600</v>
      </c>
      <c r="B26" s="2">
        <v>8084.3</v>
      </c>
      <c r="C26" s="2">
        <v>6118</v>
      </c>
      <c r="D26" s="2">
        <v>40802.300000000003</v>
      </c>
      <c r="E26" s="2">
        <v>40970</v>
      </c>
    </row>
    <row r="27" spans="1:5" ht="18.75" thickBot="1" x14ac:dyDescent="0.3">
      <c r="A27" s="1">
        <v>27360</v>
      </c>
      <c r="B27" s="1">
        <v>8315.2999999999993</v>
      </c>
      <c r="C27" s="1">
        <v>6292.8</v>
      </c>
      <c r="D27" s="1">
        <v>41968.1</v>
      </c>
      <c r="E27" s="1">
        <v>42140</v>
      </c>
    </row>
    <row r="28" spans="1:5" ht="18.75" thickBot="1" x14ac:dyDescent="0.3">
      <c r="A28" s="2">
        <v>28120</v>
      </c>
      <c r="B28" s="2">
        <v>8546.2000000000007</v>
      </c>
      <c r="C28" s="2">
        <v>6467.6</v>
      </c>
      <c r="D28" s="2">
        <v>43133.8</v>
      </c>
      <c r="E28" s="2">
        <v>43310</v>
      </c>
    </row>
    <row r="29" spans="1:5" ht="18.75" thickBot="1" x14ac:dyDescent="0.3">
      <c r="A29" s="1">
        <v>28940</v>
      </c>
      <c r="B29" s="1">
        <v>8795.4</v>
      </c>
      <c r="C29" s="1">
        <v>6656.2</v>
      </c>
      <c r="D29" s="1">
        <v>44391.6</v>
      </c>
      <c r="E29" s="1">
        <v>44570</v>
      </c>
    </row>
    <row r="30" spans="1:5" ht="18.75" thickBot="1" x14ac:dyDescent="0.3">
      <c r="A30" s="2">
        <v>29760</v>
      </c>
      <c r="B30" s="2">
        <v>9044.7000000000007</v>
      </c>
      <c r="C30" s="2">
        <v>6844.8</v>
      </c>
      <c r="D30" s="2">
        <v>45649.5</v>
      </c>
      <c r="E30" s="2">
        <v>45830</v>
      </c>
    </row>
    <row r="31" spans="1:5" ht="18.75" thickBot="1" x14ac:dyDescent="0.3">
      <c r="A31" s="1">
        <v>30580</v>
      </c>
      <c r="B31" s="1">
        <v>9293.9</v>
      </c>
      <c r="C31" s="1">
        <v>7033.4</v>
      </c>
      <c r="D31" s="1">
        <v>46907.3</v>
      </c>
      <c r="E31" s="1">
        <v>47090</v>
      </c>
    </row>
    <row r="32" spans="1:5" ht="18.75" thickBot="1" x14ac:dyDescent="0.3">
      <c r="A32" s="2">
        <v>31460</v>
      </c>
      <c r="B32" s="2">
        <v>9561.2999999999993</v>
      </c>
      <c r="C32" s="2">
        <v>7235.8</v>
      </c>
      <c r="D32" s="2">
        <v>48257.1</v>
      </c>
      <c r="E32" s="2">
        <v>48440</v>
      </c>
    </row>
    <row r="33" spans="1:5" ht="18.75" thickBot="1" x14ac:dyDescent="0.3">
      <c r="A33" s="1">
        <v>32340</v>
      </c>
      <c r="B33" s="1">
        <v>9828.7999999999993</v>
      </c>
      <c r="C33" s="1">
        <v>7438.2</v>
      </c>
      <c r="D33" s="1">
        <v>49607</v>
      </c>
      <c r="E33" s="1">
        <v>49790</v>
      </c>
    </row>
    <row r="34" spans="1:5" ht="18.75" thickBot="1" x14ac:dyDescent="0.3">
      <c r="A34" s="2">
        <v>33220</v>
      </c>
      <c r="B34" s="2">
        <v>10096.200000000001</v>
      </c>
      <c r="C34" s="2">
        <v>7640.6</v>
      </c>
      <c r="D34" s="2">
        <v>50956.800000000003</v>
      </c>
      <c r="E34" s="2">
        <v>51140</v>
      </c>
    </row>
    <row r="35" spans="1:5" ht="18.75" thickBot="1" x14ac:dyDescent="0.3">
      <c r="A35" s="1">
        <v>34170</v>
      </c>
      <c r="B35" s="1">
        <v>10384.9</v>
      </c>
      <c r="C35" s="1">
        <v>7859.1</v>
      </c>
      <c r="D35" s="1">
        <v>52414</v>
      </c>
      <c r="E35" s="1">
        <v>52600</v>
      </c>
    </row>
    <row r="36" spans="1:5" ht="18.75" thickBot="1" x14ac:dyDescent="0.3">
      <c r="A36" s="2">
        <v>35120</v>
      </c>
      <c r="B36" s="2">
        <v>10673.7</v>
      </c>
      <c r="C36" s="2">
        <v>8077.6</v>
      </c>
      <c r="D36" s="2">
        <v>53871.3</v>
      </c>
      <c r="E36" s="2">
        <v>54060</v>
      </c>
    </row>
    <row r="37" spans="1:5" ht="18.75" thickBot="1" x14ac:dyDescent="0.3">
      <c r="A37" s="1">
        <v>36070</v>
      </c>
      <c r="B37" s="1">
        <v>10962.4</v>
      </c>
      <c r="C37" s="1">
        <v>8296.1</v>
      </c>
      <c r="D37" s="1">
        <v>55328.5</v>
      </c>
      <c r="E37" s="1">
        <v>55520</v>
      </c>
    </row>
    <row r="38" spans="1:5" ht="18.75" thickBot="1" x14ac:dyDescent="0.3">
      <c r="A38" s="2">
        <v>37100</v>
      </c>
      <c r="B38" s="2">
        <v>11275.4</v>
      </c>
      <c r="C38" s="2">
        <v>8533</v>
      </c>
      <c r="D38" s="2">
        <v>56908.4</v>
      </c>
      <c r="E38" s="2">
        <v>57100</v>
      </c>
    </row>
    <row r="39" spans="1:5" ht="18.75" thickBot="1" x14ac:dyDescent="0.3">
      <c r="A39" s="1">
        <v>38130</v>
      </c>
      <c r="B39" s="1">
        <v>11588.5</v>
      </c>
      <c r="C39" s="1">
        <v>8769.9</v>
      </c>
      <c r="D39" s="1">
        <v>58488.4</v>
      </c>
      <c r="E39" s="1">
        <v>58680</v>
      </c>
    </row>
    <row r="40" spans="1:5" ht="18.75" thickBot="1" x14ac:dyDescent="0.3">
      <c r="A40" s="2">
        <v>39160</v>
      </c>
      <c r="B40" s="2">
        <v>11901.5</v>
      </c>
      <c r="C40" s="2">
        <v>9006.7999999999993</v>
      </c>
      <c r="D40" s="2">
        <v>60068.3</v>
      </c>
      <c r="E40" s="2">
        <v>60260</v>
      </c>
    </row>
    <row r="41" spans="1:5" ht="18.75" thickBot="1" x14ac:dyDescent="0.3">
      <c r="A41" s="1">
        <v>40270</v>
      </c>
      <c r="B41" s="1">
        <v>12238.9</v>
      </c>
      <c r="C41" s="1">
        <v>9262.1</v>
      </c>
      <c r="D41" s="1">
        <v>61771</v>
      </c>
      <c r="E41" s="1">
        <v>61960</v>
      </c>
    </row>
    <row r="42" spans="1:5" ht="18.75" thickBot="1" x14ac:dyDescent="0.3">
      <c r="A42" s="2">
        <v>41380</v>
      </c>
      <c r="B42" s="2">
        <v>12576.2</v>
      </c>
      <c r="C42" s="2">
        <v>9517.4</v>
      </c>
      <c r="D42" s="2">
        <v>63473.599999999999</v>
      </c>
      <c r="E42" s="2">
        <v>63660</v>
      </c>
    </row>
    <row r="43" spans="1:5" ht="18.75" thickBot="1" x14ac:dyDescent="0.3">
      <c r="A43" s="1">
        <v>42490</v>
      </c>
      <c r="B43" s="1">
        <v>12913.6</v>
      </c>
      <c r="C43" s="1">
        <v>9772.7000000000007</v>
      </c>
      <c r="D43" s="1">
        <v>65176.3</v>
      </c>
      <c r="E43" s="1">
        <v>65360</v>
      </c>
    </row>
    <row r="44" spans="1:5" ht="18.75" thickBot="1" x14ac:dyDescent="0.3">
      <c r="A44" s="2">
        <v>43680</v>
      </c>
      <c r="B44" s="2">
        <v>13275.2</v>
      </c>
      <c r="C44" s="2">
        <v>10046.4</v>
      </c>
      <c r="D44" s="2">
        <v>67001.600000000006</v>
      </c>
      <c r="E44" s="2">
        <v>67190</v>
      </c>
    </row>
    <row r="45" spans="1:5" ht="18.75" thickBot="1" x14ac:dyDescent="0.3">
      <c r="A45" s="1">
        <v>44870</v>
      </c>
      <c r="B45" s="1">
        <v>13636.9</v>
      </c>
      <c r="C45" s="1">
        <v>10320.1</v>
      </c>
      <c r="D45" s="1">
        <v>68827</v>
      </c>
      <c r="E45" s="1">
        <v>69020</v>
      </c>
    </row>
    <row r="46" spans="1:5" ht="18.75" thickBot="1" x14ac:dyDescent="0.3">
      <c r="A46" s="2">
        <v>46060</v>
      </c>
      <c r="B46" s="2">
        <v>13998.6</v>
      </c>
      <c r="C46" s="2">
        <v>10593.8</v>
      </c>
      <c r="D46" s="2">
        <v>70652.399999999994</v>
      </c>
      <c r="E46" s="2">
        <v>70850</v>
      </c>
    </row>
    <row r="47" spans="1:5" ht="18.75" thickBot="1" x14ac:dyDescent="0.3">
      <c r="A47" s="1">
        <v>47330</v>
      </c>
      <c r="B47" s="1">
        <v>14384.5</v>
      </c>
      <c r="C47" s="1">
        <v>10885.9</v>
      </c>
      <c r="D47" s="1">
        <v>72600.399999999994</v>
      </c>
      <c r="E47" s="1">
        <v>72810</v>
      </c>
    </row>
    <row r="48" spans="1:5" ht="18.75" thickBot="1" x14ac:dyDescent="0.3">
      <c r="A48" s="2">
        <v>48600</v>
      </c>
      <c r="B48" s="2">
        <v>14770.5</v>
      </c>
      <c r="C48" s="2">
        <v>11178</v>
      </c>
      <c r="D48" s="2">
        <v>74548.5</v>
      </c>
      <c r="E48" s="2">
        <v>74770</v>
      </c>
    </row>
    <row r="49" spans="1:5" ht="18.75" thickBot="1" x14ac:dyDescent="0.3">
      <c r="A49" s="1">
        <v>49870</v>
      </c>
      <c r="B49" s="1">
        <v>15156.5</v>
      </c>
      <c r="C49" s="1">
        <v>11470.1</v>
      </c>
      <c r="D49" s="1">
        <v>76496.600000000006</v>
      </c>
      <c r="E49" s="1">
        <v>76730</v>
      </c>
    </row>
    <row r="50" spans="1:5" ht="18.75" thickBot="1" x14ac:dyDescent="0.3">
      <c r="A50" s="2">
        <v>51230</v>
      </c>
      <c r="B50" s="2">
        <v>15569.8</v>
      </c>
      <c r="C50" s="2">
        <v>11782.9</v>
      </c>
      <c r="D50" s="2">
        <v>78582.7</v>
      </c>
      <c r="E50" s="2">
        <v>78820</v>
      </c>
    </row>
    <row r="51" spans="1:5" ht="18.75" thickBot="1" x14ac:dyDescent="0.3">
      <c r="A51" s="1">
        <v>52590</v>
      </c>
      <c r="B51" s="1">
        <v>15983.2</v>
      </c>
      <c r="C51" s="1">
        <v>12095.7</v>
      </c>
      <c r="D51" s="1">
        <v>80668.899999999994</v>
      </c>
      <c r="E51" s="1">
        <v>80910</v>
      </c>
    </row>
    <row r="52" spans="1:5" ht="18.75" thickBot="1" x14ac:dyDescent="0.3">
      <c r="A52" s="2">
        <v>53950</v>
      </c>
      <c r="B52" s="2">
        <v>16396.5</v>
      </c>
      <c r="C52" s="2">
        <v>12408.5</v>
      </c>
      <c r="D52" s="2">
        <v>82755</v>
      </c>
      <c r="E52" s="2">
        <v>83000</v>
      </c>
    </row>
    <row r="53" spans="1:5" ht="18.75" thickBot="1" x14ac:dyDescent="0.3">
      <c r="A53" s="1">
        <v>55410</v>
      </c>
      <c r="B53" s="1">
        <v>16840.2</v>
      </c>
      <c r="C53" s="1">
        <v>12744.3</v>
      </c>
      <c r="D53" s="1">
        <v>84994.5</v>
      </c>
      <c r="E53" s="1">
        <v>85240</v>
      </c>
    </row>
    <row r="54" spans="1:5" ht="18.75" thickBot="1" x14ac:dyDescent="0.3">
      <c r="A54" s="2">
        <v>56870</v>
      </c>
      <c r="B54" s="2">
        <v>17283.900000000001</v>
      </c>
      <c r="C54" s="2">
        <v>13080.1</v>
      </c>
      <c r="D54" s="2">
        <v>87234</v>
      </c>
      <c r="E54" s="2">
        <v>87480</v>
      </c>
    </row>
    <row r="55" spans="1:5" ht="18.75" thickBot="1" x14ac:dyDescent="0.3">
      <c r="A55" s="1">
        <v>58330</v>
      </c>
      <c r="B55" s="1">
        <v>17727.7</v>
      </c>
      <c r="C55" s="1">
        <v>13415.9</v>
      </c>
      <c r="D55" s="1">
        <v>89473.600000000006</v>
      </c>
      <c r="E55" s="1">
        <v>89720</v>
      </c>
    </row>
    <row r="56" spans="1:5" ht="18.75" thickBot="1" x14ac:dyDescent="0.3">
      <c r="A56" s="2">
        <v>59890</v>
      </c>
      <c r="B56" s="2">
        <v>18201.8</v>
      </c>
      <c r="C56" s="2">
        <v>13774.7</v>
      </c>
      <c r="D56" s="2">
        <v>91866.5</v>
      </c>
      <c r="E56" s="2">
        <v>92110</v>
      </c>
    </row>
    <row r="57" spans="1:5" ht="18.75" thickBot="1" x14ac:dyDescent="0.3">
      <c r="A57" s="1">
        <v>61450</v>
      </c>
      <c r="B57" s="1">
        <v>18675.900000000001</v>
      </c>
      <c r="C57" s="1">
        <v>14133.5</v>
      </c>
      <c r="D57" s="1">
        <v>94259.4</v>
      </c>
      <c r="E57" s="1">
        <v>94500</v>
      </c>
    </row>
    <row r="58" spans="1:5" ht="18.75" thickBot="1" x14ac:dyDescent="0.3">
      <c r="A58" s="2">
        <v>63010</v>
      </c>
      <c r="B58" s="2">
        <v>19150</v>
      </c>
      <c r="C58" s="2">
        <v>14492.3</v>
      </c>
      <c r="D58" s="2">
        <v>96652.3</v>
      </c>
      <c r="E58" s="2">
        <v>96890</v>
      </c>
    </row>
    <row r="59" spans="1:5" ht="18.75" thickBot="1" x14ac:dyDescent="0.3">
      <c r="A59" s="1">
        <v>64670</v>
      </c>
      <c r="B59" s="1">
        <v>19654.5</v>
      </c>
      <c r="C59" s="1">
        <v>14874.1</v>
      </c>
      <c r="D59" s="1">
        <v>99198.6</v>
      </c>
      <c r="E59" s="1">
        <v>99430</v>
      </c>
    </row>
    <row r="60" spans="1:5" ht="18.75" thickBot="1" x14ac:dyDescent="0.3">
      <c r="A60" s="2">
        <v>66330</v>
      </c>
      <c r="B60" s="2">
        <v>20159</v>
      </c>
      <c r="C60" s="2">
        <v>15255.9</v>
      </c>
      <c r="D60" s="2">
        <v>101744.9</v>
      </c>
      <c r="E60" s="2">
        <v>101970</v>
      </c>
    </row>
    <row r="61" spans="1:5" ht="18.75" thickBot="1" x14ac:dyDescent="0.3">
      <c r="A61" s="1">
        <v>67990</v>
      </c>
      <c r="B61" s="1">
        <v>20663.5</v>
      </c>
      <c r="C61" s="1">
        <v>15637.7</v>
      </c>
      <c r="D61" s="1">
        <v>104291.2</v>
      </c>
      <c r="E61" s="1">
        <v>104510</v>
      </c>
    </row>
    <row r="62" spans="1:5" ht="18.75" thickBot="1" x14ac:dyDescent="0.3">
      <c r="A62" s="2">
        <v>69750</v>
      </c>
      <c r="B62" s="2">
        <v>21198.400000000001</v>
      </c>
      <c r="C62" s="2">
        <v>16042.5</v>
      </c>
      <c r="D62" s="2">
        <v>106990.9</v>
      </c>
      <c r="E62" s="2">
        <v>107210</v>
      </c>
    </row>
    <row r="63" spans="1:5" ht="18.75" thickBot="1" x14ac:dyDescent="0.3">
      <c r="A63" s="1">
        <v>71510</v>
      </c>
      <c r="B63" s="1">
        <v>21733.3</v>
      </c>
      <c r="C63" s="1">
        <v>16447.3</v>
      </c>
      <c r="D63" s="1">
        <v>109690.6</v>
      </c>
      <c r="E63" s="1">
        <v>109910</v>
      </c>
    </row>
    <row r="64" spans="1:5" ht="18.75" thickBot="1" x14ac:dyDescent="0.3">
      <c r="A64" s="2">
        <v>73270</v>
      </c>
      <c r="B64" s="2">
        <v>22268.2</v>
      </c>
      <c r="C64" s="2">
        <v>16852.099999999999</v>
      </c>
      <c r="D64" s="2">
        <v>112390.3</v>
      </c>
      <c r="E64" s="2">
        <v>112610</v>
      </c>
    </row>
    <row r="65" spans="1:5" ht="18.75" thickBot="1" x14ac:dyDescent="0.3">
      <c r="A65" s="1">
        <v>75150</v>
      </c>
      <c r="B65" s="1">
        <v>22839.599999999999</v>
      </c>
      <c r="C65" s="1">
        <v>17284.5</v>
      </c>
      <c r="D65" s="1">
        <v>115274.1</v>
      </c>
      <c r="E65" s="1">
        <v>115500</v>
      </c>
    </row>
    <row r="66" spans="1:5" ht="18.75" thickBot="1" x14ac:dyDescent="0.3">
      <c r="A66" s="2">
        <v>77030</v>
      </c>
      <c r="B66" s="2">
        <v>23411</v>
      </c>
      <c r="C66" s="2">
        <v>17716.900000000001</v>
      </c>
      <c r="D66" s="2">
        <v>118157.9</v>
      </c>
      <c r="E66" s="2">
        <v>118390</v>
      </c>
    </row>
    <row r="67" spans="1:5" ht="18.75" thickBot="1" x14ac:dyDescent="0.3">
      <c r="A67" s="1">
        <v>78910</v>
      </c>
      <c r="B67" s="1">
        <v>23982.3</v>
      </c>
      <c r="C67" s="1">
        <v>18149.3</v>
      </c>
      <c r="D67" s="1">
        <v>121041.60000000001</v>
      </c>
      <c r="E67" s="1">
        <v>121280</v>
      </c>
    </row>
    <row r="68" spans="1:5" ht="18.75" thickBot="1" x14ac:dyDescent="0.3">
      <c r="A68" s="2">
        <v>80930</v>
      </c>
      <c r="B68" s="2">
        <v>24596.2</v>
      </c>
      <c r="C68" s="2">
        <v>18613.900000000001</v>
      </c>
      <c r="D68" s="2">
        <v>124140.1</v>
      </c>
      <c r="E68" s="2">
        <v>124380</v>
      </c>
    </row>
    <row r="69" spans="1:5" ht="18.75" thickBot="1" x14ac:dyDescent="0.3">
      <c r="A69" s="1">
        <v>82950</v>
      </c>
      <c r="B69" s="1">
        <v>25210.2</v>
      </c>
      <c r="C69" s="1">
        <v>19078.5</v>
      </c>
      <c r="D69" s="1">
        <v>127238.7</v>
      </c>
      <c r="E69" s="1">
        <v>127480</v>
      </c>
    </row>
    <row r="70" spans="1:5" ht="18.75" thickBot="1" x14ac:dyDescent="0.3">
      <c r="A70" s="2">
        <v>84970</v>
      </c>
      <c r="B70" s="2">
        <v>25824.1</v>
      </c>
      <c r="C70" s="2">
        <v>19543.099999999999</v>
      </c>
      <c r="D70" s="2">
        <v>130337.2</v>
      </c>
      <c r="E70" s="2">
        <v>130580</v>
      </c>
    </row>
    <row r="71" spans="1:5" ht="18.75" thickBot="1" x14ac:dyDescent="0.3">
      <c r="A71" s="1">
        <v>87130</v>
      </c>
      <c r="B71" s="1">
        <v>26480.5</v>
      </c>
      <c r="C71" s="1">
        <v>20039.900000000001</v>
      </c>
      <c r="D71" s="1">
        <v>133650.4</v>
      </c>
      <c r="E71" s="1">
        <v>133900</v>
      </c>
    </row>
    <row r="72" spans="1:5" ht="18.75" thickBot="1" x14ac:dyDescent="0.3">
      <c r="A72" s="2">
        <v>89290</v>
      </c>
      <c r="B72" s="2">
        <v>27137</v>
      </c>
      <c r="C72" s="2">
        <v>20536.7</v>
      </c>
      <c r="D72" s="2">
        <v>136963.70000000001</v>
      </c>
      <c r="E72" s="2">
        <v>137220</v>
      </c>
    </row>
    <row r="73" spans="1:5" ht="18.75" thickBot="1" x14ac:dyDescent="0.3">
      <c r="A73" s="1">
        <v>91450</v>
      </c>
      <c r="B73" s="1">
        <v>27793.5</v>
      </c>
      <c r="C73" s="1">
        <v>21033.5</v>
      </c>
      <c r="D73" s="1">
        <v>140277</v>
      </c>
      <c r="E73" s="1">
        <v>140540</v>
      </c>
    </row>
    <row r="74" spans="1:5" ht="18.75" thickBot="1" x14ac:dyDescent="0.3">
      <c r="A74" s="2">
        <v>93780</v>
      </c>
      <c r="B74" s="2">
        <v>28501.599999999999</v>
      </c>
      <c r="C74" s="2">
        <v>21569.4</v>
      </c>
      <c r="D74" s="2">
        <v>143851</v>
      </c>
      <c r="E74" s="2">
        <v>144150</v>
      </c>
    </row>
    <row r="75" spans="1:5" ht="18.75" thickBot="1" x14ac:dyDescent="0.3">
      <c r="A75" s="1">
        <v>96110</v>
      </c>
      <c r="B75" s="1">
        <v>29209.8</v>
      </c>
      <c r="C75" s="1">
        <v>22105.3</v>
      </c>
      <c r="D75" s="1">
        <v>147425.1</v>
      </c>
      <c r="E75" s="1">
        <v>147760</v>
      </c>
    </row>
    <row r="76" spans="1:5" ht="18.75" thickBot="1" x14ac:dyDescent="0.3">
      <c r="A76" s="2">
        <v>98440</v>
      </c>
      <c r="B76" s="2">
        <v>29917.9</v>
      </c>
      <c r="C76" s="2">
        <v>22641.200000000001</v>
      </c>
      <c r="D76" s="2">
        <v>150999.1</v>
      </c>
      <c r="E76" s="2">
        <v>151370</v>
      </c>
    </row>
    <row r="77" spans="1:5" ht="18.75" thickBot="1" x14ac:dyDescent="0.3">
      <c r="A77" s="1">
        <v>100770</v>
      </c>
      <c r="B77" s="1">
        <v>30626</v>
      </c>
      <c r="C77" s="1">
        <v>23177.1</v>
      </c>
      <c r="D77" s="1">
        <v>154573.1</v>
      </c>
      <c r="E77" s="1">
        <v>154980</v>
      </c>
    </row>
    <row r="78" spans="1:5" ht="18.75" thickBot="1" x14ac:dyDescent="0.3">
      <c r="A78" s="2">
        <v>103290</v>
      </c>
      <c r="B78" s="2">
        <v>31391.9</v>
      </c>
      <c r="C78" s="2">
        <v>23756.7</v>
      </c>
      <c r="D78" s="2">
        <v>158438.6</v>
      </c>
      <c r="E78" s="2">
        <v>158880</v>
      </c>
    </row>
    <row r="79" spans="1:5" ht="18.75" thickBot="1" x14ac:dyDescent="0.3">
      <c r="A79" s="1">
        <v>105810</v>
      </c>
      <c r="B79" s="1">
        <v>32157.8</v>
      </c>
      <c r="C79" s="1">
        <v>24336.3</v>
      </c>
      <c r="D79" s="1">
        <v>162304.1</v>
      </c>
      <c r="E79" s="1">
        <v>162780</v>
      </c>
    </row>
    <row r="80" spans="1:5" ht="18.75" thickBot="1" x14ac:dyDescent="0.3">
      <c r="A80" s="2">
        <v>108330</v>
      </c>
      <c r="B80" s="2">
        <v>32923.699999999997</v>
      </c>
      <c r="C80" s="2">
        <v>24915.9</v>
      </c>
      <c r="D80" s="2">
        <v>166169.60000000001</v>
      </c>
      <c r="E80" s="2">
        <v>166680</v>
      </c>
    </row>
    <row r="81" spans="1:5" ht="18.75" thickBot="1" x14ac:dyDescent="0.3">
      <c r="A81" s="1">
        <v>110850</v>
      </c>
      <c r="B81" s="1">
        <v>33689.5</v>
      </c>
      <c r="C81" s="1">
        <v>25495.5</v>
      </c>
      <c r="D81" s="1">
        <v>170035</v>
      </c>
      <c r="E81" s="1">
        <v>170580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GOVT</vt:lpstr>
      <vt:lpstr>PAY FIXIATION</vt:lpstr>
      <vt:lpstr>GOVT</vt:lpstr>
      <vt:lpstr>PRCFIX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MRC</dc:creator>
  <cp:lastModifiedBy>MRC</cp:lastModifiedBy>
  <cp:lastPrinted>2022-02-27T13:05:26Z</cp:lastPrinted>
  <dcterms:created xsi:type="dcterms:W3CDTF">2022-02-26T12:05:06Z</dcterms:created>
  <dcterms:modified xsi:type="dcterms:W3CDTF">2022-02-27T13:05:27Z</dcterms:modified>
</cp:coreProperties>
</file>