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14576\Desktop\20cum\80DSDgpzqo!1o\C\"/>
    </mc:Choice>
  </mc:AlternateContent>
  <xr:revisionPtr revIDLastSave="0" documentId="13_ncr:1_{B7AD3316-CF13-4173-B923-91A68ACBDCC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25" i="1" l="1"/>
  <c r="N25" i="1" s="1"/>
  <c r="O25" i="1" s="1"/>
  <c r="L24" i="1"/>
  <c r="N24" i="1" s="1"/>
  <c r="O24" i="1" s="1"/>
  <c r="N23" i="1"/>
  <c r="O23" i="1" s="1"/>
  <c r="L23" i="1"/>
  <c r="L22" i="1"/>
  <c r="N22" i="1" s="1"/>
  <c r="O22" i="1" s="1"/>
  <c r="L21" i="1"/>
  <c r="N21" i="1" s="1"/>
  <c r="O21" i="1" s="1"/>
  <c r="L20" i="1"/>
  <c r="N20" i="1" s="1"/>
  <c r="O20" i="1" s="1"/>
  <c r="L19" i="1"/>
  <c r="N19" i="1" s="1"/>
  <c r="O19" i="1" s="1"/>
  <c r="L18" i="1"/>
  <c r="N18" i="1" s="1"/>
  <c r="O18" i="1" s="1"/>
  <c r="L17" i="1"/>
  <c r="N17" i="1" s="1"/>
  <c r="O17" i="1" s="1"/>
  <c r="L16" i="1"/>
  <c r="N16" i="1" s="1"/>
  <c r="O16" i="1" s="1"/>
  <c r="L15" i="1"/>
  <c r="N15" i="1" s="1"/>
  <c r="O15" i="1" s="1"/>
  <c r="L14" i="1"/>
  <c r="N14" i="1" s="1"/>
  <c r="O14" i="1" s="1"/>
  <c r="L13" i="1"/>
  <c r="N13" i="1" s="1"/>
  <c r="O13" i="1" s="1"/>
  <c r="L12" i="1"/>
  <c r="N12" i="1" s="1"/>
  <c r="O12" i="1" s="1"/>
  <c r="L11" i="1"/>
  <c r="N11" i="1" s="1"/>
  <c r="O11" i="1" s="1"/>
  <c r="L10" i="1"/>
  <c r="N10" i="1" s="1"/>
  <c r="O10" i="1" s="1"/>
  <c r="L9" i="1"/>
  <c r="N9" i="1" s="1"/>
  <c r="O9" i="1" s="1"/>
  <c r="L8" i="1"/>
  <c r="N8" i="1" s="1"/>
  <c r="O8" i="1" s="1"/>
  <c r="L7" i="1"/>
  <c r="N7" i="1" s="1"/>
  <c r="O7" i="1" s="1"/>
  <c r="L6" i="1"/>
  <c r="N6" i="1" s="1"/>
  <c r="O6" i="1" s="1"/>
  <c r="L5" i="1"/>
  <c r="N5" i="1" s="1"/>
  <c r="O5" i="1" s="1"/>
  <c r="L4" i="1"/>
  <c r="N4" i="1" s="1"/>
  <c r="O4" i="1" s="1"/>
  <c r="L3" i="1"/>
  <c r="N3" i="1" s="1"/>
  <c r="O3" i="1" s="1"/>
  <c r="L2" i="1"/>
  <c r="N2" i="1" s="1"/>
  <c r="O2" i="1" s="1"/>
</calcChain>
</file>

<file path=xl/sharedStrings.xml><?xml version="1.0" encoding="utf-8"?>
<sst xmlns="http://schemas.openxmlformats.org/spreadsheetml/2006/main" count="39" uniqueCount="39">
  <si>
    <t>企业代码</t>
    <phoneticPr fontId="3" type="noConversion"/>
  </si>
  <si>
    <t>税额总额(进项)</t>
    <phoneticPr fontId="3" type="noConversion"/>
  </si>
  <si>
    <t>税价合计(进项)</t>
    <phoneticPr fontId="3" type="noConversion"/>
  </si>
  <si>
    <t>税额总额(销项)</t>
    <phoneticPr fontId="3" type="noConversion"/>
  </si>
  <si>
    <t>税价合计(销项)</t>
    <phoneticPr fontId="3" type="noConversion"/>
  </si>
  <si>
    <t>利润</t>
    <phoneticPr fontId="3" type="noConversion"/>
  </si>
  <si>
    <t>月数</t>
    <phoneticPr fontId="3" type="noConversion"/>
  </si>
  <si>
    <t>月均利</t>
    <phoneticPr fontId="3" type="noConversion"/>
  </si>
  <si>
    <t>E36</t>
  </si>
  <si>
    <t>E52</t>
  </si>
  <si>
    <t>E82</t>
  </si>
  <si>
    <t>E99</t>
    <phoneticPr fontId="3" type="noConversion"/>
  </si>
  <si>
    <t>E100</t>
  </si>
  <si>
    <t>E101</t>
  </si>
  <si>
    <t>E102</t>
  </si>
  <si>
    <t>E103</t>
  </si>
  <si>
    <t>E107</t>
  </si>
  <si>
    <t>E108</t>
  </si>
  <si>
    <t>E109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</si>
  <si>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</si>
  <si>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</si>
  <si>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</si>
  <si>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</si>
  <si>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</si>
  <si>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</si>
  <si>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</si>
  <si>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</si>
  <si>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</si>
  <si>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</si>
  <si>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</si>
  <si>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</si>
  <si>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</si>
  <si>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有效发票(进)</t>
    <phoneticPr fontId="2" type="noConversion"/>
  </si>
  <si>
    <t>总发票(进)</t>
    <phoneticPr fontId="2" type="noConversion"/>
  </si>
  <si>
    <t>有效发票比(进)</t>
    <phoneticPr fontId="2" type="noConversion"/>
  </si>
  <si>
    <t>有效发票(销)</t>
    <phoneticPr fontId="2" type="noConversion"/>
  </si>
  <si>
    <t>总发票(销)</t>
    <phoneticPr fontId="2" type="noConversion"/>
  </si>
  <si>
    <t>有效发票比(销)</t>
    <phoneticPr fontId="2" type="noConversion"/>
  </si>
  <si>
    <t>收益比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</si>
</sst>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O1" sqref="O1:O1048576"/>
    </sheetView>
  </sheetViews>
  <sheetFormatPr defaultRowHeight="13.8" x14ac:dyDescent="0.25"/>
  <cols>
    <col min="1" max="3" width="12.6640625" customWidth="1"/>
    <col min="4" max="4" width="13.33203125" customWidth="1"/>
    <col min="5" max="7" width="12.6640625" customWidth="1"/>
    <col min="8" max="8" width="14.44140625" customWidth="1"/>
    <col min="9" max="9" width="19.6640625" customWidth="1"/>
    <col min="10" max="10" width="16" customWidth="1"/>
    <col min="11" max="11" width="19" customWidth="1"/>
    <col min="12" max="12" width="14.109375" customWidth="1"/>
    <col min="13" max="13" width="9" style="3"/>
    <col min="14" max="14" width="11.88671875" customWidth="1"/>
  </cols>
  <sheetData>
    <row r="1" spans="1:15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6" t="s">
        <v>38</v>
      </c>
    </row>
    <row r="2" spans="1:15" x14ac:dyDescent="0.25">
      <c r="A2" s="2" t="s">
        <v>8</v>
      </c>
      <c r="B2" s="4">
        <v>1562</v>
      </c>
      <c r="C2" s="4">
        <v>1636</v>
      </c>
      <c r="D2" s="4">
        <f>B2/C2</f>
        <v>0.95476772616136918</v>
      </c>
      <c r="E2" s="5">
        <v>1429</v>
      </c>
      <c r="F2" s="5">
        <v>1547</v>
      </c>
      <c r="G2" s="5">
        <f>E2/F2</f>
        <v>0.92372333548804142</v>
      </c>
      <c r="H2">
        <v>2843988.0899999961</v>
      </c>
      <c r="I2">
        <v>22400406.09999999</v>
      </c>
      <c r="J2">
        <v>4962675.4000000022</v>
      </c>
      <c r="K2">
        <v>40171671.320000038</v>
      </c>
      <c r="L2">
        <f>K2-I2-J2+H2</f>
        <v>15652577.910000041</v>
      </c>
      <c r="M2" s="3">
        <v>32</v>
      </c>
      <c r="N2">
        <f>L2/M2</f>
        <v>489143.05968750129</v>
      </c>
      <c r="O2">
        <f>N2/K2</f>
        <v>1.2176318375978906E-2</v>
      </c>
    </row>
    <row r="3" spans="1:15" x14ac:dyDescent="0.25">
      <c r="A3" s="2" t="s">
        <v>9</v>
      </c>
      <c r="B3" s="5">
        <v>409</v>
      </c>
      <c r="C3" s="5">
        <v>425</v>
      </c>
      <c r="D3" s="4">
        <f>B3/C3</f>
        <v>0.96235294117647063</v>
      </c>
      <c r="E3" s="5">
        <v>286</v>
      </c>
      <c r="F3" s="5">
        <v>379</v>
      </c>
      <c r="G3" s="5">
        <f>E3/F3</f>
        <v>0.75461741424802109</v>
      </c>
      <c r="H3">
        <v>2139089.6700000046</v>
      </c>
      <c r="I3">
        <v>18437416.539999999</v>
      </c>
      <c r="J3">
        <v>2491553.0799999954</v>
      </c>
      <c r="K3">
        <v>21270109.969999991</v>
      </c>
      <c r="L3">
        <f>K3-I3-J3+H3</f>
        <v>2480230.0200000014</v>
      </c>
      <c r="M3" s="3">
        <v>25</v>
      </c>
      <c r="N3">
        <f>L3/M3</f>
        <v>99209.20080000005</v>
      </c>
      <c r="O3">
        <f>N3/K3</f>
        <v>4.6642542487992638E-3</v>
      </c>
    </row>
    <row r="4" spans="1:15" x14ac:dyDescent="0.25">
      <c r="A4" s="2" t="s">
        <v>10</v>
      </c>
      <c r="B4" s="5">
        <v>311</v>
      </c>
      <c r="C4" s="5">
        <v>315</v>
      </c>
      <c r="D4" s="4">
        <f>B4/C4</f>
        <v>0.98730158730158735</v>
      </c>
      <c r="E4" s="5">
        <v>335</v>
      </c>
      <c r="F4" s="5">
        <v>343</v>
      </c>
      <c r="G4" s="5">
        <f>E4/F4</f>
        <v>0.97667638483965014</v>
      </c>
      <c r="H4">
        <v>218204.53000000049</v>
      </c>
      <c r="I4">
        <v>1693976.7199999993</v>
      </c>
      <c r="J4">
        <v>468984.09</v>
      </c>
      <c r="K4">
        <v>3401276.1799999988</v>
      </c>
      <c r="L4">
        <f>K4-I4-J4+H4</f>
        <v>1456519.9</v>
      </c>
      <c r="M4" s="3">
        <v>26</v>
      </c>
      <c r="N4">
        <f>L4/M4</f>
        <v>56019.99615384615</v>
      </c>
      <c r="O4">
        <f>N4/K4</f>
        <v>1.6470287383086361E-2</v>
      </c>
    </row>
    <row r="5" spans="1:15" x14ac:dyDescent="0.25">
      <c r="A5" s="2" t="s">
        <v>11</v>
      </c>
      <c r="B5" s="5">
        <v>871</v>
      </c>
      <c r="C5" s="5">
        <v>880</v>
      </c>
      <c r="D5" s="4">
        <f>B5/C5</f>
        <v>0.98977272727272725</v>
      </c>
      <c r="E5" s="5">
        <v>5</v>
      </c>
      <c r="F5" s="5">
        <v>8</v>
      </c>
      <c r="G5" s="5">
        <f>E5/F5</f>
        <v>0.625</v>
      </c>
      <c r="H5">
        <v>403687.010000001</v>
      </c>
      <c r="I5">
        <v>4536061.6000000006</v>
      </c>
      <c r="J5">
        <v>53754.509999999995</v>
      </c>
      <c r="K5">
        <v>1235004.8</v>
      </c>
      <c r="L5">
        <f>K5-I5-J5+H5</f>
        <v>-2951124.2999999993</v>
      </c>
      <c r="M5" s="3">
        <v>5</v>
      </c>
      <c r="N5">
        <f>L5/M5</f>
        <v>-590224.85999999987</v>
      </c>
      <c r="O5">
        <f>N5/K5</f>
        <v>-0.47791300892109878</v>
      </c>
    </row>
    <row r="6" spans="1:15" x14ac:dyDescent="0.25">
      <c r="A6" s="2" t="s">
        <v>12</v>
      </c>
      <c r="B6" s="5">
        <v>58</v>
      </c>
      <c r="C6" s="5">
        <v>58</v>
      </c>
      <c r="D6" s="4">
        <f>B6/C6</f>
        <v>1</v>
      </c>
      <c r="E6" s="5">
        <v>98</v>
      </c>
      <c r="F6" s="5">
        <v>99</v>
      </c>
      <c r="G6" s="5">
        <f>E6/F6</f>
        <v>0.98989898989898994</v>
      </c>
      <c r="H6">
        <v>2254.2200000000003</v>
      </c>
      <c r="I6">
        <v>23323.02</v>
      </c>
      <c r="J6">
        <v>20140.479999999992</v>
      </c>
      <c r="K6">
        <v>691489.21</v>
      </c>
      <c r="L6">
        <f>K6-I6-J6+H6</f>
        <v>650279.92999999993</v>
      </c>
      <c r="M6" s="3">
        <v>29</v>
      </c>
      <c r="N6">
        <f>L6/M6</f>
        <v>22423.445862068962</v>
      </c>
      <c r="O6">
        <f>N6/K6</f>
        <v>3.242775959160514E-2</v>
      </c>
    </row>
    <row r="7" spans="1:15" x14ac:dyDescent="0.25">
      <c r="A7" s="2" t="s">
        <v>13</v>
      </c>
      <c r="B7" s="5">
        <v>16</v>
      </c>
      <c r="C7" s="5">
        <v>16</v>
      </c>
      <c r="D7" s="4">
        <f>B7/C7</f>
        <v>1</v>
      </c>
      <c r="E7" s="5">
        <v>32</v>
      </c>
      <c r="F7" s="5">
        <v>63</v>
      </c>
      <c r="G7" s="5">
        <f>E7/F7</f>
        <v>0.50793650793650791</v>
      </c>
      <c r="H7">
        <v>7256.2300000000005</v>
      </c>
      <c r="I7">
        <v>53158</v>
      </c>
      <c r="J7">
        <v>51832.420000000006</v>
      </c>
      <c r="K7">
        <v>392378</v>
      </c>
      <c r="L7">
        <f>K7-I7-J7+H7</f>
        <v>294643.81</v>
      </c>
      <c r="M7" s="3">
        <v>4</v>
      </c>
      <c r="N7">
        <f>L7/M7</f>
        <v>73660.952499999999</v>
      </c>
      <c r="O7">
        <f>N7/K7</f>
        <v>0.1877295681715081</v>
      </c>
    </row>
    <row r="8" spans="1:15" x14ac:dyDescent="0.25">
      <c r="A8" s="2" t="s">
        <v>14</v>
      </c>
      <c r="B8" s="5">
        <v>710</v>
      </c>
      <c r="C8" s="5">
        <v>730</v>
      </c>
      <c r="D8" s="4">
        <f>B8/C8</f>
        <v>0.9726027397260274</v>
      </c>
      <c r="E8" s="5">
        <v>151</v>
      </c>
      <c r="F8" s="5">
        <v>177</v>
      </c>
      <c r="G8" s="5">
        <f>E8/F8</f>
        <v>0.85310734463276838</v>
      </c>
      <c r="H8">
        <v>481233.58000000031</v>
      </c>
      <c r="I8">
        <v>3658317.0800000024</v>
      </c>
      <c r="J8">
        <v>58332.979999999989</v>
      </c>
      <c r="K8">
        <v>438885.09999999992</v>
      </c>
      <c r="L8">
        <f>K8-I8-J8+H8</f>
        <v>-2796531.3800000018</v>
      </c>
      <c r="M8" s="3">
        <v>23</v>
      </c>
      <c r="N8">
        <f>L8/M8</f>
        <v>-121588.32086956529</v>
      </c>
      <c r="O8">
        <f>N8/K8</f>
        <v>-0.27703907211606249</v>
      </c>
    </row>
    <row r="9" spans="1:15" x14ac:dyDescent="0.25">
      <c r="A9" s="2" t="s">
        <v>15</v>
      </c>
      <c r="B9" s="5">
        <v>169</v>
      </c>
      <c r="C9" s="5">
        <v>172</v>
      </c>
      <c r="D9" s="4">
        <f>B9/C9</f>
        <v>0.98255813953488369</v>
      </c>
      <c r="E9" s="5">
        <v>54</v>
      </c>
      <c r="F9" s="5">
        <v>64</v>
      </c>
      <c r="G9" s="5">
        <f>E9/F9</f>
        <v>0.84375</v>
      </c>
      <c r="H9">
        <v>55570.13</v>
      </c>
      <c r="I9">
        <v>738265.61</v>
      </c>
      <c r="J9">
        <v>120034.13000000003</v>
      </c>
      <c r="K9">
        <v>1822451.77</v>
      </c>
      <c r="L9">
        <f>K9-I9-J9+H9</f>
        <v>1019722.1600000001</v>
      </c>
      <c r="M9" s="3">
        <v>16</v>
      </c>
      <c r="N9">
        <f>L9/M9</f>
        <v>63732.635000000009</v>
      </c>
      <c r="O9">
        <f>N9/K9</f>
        <v>3.4970821203131212E-2</v>
      </c>
    </row>
    <row r="10" spans="1:15" x14ac:dyDescent="0.25">
      <c r="A10" s="2" t="s">
        <v>16</v>
      </c>
      <c r="B10" s="5">
        <v>9</v>
      </c>
      <c r="C10" s="5">
        <v>9</v>
      </c>
      <c r="D10" s="4">
        <f>B10/C10</f>
        <v>1</v>
      </c>
      <c r="E10" s="5">
        <v>34</v>
      </c>
      <c r="F10" s="5">
        <v>54</v>
      </c>
      <c r="G10" s="5">
        <f>E10/F10</f>
        <v>0.62962962962962965</v>
      </c>
      <c r="H10">
        <v>6272.6200000000008</v>
      </c>
      <c r="I10">
        <v>110910</v>
      </c>
      <c r="J10">
        <v>47207.61</v>
      </c>
      <c r="K10">
        <v>834000</v>
      </c>
      <c r="L10">
        <f>K10-I10-J10+H10</f>
        <v>682155.01</v>
      </c>
      <c r="M10" s="3">
        <v>11</v>
      </c>
      <c r="N10">
        <f>L10/M10</f>
        <v>62014.09181818182</v>
      </c>
      <c r="O10">
        <f>N10/K10</f>
        <v>7.4357424242424239E-2</v>
      </c>
    </row>
    <row r="11" spans="1:15" x14ac:dyDescent="0.25">
      <c r="A11" s="2" t="s">
        <v>17</v>
      </c>
      <c r="B11" s="5">
        <v>218</v>
      </c>
      <c r="C11" s="5">
        <v>218</v>
      </c>
      <c r="D11" s="4">
        <f>B11/C11</f>
        <v>1</v>
      </c>
      <c r="E11" s="5">
        <v>33</v>
      </c>
      <c r="F11" s="5">
        <v>33</v>
      </c>
      <c r="G11" s="5">
        <f>E11/F11</f>
        <v>1</v>
      </c>
      <c r="H11">
        <v>6925.95</v>
      </c>
      <c r="I11">
        <v>106222.94999999994</v>
      </c>
      <c r="J11">
        <v>5744.1500000000005</v>
      </c>
      <c r="K11">
        <v>197215.26</v>
      </c>
      <c r="L11">
        <f>K11-I11-J11+H11</f>
        <v>92174.110000000073</v>
      </c>
      <c r="M11" s="3">
        <v>4</v>
      </c>
      <c r="N11">
        <f>L11/M11</f>
        <v>23043.527500000018</v>
      </c>
      <c r="O11">
        <f>N11/K11</f>
        <v>0.11684454590380083</v>
      </c>
    </row>
    <row r="12" spans="1:15" x14ac:dyDescent="0.25">
      <c r="A12" s="2" t="s">
        <v>18</v>
      </c>
      <c r="B12" s="5">
        <v>10</v>
      </c>
      <c r="C12" s="5">
        <v>10</v>
      </c>
      <c r="D12" s="4">
        <f>B12/C12</f>
        <v>1</v>
      </c>
      <c r="E12" s="5">
        <v>23</v>
      </c>
      <c r="F12" s="5">
        <v>33</v>
      </c>
      <c r="G12" s="5">
        <f>E12/F12</f>
        <v>0.69696969696969702</v>
      </c>
      <c r="H12">
        <v>113.56</v>
      </c>
      <c r="I12">
        <v>3371</v>
      </c>
      <c r="J12">
        <v>14040.23</v>
      </c>
      <c r="K12">
        <v>456807</v>
      </c>
      <c r="L12">
        <f>K12-I12-J12+H12</f>
        <v>439509.33</v>
      </c>
      <c r="M12" s="3">
        <v>12</v>
      </c>
      <c r="N12">
        <f>L12/M12</f>
        <v>36625.777500000004</v>
      </c>
      <c r="O12">
        <f>N12/K12</f>
        <v>8.017779390420901E-2</v>
      </c>
    </row>
    <row r="13" spans="1:15" x14ac:dyDescent="0.25">
      <c r="A13" s="2" t="s">
        <v>19</v>
      </c>
      <c r="B13" s="5">
        <v>264</v>
      </c>
      <c r="C13" s="5">
        <v>278</v>
      </c>
      <c r="D13" s="4">
        <f>B13/C13</f>
        <v>0.94964028776978415</v>
      </c>
      <c r="E13" s="5">
        <v>204</v>
      </c>
      <c r="F13" s="5">
        <v>250</v>
      </c>
      <c r="G13" s="5">
        <f>E13/F13</f>
        <v>0.81599999999999995</v>
      </c>
      <c r="H13">
        <v>39782.020000000004</v>
      </c>
      <c r="I13">
        <v>529274.00999999954</v>
      </c>
      <c r="J13">
        <v>156187.79</v>
      </c>
      <c r="K13">
        <v>879141.8000000004</v>
      </c>
      <c r="L13">
        <f>K13-I13-J13+H13</f>
        <v>233462.02000000083</v>
      </c>
      <c r="M13" s="3">
        <v>30</v>
      </c>
      <c r="N13">
        <f>L13/M13</f>
        <v>7782.0673333333607</v>
      </c>
      <c r="O13">
        <f>N13/K13</f>
        <v>8.8518909387920782E-3</v>
      </c>
    </row>
    <row r="14" spans="1:15" x14ac:dyDescent="0.25">
      <c r="A14" s="2" t="s">
        <v>20</v>
      </c>
      <c r="B14" s="5">
        <v>102</v>
      </c>
      <c r="C14" s="5">
        <v>106</v>
      </c>
      <c r="D14" s="4">
        <f>B14/C14</f>
        <v>0.96226415094339623</v>
      </c>
      <c r="E14" s="5">
        <v>16</v>
      </c>
      <c r="F14" s="5">
        <v>22</v>
      </c>
      <c r="G14" s="5">
        <f>E14/F14</f>
        <v>0.72727272727272729</v>
      </c>
      <c r="H14">
        <v>129536.05000000003</v>
      </c>
      <c r="I14">
        <v>920245.8899999999</v>
      </c>
      <c r="J14">
        <v>158521.57</v>
      </c>
      <c r="K14">
        <v>1094803</v>
      </c>
      <c r="L14">
        <f>K14-I14-J14+H14</f>
        <v>145571.59000000014</v>
      </c>
      <c r="M14" s="3">
        <v>10</v>
      </c>
      <c r="N14">
        <f>L14/M14</f>
        <v>14557.159000000014</v>
      </c>
      <c r="O14">
        <f>N14/K14</f>
        <v>1.3296601306353758E-2</v>
      </c>
    </row>
    <row r="15" spans="1:15" x14ac:dyDescent="0.25">
      <c r="A15" s="2" t="s">
        <v>21</v>
      </c>
      <c r="B15" s="5">
        <v>102</v>
      </c>
      <c r="C15" s="5">
        <v>104</v>
      </c>
      <c r="D15" s="4">
        <f>B15/C15</f>
        <v>0.98076923076923073</v>
      </c>
      <c r="E15" s="5">
        <v>31</v>
      </c>
      <c r="F15" s="5">
        <v>47</v>
      </c>
      <c r="G15" s="5">
        <f>E15/F15</f>
        <v>0.65957446808510634</v>
      </c>
      <c r="H15">
        <v>67644.270000000033</v>
      </c>
      <c r="I15">
        <v>1357580.73</v>
      </c>
      <c r="J15">
        <v>45919.450000000012</v>
      </c>
      <c r="K15">
        <v>329500</v>
      </c>
      <c r="L15">
        <f>K15-I15-J15+H15</f>
        <v>-1006355.9099999999</v>
      </c>
      <c r="M15" s="3">
        <v>5</v>
      </c>
      <c r="N15">
        <f>L15/M15</f>
        <v>-201271.18199999997</v>
      </c>
      <c r="O15">
        <f>N15/K15</f>
        <v>-0.61083818512898325</v>
      </c>
    </row>
    <row r="16" spans="1:15" x14ac:dyDescent="0.25">
      <c r="A16" s="2" t="s">
        <v>22</v>
      </c>
      <c r="B16" s="5">
        <v>69</v>
      </c>
      <c r="C16" s="5">
        <v>76</v>
      </c>
      <c r="D16" s="4">
        <f>B16/C16</f>
        <v>0.90789473684210531</v>
      </c>
      <c r="E16" s="5">
        <v>66</v>
      </c>
      <c r="F16" s="5">
        <v>75</v>
      </c>
      <c r="G16" s="5">
        <f>E16/F16</f>
        <v>0.88</v>
      </c>
      <c r="H16">
        <v>77776.949999999983</v>
      </c>
      <c r="I16">
        <v>644317</v>
      </c>
      <c r="J16">
        <v>6588.8600000000033</v>
      </c>
      <c r="K16">
        <v>226217.63999999998</v>
      </c>
      <c r="L16">
        <f>K16-I16-J16+H16</f>
        <v>-346911.27</v>
      </c>
      <c r="M16" s="3">
        <v>24</v>
      </c>
      <c r="N16">
        <f>L16/M16</f>
        <v>-14454.636250000001</v>
      </c>
      <c r="O16">
        <f>N16/K16</f>
        <v>-6.3897034068607569E-2</v>
      </c>
    </row>
    <row r="17" spans="1:15" x14ac:dyDescent="0.25">
      <c r="A17" s="2" t="s">
        <v>23</v>
      </c>
      <c r="B17" s="5">
        <v>2</v>
      </c>
      <c r="C17" s="5">
        <v>2</v>
      </c>
      <c r="D17" s="4">
        <f>B17/C17</f>
        <v>1</v>
      </c>
      <c r="E17" s="5">
        <v>4</v>
      </c>
      <c r="F17" s="5">
        <v>6</v>
      </c>
      <c r="G17" s="5">
        <f>E17/F17</f>
        <v>0.66666666666666663</v>
      </c>
      <c r="H17">
        <v>31.7</v>
      </c>
      <c r="I17">
        <v>560</v>
      </c>
      <c r="J17">
        <v>1666.02</v>
      </c>
      <c r="K17">
        <v>57200</v>
      </c>
      <c r="L17">
        <f>K17-I17-J17+H17</f>
        <v>55005.68</v>
      </c>
      <c r="M17" s="3">
        <v>4</v>
      </c>
      <c r="N17">
        <f>L17/M17</f>
        <v>13751.42</v>
      </c>
      <c r="O17">
        <f>N17/K17</f>
        <v>0.24040944055944055</v>
      </c>
    </row>
    <row r="18" spans="1:15" x14ac:dyDescent="0.25">
      <c r="A18" s="2" t="s">
        <v>24</v>
      </c>
      <c r="B18" s="5">
        <v>10</v>
      </c>
      <c r="C18" s="5">
        <v>10</v>
      </c>
      <c r="D18" s="4">
        <f>B18/C18</f>
        <v>1</v>
      </c>
      <c r="E18" s="5">
        <v>43</v>
      </c>
      <c r="F18" s="5">
        <v>47</v>
      </c>
      <c r="G18" s="5">
        <f>E18/F18</f>
        <v>0.91489361702127658</v>
      </c>
      <c r="H18">
        <v>200.37999999999997</v>
      </c>
      <c r="I18">
        <v>2806.25</v>
      </c>
      <c r="J18">
        <v>6942.78</v>
      </c>
      <c r="K18">
        <v>238370.32</v>
      </c>
      <c r="L18">
        <f>K18-I18-J18+H18</f>
        <v>228821.67</v>
      </c>
      <c r="M18" s="3">
        <v>15</v>
      </c>
      <c r="N18">
        <f>L18/M18</f>
        <v>15254.778</v>
      </c>
      <c r="O18">
        <f>N18/K18</f>
        <v>6.3996130055117603E-2</v>
      </c>
    </row>
    <row r="19" spans="1:15" x14ac:dyDescent="0.25">
      <c r="A19" s="2" t="s">
        <v>25</v>
      </c>
      <c r="B19" s="5">
        <v>4</v>
      </c>
      <c r="C19" s="5">
        <v>4</v>
      </c>
      <c r="D19" s="4">
        <f>B19/C19</f>
        <v>1</v>
      </c>
      <c r="E19" s="5">
        <v>26</v>
      </c>
      <c r="F19" s="5">
        <v>44</v>
      </c>
      <c r="G19" s="5">
        <f>E19/F19</f>
        <v>0.59090909090909094</v>
      </c>
      <c r="H19">
        <v>411.21000000000004</v>
      </c>
      <c r="I19">
        <v>7120</v>
      </c>
      <c r="J19">
        <v>1816.69</v>
      </c>
      <c r="K19">
        <v>525168</v>
      </c>
      <c r="L19">
        <f>K19-I19-J19+H19</f>
        <v>516642.52</v>
      </c>
      <c r="M19" s="3">
        <v>10</v>
      </c>
      <c r="N19">
        <f>L19/M19</f>
        <v>51664.252</v>
      </c>
      <c r="O19">
        <f>N19/K19</f>
        <v>9.8376618529689541E-2</v>
      </c>
    </row>
    <row r="20" spans="1:15" x14ac:dyDescent="0.25">
      <c r="A20" s="2" t="s">
        <v>26</v>
      </c>
      <c r="B20" s="5">
        <v>27</v>
      </c>
      <c r="C20" s="5">
        <v>29</v>
      </c>
      <c r="D20" s="4">
        <f>B20/C20</f>
        <v>0.93103448275862066</v>
      </c>
      <c r="E20" s="5">
        <v>136</v>
      </c>
      <c r="F20" s="5">
        <v>144</v>
      </c>
      <c r="G20" s="5">
        <f>E20/F20</f>
        <v>0.94444444444444442</v>
      </c>
      <c r="H20">
        <v>5503.1000000000049</v>
      </c>
      <c r="I20">
        <v>67712.790000000008</v>
      </c>
      <c r="J20">
        <v>8196.42</v>
      </c>
      <c r="K20">
        <v>280941.2</v>
      </c>
      <c r="L20">
        <f>K20-I20-J20+H20</f>
        <v>210535.09</v>
      </c>
      <c r="M20" s="3">
        <v>30</v>
      </c>
      <c r="N20">
        <f>L20/M20</f>
        <v>7017.8363333333336</v>
      </c>
      <c r="O20">
        <f>N20/K20</f>
        <v>2.4979733600245649E-2</v>
      </c>
    </row>
    <row r="21" spans="1:15" x14ac:dyDescent="0.25">
      <c r="A21" s="2" t="s">
        <v>27</v>
      </c>
      <c r="B21" s="5">
        <v>314</v>
      </c>
      <c r="C21" s="5">
        <v>315</v>
      </c>
      <c r="D21" s="4">
        <f>B21/C21</f>
        <v>0.99682539682539684</v>
      </c>
      <c r="E21" s="5">
        <v>18</v>
      </c>
      <c r="F21" s="5">
        <v>21</v>
      </c>
      <c r="G21" s="5">
        <f>E21/F21</f>
        <v>0.8571428571428571</v>
      </c>
      <c r="H21">
        <v>29996.11</v>
      </c>
      <c r="I21">
        <v>249734.8299999999</v>
      </c>
      <c r="J21">
        <v>1070.1399999999999</v>
      </c>
      <c r="K21">
        <v>36742</v>
      </c>
      <c r="L21">
        <f>K21-I21-J21+H21</f>
        <v>-184066.85999999993</v>
      </c>
      <c r="M21" s="3">
        <v>10</v>
      </c>
      <c r="N21">
        <f>L21/M21</f>
        <v>-18406.685999999994</v>
      </c>
      <c r="O21">
        <f>N21/K21</f>
        <v>-0.50097125904958884</v>
      </c>
    </row>
    <row r="22" spans="1:15" x14ac:dyDescent="0.25">
      <c r="A22" s="2" t="s">
        <v>28</v>
      </c>
      <c r="B22" s="5">
        <v>35</v>
      </c>
      <c r="C22" s="5">
        <v>36</v>
      </c>
      <c r="D22" s="4">
        <f>B22/C22</f>
        <v>0.97222222222222221</v>
      </c>
      <c r="E22" s="5">
        <v>9</v>
      </c>
      <c r="F22" s="5">
        <v>29</v>
      </c>
      <c r="G22" s="5">
        <f>E22/F22</f>
        <v>0.31034482758620691</v>
      </c>
      <c r="H22">
        <v>1330.7799999999997</v>
      </c>
      <c r="I22">
        <v>19446.340000000004</v>
      </c>
      <c r="J22">
        <v>5720.2100000000009</v>
      </c>
      <c r="K22">
        <v>196393.41999999998</v>
      </c>
      <c r="L22">
        <f>K22-I22-J22+H22</f>
        <v>172557.65</v>
      </c>
      <c r="M22" s="3">
        <v>6</v>
      </c>
      <c r="N22">
        <f>L22/M22</f>
        <v>28759.608333333334</v>
      </c>
      <c r="O22">
        <f>N22/K22</f>
        <v>0.14643875713011839</v>
      </c>
    </row>
    <row r="23" spans="1:15" x14ac:dyDescent="0.25">
      <c r="A23" s="2" t="s">
        <v>29</v>
      </c>
      <c r="B23" s="5">
        <v>50</v>
      </c>
      <c r="C23" s="5">
        <v>50</v>
      </c>
      <c r="D23" s="4">
        <f>B23/C23</f>
        <v>1</v>
      </c>
      <c r="E23" s="5">
        <v>163</v>
      </c>
      <c r="F23" s="5">
        <v>186</v>
      </c>
      <c r="G23" s="5">
        <f>E23/F23</f>
        <v>0.87634408602150538</v>
      </c>
      <c r="H23">
        <v>177633.70000000004</v>
      </c>
      <c r="I23">
        <v>1251119.8800000001</v>
      </c>
      <c r="J23">
        <v>12825.529999999992</v>
      </c>
      <c r="K23">
        <v>114287.55000000002</v>
      </c>
      <c r="L23">
        <f>K23-I23-J23+H23</f>
        <v>-972024.16</v>
      </c>
      <c r="M23" s="3">
        <v>24</v>
      </c>
      <c r="N23">
        <f>L23/M23</f>
        <v>-40501.006666666668</v>
      </c>
      <c r="O23">
        <f>N23/K23</f>
        <v>-0.35437811613484288</v>
      </c>
    </row>
    <row r="24" spans="1:15" x14ac:dyDescent="0.25">
      <c r="A24" s="2" t="s">
        <v>30</v>
      </c>
      <c r="B24" s="5">
        <v>47</v>
      </c>
      <c r="C24" s="5">
        <v>48</v>
      </c>
      <c r="D24" s="4">
        <f>B24/C24</f>
        <v>0.97916666666666663</v>
      </c>
      <c r="E24" s="5">
        <v>102</v>
      </c>
      <c r="F24" s="5">
        <v>118</v>
      </c>
      <c r="G24" s="5">
        <f>E24/F24</f>
        <v>0.86440677966101698</v>
      </c>
      <c r="H24">
        <v>3074.1499999999992</v>
      </c>
      <c r="I24">
        <v>53746.259999999995</v>
      </c>
      <c r="J24">
        <v>1818.7800000000007</v>
      </c>
      <c r="K24">
        <v>60740.599999999991</v>
      </c>
      <c r="L24">
        <f>K24-I24-J24+H24</f>
        <v>8249.7099999999955</v>
      </c>
      <c r="M24" s="3">
        <v>26</v>
      </c>
      <c r="N24">
        <f>L24/M24</f>
        <v>317.29653846153826</v>
      </c>
      <c r="O24">
        <f>N24/K24</f>
        <v>5.2237965785905689E-3</v>
      </c>
    </row>
    <row r="25" spans="1:15" x14ac:dyDescent="0.25">
      <c r="A25" s="2" t="s">
        <v>31</v>
      </c>
      <c r="B25" s="5">
        <v>3</v>
      </c>
      <c r="C25" s="5">
        <v>3</v>
      </c>
      <c r="D25" s="4">
        <f>B25/C25</f>
        <v>1</v>
      </c>
      <c r="E25" s="5">
        <v>33</v>
      </c>
      <c r="F25" s="5">
        <v>65</v>
      </c>
      <c r="G25" s="5">
        <f>E25/F25</f>
        <v>0.50769230769230766</v>
      </c>
      <c r="H25">
        <v>47.55</v>
      </c>
      <c r="I25">
        <v>840</v>
      </c>
      <c r="J25">
        <v>27323.849999999995</v>
      </c>
      <c r="K25">
        <v>227559.70000000004</v>
      </c>
      <c r="L25">
        <f>K25-I25-J25+H25</f>
        <v>199443.40000000002</v>
      </c>
      <c r="M25" s="3">
        <v>15</v>
      </c>
      <c r="N25">
        <f>L25/M25</f>
        <v>13296.226666666667</v>
      </c>
      <c r="O25">
        <f>N25/K25</f>
        <v>5.8429619421482205E-2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 z</cp:lastModifiedBy>
  <dcterms:created xsi:type="dcterms:W3CDTF">2020-09-11T22:23:08Z</dcterms:created>
  <dcterms:modified xsi:type="dcterms:W3CDTF">2020-09-12T01:33:06Z</dcterms:modified>
</cp:coreProperties>
</file>