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F2DC4E48-3796-41F0-98DB-B31717275439}" xr6:coauthVersionLast="47" xr6:coauthVersionMax="47" xr10:uidLastSave="{00000000-0000-0000-0000-000000000000}"/>
  <bookViews>
    <workbookView xWindow="28740" yWindow="-15" windowWidth="28920" windowHeight="15720" activeTab="8" xr2:uid="{CE313274-5B01-40DA-823C-A22BABA46CF0}"/>
  </bookViews>
  <sheets>
    <sheet name="TDB" sheetId="4" r:id="rId1"/>
    <sheet name="Données" sheetId="1" r:id="rId2"/>
    <sheet name="Arrêts" sheetId="2" r:id="rId3"/>
    <sheet name="Feuil3" sheetId="17" r:id="rId4"/>
    <sheet name="TRS Machine" sheetId="3" r:id="rId5"/>
    <sheet name="Semaine" sheetId="13" r:id="rId6"/>
    <sheet name="DétailTRS" sheetId="14" r:id="rId7"/>
    <sheet name="Pareto" sheetId="12" r:id="rId8"/>
    <sheet name="waterfall" sheetId="16" r:id="rId9"/>
    <sheet name="Traitement" sheetId="5" r:id="rId10"/>
    <sheet name="Feuil6" sheetId="6" r:id="rId11"/>
    <sheet name="Feuil7" sheetId="7" r:id="rId12"/>
    <sheet name="Feuil8" sheetId="8" r:id="rId13"/>
    <sheet name="Feuil9" sheetId="9" r:id="rId14"/>
    <sheet name="Feuil10" sheetId="10" r:id="rId15"/>
    <sheet name="Feuil11" sheetId="11" r:id="rId16"/>
    <sheet name="Feuil1" sheetId="15" r:id="rId17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3" l="1"/>
  <c r="G32" i="13"/>
  <c r="G31" i="13"/>
  <c r="G30" i="13"/>
  <c r="G29" i="13"/>
  <c r="G28" i="13"/>
  <c r="G27" i="13"/>
  <c r="G26" i="13"/>
  <c r="G25" i="13"/>
  <c r="G24" i="13"/>
  <c r="G23" i="13"/>
  <c r="G22" i="13"/>
  <c r="G20" i="13"/>
  <c r="G19" i="13"/>
  <c r="G18" i="13"/>
  <c r="G16" i="13"/>
  <c r="G15" i="13"/>
  <c r="G14" i="13"/>
  <c r="G12" i="13"/>
  <c r="G11" i="13"/>
  <c r="G10" i="13"/>
  <c r="G8" i="13"/>
  <c r="G7" i="13"/>
  <c r="G6" i="13"/>
  <c r="AD12" i="14"/>
  <c r="AD11" i="14"/>
  <c r="AD10" i="14"/>
  <c r="V7" i="14"/>
  <c r="V8" i="14"/>
  <c r="V9" i="14"/>
  <c r="V6" i="14"/>
  <c r="V12" i="14"/>
  <c r="V11" i="14"/>
  <c r="V10" i="14"/>
  <c r="N7" i="14"/>
  <c r="N8" i="14"/>
  <c r="N9" i="14"/>
  <c r="N10" i="14"/>
  <c r="N11" i="14"/>
  <c r="N12" i="14"/>
  <c r="N6" i="14"/>
  <c r="F7" i="14"/>
  <c r="F8" i="14"/>
  <c r="F9" i="14"/>
  <c r="F10" i="14"/>
  <c r="F11" i="14"/>
  <c r="F12" i="14"/>
  <c r="F6" i="14"/>
  <c r="I4" i="17"/>
  <c r="K3" i="17"/>
  <c r="K4" i="17" s="1"/>
  <c r="G91" i="2"/>
  <c r="G92" i="2"/>
  <c r="H122" i="3"/>
  <c r="H123" i="3"/>
  <c r="H124" i="3"/>
  <c r="H125" i="3"/>
  <c r="G90" i="2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H358" i="1"/>
  <c r="I358" i="1" s="1"/>
  <c r="H359" i="1"/>
  <c r="I359" i="1" s="1"/>
  <c r="H360" i="1"/>
  <c r="I360" i="1" s="1"/>
  <c r="I357" i="1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I337" i="1"/>
  <c r="I338" i="1"/>
  <c r="L4" i="5"/>
  <c r="G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H325" i="1"/>
  <c r="I325" i="1" s="1"/>
  <c r="H326" i="1"/>
  <c r="I326" i="1" s="1"/>
  <c r="H327" i="1"/>
  <c r="I327" i="1" s="1"/>
  <c r="H328" i="1"/>
  <c r="H329" i="1"/>
  <c r="I329" i="1" s="1"/>
  <c r="H330" i="1"/>
  <c r="I330" i="1" s="1"/>
  <c r="H331" i="1"/>
  <c r="H332" i="1"/>
  <c r="I332" i="1" s="1"/>
  <c r="H333" i="1"/>
  <c r="I333" i="1" s="1"/>
  <c r="H334" i="1"/>
  <c r="I334" i="1" s="1"/>
  <c r="H335" i="1"/>
  <c r="I335" i="1" s="1"/>
  <c r="H336" i="1"/>
  <c r="I336" i="1" s="1"/>
  <c r="I328" i="1"/>
  <c r="I331" i="1"/>
  <c r="H106" i="3"/>
  <c r="H107" i="3"/>
  <c r="H108" i="3"/>
  <c r="H109" i="3"/>
  <c r="H313" i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I313" i="1"/>
  <c r="I314" i="1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8" i="1"/>
  <c r="I298" i="1" s="1"/>
  <c r="H299" i="1"/>
  <c r="I299" i="1" s="1"/>
  <c r="H300" i="1"/>
  <c r="I300" i="1" s="1"/>
  <c r="I29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I236" i="1" s="1"/>
  <c r="H237" i="1"/>
  <c r="I237" i="1" s="1"/>
  <c r="H238" i="1"/>
  <c r="I238" i="1" s="1"/>
  <c r="H239" i="1"/>
  <c r="I239" i="1" s="1"/>
  <c r="H240" i="1"/>
  <c r="I240" i="1" s="1"/>
  <c r="I229" i="1"/>
  <c r="I230" i="1"/>
  <c r="I231" i="1"/>
  <c r="I232" i="1"/>
  <c r="I233" i="1"/>
  <c r="I234" i="1"/>
  <c r="I235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I217" i="1"/>
  <c r="I21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<sst xmlns="http://schemas.openxmlformats.org/spreadsheetml/2006/main" count="9341" uniqueCount="162">
  <si>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</si>
  <si>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</si>
  <si>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</si>
  <si>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</si>
  <si>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</si>
  <si>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</si>
  <si>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</si>
  <si>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</si>
  <si>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</si>
  <si>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</si>
  <si>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</si>
  <si>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</si>
  <si>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</si>
  <si>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</si>
  <si>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</si>
  <si>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</si>
  <si>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</si>
  <si>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</si>
  <si>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</si>
  <si>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</si>
  <si>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</si>
  <si>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</si>
  <si>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</si>
  <si>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</si>
  <si>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</si>
  <si>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</si>
  <si>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</si>
  <si>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</si>
  <si>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</si>
  <si>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</si>
  <si>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</si>
  <si>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</si>
  <si>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</si>
  <si>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</si>
  <si>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</si>
  <si>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</si>
  <si>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</si>
  <si>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</si>
  <si>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</si>
  <si>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</si>
  <si>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</si>
  <si>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</si>
  <si>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</si>
  <si>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</si>
  <si>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</si>
  <si>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</si>
  <si>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</si>
  <si>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</si>
  <si>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</si>
  <si>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</si>
  <si>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</si>
  <si>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</si>
  <si>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</si>
  <si>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</si>
  <si>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</si>
  <si>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</si>
  <si>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</si>
  <si>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</si>
  <si>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</si>
  <si>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</si>
  <si>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</si>
  <si>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</si>
  <si>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</si>
  <si>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</si>
  <si>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</si>
  <si>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</si>
  <si>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</si>
  <si>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</si>
  <si>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</si>
  <si>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</si>
  <si>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</si>
  <si>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</si>
  <si>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</si>
  <si>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</si>
  <si>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</si>
  <si>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</si>
  <si>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</si>
  <si>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</si>
  <si>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</si>
  <si>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</si>
  <si>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</si>
  <si>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</si>
  <si>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</si>
  <si>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</si>
  <si>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</si>
  <si>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</si>
  <si>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</si>
  <si>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</si>
  <si>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</si>
  <si>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</si>
  <si>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</si>
  <si>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</si>
  <si>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</si>
  <si>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</si>
  <si>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</si>
  <si>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</si>
  <si>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</si>
  <si>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</si>
  <si>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</si>
  <si>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</si>
  <si>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</si>
  <si>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</si>
  <si>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</si>
  <si>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</si>
  <si>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</si>
  <si>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</si>
  <si>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</si>
  <si>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</si>
  <si>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</si>
  <si>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</si>
  <si>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</si>
  <si>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</si>
  <si>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</si>
  <si>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</si>
  <si>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</si>
  <si>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</si>
  <si>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</si>
  <si>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</si>
  <si>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</si>
  <si>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</si>
  <si>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</si>
  <si>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</si>
  <si>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</si>
  <si>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</si>
  <si>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</si>
  <si>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</si>
  <si>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</si>
  <si>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</si>
  <si>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</si>
  <si>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</si>
  <si>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</si>
  <si>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</si>
  <si>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</si>
  <si>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</si>
  <si>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</si>
  <si>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</si>
  <si>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</si>
  <si>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</si>
  <si>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</si>
  <si>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</si>
  <si>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</si>
  <si>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</si>
  <si>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</si>
  <si>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</si>
  <si>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</si>
  <si>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</si>
  <si>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Semaine 6</t>
  </si>
  <si>
    <t>Semaine 7</t>
  </si>
  <si>
    <t>Semaine 8</t>
  </si>
  <si>
    <t>Semaine 9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</si>
  <si>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</si>
  <si>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</si>
  <si>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</si>
  <si>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</si>
  <si>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</si>
  <si>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</si>
  <si>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</si>
  <si>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</si>
  <si>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</si>
  <si>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</si>
  <si>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cible</t>
  </si>
  <si>
    <t>Non 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</si>
</sst>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2" fontId="0" fillId="0" borderId="0" xfId="1" applyNumberFormat="1" applyFont="1" applyFill="1" applyBorder="1"/>
    <xf numFmtId="9" fontId="0" fillId="0" borderId="24" xfId="1" applyFont="1" applyBorder="1"/>
    <xf numFmtId="0" fontId="0" fillId="16" borderId="24" xfId="0" applyFont="1" applyFill="1" applyBorder="1"/>
    <xf numFmtId="0" fontId="0" fillId="0" borderId="24" xfId="0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0" xfId="1" applyNumberFormat="1" applyFont="1"/>
    <xf numFmtId="14" fontId="0" fillId="16" borderId="24" xfId="0" applyNumberFormat="1" applyFont="1" applyFill="1" applyBorder="1"/>
    <xf numFmtId="14" fontId="0" fillId="0" borderId="24" xfId="0" applyNumberFormat="1" applyFont="1" applyBorder="1"/>
    <xf numFmtId="14" fontId="0" fillId="0" borderId="24" xfId="0" applyNumberFormat="1" applyFont="1" applyFill="1" applyBorder="1"/>
    <xf numFmtId="0" fontId="0" fillId="0" borderId="25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11" borderId="0" xfId="0" applyFill="1"/>
    <xf numFmtId="0" fontId="2" fillId="2" borderId="26" xfId="0" applyFont="1" applyFill="1" applyBorder="1"/>
    <xf numFmtId="0" fontId="0" fillId="16" borderId="27" xfId="0" applyFont="1" applyFill="1" applyBorder="1"/>
    <xf numFmtId="14" fontId="0" fillId="16" borderId="27" xfId="0" applyNumberFormat="1" applyFont="1" applyFill="1" applyBorder="1"/>
    <xf numFmtId="0" fontId="2" fillId="0" borderId="26" xfId="0" applyFont="1" applyFill="1" applyBorder="1"/>
    <xf numFmtId="0" fontId="0" fillId="0" borderId="29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7" xfId="0" applyFont="1" applyFill="1" applyBorder="1"/>
    <xf numFmtId="14" fontId="0" fillId="0" borderId="27" xfId="0" applyNumberFormat="1" applyFont="1" applyFill="1" applyBorder="1"/>
    <xf numFmtId="0" fontId="0" fillId="16" borderId="25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16" borderId="29" xfId="0" applyFont="1" applyFill="1" applyBorder="1" applyAlignment="1">
      <alignment horizontal="left" vertical="center"/>
    </xf>
    <xf numFmtId="9" fontId="0" fillId="0" borderId="0" xfId="1" applyFont="1" applyFill="1"/>
    <xf numFmtId="9" fontId="0" fillId="16" borderId="24" xfId="1" applyNumberFormat="1" applyFont="1" applyFill="1" applyBorder="1"/>
    <xf numFmtId="9" fontId="0" fillId="16" borderId="30" xfId="1" applyNumberFormat="1" applyFont="1" applyFill="1" applyBorder="1"/>
    <xf numFmtId="0" fontId="0" fillId="0" borderId="24" xfId="0" applyFont="1" applyBorder="1" applyAlignment="1">
      <alignment horizontal="left" vertical="center"/>
    </xf>
    <xf numFmtId="9" fontId="0" fillId="0" borderId="24" xfId="1" applyNumberFormat="1" applyFont="1" applyBorder="1"/>
    <xf numFmtId="9" fontId="0" fillId="0" borderId="30" xfId="1" applyNumberFormat="1" applyFont="1" applyBorder="1"/>
    <xf numFmtId="9" fontId="0" fillId="16" borderId="30" xfId="1" applyFont="1" applyFill="1" applyBorder="1"/>
    <xf numFmtId="9" fontId="0" fillId="0" borderId="30" xfId="1" applyFont="1" applyBorder="1"/>
    <xf numFmtId="9" fontId="0" fillId="16" borderId="24" xfId="1" applyFont="1" applyFill="1" applyBorder="1"/>
    <xf numFmtId="0" fontId="0" fillId="16" borderId="24" xfId="0" applyFont="1" applyFill="1" applyBorder="1" applyAlignment="1">
      <alignment horizontal="left" vertical="center"/>
    </xf>
    <xf numFmtId="0" fontId="0" fillId="0" borderId="25" xfId="0" applyFont="1" applyFill="1" applyBorder="1"/>
    <xf numFmtId="0" fontId="0" fillId="0" borderId="24" xfId="1" applyNumberFormat="1" applyFont="1" applyFill="1" applyBorder="1"/>
    <xf numFmtId="9" fontId="0" fillId="0" borderId="30" xfId="1" applyNumberFormat="1" applyFont="1" applyFill="1" applyBorder="1"/>
    <xf numFmtId="0" fontId="0" fillId="0" borderId="24" xfId="0" applyFont="1" applyFill="1" applyBorder="1" applyAlignment="1">
      <alignment vertical="center"/>
    </xf>
    <xf numFmtId="0" fontId="0" fillId="0" borderId="0" xfId="1" applyNumberFormat="1" applyFont="1" applyFill="1"/>
    <xf numFmtId="9" fontId="0" fillId="0" borderId="30" xfId="1" applyFont="1" applyFill="1" applyBorder="1"/>
    <xf numFmtId="0" fontId="0" fillId="0" borderId="24" xfId="0" applyFont="1" applyFill="1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12600</c:v>
                </c:pt>
                <c:pt idx="1">
                  <c:v>12800</c:v>
                </c:pt>
                <c:pt idx="2">
                  <c:v>4900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2960</c:v>
                </c:pt>
                <c:pt idx="10">
                  <c:v>4220</c:v>
                </c:pt>
                <c:pt idx="11">
                  <c:v>18200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0.96</c:v>
                </c:pt>
                <c:pt idx="1">
                  <c:v>0.99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</c:v>
                </c:pt>
                <c:pt idx="10">
                  <c:v>0.48</c:v>
                </c:pt>
                <c:pt idx="11">
                  <c:v>0.89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7250</c:v>
                </c:pt>
                <c:pt idx="1">
                  <c:v>18600</c:v>
                </c:pt>
                <c:pt idx="2">
                  <c:v>4500</c:v>
                </c:pt>
                <c:pt idx="3">
                  <c:v>13250</c:v>
                </c:pt>
                <c:pt idx="4">
                  <c:v>5850</c:v>
                </c:pt>
                <c:pt idx="5">
                  <c:v>0</c:v>
                </c:pt>
                <c:pt idx="6">
                  <c:v>5200</c:v>
                </c:pt>
                <c:pt idx="7">
                  <c:v>4340</c:v>
                </c:pt>
                <c:pt idx="8">
                  <c:v>6400</c:v>
                </c:pt>
                <c:pt idx="9">
                  <c:v>13500</c:v>
                </c:pt>
                <c:pt idx="10">
                  <c:v>11200</c:v>
                </c:pt>
                <c:pt idx="11">
                  <c:v>14950</c:v>
                </c:pt>
                <c:pt idx="12">
                  <c:v>0</c:v>
                </c:pt>
                <c:pt idx="13">
                  <c:v>14000</c:v>
                </c:pt>
                <c:pt idx="14">
                  <c:v>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0.315</c:v>
                </c:pt>
                <c:pt idx="1">
                  <c:v>0.63</c:v>
                </c:pt>
                <c:pt idx="2">
                  <c:v>0.51</c:v>
                </c:pt>
                <c:pt idx="3">
                  <c:v>0.73</c:v>
                </c:pt>
                <c:pt idx="4">
                  <c:v>0.33</c:v>
                </c:pt>
                <c:pt idx="5">
                  <c:v>0</c:v>
                </c:pt>
                <c:pt idx="6">
                  <c:v>0.14000000000000001</c:v>
                </c:pt>
                <c:pt idx="7">
                  <c:v>0.245</c:v>
                </c:pt>
                <c:pt idx="8">
                  <c:v>0.36</c:v>
                </c:pt>
                <c:pt idx="9">
                  <c:v>0.77</c:v>
                </c:pt>
                <c:pt idx="10">
                  <c:v>0.64</c:v>
                </c:pt>
                <c:pt idx="11">
                  <c:v>0.85</c:v>
                </c:pt>
                <c:pt idx="12">
                  <c:v>0</c:v>
                </c:pt>
                <c:pt idx="13">
                  <c:v>0.73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Traitement!$BN$4:$BN$19</c:f>
              <c:numCache>
                <c:formatCode>General</c:formatCode>
                <c:ptCount val="15"/>
                <c:pt idx="0">
                  <c:v>9400</c:v>
                </c:pt>
                <c:pt idx="1">
                  <c:v>14000</c:v>
                </c:pt>
                <c:pt idx="2">
                  <c:v>2500</c:v>
                </c:pt>
                <c:pt idx="3">
                  <c:v>7900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Traitement!$BM$4:$BM$19</c:f>
              <c:numCache>
                <c:formatCode>0%</c:formatCode>
                <c:ptCount val="15"/>
                <c:pt idx="0">
                  <c:v>0.81499999999999995</c:v>
                </c:pt>
                <c:pt idx="1">
                  <c:v>0.85</c:v>
                </c:pt>
                <c:pt idx="2">
                  <c:v>0.43</c:v>
                </c:pt>
                <c:pt idx="3">
                  <c:v>0.52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13460</c:v>
                </c:pt>
                <c:pt idx="1">
                  <c:v>21250</c:v>
                </c:pt>
                <c:pt idx="2">
                  <c:v>3000</c:v>
                </c:pt>
                <c:pt idx="3">
                  <c:v>6400</c:v>
                </c:pt>
                <c:pt idx="4">
                  <c:v>2340</c:v>
                </c:pt>
                <c:pt idx="5">
                  <c:v>6900</c:v>
                </c:pt>
                <c:pt idx="6">
                  <c:v>7180</c:v>
                </c:pt>
                <c:pt idx="7">
                  <c:v>3320</c:v>
                </c:pt>
                <c:pt idx="8">
                  <c:v>7350</c:v>
                </c:pt>
                <c:pt idx="9">
                  <c:v>12500</c:v>
                </c:pt>
                <c:pt idx="10">
                  <c:v>10000</c:v>
                </c:pt>
                <c:pt idx="11">
                  <c:v>11425</c:v>
                </c:pt>
                <c:pt idx="12">
                  <c:v>10066</c:v>
                </c:pt>
                <c:pt idx="13">
                  <c:v>15000</c:v>
                </c:pt>
                <c:pt idx="14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0.76</c:v>
                </c:pt>
                <c:pt idx="1">
                  <c:v>0.88</c:v>
                </c:pt>
                <c:pt idx="2">
                  <c:v>0.34</c:v>
                </c:pt>
                <c:pt idx="3">
                  <c:v>0.28000000000000003</c:v>
                </c:pt>
                <c:pt idx="4">
                  <c:v>7.0000000000000007E-2</c:v>
                </c:pt>
                <c:pt idx="5">
                  <c:v>0.39</c:v>
                </c:pt>
                <c:pt idx="6">
                  <c:v>0.41</c:v>
                </c:pt>
                <c:pt idx="7">
                  <c:v>0.253</c:v>
                </c:pt>
                <c:pt idx="8">
                  <c:v>0.42</c:v>
                </c:pt>
                <c:pt idx="9">
                  <c:v>0.71</c:v>
                </c:pt>
                <c:pt idx="10">
                  <c:v>0.56999999999999995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0.83</c:v>
                </c:pt>
                <c:pt idx="14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12600</c:v>
                </c:pt>
                <c:pt idx="1">
                  <c:v>12800</c:v>
                </c:pt>
                <c:pt idx="2">
                  <c:v>4900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2960</c:v>
                </c:pt>
                <c:pt idx="10">
                  <c:v>4220</c:v>
                </c:pt>
                <c:pt idx="11">
                  <c:v>18200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0.96</c:v>
                </c:pt>
                <c:pt idx="1">
                  <c:v>0.99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</c:v>
                </c:pt>
                <c:pt idx="10">
                  <c:v>0.48</c:v>
                </c:pt>
                <c:pt idx="11">
                  <c:v>0.89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7250</c:v>
                </c:pt>
                <c:pt idx="1">
                  <c:v>18600</c:v>
                </c:pt>
                <c:pt idx="2">
                  <c:v>4500</c:v>
                </c:pt>
                <c:pt idx="3">
                  <c:v>13250</c:v>
                </c:pt>
                <c:pt idx="4">
                  <c:v>5850</c:v>
                </c:pt>
                <c:pt idx="5">
                  <c:v>0</c:v>
                </c:pt>
                <c:pt idx="6">
                  <c:v>5200</c:v>
                </c:pt>
                <c:pt idx="7">
                  <c:v>4340</c:v>
                </c:pt>
                <c:pt idx="8">
                  <c:v>6400</c:v>
                </c:pt>
                <c:pt idx="9">
                  <c:v>13500</c:v>
                </c:pt>
                <c:pt idx="10">
                  <c:v>11200</c:v>
                </c:pt>
                <c:pt idx="11">
                  <c:v>14950</c:v>
                </c:pt>
                <c:pt idx="12">
                  <c:v>0</c:v>
                </c:pt>
                <c:pt idx="13">
                  <c:v>14000</c:v>
                </c:pt>
                <c:pt idx="14">
                  <c:v>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0.315</c:v>
                </c:pt>
                <c:pt idx="1">
                  <c:v>0.63</c:v>
                </c:pt>
                <c:pt idx="2">
                  <c:v>0.51</c:v>
                </c:pt>
                <c:pt idx="3">
                  <c:v>0.73</c:v>
                </c:pt>
                <c:pt idx="4">
                  <c:v>0.33</c:v>
                </c:pt>
                <c:pt idx="5">
                  <c:v>0</c:v>
                </c:pt>
                <c:pt idx="6">
                  <c:v>0.14000000000000001</c:v>
                </c:pt>
                <c:pt idx="7">
                  <c:v>0.245</c:v>
                </c:pt>
                <c:pt idx="8">
                  <c:v>0.36</c:v>
                </c:pt>
                <c:pt idx="9">
                  <c:v>0.77</c:v>
                </c:pt>
                <c:pt idx="10">
                  <c:v>0.64</c:v>
                </c:pt>
                <c:pt idx="11">
                  <c:v>0.85</c:v>
                </c:pt>
                <c:pt idx="12">
                  <c:v>0</c:v>
                </c:pt>
                <c:pt idx="13">
                  <c:v>0.73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13460</c:v>
                </c:pt>
                <c:pt idx="1">
                  <c:v>21250</c:v>
                </c:pt>
                <c:pt idx="2">
                  <c:v>3000</c:v>
                </c:pt>
                <c:pt idx="3">
                  <c:v>6400</c:v>
                </c:pt>
                <c:pt idx="4">
                  <c:v>2340</c:v>
                </c:pt>
                <c:pt idx="5">
                  <c:v>6900</c:v>
                </c:pt>
                <c:pt idx="6">
                  <c:v>7180</c:v>
                </c:pt>
                <c:pt idx="7">
                  <c:v>3320</c:v>
                </c:pt>
                <c:pt idx="8">
                  <c:v>7350</c:v>
                </c:pt>
                <c:pt idx="9">
                  <c:v>12500</c:v>
                </c:pt>
                <c:pt idx="10">
                  <c:v>10000</c:v>
                </c:pt>
                <c:pt idx="11">
                  <c:v>11425</c:v>
                </c:pt>
                <c:pt idx="12">
                  <c:v>10066</c:v>
                </c:pt>
                <c:pt idx="13">
                  <c:v>15000</c:v>
                </c:pt>
                <c:pt idx="14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0.76</c:v>
                </c:pt>
                <c:pt idx="1">
                  <c:v>0.88</c:v>
                </c:pt>
                <c:pt idx="2">
                  <c:v>0.34</c:v>
                </c:pt>
                <c:pt idx="3">
                  <c:v>0.28000000000000003</c:v>
                </c:pt>
                <c:pt idx="4">
                  <c:v>7.0000000000000007E-2</c:v>
                </c:pt>
                <c:pt idx="5">
                  <c:v>0.39</c:v>
                </c:pt>
                <c:pt idx="6">
                  <c:v>0.41</c:v>
                </c:pt>
                <c:pt idx="7">
                  <c:v>0.253</c:v>
                </c:pt>
                <c:pt idx="8">
                  <c:v>0.42</c:v>
                </c:pt>
                <c:pt idx="9">
                  <c:v>0.71</c:v>
                </c:pt>
                <c:pt idx="10">
                  <c:v>0.56999999999999995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0.83</c:v>
                </c:pt>
                <c:pt idx="14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12600</c:v>
                </c:pt>
                <c:pt idx="1">
                  <c:v>12800</c:v>
                </c:pt>
                <c:pt idx="2">
                  <c:v>4900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2960</c:v>
                </c:pt>
                <c:pt idx="10">
                  <c:v>4220</c:v>
                </c:pt>
                <c:pt idx="11">
                  <c:v>18200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0.96</c:v>
                </c:pt>
                <c:pt idx="1">
                  <c:v>0.99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</c:v>
                </c:pt>
                <c:pt idx="10">
                  <c:v>0.48</c:v>
                </c:pt>
                <c:pt idx="11">
                  <c:v>0.89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7250</c:v>
                </c:pt>
                <c:pt idx="1">
                  <c:v>18600</c:v>
                </c:pt>
                <c:pt idx="2">
                  <c:v>4500</c:v>
                </c:pt>
                <c:pt idx="3">
                  <c:v>13250</c:v>
                </c:pt>
                <c:pt idx="4">
                  <c:v>5850</c:v>
                </c:pt>
                <c:pt idx="5">
                  <c:v>0</c:v>
                </c:pt>
                <c:pt idx="6">
                  <c:v>5200</c:v>
                </c:pt>
                <c:pt idx="7">
                  <c:v>4340</c:v>
                </c:pt>
                <c:pt idx="8">
                  <c:v>6400</c:v>
                </c:pt>
                <c:pt idx="9">
                  <c:v>13500</c:v>
                </c:pt>
                <c:pt idx="10">
                  <c:v>11200</c:v>
                </c:pt>
                <c:pt idx="11">
                  <c:v>14950</c:v>
                </c:pt>
                <c:pt idx="12">
                  <c:v>0</c:v>
                </c:pt>
                <c:pt idx="13">
                  <c:v>14000</c:v>
                </c:pt>
                <c:pt idx="14">
                  <c:v>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0.315</c:v>
                </c:pt>
                <c:pt idx="1">
                  <c:v>0.63</c:v>
                </c:pt>
                <c:pt idx="2">
                  <c:v>0.51</c:v>
                </c:pt>
                <c:pt idx="3">
                  <c:v>0.73</c:v>
                </c:pt>
                <c:pt idx="4">
                  <c:v>0.33</c:v>
                </c:pt>
                <c:pt idx="5">
                  <c:v>0</c:v>
                </c:pt>
                <c:pt idx="6">
                  <c:v>0.14000000000000001</c:v>
                </c:pt>
                <c:pt idx="7">
                  <c:v>0.245</c:v>
                </c:pt>
                <c:pt idx="8">
                  <c:v>0.36</c:v>
                </c:pt>
                <c:pt idx="9">
                  <c:v>0.77</c:v>
                </c:pt>
                <c:pt idx="10">
                  <c:v>0.64</c:v>
                </c:pt>
                <c:pt idx="11">
                  <c:v>0.85</c:v>
                </c:pt>
                <c:pt idx="12">
                  <c:v>0</c:v>
                </c:pt>
                <c:pt idx="13">
                  <c:v>0.73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Traitement!$BN$4:$BN$19</c:f>
              <c:numCache>
                <c:formatCode>General</c:formatCode>
                <c:ptCount val="15"/>
                <c:pt idx="0">
                  <c:v>9400</c:v>
                </c:pt>
                <c:pt idx="1">
                  <c:v>14000</c:v>
                </c:pt>
                <c:pt idx="2">
                  <c:v>2500</c:v>
                </c:pt>
                <c:pt idx="3">
                  <c:v>7900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Traitement!$BM$4:$BM$19</c:f>
              <c:numCache>
                <c:formatCode>0%</c:formatCode>
                <c:ptCount val="15"/>
                <c:pt idx="0">
                  <c:v>0.81499999999999995</c:v>
                </c:pt>
                <c:pt idx="1">
                  <c:v>0.85</c:v>
                </c:pt>
                <c:pt idx="2">
                  <c:v>0.43</c:v>
                </c:pt>
                <c:pt idx="3">
                  <c:v>0.52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13460</c:v>
                </c:pt>
                <c:pt idx="1">
                  <c:v>21250</c:v>
                </c:pt>
                <c:pt idx="2">
                  <c:v>3000</c:v>
                </c:pt>
                <c:pt idx="3">
                  <c:v>6400</c:v>
                </c:pt>
                <c:pt idx="4">
                  <c:v>2340</c:v>
                </c:pt>
                <c:pt idx="5">
                  <c:v>6900</c:v>
                </c:pt>
                <c:pt idx="6">
                  <c:v>7180</c:v>
                </c:pt>
                <c:pt idx="7">
                  <c:v>3320</c:v>
                </c:pt>
                <c:pt idx="8">
                  <c:v>7350</c:v>
                </c:pt>
                <c:pt idx="9">
                  <c:v>12500</c:v>
                </c:pt>
                <c:pt idx="10">
                  <c:v>10000</c:v>
                </c:pt>
                <c:pt idx="11">
                  <c:v>11425</c:v>
                </c:pt>
                <c:pt idx="12">
                  <c:v>10066</c:v>
                </c:pt>
                <c:pt idx="13">
                  <c:v>15000</c:v>
                </c:pt>
                <c:pt idx="14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Traitement!$BQ$4:$BQ$19</c:f>
              <c:strCache>
                <c:ptCount val="15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0.76</c:v>
                </c:pt>
                <c:pt idx="1">
                  <c:v>0.88</c:v>
                </c:pt>
                <c:pt idx="2">
                  <c:v>0.34</c:v>
                </c:pt>
                <c:pt idx="3">
                  <c:v>0.28000000000000003</c:v>
                </c:pt>
                <c:pt idx="4">
                  <c:v>7.0000000000000007E-2</c:v>
                </c:pt>
                <c:pt idx="5">
                  <c:v>0.39</c:v>
                </c:pt>
                <c:pt idx="6">
                  <c:v>0.41</c:v>
                </c:pt>
                <c:pt idx="7">
                  <c:v>0.253</c:v>
                </c:pt>
                <c:pt idx="8">
                  <c:v>0.42</c:v>
                </c:pt>
                <c:pt idx="9">
                  <c:v>0.71</c:v>
                </c:pt>
                <c:pt idx="10">
                  <c:v>0.56999999999999995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0.83</c:v>
                </c:pt>
                <c:pt idx="14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124,2833333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5,2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16</xdr:col>
      <xdr:colOff>15875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250190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1158240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2.402532291664" createdVersion="8" refreshedVersion="8" minRefreshableVersion="3" recordCount="120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6T00:00:00" count="30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6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6/03/2025"/>
        </groupItems>
      </fieldGroup>
    </cacheField>
    <cacheField name="Mois (Date)" numFmtId="0" databaseField="0">
      <fieldGroup base="0">
        <rangePr groupBy="months" startDate="2025-02-05T00:00:00" endDate="2025-03-26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6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2.402535763889" createdVersion="8" refreshedVersion="8" minRefreshableVersion="3" recordCount="87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6T00:00:00" count="24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38" name="Date">
      <autoFilter ref="A1">
        <filterColumn colId="0">
          <customFilters and="1">
            <customFilter operator="greaterThanOrEqual" val="45689"/>
            <customFilter operator="lessThanOrEqual" val="457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38" name="Date">
      <autoFilter ref="A1">
        <filterColumn colId="0">
          <customFilters and="1">
            <customFilter operator="greaterThanOrEqual" val="45689"/>
            <customFilter operator="lessThanOrEqual" val="457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9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95">
      <pivotArea collapsedLevelsAreSubtotals="1" fieldPosition="0">
        <references count="1">
          <reference field="3" count="0"/>
        </references>
      </pivotArea>
    </format>
    <format dxfId="9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9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97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38" name="Date">
      <autoFilter ref="A1">
        <filterColumn colId="0">
          <customFilters and="1">
            <customFilter operator="greaterThanOrEqual" val="45689"/>
            <customFilter operator="lessThanOrEqual" val="457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38" name="Date">
      <autoFilter ref="A1">
        <filterColumn colId="0">
          <customFilters and="1">
            <customFilter operator="greaterThanOrEqual" val="45689"/>
            <customFilter operator="lessThanOrEqual" val="457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0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6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72" totalsRowShown="0" headerRowDxfId="166" dataDxfId="165">
  <autoFilter ref="B12:N372" xr:uid="{3466EDAC-D66B-4C4E-9139-E81C6DDA4B82}">
    <filterColumn colId="0">
      <filters>
        <dateGroupItem year="2025" month="2" day="5" dateTimeGrouping="day"/>
        <dateGroupItem year="2025" month="2" day="6" dateTimeGrouping="day"/>
      </filters>
    </filterColumn>
    <filterColumn colId="2">
      <filters>
        <filter val="Shinko 3(V833)"/>
      </filters>
    </filterColumn>
  </autoFilter>
  <tableColumns count="13">
    <tableColumn id="1" xr3:uid="{1D039082-F45C-42A3-A96D-5829EEFF21C4}" name="Date" dataDxfId="164"/>
    <tableColumn id="2" xr3:uid="{BBFA4997-538A-476D-BD76-263203FF6ABC}" name="Équipe" dataDxfId="163"/>
    <tableColumn id="3" xr3:uid="{9A20E0DF-9527-4B0D-A550-5EF7167ABF81}" name="Machine" dataDxfId="162"/>
    <tableColumn id="4" xr3:uid="{3B0ED0DB-3A3D-42B9-92CE-C7769A603883}" name="Reference" dataDxfId="161"/>
    <tableColumn id="5" xr3:uid="{60FF7E2E-7F53-4AC9-8137-2A5C65D24895}" name="Cadence" dataDxfId="160"/>
    <tableColumn id="6" xr3:uid="{06210FA9-A842-4E73-9D61-5F5A7ACE1E35}" name="Quantité" dataDxfId="159"/>
    <tableColumn id="7" xr3:uid="{01816378-CFEC-4708-A4F0-66CF1B5F1387}" name="Objectif" dataDxfId="158">
      <calculatedColumnFormula>F13*8</calculatedColumnFormula>
    </tableColumn>
    <tableColumn id="8" xr3:uid="{C4032EF7-3002-493D-8583-34A8B76258DE}" name="Écart pièces" dataDxfId="157">
      <calculatedColumnFormula>H13-G13</calculatedColumnFormula>
    </tableColumn>
    <tableColumn id="9" xr3:uid="{9DAE7675-70FD-445E-BDDB-E8E2238565B6}" name="Écart temps" dataDxfId="156"/>
    <tableColumn id="10" xr3:uid="{1438624C-19DD-48A8-B0D4-4C0454660192}" name="Nombre d'arrêt" dataDxfId="155"/>
    <tableColumn id="11" xr3:uid="{92F0ED0E-5E30-47AC-B9F1-963B5B62C863}" name="Durée arrêts" dataDxfId="154"/>
    <tableColumn id="12" xr3:uid="{21AA2E60-0434-4A20-BDBE-F1BA2A9CF39A}" name="TRS" dataDxfId="153" dataCellStyle="Pourcentage"/>
    <tableColumn id="13" xr3:uid="{19486378-4A9F-497E-9B1F-E475ECBA87F9}" name="Commentaire" dataDxfId="15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12" totalsRowShown="0" dataDxfId="54">
  <autoFilter ref="J5:P12" xr:uid="{9EA5C38E-4483-4ED8-8654-7E5703C6B5E3}"/>
  <tableColumns count="7">
    <tableColumn id="1" xr3:uid="{8634DF5A-BDD0-44E0-B2F8-824CDA3585AC}" name="Semaine"/>
    <tableColumn id="2" xr3:uid="{6061383C-DBED-4C04-AED9-0E95F4101B95}" name="Réf2" dataDxfId="57"/>
    <tableColumn id="3" xr3:uid="{EB379F84-3BC0-4910-9719-16E6D625BD9C}" name="Objectif2" dataDxfId="115"/>
    <tableColumn id="4" xr3:uid="{ACF85C91-2D28-487D-93B6-24F5453829A8}" name="Qté produite2" dataDxfId="114"/>
    <tableColumn id="5" xr3:uid="{704C4C48-4C20-48B8-952B-C3EBE598B497}" name="Écart2" dataDxfId="113">
      <calculatedColumnFormula>L6-M6</calculatedColumnFormula>
    </tableColumn>
    <tableColumn id="6" xr3:uid="{F5285AFB-C095-4040-96E4-B12FACED2127}" name="TRS2" dataDxfId="56" dataCellStyle="Pourcentage"/>
    <tableColumn id="7" xr3:uid="{DDCFE673-DEB4-4997-A41F-3A4A4FB362E5}" name="cible" dataDxfId="55" dataCellStyle="Pou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12" totalsRowShown="0" headerRowDxfId="53" dataDxfId="50">
  <autoFilter ref="R5:X12" xr:uid="{63BCA9D9-FB3F-4B88-9930-D44D9A01DA5D}"/>
  <tableColumns count="7">
    <tableColumn id="1" xr3:uid="{A4689EBE-8722-43A3-9136-407AA1CF72AC}" name="Semaine" dataDxfId="112"/>
    <tableColumn id="2" xr3:uid="{D018879B-C8DB-4D6E-B1AA-4F0C92C87600}" name="Réf3" dataDxfId="111"/>
    <tableColumn id="3" xr3:uid="{0FF09013-0E11-421C-9C78-14A4ABE15252}" name="Objectif3" dataDxfId="110"/>
    <tableColumn id="4" xr3:uid="{190690ED-7BAF-49FD-98DA-148E0D6302DF}" name="Qté produite3" dataDxfId="109"/>
    <tableColumn id="5" xr3:uid="{EC4E0CDB-099C-48C2-B552-91AB6E0D57B7}" name="Écart3" dataDxfId="108">
      <calculatedColumnFormula>T6-U6</calculatedColumnFormula>
    </tableColumn>
    <tableColumn id="6" xr3:uid="{D06A29BD-070B-4B33-B65D-D774E668FA55}" name="TRS3" dataDxfId="52" dataCellStyle="Pourcentage"/>
    <tableColumn id="7" xr3:uid="{9ACFF48E-805D-41E2-9DA2-BB6DB194D41C}" name="cible" dataDxfId="51" dataCellStyle="Pou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12" totalsRowShown="0" headerRowDxfId="107" dataDxfId="47">
  <autoFilter ref="Z5:AF12" xr:uid="{BC7A7288-B153-47DC-9401-F3FEA11D7722}"/>
  <tableColumns count="7">
    <tableColumn id="1" xr3:uid="{F37F7FD3-BF69-4680-94BE-C360D35C4855}" name="Semaine" dataDxfId="106"/>
    <tableColumn id="2" xr3:uid="{2E92BB22-FAA7-4A53-91C2-0292B22606A1}" name="Réf4" dataDxfId="105"/>
    <tableColumn id="3" xr3:uid="{B0B7729F-D9B7-4F92-B1AC-A57D1A7C44A6}" name="Objectif4" dataDxfId="104"/>
    <tableColumn id="4" xr3:uid="{872141A5-5901-40A2-BE74-FA65CD0BC30F}" name="Qté produite4" dataDxfId="103"/>
    <tableColumn id="5" xr3:uid="{8A7A7A3E-6389-4399-A104-9871A30D2622}" name="Écart4" dataDxfId="102"/>
    <tableColumn id="6" xr3:uid="{13D95DB4-10A5-45DE-9BC7-EB0754FA059A}" name="TRS4" dataDxfId="49" dataCellStyle="Pourcentage"/>
    <tableColumn id="7" xr3:uid="{E9692B3E-B8A1-49EB-8990-638B4BDF9E92}" name="cible" dataDxfId="48" dataCellStyle="Pourcentag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26" dataDxfId="125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124"/>
    <tableColumn id="2" xr3:uid="{493BB54B-9250-2D4B-B6C7-D5E559092A71}" name="Durées (m)" dataDxfId="123"/>
    <tableColumn id="3" xr3:uid="{0482A10B-5D20-934F-9D71-A1713F93DF2F}" name="PC" dataDxfId="122" dataCellStyle="Pourcentag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F9BD2B-693A-4041-8909-D8894ACC5EC9}" name="Tableau1914" displayName="Tableau1914" ref="B5:F302" totalsRowShown="0" headerRowDxfId="37" dataDxfId="36" headerRowBorderDxfId="34" tableBorderDxfId="35">
  <autoFilter ref="B5:F302" xr:uid="{DCF9BD2B-693A-4041-8909-D8894ACC5EC9}"/>
  <tableColumns count="5">
    <tableColumn id="1" xr3:uid="{A0F8E681-64EC-40AD-BA9E-DB6D40EB360C}" name="Période" dataDxfId="33"/>
    <tableColumn id="2" xr3:uid="{6DA27D65-3510-4BCE-813D-C3BB8EFE5A9F}" name="Semaine" dataDxfId="32"/>
    <tableColumn id="3" xr3:uid="{59E2FA39-606A-4580-AAE7-94035CED23CC}" name="Date" dataDxfId="31"/>
    <tableColumn id="4" xr3:uid="{645683A2-D346-4111-B81A-12994423728E}" name="Cause des pertes" dataDxfId="30"/>
    <tableColumn id="5" xr3:uid="{2EE19B7A-8A4F-4A78-B236-C50A3D659C71}" name="Pourcentage perte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2A9B30-E464-4A91-AA21-885B98283FAA}" name="Tableau2015" displayName="Tableau2015" ref="I5:M302" totalsRowShown="0" headerRowDxfId="28" dataDxfId="27" headerRowBorderDxfId="25" tableBorderDxfId="26" totalsRowBorderDxfId="24">
  <autoFilter ref="I5:M302" xr:uid="{3E2A9B30-E464-4A91-AA21-885B98283FAA}"/>
  <tableColumns count="5">
    <tableColumn id="1" xr3:uid="{DF04F93D-3093-4A87-B7ED-2F943C809AA0}" name="Période" dataDxfId="23"/>
    <tableColumn id="2" xr3:uid="{D8DFD620-E70C-4AD1-9E39-7D7975088D75}" name="Semaine" dataDxfId="22"/>
    <tableColumn id="3" xr3:uid="{97ECB026-086C-47A9-8DB6-82EFC6606B60}" name="Date" dataDxfId="21"/>
    <tableColumn id="4" xr3:uid="{CA9E6015-F063-44BD-AFF4-4BB5E885852B}" name="Cause des pertes1" dataDxfId="20"/>
    <tableColumn id="5" xr3:uid="{9D3F2E0D-B005-483D-A9EB-3B261F1AEBF6}" name="Pourcentage perte1" dataDxfId="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C9DF2D-5226-46B7-BFB6-86518DCC5349}" name="Tableau1222" displayName="Tableau1222" ref="P5:T302" totalsRowShown="0" headerRowDxfId="18" headerRowBorderDxfId="16" tableBorderDxfId="17" totalsRowBorderDxfId="15">
  <autoFilter ref="P5:T302" xr:uid="{DEC9DF2D-5226-46B7-BFB6-86518DCC5349}"/>
  <tableColumns count="5">
    <tableColumn id="1" xr3:uid="{559A4491-A8AD-4EC6-8A4D-724DAB98B442}" name="Période" dataDxfId="14"/>
    <tableColumn id="2" xr3:uid="{ADED0C69-203B-4ECA-8485-ED7282FD356B}" name="Semaine" dataDxfId="13"/>
    <tableColumn id="3" xr3:uid="{0EA9EBF6-2C7B-4986-A1E1-2A425C1DD4C5}" name="Date" dataDxfId="12"/>
    <tableColumn id="4" xr3:uid="{5208BCB4-E83C-465E-A343-68C5FA499C6C}" name="Cause des pertes2" dataDxfId="11"/>
    <tableColumn id="5" xr3:uid="{E79441CF-C840-47A7-81CE-9A3679C64F50}" name="Pourcentage perte2" dataDxfId="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BAC8E3-79A4-4A61-B411-973562F6FC17}" name="Tableau1323" displayName="Tableau1323" ref="W5:AA302" totalsRowShown="0" headerRowDxfId="9" dataDxfId="8" headerRowBorderDxfId="6" tableBorderDxfId="7" totalsRowBorderDxfId="5">
  <autoFilter ref="W5:AA302" xr:uid="{E3BAC8E3-79A4-4A61-B411-973562F6FC17}"/>
  <tableColumns count="5">
    <tableColumn id="1" xr3:uid="{7954DB58-AF22-4D90-96C4-45B34699CC7A}" name="Période" dataDxfId="4"/>
    <tableColumn id="2" xr3:uid="{ECB14939-69DC-4A78-859C-94C1E1FAE396}" name="Semaine" dataDxfId="3"/>
    <tableColumn id="3" xr3:uid="{CA4B1B75-5F12-44AE-849F-9DCD69242A81}" name="Date" dataDxfId="2"/>
    <tableColumn id="4" xr3:uid="{A47FFCA0-5FF3-435F-AAFB-21364EA6B78F}" name="Cause des pertes3" dataDxfId="1"/>
    <tableColumn id="5" xr3:uid="{D598ADDA-5A5C-468E-894F-423B7C71A4C2}" name="Pourcentage perte3" dataDxfId="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90" dataDxfId="89">
  <autoFilter ref="AI32:AK62" xr:uid="{5A5BA314-728F-41DF-B436-D7A736B66477}"/>
  <tableColumns count="3">
    <tableColumn id="1" xr3:uid="{DF8A1C01-18E8-494B-83B0-7679C44537BE}" name="Date" dataDxfId="88"/>
    <tableColumn id="2" xr3:uid="{430A7B71-3CE2-4D74-8DAF-18AED78B5B2D}" name="TRS" dataDxfId="87" dataCellStyle="Pourcentage"/>
    <tableColumn id="3" xr3:uid="{F1EF3F5F-838A-436F-8A45-EE6CDF2D8D01}" name="Qté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2" totalsRowShown="0" headerRowDxfId="151" dataDxfId="150">
  <autoFilter ref="B5:H92" xr:uid="{C4480CF4-C52E-46FA-9FDF-CF9B3A0AF10E}"/>
  <tableColumns count="7">
    <tableColumn id="1" xr3:uid="{C8979906-7385-4F96-B2E7-4F8FC864FCF7}" name="Date" dataDxfId="149"/>
    <tableColumn id="2" xr3:uid="{C364A27F-09CB-402B-A1F2-43C609B28A7C}" name="Équipe" dataDxfId="148"/>
    <tableColumn id="3" xr3:uid="{1361715B-CE84-4C43-92F7-019565185AAA}" name="Machine" dataDxfId="147"/>
    <tableColumn id="4" xr3:uid="{E770DDB2-0CDE-42F9-A515-5F913C3C5CFA}" name="Arrêts" dataDxfId="146"/>
    <tableColumn id="5" xr3:uid="{95B5CA0A-A6B0-47A6-A582-77BA65A8C587}" name="Durées (m)" dataDxfId="145"/>
    <tableColumn id="6" xr3:uid="{43C12E68-90D4-42CF-BC19-E6722FF7D947}" name="Durées (h)" dataDxfId="144">
      <calculatedColumnFormula>Tableau2[[#This Row],[Durées (m)]]/60</calculatedColumnFormula>
    </tableColumn>
    <tableColumn id="8" xr3:uid="{FDF7BB73-1D0C-A241-A789-075E09936532}" name="pds" dataDxfId="1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2A384B-CAC9-4DC2-9F4B-302D6B180E40}" name="Tableau19" displayName="Tableau19" ref="B5:F302" totalsRowShown="0" headerRowDxfId="142" dataDxfId="140" headerRowBorderDxfId="141" tableBorderDxfId="139">
  <autoFilter ref="B5:F302" xr:uid="{1D2A384B-CAC9-4DC2-9F4B-302D6B180E40}"/>
  <tableColumns count="5">
    <tableColumn id="1" xr3:uid="{79017F96-5B81-4B6F-9B0E-02F443984456}" name="Période" dataDxfId="138"/>
    <tableColumn id="2" xr3:uid="{33419AA1-AC1A-400E-A572-D70A92C10AAA}" name="Semaine" dataDxfId="137"/>
    <tableColumn id="3" xr3:uid="{99AE900F-C47E-4A15-A7B4-AEC34C994C38}" name="Date" dataDxfId="136"/>
    <tableColumn id="4" xr3:uid="{0326896A-EB94-4CFF-985D-724D99E95DC4}" name="Cause des pertes" dataDxfId="135"/>
    <tableColumn id="5" xr3:uid="{E1B29C57-0D48-4FD5-9565-E451CFFC9FDC}" name="Pourcentage perte" dataDxfId="1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050669-CFCF-43E0-B824-FE9DEAB05B1B}" name="Tableau20" displayName="Tableau20" ref="I5:M302" totalsRowShown="0" headerRowDxfId="80" dataDxfId="79" headerRowBorderDxfId="133" tableBorderDxfId="132" totalsRowBorderDxfId="131">
  <autoFilter ref="I5:M302" xr:uid="{04050669-CFCF-43E0-B824-FE9DEAB05B1B}"/>
  <tableColumns count="5">
    <tableColumn id="1" xr3:uid="{3CAB31F7-2CFD-4D13-845B-3740BB336D6F}" name="Période" dataDxfId="85"/>
    <tableColumn id="2" xr3:uid="{8744E2C6-5EE3-4F81-A0FE-AA6A9D561BFF}" name="Semaine" dataDxfId="84"/>
    <tableColumn id="3" xr3:uid="{521D6360-1715-4D22-9EE8-12778DD413AC}" name="Date" dataDxfId="83"/>
    <tableColumn id="4" xr3:uid="{EED73042-80D5-47DD-AAA1-82393DDEDD37}" name="Cause des pertes1" dataDxfId="82"/>
    <tableColumn id="5" xr3:uid="{CEFF4074-8DCB-4CA7-978C-38938FCB545F}" name="Pourcentage perte1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83CF97-4A85-48D3-8D0C-3197DD7A73C7}" name="Tableau12" displayName="Tableau12" ref="P5:T302" totalsRowShown="0" headerRowDxfId="70" headerRowBorderDxfId="77" tableBorderDxfId="78" totalsRowBorderDxfId="76">
  <autoFilter ref="P5:T302" xr:uid="{2383CF97-4A85-48D3-8D0C-3197DD7A73C7}"/>
  <tableColumns count="5">
    <tableColumn id="1" xr3:uid="{E7B8B913-3906-4493-8B72-D7FD1778CFBD}" name="Période" dataDxfId="75"/>
    <tableColumn id="2" xr3:uid="{519E3128-BFC0-4D17-91E7-CC77EA614D29}" name="Semaine" dataDxfId="74"/>
    <tableColumn id="3" xr3:uid="{754613B2-C308-453E-87B0-BCB80CC699A6}" name="Date" dataDxfId="73"/>
    <tableColumn id="4" xr3:uid="{1C8F417C-1017-4788-A729-00498F4DC664}" name="Cause des pertes2" dataDxfId="72"/>
    <tableColumn id="5" xr3:uid="{FF0A1090-6A64-4150-A0FC-74321B999792}" name="Pourcentage perte2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E67CC0-DC41-409A-A6A8-9D04EB01F8A2}" name="Tableau13" displayName="Tableau13" ref="W5:AA302" totalsRowShown="0" headerRowDxfId="66" dataDxfId="60" headerRowBorderDxfId="68" tableBorderDxfId="69" totalsRowBorderDxfId="67">
  <autoFilter ref="W5:AA302" xr:uid="{75E67CC0-DC41-409A-A6A8-9D04EB01F8A2}"/>
  <tableColumns count="5">
    <tableColumn id="1" xr3:uid="{346E21ED-3B43-428F-B43B-C69ED9774688}" name="Période" dataDxfId="65"/>
    <tableColumn id="2" xr3:uid="{51A580F8-017D-4E53-9BDA-B413791803BF}" name="Semaine" dataDxfId="64"/>
    <tableColumn id="3" xr3:uid="{20F6DE19-8120-4381-84DD-7869DEB8D80C}" name="Date" dataDxfId="63"/>
    <tableColumn id="4" xr3:uid="{98FA0602-58C8-4B97-B8BA-851A748994B8}" name="Cause des pertes3" dataDxfId="62"/>
    <tableColumn id="5" xr3:uid="{0E75E91A-6843-4FA2-8767-5D353C8E2965}" name="Pourcentage perte3" dataDxfId="6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25" totalsRowShown="0">
  <autoFilter ref="B5:H125" xr:uid="{894CCDAD-CDD6-465E-80D2-20AB554BBE4E}">
    <filterColumn colId="0">
      <filters>
        <dateGroupItem year="2025" month="2" day="24" dateTimeGrouping="day"/>
        <dateGroupItem year="2025" month="2" day="25" dateTimeGrouping="day"/>
      </filters>
    </filterColumn>
    <filterColumn colId="1">
      <filters>
        <filter val="Shinko 3(V833)"/>
      </filters>
    </filterColumn>
  </autoFilter>
  <tableColumns count="7">
    <tableColumn id="1" xr3:uid="{7C267BB5-CF9B-4D47-8B80-1FB9E42CA5FD}" name="Date" dataDxfId="130"/>
    <tableColumn id="2" xr3:uid="{8A871C23-BE6F-4F7B-B503-1F0217DD11F8}" name="Machine"/>
    <tableColumn id="3" xr3:uid="{E32C80A4-959D-4B04-8450-5951FACD7F0D}" name="TRS 1" dataDxfId="129" dataCellStyle="Pourcentage"/>
    <tableColumn id="4" xr3:uid="{04FDCF70-8941-43FF-9DFD-7BB25B382D43}" name="TRS 2 " dataDxfId="128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27">
      <calculatedColumnFormula>F6+G6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33" totalsRowShown="0" dataDxfId="38">
  <autoFilter ref="B5:I33" xr:uid="{985E77F9-6971-5543-8E10-89E0F2951626}"/>
  <tableColumns count="8">
    <tableColumn id="1" xr3:uid="{5FF3DE14-D01D-CC49-850B-BCDA13E32092}" name="Semaine" dataDxfId="46"/>
    <tableColumn id="2" xr3:uid="{D00B9277-446B-FC4B-A4F8-BAD0E1F999D5}" name="Machine " dataDxfId="45"/>
    <tableColumn id="3" xr3:uid="{B2D906ED-F0F7-9448-9AF1-A69813965A44}" name="Ref" dataDxfId="44"/>
    <tableColumn id="4" xr3:uid="{4D0E4E49-F3E9-404C-B205-D9C55910B9E1}" name="Objectif" dataDxfId="43"/>
    <tableColumn id="5" xr3:uid="{1FB481F5-4815-6245-A5D3-BCA9454FBAEF}" name="Qté produite" dataDxfId="42"/>
    <tableColumn id="6" xr3:uid="{6DAFD0A6-7665-B146-A89D-00902FC921DC}" name="Écart" dataDxfId="41"/>
    <tableColumn id="7" xr3:uid="{EB814DC3-DAC7-6B45-999C-1AC4C9E7E41E}" name="TRS" dataDxfId="40" dataCellStyle="Pourcentage"/>
    <tableColumn id="8" xr3:uid="{8F9ADACA-4E38-DD4D-8A59-7195BFF9DABC}" name="Commmentaire" dataDxfId="39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12" totalsRowShown="0" headerRowDxfId="121">
  <autoFilter ref="B5:H12" xr:uid="{E5D9BF9C-7C05-4657-8AE0-6091C2727902}"/>
  <tableColumns count="7">
    <tableColumn id="1" xr3:uid="{7AFB9F8A-D630-4A8F-9CB0-5B74964F7774}" name="Semaine" dataDxfId="120"/>
    <tableColumn id="2" xr3:uid="{D11CACCF-4143-4C46-842C-8ED75F766B96}" name="Réf1" dataDxfId="119"/>
    <tableColumn id="3" xr3:uid="{C9816E36-1199-4A93-8C7C-48502EE048CC}" name="Objectif1" dataDxfId="118"/>
    <tableColumn id="4" xr3:uid="{EBF39F68-AFA5-4863-B87A-DEB243692774}" name="Qté produite1" dataDxfId="117"/>
    <tableColumn id="5" xr3:uid="{7943FFCA-75A3-43B0-A37C-77B894D4173A}" name="Écart1" dataDxfId="116">
      <calculatedColumnFormula>D6-E6</calculatedColumnFormula>
    </tableColumn>
    <tableColumn id="6" xr3:uid="{8B3A961C-AEAC-4689-9FBF-2A2848233C6C}" name="TRS1" dataDxfId="59" dataCellStyle="Pourcentage"/>
    <tableColumn id="7" xr3:uid="{5F27CC3E-57D9-448C-A7C2-863513636B05}" name="cible" dataDxfId="58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2-01T00:00:00" endDate="2025-02-28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19"/>
  <sheetViews>
    <sheetView workbookViewId="0">
      <selection activeCell="L5" sqref="L5"/>
    </sheetView>
  </sheetViews>
  <sheetFormatPr baseColWidth="10" defaultRowHeight="14.4" x14ac:dyDescent="0.3"/>
  <cols>
    <col min="2" max="2" width="20.77734375" bestFit="1" customWidth="1"/>
    <col min="3" max="3" width="16.5546875" bestFit="1" customWidth="1"/>
    <col min="4" max="5" width="2.77734375" customWidth="1"/>
    <col min="7" max="7" width="4" customWidth="1"/>
    <col min="8" max="8" width="3.77734375" customWidth="1"/>
    <col min="9" max="9" width="22.77734375" bestFit="1" customWidth="1"/>
    <col min="10" max="10" width="20.77734375" bestFit="1" customWidth="1"/>
    <col min="11" max="11" width="8.6640625" customWidth="1"/>
    <col min="12" max="12" width="5.77734375" customWidth="1"/>
    <col min="13" max="13" width="4.44140625" customWidth="1"/>
    <col min="14" max="15" width="20.77734375" bestFit="1" customWidth="1"/>
    <col min="16" max="16" width="20.109375" bestFit="1" customWidth="1"/>
    <col min="17" max="18" width="2.77734375" customWidth="1"/>
    <col min="19" max="19" width="20.77734375" bestFit="1" customWidth="1"/>
    <col min="20" max="20" width="15.44140625" bestFit="1" customWidth="1"/>
    <col min="21" max="21" width="16" bestFit="1" customWidth="1"/>
    <col min="22" max="22" width="24.109375" bestFit="1" customWidth="1"/>
    <col min="23" max="23" width="21.109375" bestFit="1" customWidth="1"/>
    <col min="24" max="24" width="23" bestFit="1" customWidth="1"/>
    <col min="28" max="28" width="20.77734375" bestFit="1" customWidth="1"/>
    <col min="29" max="29" width="15.77734375" bestFit="1" customWidth="1"/>
    <col min="30" max="30" width="16" bestFit="1" customWidth="1"/>
    <col min="31" max="31" width="24.109375" bestFit="1" customWidth="1"/>
    <col min="32" max="32" width="21.109375" bestFit="1" customWidth="1"/>
    <col min="33" max="33" width="23" bestFit="1" customWidth="1"/>
    <col min="37" max="37" width="20.77734375" bestFit="1" customWidth="1"/>
    <col min="38" max="38" width="15.77734375" bestFit="1" customWidth="1"/>
    <col min="39" max="39" width="16" bestFit="1" customWidth="1"/>
    <col min="40" max="40" width="24.109375" bestFit="1" customWidth="1"/>
    <col min="41" max="41" width="21.109375" bestFit="1" customWidth="1"/>
    <col min="42" max="42" width="23" bestFit="1" customWidth="1"/>
    <col min="45" max="45" width="20.77734375" bestFit="1" customWidth="1"/>
    <col min="46" max="46" width="15.77734375" bestFit="1" customWidth="1"/>
    <col min="47" max="47" width="16" bestFit="1" customWidth="1"/>
    <col min="48" max="48" width="24.109375" bestFit="1" customWidth="1"/>
    <col min="49" max="49" width="21.109375" bestFit="1" customWidth="1"/>
    <col min="50" max="50" width="23" bestFit="1" customWidth="1"/>
    <col min="54" max="54" width="20.77734375" bestFit="1" customWidth="1"/>
    <col min="55" max="55" width="15.44140625" bestFit="1" customWidth="1"/>
    <col min="56" max="56" width="24.109375" bestFit="1" customWidth="1"/>
    <col min="59" max="59" width="20.77734375" bestFit="1" customWidth="1"/>
    <col min="60" max="60" width="15.77734375" bestFit="1" customWidth="1"/>
    <col min="61" max="61" width="24.109375" bestFit="1" customWidth="1"/>
    <col min="64" max="64" width="20.77734375" bestFit="1" customWidth="1"/>
    <col min="65" max="65" width="15.77734375" bestFit="1" customWidth="1"/>
    <col min="66" max="66" width="24.109375" bestFit="1" customWidth="1"/>
    <col min="69" max="69" width="20.77734375" bestFit="1" customWidth="1"/>
    <col min="70" max="70" width="15.77734375" bestFit="1" customWidth="1"/>
    <col min="71" max="71" width="24.109375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32</v>
      </c>
      <c r="F4" t="s">
        <v>64</v>
      </c>
      <c r="G4">
        <f>GETPIVOTDATA("Arrêts",$B$3)</f>
        <v>87</v>
      </c>
      <c r="I4" s="61" t="s">
        <v>16</v>
      </c>
      <c r="J4" s="63">
        <v>1146</v>
      </c>
      <c r="K4" t="s">
        <v>65</v>
      </c>
      <c r="L4">
        <f>GETPIVOTDATA("Durées (m)",$I$3)/60</f>
        <v>124.28333333333333</v>
      </c>
      <c r="N4" s="61" t="s">
        <v>12</v>
      </c>
      <c r="O4" s="82">
        <v>3130</v>
      </c>
      <c r="P4" s="62">
        <v>52.166666666666671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45693</v>
      </c>
      <c r="BC4" s="65">
        <v>0.96</v>
      </c>
      <c r="BD4" s="82">
        <v>12600</v>
      </c>
      <c r="BG4" s="64">
        <v>45693</v>
      </c>
      <c r="BH4" s="65">
        <v>0.315</v>
      </c>
      <c r="BI4" s="82">
        <v>7250</v>
      </c>
      <c r="BL4" s="64">
        <v>45693</v>
      </c>
      <c r="BM4" s="65">
        <v>0.81499999999999995</v>
      </c>
      <c r="BN4" s="82">
        <v>9400</v>
      </c>
      <c r="BQ4" s="64">
        <v>45693</v>
      </c>
      <c r="BR4" s="65">
        <v>0.76</v>
      </c>
      <c r="BS4" s="82">
        <v>13460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5.1784722222222221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45694</v>
      </c>
      <c r="BC5" s="65">
        <v>0.99</v>
      </c>
      <c r="BD5" s="82">
        <v>12800</v>
      </c>
      <c r="BG5" s="64">
        <v>45694</v>
      </c>
      <c r="BH5" s="65">
        <v>0.63</v>
      </c>
      <c r="BI5" s="82">
        <v>18600</v>
      </c>
      <c r="BL5" s="64">
        <v>45694</v>
      </c>
      <c r="BM5" s="65">
        <v>0.85</v>
      </c>
      <c r="BN5" s="82">
        <v>14000</v>
      </c>
      <c r="BQ5" s="64">
        <v>45694</v>
      </c>
      <c r="BR5" s="65">
        <v>0.88</v>
      </c>
      <c r="BS5" s="82">
        <v>21250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45695</v>
      </c>
      <c r="BC6" s="65">
        <v>0.75</v>
      </c>
      <c r="BD6" s="82">
        <v>4900</v>
      </c>
      <c r="BG6" s="64">
        <v>45695</v>
      </c>
      <c r="BH6" s="65">
        <v>0.51</v>
      </c>
      <c r="BI6" s="82">
        <v>4500</v>
      </c>
      <c r="BL6" s="64">
        <v>45695</v>
      </c>
      <c r="BM6" s="65">
        <v>0.43</v>
      </c>
      <c r="BN6" s="82">
        <v>2500</v>
      </c>
      <c r="BQ6" s="64">
        <v>45695</v>
      </c>
      <c r="BR6" s="65">
        <v>0.34</v>
      </c>
      <c r="BS6" s="82">
        <v>3000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45698</v>
      </c>
      <c r="BC7" s="65">
        <v>0</v>
      </c>
      <c r="BD7" s="82">
        <v>0</v>
      </c>
      <c r="BG7" s="64">
        <v>45698</v>
      </c>
      <c r="BH7" s="65">
        <v>0.73</v>
      </c>
      <c r="BI7" s="82">
        <v>13250</v>
      </c>
      <c r="BL7" s="64">
        <v>45698</v>
      </c>
      <c r="BM7" s="65">
        <v>0.52</v>
      </c>
      <c r="BN7" s="82">
        <v>7900</v>
      </c>
      <c r="BQ7" s="64">
        <v>45698</v>
      </c>
      <c r="BR7" s="65">
        <v>0.28000000000000003</v>
      </c>
      <c r="BS7" s="82">
        <v>6400</v>
      </c>
    </row>
    <row r="8" spans="2:71" x14ac:dyDescent="0.3">
      <c r="B8" s="61" t="s">
        <v>60</v>
      </c>
      <c r="C8" s="82">
        <v>87</v>
      </c>
      <c r="I8" s="61" t="s">
        <v>93</v>
      </c>
      <c r="J8" s="63">
        <v>1523</v>
      </c>
      <c r="N8" s="61" t="s">
        <v>60</v>
      </c>
      <c r="O8" s="82">
        <v>7457</v>
      </c>
      <c r="P8" s="82">
        <v>124.28333333333333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45699</v>
      </c>
      <c r="BC8" s="65">
        <v>0</v>
      </c>
      <c r="BD8" s="82">
        <v>0</v>
      </c>
      <c r="BG8" s="64">
        <v>45699</v>
      </c>
      <c r="BH8" s="65">
        <v>0.33</v>
      </c>
      <c r="BI8" s="82">
        <v>5850</v>
      </c>
      <c r="BL8" s="64">
        <v>45699</v>
      </c>
      <c r="BM8" s="65">
        <v>0</v>
      </c>
      <c r="BN8" s="82">
        <v>0</v>
      </c>
      <c r="BQ8" s="64">
        <v>45699</v>
      </c>
      <c r="BR8" s="65">
        <v>7.0000000000000007E-2</v>
      </c>
      <c r="BS8" s="82">
        <v>2340</v>
      </c>
    </row>
    <row r="9" spans="2:71" x14ac:dyDescent="0.3">
      <c r="I9" s="61" t="s">
        <v>95</v>
      </c>
      <c r="J9" s="63">
        <v>280</v>
      </c>
      <c r="BB9" s="64">
        <v>45700</v>
      </c>
      <c r="BC9" s="65">
        <v>0</v>
      </c>
      <c r="BD9" s="82">
        <v>0</v>
      </c>
      <c r="BG9" s="64">
        <v>45700</v>
      </c>
      <c r="BH9" s="65">
        <v>0</v>
      </c>
      <c r="BI9" s="82">
        <v>0</v>
      </c>
      <c r="BL9" s="64">
        <v>45700</v>
      </c>
      <c r="BM9" s="65">
        <v>0</v>
      </c>
      <c r="BN9" s="82">
        <v>0</v>
      </c>
      <c r="BQ9" s="64">
        <v>45700</v>
      </c>
      <c r="BR9" s="65">
        <v>0.39</v>
      </c>
      <c r="BS9" s="82">
        <v>6900</v>
      </c>
    </row>
    <row r="10" spans="2:71" x14ac:dyDescent="0.3">
      <c r="I10" s="61" t="s">
        <v>96</v>
      </c>
      <c r="J10" s="63">
        <v>60</v>
      </c>
      <c r="BB10" s="64">
        <v>45701</v>
      </c>
      <c r="BC10" s="65">
        <v>0</v>
      </c>
      <c r="BD10" s="82">
        <v>0</v>
      </c>
      <c r="BG10" s="64">
        <v>45701</v>
      </c>
      <c r="BH10" s="65">
        <v>0.14000000000000001</v>
      </c>
      <c r="BI10" s="82">
        <v>5200</v>
      </c>
      <c r="BL10" s="64">
        <v>45701</v>
      </c>
      <c r="BM10" s="65">
        <v>0</v>
      </c>
      <c r="BN10" s="82">
        <v>0</v>
      </c>
      <c r="BQ10" s="64">
        <v>45701</v>
      </c>
      <c r="BR10" s="65">
        <v>0.41</v>
      </c>
      <c r="BS10" s="82">
        <v>7180</v>
      </c>
    </row>
    <row r="11" spans="2:71" x14ac:dyDescent="0.3">
      <c r="I11" s="61" t="s">
        <v>97</v>
      </c>
      <c r="J11" s="63">
        <v>100</v>
      </c>
      <c r="BB11" s="64">
        <v>45702</v>
      </c>
      <c r="BC11" s="65">
        <v>0</v>
      </c>
      <c r="BD11" s="82">
        <v>0</v>
      </c>
      <c r="BG11" s="64">
        <v>45702</v>
      </c>
      <c r="BH11" s="65">
        <v>0.245</v>
      </c>
      <c r="BI11" s="82">
        <v>4340</v>
      </c>
      <c r="BL11" s="64">
        <v>45702</v>
      </c>
      <c r="BM11" s="65">
        <v>0</v>
      </c>
      <c r="BN11" s="82">
        <v>0</v>
      </c>
      <c r="BQ11" s="64">
        <v>45702</v>
      </c>
      <c r="BR11" s="65">
        <v>0.253</v>
      </c>
      <c r="BS11" s="82">
        <v>3320</v>
      </c>
    </row>
    <row r="12" spans="2:71" x14ac:dyDescent="0.3">
      <c r="I12" s="61" t="s">
        <v>100</v>
      </c>
      <c r="J12" s="63">
        <v>140</v>
      </c>
      <c r="BB12" s="64">
        <v>45705</v>
      </c>
      <c r="BC12" s="65">
        <v>0</v>
      </c>
      <c r="BD12" s="82">
        <v>0</v>
      </c>
      <c r="BG12" s="64">
        <v>45705</v>
      </c>
      <c r="BH12" s="65">
        <v>0.36</v>
      </c>
      <c r="BI12" s="82">
        <v>6400</v>
      </c>
      <c r="BL12" s="64">
        <v>45705</v>
      </c>
      <c r="BM12" s="65">
        <v>0</v>
      </c>
      <c r="BN12" s="82">
        <v>0</v>
      </c>
      <c r="BQ12" s="64">
        <v>45705</v>
      </c>
      <c r="BR12" s="65">
        <v>0.42</v>
      </c>
      <c r="BS12" s="82">
        <v>7350</v>
      </c>
    </row>
    <row r="13" spans="2:71" x14ac:dyDescent="0.3">
      <c r="I13" s="61" t="s">
        <v>103</v>
      </c>
      <c r="J13" s="63">
        <v>100</v>
      </c>
      <c r="BB13" s="64">
        <v>45706</v>
      </c>
      <c r="BC13" s="65">
        <v>0.33</v>
      </c>
      <c r="BD13" s="82">
        <v>2960</v>
      </c>
      <c r="BG13" s="64">
        <v>45706</v>
      </c>
      <c r="BH13" s="65">
        <v>0.77</v>
      </c>
      <c r="BI13" s="82">
        <v>13500</v>
      </c>
      <c r="BL13" s="64">
        <v>45706</v>
      </c>
      <c r="BM13" s="65">
        <v>0</v>
      </c>
      <c r="BN13" s="82">
        <v>0</v>
      </c>
      <c r="BQ13" s="64">
        <v>45706</v>
      </c>
      <c r="BR13" s="65">
        <v>0.71</v>
      </c>
      <c r="BS13" s="82">
        <v>12500</v>
      </c>
    </row>
    <row r="14" spans="2:71" x14ac:dyDescent="0.3">
      <c r="I14" s="61" t="s">
        <v>60</v>
      </c>
      <c r="J14" s="82">
        <v>7457</v>
      </c>
      <c r="BB14" s="64">
        <v>45707</v>
      </c>
      <c r="BC14" s="65">
        <v>0.48</v>
      </c>
      <c r="BD14" s="82">
        <v>4220</v>
      </c>
      <c r="BG14" s="64">
        <v>45707</v>
      </c>
      <c r="BH14" s="65">
        <v>0.64</v>
      </c>
      <c r="BI14" s="82">
        <v>11200</v>
      </c>
      <c r="BL14" s="64">
        <v>45707</v>
      </c>
      <c r="BM14" s="65">
        <v>0</v>
      </c>
      <c r="BN14" s="82">
        <v>0</v>
      </c>
      <c r="BQ14" s="64">
        <v>45707</v>
      </c>
      <c r="BR14" s="65">
        <v>0.56999999999999995</v>
      </c>
      <c r="BS14" s="82">
        <v>10000</v>
      </c>
    </row>
    <row r="15" spans="2:71" x14ac:dyDescent="0.3">
      <c r="BB15" s="64">
        <v>45708</v>
      </c>
      <c r="BC15" s="65">
        <v>0.89</v>
      </c>
      <c r="BD15" s="82">
        <v>18200</v>
      </c>
      <c r="BG15" s="64">
        <v>45708</v>
      </c>
      <c r="BH15" s="65">
        <v>0.85</v>
      </c>
      <c r="BI15" s="82">
        <v>14950</v>
      </c>
      <c r="BL15" s="64">
        <v>45708</v>
      </c>
      <c r="BM15" s="65">
        <v>0</v>
      </c>
      <c r="BN15" s="82">
        <v>0</v>
      </c>
      <c r="BQ15" s="64">
        <v>45708</v>
      </c>
      <c r="BR15" s="65">
        <v>0.55000000000000004</v>
      </c>
      <c r="BS15" s="82">
        <v>11425</v>
      </c>
    </row>
    <row r="16" spans="2:71" x14ac:dyDescent="0.3">
      <c r="BB16" s="64">
        <v>45709</v>
      </c>
      <c r="BC16" s="65">
        <v>0</v>
      </c>
      <c r="BD16" s="82">
        <v>0</v>
      </c>
      <c r="BG16" s="64">
        <v>45709</v>
      </c>
      <c r="BH16" s="65">
        <v>0</v>
      </c>
      <c r="BI16" s="82">
        <v>0</v>
      </c>
      <c r="BL16" s="64">
        <v>45709</v>
      </c>
      <c r="BM16" s="65">
        <v>0</v>
      </c>
      <c r="BN16" s="82">
        <v>0</v>
      </c>
      <c r="BQ16" s="64">
        <v>45709</v>
      </c>
      <c r="BR16" s="65">
        <v>0.56999999999999995</v>
      </c>
      <c r="BS16" s="82">
        <v>10066</v>
      </c>
    </row>
    <row r="17" spans="54:71" x14ac:dyDescent="0.3">
      <c r="BB17" s="64">
        <v>45712</v>
      </c>
      <c r="BC17" s="65">
        <v>0</v>
      </c>
      <c r="BD17" s="82">
        <v>0</v>
      </c>
      <c r="BG17" s="64">
        <v>45712</v>
      </c>
      <c r="BH17" s="65">
        <v>0.73</v>
      </c>
      <c r="BI17" s="82">
        <v>14000</v>
      </c>
      <c r="BL17" s="64">
        <v>45712</v>
      </c>
      <c r="BM17" s="65">
        <v>0</v>
      </c>
      <c r="BN17" s="82">
        <v>0</v>
      </c>
      <c r="BQ17" s="64">
        <v>45712</v>
      </c>
      <c r="BR17" s="65">
        <v>0.83</v>
      </c>
      <c r="BS17" s="82">
        <v>15000</v>
      </c>
    </row>
    <row r="18" spans="54:71" x14ac:dyDescent="0.3">
      <c r="BB18" s="64">
        <v>45713</v>
      </c>
      <c r="BC18" s="65">
        <v>0</v>
      </c>
      <c r="BD18" s="82">
        <v>0</v>
      </c>
      <c r="BG18" s="64">
        <v>45713</v>
      </c>
      <c r="BH18" s="65">
        <v>0.25</v>
      </c>
      <c r="BI18" s="82">
        <v>4615</v>
      </c>
      <c r="BL18" s="64">
        <v>45713</v>
      </c>
      <c r="BM18" s="65">
        <v>0</v>
      </c>
      <c r="BN18" s="82">
        <v>0</v>
      </c>
      <c r="BQ18" s="64">
        <v>45713</v>
      </c>
      <c r="BR18" s="65">
        <v>0.28999999999999998</v>
      </c>
      <c r="BS18" s="82">
        <v>6400</v>
      </c>
    </row>
    <row r="19" spans="54:71" x14ac:dyDescent="0.3">
      <c r="BB19" s="64" t="s">
        <v>60</v>
      </c>
      <c r="BC19" s="65">
        <v>4.4000000000000004</v>
      </c>
      <c r="BD19" s="82">
        <v>55680</v>
      </c>
      <c r="BG19" s="64" t="s">
        <v>60</v>
      </c>
      <c r="BH19" s="65">
        <v>6.5</v>
      </c>
      <c r="BI19" s="82">
        <v>123655</v>
      </c>
      <c r="BL19" s="64" t="s">
        <v>60</v>
      </c>
      <c r="BM19" s="65">
        <v>2.6150000000000002</v>
      </c>
      <c r="BN19" s="82">
        <v>33800</v>
      </c>
      <c r="BQ19" s="64" t="s">
        <v>60</v>
      </c>
      <c r="BR19" s="65">
        <v>7.3230000000000004</v>
      </c>
      <c r="BS19" s="82">
        <v>136591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Q27" sqref="Q27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72"/>
  <sheetViews>
    <sheetView showGridLines="0" showRowColHeaders="0" workbookViewId="0">
      <pane ySplit="12" topLeftCell="A22" activePane="bottomLeft" state="frozen"/>
      <selection pane="bottomLeft" activeCell="G35" activeCellId="3" sqref="G22 G23 G34 G35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818</v>
      </c>
      <c r="H4" s="14" t="s">
        <v>30</v>
      </c>
      <c r="I4" s="19">
        <f>C10/F5</f>
        <v>0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8">
        <f>I10</f>
        <v>1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0.22722222222222221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9"/>
      <c r="O5" s="20" t="s">
        <v>35</v>
      </c>
      <c r="P5" s="20"/>
      <c r="Q5" s="20">
        <f>L10-L4</f>
        <v>1920</v>
      </c>
      <c r="R5" s="26">
        <f>Q5*60</f>
        <v>115200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9"/>
      <c r="O6" s="20" t="s">
        <v>36</v>
      </c>
      <c r="P6" s="20"/>
      <c r="Q6" s="20">
        <f>L10-L5</f>
        <v>1920</v>
      </c>
      <c r="R6" s="27">
        <f>Q6*60</f>
        <v>115200</v>
      </c>
    </row>
    <row r="7" spans="2:19" x14ac:dyDescent="0.3">
      <c r="B7" s="14" t="s">
        <v>25</v>
      </c>
      <c r="C7" s="15">
        <v>818</v>
      </c>
      <c r="D7" s="16">
        <f>C7*K10</f>
        <v>26176</v>
      </c>
      <c r="E7" s="102" t="s">
        <v>44</v>
      </c>
      <c r="F7" s="103"/>
      <c r="H7" s="48" t="s">
        <v>45</v>
      </c>
      <c r="I7" s="49">
        <f>Q6/Q5</f>
        <v>1</v>
      </c>
      <c r="J7" s="37" t="s">
        <v>43</v>
      </c>
      <c r="K7" s="34">
        <f>L7/60</f>
        <v>0</v>
      </c>
      <c r="L7" s="34">
        <f>M7/60</f>
        <v>0</v>
      </c>
      <c r="M7" s="34">
        <f>I4</f>
        <v>0</v>
      </c>
      <c r="N7" s="109"/>
      <c r="O7" s="20" t="s">
        <v>37</v>
      </c>
      <c r="P7" s="20"/>
      <c r="Q7" s="20">
        <f>Q6-L6</f>
        <v>1920</v>
      </c>
      <c r="R7" s="28">
        <f>Q7*60</f>
        <v>115200</v>
      </c>
    </row>
    <row r="8" spans="2:19" x14ac:dyDescent="0.3">
      <c r="B8" s="14" t="s">
        <v>26</v>
      </c>
      <c r="C8" s="17">
        <v>818</v>
      </c>
      <c r="D8" s="16">
        <f>C8*K10</f>
        <v>26176</v>
      </c>
      <c r="E8" s="104">
        <f>I10</f>
        <v>1</v>
      </c>
      <c r="F8" s="105"/>
      <c r="H8" s="50" t="s">
        <v>46</v>
      </c>
      <c r="I8" s="51">
        <f>Q7/Q6</f>
        <v>1</v>
      </c>
      <c r="N8" s="109"/>
      <c r="O8" s="20" t="s">
        <v>38</v>
      </c>
      <c r="P8" s="20"/>
      <c r="Q8" s="20">
        <f>Q7-L7</f>
        <v>1920</v>
      </c>
      <c r="R8" s="29">
        <f>Q8*60</f>
        <v>115200</v>
      </c>
    </row>
    <row r="9" spans="2:19" x14ac:dyDescent="0.3">
      <c r="B9" t="s">
        <v>51</v>
      </c>
      <c r="C9">
        <f>D7-D8</f>
        <v>0</v>
      </c>
      <c r="E9" s="104"/>
      <c r="F9" s="105"/>
      <c r="H9" s="50" t="s">
        <v>47</v>
      </c>
      <c r="I9" s="51">
        <f>Q8/Q7</f>
        <v>1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9"/>
      <c r="R9" s="30"/>
    </row>
    <row r="10" spans="2:19" x14ac:dyDescent="0.3">
      <c r="B10" s="20" t="s">
        <v>29</v>
      </c>
      <c r="C10" s="21">
        <v>0</v>
      </c>
      <c r="E10" s="106"/>
      <c r="F10" s="107"/>
      <c r="H10" s="52" t="s">
        <v>44</v>
      </c>
      <c r="I10" s="53">
        <f>I7*I8*I9</f>
        <v>1</v>
      </c>
      <c r="J10" s="43" t="s">
        <v>49</v>
      </c>
      <c r="K10" s="17">
        <v>32</v>
      </c>
      <c r="L10" s="19">
        <f>K10*60</f>
        <v>1920</v>
      </c>
      <c r="M10" s="54">
        <f>L10*60</f>
        <v>115200</v>
      </c>
      <c r="N10" s="110"/>
      <c r="O10" s="56" t="s">
        <v>34</v>
      </c>
      <c r="P10" s="22"/>
      <c r="Q10" s="31"/>
      <c r="R10" s="32">
        <f>R8/R5</f>
        <v>1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hidden="1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hidden="1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hidden="1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hidden="1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hidden="1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hidden="1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hidden="1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hidden="1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hidden="1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hidden="1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hidden="1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hidden="1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hidden="1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hidden="1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hidden="1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hidden="1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hidden="1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hidden="1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hidden="1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hidden="1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hidden="1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hidden="1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hidden="1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hidden="1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hidden="1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hidden="1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hidden="1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hidden="1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hidden="1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hidden="1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hidden="1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hidden="1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hidden="1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hidden="1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hidden="1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hidden="1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hidden="1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hidden="1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hidden="1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hidden="1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hidden="1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hidden="1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hidden="1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hidden="1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hidden="1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hidden="1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hidden="1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hidden="1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hidden="1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hidden="1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hidden="1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hidden="1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hidden="1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hidden="1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hidden="1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hidden="1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hidden="1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hidden="1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hidden="1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hidden="1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hidden="1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hidden="1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hidden="1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hidden="1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hidden="1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hidden="1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hidden="1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hidden="1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hidden="1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hidden="1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hidden="1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hidden="1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hidden="1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hidden="1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hidden="1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hidden="1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hidden="1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hidden="1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hidden="1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hidden="1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hidden="1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hidden="1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hidden="1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hidden="1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hidden="1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hidden="1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hidden="1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hidden="1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hidden="1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hidden="1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hidden="1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hidden="1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hidden="1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hidden="1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hidden="1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hidden="1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hidden="1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hidden="1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hidden="1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hidden="1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hidden="1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hidden="1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hidden="1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hidden="1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hidden="1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hidden="1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hidden="1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hidden="1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hidden="1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hidden="1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hidden="1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hidden="1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hidden="1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hidden="1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hidden="1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hidden="1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hidden="1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hidden="1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hidden="1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hidden="1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hidden="1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hidden="1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hidden="1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hidden="1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hidden="1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hidden="1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hidden="1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hidden="1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hidden="1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hidden="1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hidden="1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hidden="1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hidden="1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hidden="1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hidden="1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hidden="1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hidden="1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150</v>
      </c>
      <c r="M155" s="5">
        <v>0.32</v>
      </c>
      <c r="N155" s="10" t="s">
        <v>82</v>
      </c>
    </row>
    <row r="156" spans="2:14" hidden="1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hidden="1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hidden="1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hidden="1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hidden="1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hidden="1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hidden="1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hidden="1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hidden="1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hidden="1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hidden="1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hidden="1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hidden="1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hidden="1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hidden="1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hidden="1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hidden="1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hidden="1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hidden="1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hidden="1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hidden="1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hidden="1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hidden="1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hidden="1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hidden="1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hidden="1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hidden="1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hidden="1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hidden="1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hidden="1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hidden="1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hidden="1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hidden="1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hidden="1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hidden="1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hidden="1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hidden="1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hidden="1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hidden="1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hidden="1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hidden="1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hidden="1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hidden="1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hidden="1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hidden="1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hidden="1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hidden="1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hidden="1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hidden="1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hidden="1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hidden="1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hidden="1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hidden="1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hidden="1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hidden="1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hidden="1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hidden="1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hidden="1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hidden="1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hidden="1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hidden="1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hidden="1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hidden="1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hidden="1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hidden="1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hidden="1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hidden="1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hidden="1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hidden="1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hidden="1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hidden="1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hidden="1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hidden="1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hidden="1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hidden="1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hidden="1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hidden="1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hidden="1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hidden="1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hidden="1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hidden="1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hidden="1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hidden="1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hidden="1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hidden="1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hidden="1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hidden="1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hidden="1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hidden="1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hidden="1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hidden="1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hidden="1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hidden="1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hidden="1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hidden="1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hidden="1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hidden="1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hidden="1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hidden="1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hidden="1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hidden="1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hidden="1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hidden="1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hidden="1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hidden="1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hidden="1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hidden="1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hidden="1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hidden="1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hidden="1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hidden="1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hidden="1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hidden="1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hidden="1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hidden="1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hidden="1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hidden="1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hidden="1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hidden="1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hidden="1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hidden="1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hidden="1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hidden="1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hidden="1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hidden="1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hidden="1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hidden="1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hidden="1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hidden="1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hidden="1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hidden="1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hidden="1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hidden="1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hidden="1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hidden="1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hidden="1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hidden="1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hidden="1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hidden="1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hidden="1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hidden="1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hidden="1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hidden="1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hidden="1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hidden="1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hidden="1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hidden="1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hidden="1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hidden="1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hidden="1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hidden="1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hidden="1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hidden="1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hidden="1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hidden="1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hidden="1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hidden="1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hidden="1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hidden="1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hidden="1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hidden="1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hidden="1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hidden="1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hidden="1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hidden="1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hidden="1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hidden="1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hidden="1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hidden="1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hidden="1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hidden="1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hidden="1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hidden="1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hidden="1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hidden="1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hidden="1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hidden="1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hidden="1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hidden="1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hidden="1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hidden="1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hidden="1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hidden="1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hidden="1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hidden="1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hidden="1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hidden="1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hidden="1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hidden="1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90</v>
      </c>
      <c r="M344" s="5">
        <v>0.12</v>
      </c>
      <c r="N344" s="3"/>
    </row>
    <row r="345" spans="2:14" hidden="1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hidden="1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hidden="1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hidden="1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hidden="1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hidden="1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hidden="1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hidden="1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hidden="1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hidden="1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hidden="1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hidden="1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hidden="1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hidden="1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hidden="1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hidden="1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hidden="1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hidden="1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hidden="1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hidden="1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hidden="1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hidden="1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hidden="1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hidden="1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hidden="1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hidden="1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hidden="1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hidden="1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M92"/>
  <sheetViews>
    <sheetView workbookViewId="0">
      <pane ySplit="5" topLeftCell="A6" activePane="bottomLeft" state="frozen"/>
      <selection pane="bottomLeft" activeCell="B71" sqref="B71:H71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13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13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13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13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13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13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13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13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13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13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13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13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13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13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13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13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  <c r="L48" s="90"/>
      <c r="M48" s="65"/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2667-AAEB-4189-AAE6-84D11AB1A675}">
  <dimension ref="B2:AA302"/>
  <sheetViews>
    <sheetView topLeftCell="J1" zoomScale="85" zoomScaleNormal="85" workbookViewId="0">
      <pane ySplit="5" topLeftCell="A256" activePane="bottomLeft" state="frozen"/>
      <selection pane="bottomLeft" activeCell="B5" sqref="B5:AA302"/>
    </sheetView>
  </sheetViews>
  <sheetFormatPr baseColWidth="10" defaultRowHeight="14.4" x14ac:dyDescent="0.3"/>
  <cols>
    <col min="5" max="5" width="23.109375" customWidth="1"/>
    <col min="6" max="6" width="19" customWidth="1"/>
    <col min="7" max="8" width="2.109375" customWidth="1"/>
    <col min="12" max="12" width="23.5546875" style="88" customWidth="1"/>
    <col min="13" max="13" width="24.77734375" customWidth="1"/>
    <col min="14" max="15" width="1.77734375" customWidth="1"/>
    <col min="19" max="19" width="24.109375" customWidth="1"/>
    <col min="20" max="20" width="20" customWidth="1"/>
    <col min="21" max="22" width="2.21875" customWidth="1"/>
    <col min="26" max="26" width="23.88671875" customWidth="1"/>
    <col min="27" max="27" width="20" customWidth="1"/>
  </cols>
  <sheetData>
    <row r="2" spans="2:27" x14ac:dyDescent="0.3">
      <c r="K2">
        <v>179</v>
      </c>
      <c r="L2" s="116"/>
    </row>
    <row r="3" spans="2:27" x14ac:dyDescent="0.3">
      <c r="I3" s="80">
        <v>88</v>
      </c>
      <c r="K3">
        <f>40/K2</f>
        <v>0.22346368715083798</v>
      </c>
    </row>
    <row r="4" spans="2:27" x14ac:dyDescent="0.3">
      <c r="I4" s="96">
        <f>100-I3</f>
        <v>12</v>
      </c>
      <c r="K4" s="1">
        <f>K3</f>
        <v>0.22346368715083798</v>
      </c>
    </row>
    <row r="5" spans="2:27" x14ac:dyDescent="0.3">
      <c r="B5" s="97" t="s">
        <v>145</v>
      </c>
      <c r="C5" s="97" t="s">
        <v>112</v>
      </c>
      <c r="D5" s="97" t="s">
        <v>0</v>
      </c>
      <c r="E5" s="97" t="s">
        <v>153</v>
      </c>
      <c r="F5" s="97" t="s">
        <v>144</v>
      </c>
      <c r="I5" s="100" t="s">
        <v>145</v>
      </c>
      <c r="J5" s="100" t="s">
        <v>112</v>
      </c>
      <c r="K5" s="100" t="s">
        <v>0</v>
      </c>
      <c r="L5" s="100" t="s">
        <v>154</v>
      </c>
      <c r="M5" s="100" t="s">
        <v>155</v>
      </c>
      <c r="P5" s="97" t="s">
        <v>145</v>
      </c>
      <c r="Q5" s="97" t="s">
        <v>112</v>
      </c>
      <c r="R5" s="97" t="s">
        <v>0</v>
      </c>
      <c r="S5" s="97" t="s">
        <v>156</v>
      </c>
      <c r="T5" s="97" t="s">
        <v>157</v>
      </c>
      <c r="W5" s="97" t="s">
        <v>145</v>
      </c>
      <c r="X5" s="97" t="s">
        <v>112</v>
      </c>
      <c r="Y5" s="97" t="s">
        <v>0</v>
      </c>
      <c r="Z5" s="97" t="s">
        <v>158</v>
      </c>
      <c r="AA5" s="97" t="s">
        <v>159</v>
      </c>
    </row>
    <row r="6" spans="2:27" x14ac:dyDescent="0.3">
      <c r="B6" s="89" t="s">
        <v>109</v>
      </c>
      <c r="C6" s="89" t="s">
        <v>146</v>
      </c>
      <c r="D6" s="93">
        <v>45693</v>
      </c>
      <c r="E6" s="94" t="s">
        <v>93</v>
      </c>
      <c r="F6" s="89">
        <v>0</v>
      </c>
      <c r="I6" s="89" t="s">
        <v>109</v>
      </c>
      <c r="J6" s="89" t="s">
        <v>146</v>
      </c>
      <c r="K6" s="93">
        <v>45693</v>
      </c>
      <c r="L6" s="94" t="s">
        <v>93</v>
      </c>
      <c r="M6" s="89">
        <v>0</v>
      </c>
      <c r="P6" s="86" t="s">
        <v>109</v>
      </c>
      <c r="Q6" s="86" t="s">
        <v>146</v>
      </c>
      <c r="R6" s="91">
        <v>45693</v>
      </c>
      <c r="S6" s="113" t="s">
        <v>93</v>
      </c>
      <c r="T6" s="89">
        <v>0</v>
      </c>
      <c r="W6" s="89" t="s">
        <v>109</v>
      </c>
      <c r="X6" s="89" t="s">
        <v>146</v>
      </c>
      <c r="Y6" s="93">
        <v>45693</v>
      </c>
      <c r="Z6" s="94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3">
        <v>45693</v>
      </c>
      <c r="E7" s="94" t="s">
        <v>17</v>
      </c>
      <c r="F7" s="89">
        <v>0</v>
      </c>
      <c r="I7" s="89" t="s">
        <v>109</v>
      </c>
      <c r="J7" s="89" t="s">
        <v>146</v>
      </c>
      <c r="K7" s="93">
        <v>45693</v>
      </c>
      <c r="L7" s="94" t="s">
        <v>17</v>
      </c>
      <c r="M7" s="89">
        <v>0</v>
      </c>
      <c r="P7" s="87" t="s">
        <v>109</v>
      </c>
      <c r="Q7" s="87" t="s">
        <v>146</v>
      </c>
      <c r="R7" s="92">
        <v>45693</v>
      </c>
      <c r="S7" s="114" t="s">
        <v>17</v>
      </c>
      <c r="T7" s="89">
        <v>0</v>
      </c>
      <c r="W7" s="89" t="s">
        <v>109</v>
      </c>
      <c r="X7" s="89" t="s">
        <v>146</v>
      </c>
      <c r="Y7" s="93">
        <v>45693</v>
      </c>
      <c r="Z7" s="94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3">
        <v>45693</v>
      </c>
      <c r="E8" s="94" t="s">
        <v>92</v>
      </c>
      <c r="F8" s="89">
        <v>0</v>
      </c>
      <c r="I8" s="89" t="s">
        <v>109</v>
      </c>
      <c r="J8" s="89" t="s">
        <v>146</v>
      </c>
      <c r="K8" s="93">
        <v>45693</v>
      </c>
      <c r="L8" s="94" t="s">
        <v>92</v>
      </c>
      <c r="M8" s="89">
        <v>68</v>
      </c>
      <c r="P8" s="86" t="s">
        <v>109</v>
      </c>
      <c r="Q8" s="86" t="s">
        <v>146</v>
      </c>
      <c r="R8" s="91">
        <v>45693</v>
      </c>
      <c r="S8" s="113" t="s">
        <v>92</v>
      </c>
      <c r="T8" s="89">
        <v>0</v>
      </c>
      <c r="W8" s="89" t="s">
        <v>109</v>
      </c>
      <c r="X8" s="89" t="s">
        <v>146</v>
      </c>
      <c r="Y8" s="93">
        <v>45693</v>
      </c>
      <c r="Z8" s="94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3">
        <v>45693</v>
      </c>
      <c r="E9" s="94" t="s">
        <v>16</v>
      </c>
      <c r="F9" s="89">
        <v>0</v>
      </c>
      <c r="I9" s="89" t="s">
        <v>109</v>
      </c>
      <c r="J9" s="89" t="s">
        <v>146</v>
      </c>
      <c r="K9" s="93">
        <v>45693</v>
      </c>
      <c r="L9" s="94" t="s">
        <v>16</v>
      </c>
      <c r="M9" s="89">
        <v>0</v>
      </c>
      <c r="P9" s="87" t="s">
        <v>109</v>
      </c>
      <c r="Q9" s="87" t="s">
        <v>146</v>
      </c>
      <c r="R9" s="92">
        <v>45693</v>
      </c>
      <c r="S9" s="114" t="s">
        <v>16</v>
      </c>
      <c r="T9" s="89">
        <v>0</v>
      </c>
      <c r="W9" s="89" t="s">
        <v>109</v>
      </c>
      <c r="X9" s="89" t="s">
        <v>146</v>
      </c>
      <c r="Y9" s="93">
        <v>45693</v>
      </c>
      <c r="Z9" s="94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3">
        <v>45693</v>
      </c>
      <c r="E10" s="94" t="s">
        <v>20</v>
      </c>
      <c r="F10" s="89">
        <v>0</v>
      </c>
      <c r="I10" s="89" t="s">
        <v>109</v>
      </c>
      <c r="J10" s="89" t="s">
        <v>146</v>
      </c>
      <c r="K10" s="93">
        <v>45693</v>
      </c>
      <c r="L10" s="94" t="s">
        <v>20</v>
      </c>
      <c r="M10" s="89">
        <v>0</v>
      </c>
      <c r="P10" s="86" t="s">
        <v>109</v>
      </c>
      <c r="Q10" s="86" t="s">
        <v>146</v>
      </c>
      <c r="R10" s="91">
        <v>45693</v>
      </c>
      <c r="S10" s="113" t="s">
        <v>20</v>
      </c>
      <c r="T10" s="89">
        <v>0</v>
      </c>
      <c r="W10" s="89" t="s">
        <v>109</v>
      </c>
      <c r="X10" s="89" t="s">
        <v>146</v>
      </c>
      <c r="Y10" s="93">
        <v>45693</v>
      </c>
      <c r="Z10" s="94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3">
        <v>45693</v>
      </c>
      <c r="E11" s="94" t="s">
        <v>95</v>
      </c>
      <c r="F11" s="89">
        <v>0</v>
      </c>
      <c r="I11" s="89" t="s">
        <v>109</v>
      </c>
      <c r="J11" s="89" t="s">
        <v>146</v>
      </c>
      <c r="K11" s="93">
        <v>45693</v>
      </c>
      <c r="L11" s="94" t="s">
        <v>95</v>
      </c>
      <c r="M11" s="89">
        <v>0</v>
      </c>
      <c r="P11" s="87" t="s">
        <v>109</v>
      </c>
      <c r="Q11" s="87" t="s">
        <v>146</v>
      </c>
      <c r="R11" s="92">
        <v>45693</v>
      </c>
      <c r="S11" s="114" t="s">
        <v>95</v>
      </c>
      <c r="T11" s="89">
        <v>0</v>
      </c>
      <c r="W11" s="89" t="s">
        <v>109</v>
      </c>
      <c r="X11" s="89" t="s">
        <v>146</v>
      </c>
      <c r="Y11" s="93">
        <v>45693</v>
      </c>
      <c r="Z11" s="94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3">
        <v>45693</v>
      </c>
      <c r="E12" s="94" t="s">
        <v>100</v>
      </c>
      <c r="F12" s="89">
        <v>0</v>
      </c>
      <c r="I12" s="89" t="s">
        <v>109</v>
      </c>
      <c r="J12" s="89" t="s">
        <v>146</v>
      </c>
      <c r="K12" s="93">
        <v>45693</v>
      </c>
      <c r="L12" s="94" t="s">
        <v>100</v>
      </c>
      <c r="M12" s="89">
        <v>0</v>
      </c>
      <c r="P12" s="86" t="s">
        <v>109</v>
      </c>
      <c r="Q12" s="86" t="s">
        <v>146</v>
      </c>
      <c r="R12" s="91">
        <v>45693</v>
      </c>
      <c r="S12" s="113" t="s">
        <v>100</v>
      </c>
      <c r="T12" s="89">
        <v>0</v>
      </c>
      <c r="W12" s="89" t="s">
        <v>109</v>
      </c>
      <c r="X12" s="89" t="s">
        <v>146</v>
      </c>
      <c r="Y12" s="93">
        <v>45693</v>
      </c>
      <c r="Z12" s="94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3">
        <v>45693</v>
      </c>
      <c r="E13" s="94" t="s">
        <v>103</v>
      </c>
      <c r="F13" s="89">
        <v>0</v>
      </c>
      <c r="I13" s="89" t="s">
        <v>109</v>
      </c>
      <c r="J13" s="89" t="s">
        <v>146</v>
      </c>
      <c r="K13" s="93">
        <v>45693</v>
      </c>
      <c r="L13" s="94" t="s">
        <v>103</v>
      </c>
      <c r="M13" s="89">
        <v>0</v>
      </c>
      <c r="P13" s="87" t="s">
        <v>109</v>
      </c>
      <c r="Q13" s="87" t="s">
        <v>146</v>
      </c>
      <c r="R13" s="92">
        <v>45693</v>
      </c>
      <c r="S13" s="114" t="s">
        <v>103</v>
      </c>
      <c r="T13" s="89">
        <v>0</v>
      </c>
      <c r="W13" s="89" t="s">
        <v>109</v>
      </c>
      <c r="X13" s="89" t="s">
        <v>146</v>
      </c>
      <c r="Y13" s="93">
        <v>45693</v>
      </c>
      <c r="Z13" s="94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3">
        <v>45693</v>
      </c>
      <c r="E14" s="94" t="s">
        <v>97</v>
      </c>
      <c r="F14" s="89">
        <v>0</v>
      </c>
      <c r="I14" s="89" t="s">
        <v>109</v>
      </c>
      <c r="J14" s="89" t="s">
        <v>146</v>
      </c>
      <c r="K14" s="93">
        <v>45693</v>
      </c>
      <c r="L14" s="94" t="s">
        <v>97</v>
      </c>
      <c r="M14" s="89">
        <v>0</v>
      </c>
      <c r="P14" s="86" t="s">
        <v>109</v>
      </c>
      <c r="Q14" s="86" t="s">
        <v>146</v>
      </c>
      <c r="R14" s="91">
        <v>45693</v>
      </c>
      <c r="S14" s="113" t="s">
        <v>97</v>
      </c>
      <c r="T14" s="89">
        <v>0</v>
      </c>
      <c r="W14" s="89" t="s">
        <v>109</v>
      </c>
      <c r="X14" s="89" t="s">
        <v>146</v>
      </c>
      <c r="Y14" s="93">
        <v>45693</v>
      </c>
      <c r="Z14" s="94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3">
        <v>45693</v>
      </c>
      <c r="E15" s="94" t="s">
        <v>96</v>
      </c>
      <c r="F15" s="89">
        <v>0</v>
      </c>
      <c r="I15" s="89" t="s">
        <v>109</v>
      </c>
      <c r="J15" s="89" t="s">
        <v>146</v>
      </c>
      <c r="K15" s="93">
        <v>45693</v>
      </c>
      <c r="L15" s="94" t="s">
        <v>96</v>
      </c>
      <c r="M15" s="89">
        <v>0</v>
      </c>
      <c r="P15" s="87" t="s">
        <v>109</v>
      </c>
      <c r="Q15" s="87" t="s">
        <v>146</v>
      </c>
      <c r="R15" s="92">
        <v>45693</v>
      </c>
      <c r="S15" s="114" t="s">
        <v>96</v>
      </c>
      <c r="T15" s="89">
        <v>0</v>
      </c>
      <c r="W15" s="89" t="s">
        <v>109</v>
      </c>
      <c r="X15" s="89" t="s">
        <v>146</v>
      </c>
      <c r="Y15" s="93">
        <v>45693</v>
      </c>
      <c r="Z15" s="94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3">
        <v>45693</v>
      </c>
      <c r="E16" s="95" t="s">
        <v>161</v>
      </c>
      <c r="F16" s="89">
        <v>4</v>
      </c>
      <c r="I16" s="89" t="s">
        <v>109</v>
      </c>
      <c r="J16" s="89" t="s">
        <v>146</v>
      </c>
      <c r="K16" s="93">
        <v>45693</v>
      </c>
      <c r="L16" s="94" t="s">
        <v>161</v>
      </c>
      <c r="M16" s="89">
        <v>0</v>
      </c>
      <c r="P16" s="86" t="s">
        <v>109</v>
      </c>
      <c r="Q16" s="86" t="s">
        <v>146</v>
      </c>
      <c r="R16" s="91">
        <v>45693</v>
      </c>
      <c r="S16" s="113" t="s">
        <v>161</v>
      </c>
      <c r="T16" s="89">
        <v>18</v>
      </c>
      <c r="W16" s="89" t="s">
        <v>109</v>
      </c>
      <c r="X16" s="89" t="s">
        <v>146</v>
      </c>
      <c r="Y16" s="93">
        <v>45693</v>
      </c>
      <c r="Z16" s="94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3">
        <v>45694</v>
      </c>
      <c r="E17" s="94" t="s">
        <v>93</v>
      </c>
      <c r="F17" s="89">
        <v>0</v>
      </c>
      <c r="I17" s="89" t="s">
        <v>109</v>
      </c>
      <c r="J17" s="89" t="s">
        <v>146</v>
      </c>
      <c r="K17" s="93">
        <v>45694</v>
      </c>
      <c r="L17" s="94" t="s">
        <v>93</v>
      </c>
      <c r="M17" s="89">
        <v>0</v>
      </c>
      <c r="P17" s="87" t="s">
        <v>109</v>
      </c>
      <c r="Q17" s="87" t="s">
        <v>146</v>
      </c>
      <c r="R17" s="92">
        <v>45694</v>
      </c>
      <c r="S17" s="114" t="s">
        <v>93</v>
      </c>
      <c r="T17" s="89">
        <v>0</v>
      </c>
      <c r="W17" s="89" t="s">
        <v>109</v>
      </c>
      <c r="X17" s="89" t="s">
        <v>146</v>
      </c>
      <c r="Y17" s="93">
        <v>45694</v>
      </c>
      <c r="Z17" s="94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3">
        <v>45694</v>
      </c>
      <c r="E18" s="94" t="s">
        <v>17</v>
      </c>
      <c r="F18" s="89">
        <v>0</v>
      </c>
      <c r="I18" s="89" t="s">
        <v>109</v>
      </c>
      <c r="J18" s="89" t="s">
        <v>146</v>
      </c>
      <c r="K18" s="93">
        <v>45694</v>
      </c>
      <c r="L18" s="94" t="s">
        <v>17</v>
      </c>
      <c r="M18" s="89">
        <v>0</v>
      </c>
      <c r="P18" s="86" t="s">
        <v>109</v>
      </c>
      <c r="Q18" s="86" t="s">
        <v>146</v>
      </c>
      <c r="R18" s="91">
        <v>45694</v>
      </c>
      <c r="S18" s="113" t="s">
        <v>17</v>
      </c>
      <c r="T18" s="89">
        <v>0</v>
      </c>
      <c r="W18" s="89" t="s">
        <v>109</v>
      </c>
      <c r="X18" s="89" t="s">
        <v>146</v>
      </c>
      <c r="Y18" s="93">
        <v>45694</v>
      </c>
      <c r="Z18" s="94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3">
        <v>45694</v>
      </c>
      <c r="E19" s="94" t="s">
        <v>92</v>
      </c>
      <c r="F19" s="89">
        <v>0</v>
      </c>
      <c r="I19" s="89" t="s">
        <v>109</v>
      </c>
      <c r="J19" s="89" t="s">
        <v>146</v>
      </c>
      <c r="K19" s="93">
        <v>45694</v>
      </c>
      <c r="L19" s="94" t="s">
        <v>92</v>
      </c>
      <c r="M19" s="89">
        <v>0</v>
      </c>
      <c r="P19" s="87" t="s">
        <v>109</v>
      </c>
      <c r="Q19" s="87" t="s">
        <v>146</v>
      </c>
      <c r="R19" s="92">
        <v>45694</v>
      </c>
      <c r="S19" s="114" t="s">
        <v>92</v>
      </c>
      <c r="T19" s="89">
        <v>0</v>
      </c>
      <c r="W19" s="89" t="s">
        <v>109</v>
      </c>
      <c r="X19" s="89" t="s">
        <v>146</v>
      </c>
      <c r="Y19" s="93">
        <v>45694</v>
      </c>
      <c r="Z19" s="94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3">
        <v>45694</v>
      </c>
      <c r="E20" s="94" t="s">
        <v>16</v>
      </c>
      <c r="F20" s="89">
        <v>0</v>
      </c>
      <c r="I20" s="89" t="s">
        <v>109</v>
      </c>
      <c r="J20" s="89" t="s">
        <v>146</v>
      </c>
      <c r="K20" s="93">
        <v>45694</v>
      </c>
      <c r="L20" s="94" t="s">
        <v>16</v>
      </c>
      <c r="M20" s="89">
        <v>0</v>
      </c>
      <c r="P20" s="86" t="s">
        <v>109</v>
      </c>
      <c r="Q20" s="86" t="s">
        <v>146</v>
      </c>
      <c r="R20" s="91">
        <v>45694</v>
      </c>
      <c r="S20" s="113" t="s">
        <v>16</v>
      </c>
      <c r="T20" s="89">
        <v>3.2</v>
      </c>
      <c r="W20" s="89" t="s">
        <v>109</v>
      </c>
      <c r="X20" s="89" t="s">
        <v>146</v>
      </c>
      <c r="Y20" s="93">
        <v>45694</v>
      </c>
      <c r="Z20" s="94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3">
        <v>45694</v>
      </c>
      <c r="E21" s="94" t="s">
        <v>20</v>
      </c>
      <c r="F21" s="89">
        <v>0</v>
      </c>
      <c r="I21" s="89" t="s">
        <v>109</v>
      </c>
      <c r="J21" s="89" t="s">
        <v>146</v>
      </c>
      <c r="K21" s="93">
        <v>45694</v>
      </c>
      <c r="L21" s="94" t="s">
        <v>20</v>
      </c>
      <c r="M21" s="89">
        <v>0</v>
      </c>
      <c r="P21" s="87" t="s">
        <v>109</v>
      </c>
      <c r="Q21" s="87" t="s">
        <v>146</v>
      </c>
      <c r="R21" s="92">
        <v>45694</v>
      </c>
      <c r="S21" s="114" t="s">
        <v>20</v>
      </c>
      <c r="T21" s="89">
        <v>6.4</v>
      </c>
      <c r="W21" s="89" t="s">
        <v>109</v>
      </c>
      <c r="X21" s="89" t="s">
        <v>146</v>
      </c>
      <c r="Y21" s="93">
        <v>45694</v>
      </c>
      <c r="Z21" s="94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3">
        <v>45694</v>
      </c>
      <c r="E22" s="94" t="s">
        <v>95</v>
      </c>
      <c r="F22" s="89">
        <v>0</v>
      </c>
      <c r="I22" s="89" t="s">
        <v>109</v>
      </c>
      <c r="J22" s="89" t="s">
        <v>146</v>
      </c>
      <c r="K22" s="93">
        <v>45694</v>
      </c>
      <c r="L22" s="94" t="s">
        <v>95</v>
      </c>
      <c r="M22" s="89">
        <v>0</v>
      </c>
      <c r="P22" s="86" t="s">
        <v>109</v>
      </c>
      <c r="Q22" s="86" t="s">
        <v>146</v>
      </c>
      <c r="R22" s="91">
        <v>45694</v>
      </c>
      <c r="S22" s="113" t="s">
        <v>95</v>
      </c>
      <c r="T22" s="89">
        <v>0</v>
      </c>
      <c r="W22" s="89" t="s">
        <v>109</v>
      </c>
      <c r="X22" s="89" t="s">
        <v>146</v>
      </c>
      <c r="Y22" s="93">
        <v>45694</v>
      </c>
      <c r="Z22" s="94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3">
        <v>45694</v>
      </c>
      <c r="E23" s="94" t="s">
        <v>100</v>
      </c>
      <c r="F23" s="89">
        <v>0</v>
      </c>
      <c r="I23" s="89" t="s">
        <v>109</v>
      </c>
      <c r="J23" s="89" t="s">
        <v>146</v>
      </c>
      <c r="K23" s="93">
        <v>45694</v>
      </c>
      <c r="L23" s="94" t="s">
        <v>100</v>
      </c>
      <c r="M23" s="89">
        <v>0</v>
      </c>
      <c r="P23" s="87" t="s">
        <v>109</v>
      </c>
      <c r="Q23" s="87" t="s">
        <v>146</v>
      </c>
      <c r="R23" s="92">
        <v>45694</v>
      </c>
      <c r="S23" s="114" t="s">
        <v>100</v>
      </c>
      <c r="T23" s="89">
        <v>3.2</v>
      </c>
      <c r="W23" s="89" t="s">
        <v>109</v>
      </c>
      <c r="X23" s="89" t="s">
        <v>146</v>
      </c>
      <c r="Y23" s="93">
        <v>45694</v>
      </c>
      <c r="Z23" s="94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3">
        <v>45694</v>
      </c>
      <c r="E24" s="94" t="s">
        <v>103</v>
      </c>
      <c r="F24" s="89">
        <v>0</v>
      </c>
      <c r="I24" s="89" t="s">
        <v>109</v>
      </c>
      <c r="J24" s="89" t="s">
        <v>146</v>
      </c>
      <c r="K24" s="93">
        <v>45694</v>
      </c>
      <c r="L24" s="94" t="s">
        <v>103</v>
      </c>
      <c r="M24" s="89">
        <v>0</v>
      </c>
      <c r="P24" s="86" t="s">
        <v>109</v>
      </c>
      <c r="Q24" s="86" t="s">
        <v>146</v>
      </c>
      <c r="R24" s="91">
        <v>45694</v>
      </c>
      <c r="S24" s="113" t="s">
        <v>103</v>
      </c>
      <c r="T24" s="89">
        <v>0</v>
      </c>
      <c r="W24" s="89" t="s">
        <v>109</v>
      </c>
      <c r="X24" s="89" t="s">
        <v>146</v>
      </c>
      <c r="Y24" s="93">
        <v>45694</v>
      </c>
      <c r="Z24" s="94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3">
        <v>45694</v>
      </c>
      <c r="E25" s="94" t="s">
        <v>97</v>
      </c>
      <c r="F25" s="89">
        <v>0</v>
      </c>
      <c r="I25" s="89" t="s">
        <v>109</v>
      </c>
      <c r="J25" s="89" t="s">
        <v>146</v>
      </c>
      <c r="K25" s="93">
        <v>45694</v>
      </c>
      <c r="L25" s="94" t="s">
        <v>97</v>
      </c>
      <c r="M25" s="89">
        <v>0</v>
      </c>
      <c r="P25" s="87" t="s">
        <v>109</v>
      </c>
      <c r="Q25" s="87" t="s">
        <v>146</v>
      </c>
      <c r="R25" s="92">
        <v>45694</v>
      </c>
      <c r="S25" s="114" t="s">
        <v>97</v>
      </c>
      <c r="T25" s="89">
        <v>0</v>
      </c>
      <c r="W25" s="89" t="s">
        <v>109</v>
      </c>
      <c r="X25" s="89" t="s">
        <v>146</v>
      </c>
      <c r="Y25" s="93">
        <v>45694</v>
      </c>
      <c r="Z25" s="94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3">
        <v>45694</v>
      </c>
      <c r="E26" s="94" t="s">
        <v>96</v>
      </c>
      <c r="F26" s="89">
        <v>0</v>
      </c>
      <c r="I26" s="89" t="s">
        <v>109</v>
      </c>
      <c r="J26" s="89" t="s">
        <v>146</v>
      </c>
      <c r="K26" s="93">
        <v>45694</v>
      </c>
      <c r="L26" s="94" t="s">
        <v>96</v>
      </c>
      <c r="M26" s="89">
        <v>0</v>
      </c>
      <c r="P26" s="86" t="s">
        <v>109</v>
      </c>
      <c r="Q26" s="86" t="s">
        <v>146</v>
      </c>
      <c r="R26" s="91">
        <v>45694</v>
      </c>
      <c r="S26" s="113" t="s">
        <v>96</v>
      </c>
      <c r="T26" s="89">
        <v>0</v>
      </c>
      <c r="W26" s="89" t="s">
        <v>109</v>
      </c>
      <c r="X26" s="89" t="s">
        <v>146</v>
      </c>
      <c r="Y26" s="93">
        <v>45694</v>
      </c>
      <c r="Z26" s="94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3">
        <v>45694</v>
      </c>
      <c r="E27" s="95" t="s">
        <v>161</v>
      </c>
      <c r="F27" s="89">
        <v>4</v>
      </c>
      <c r="I27" s="89" t="s">
        <v>109</v>
      </c>
      <c r="J27" s="89" t="s">
        <v>146</v>
      </c>
      <c r="K27" s="93">
        <v>45694</v>
      </c>
      <c r="L27" s="94" t="s">
        <v>161</v>
      </c>
      <c r="M27" s="89">
        <v>37</v>
      </c>
      <c r="P27" s="87" t="s">
        <v>109</v>
      </c>
      <c r="Q27" s="87" t="s">
        <v>146</v>
      </c>
      <c r="R27" s="92">
        <v>45694</v>
      </c>
      <c r="S27" s="114" t="s">
        <v>161</v>
      </c>
      <c r="T27" s="89">
        <v>2.4</v>
      </c>
      <c r="W27" s="89" t="s">
        <v>109</v>
      </c>
      <c r="X27" s="89" t="s">
        <v>146</v>
      </c>
      <c r="Y27" s="93">
        <v>45694</v>
      </c>
      <c r="Z27" s="94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3">
        <v>45698</v>
      </c>
      <c r="E28" s="94" t="s">
        <v>93</v>
      </c>
      <c r="F28" s="89">
        <v>0</v>
      </c>
      <c r="I28" s="89" t="s">
        <v>109</v>
      </c>
      <c r="J28" s="89" t="s">
        <v>147</v>
      </c>
      <c r="K28" s="93">
        <v>45698</v>
      </c>
      <c r="L28" s="94" t="s">
        <v>93</v>
      </c>
      <c r="M28" s="89">
        <v>0</v>
      </c>
      <c r="P28" s="86" t="s">
        <v>109</v>
      </c>
      <c r="Q28" s="86" t="s">
        <v>147</v>
      </c>
      <c r="R28" s="91">
        <v>45698</v>
      </c>
      <c r="S28" s="113" t="s">
        <v>93</v>
      </c>
      <c r="T28" s="89">
        <v>0</v>
      </c>
      <c r="W28" s="89" t="s">
        <v>109</v>
      </c>
      <c r="X28" s="89" t="s">
        <v>147</v>
      </c>
      <c r="Y28" s="93">
        <v>45698</v>
      </c>
      <c r="Z28" s="94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3">
        <v>45698</v>
      </c>
      <c r="E29" s="94" t="s">
        <v>17</v>
      </c>
      <c r="F29" s="89">
        <v>0</v>
      </c>
      <c r="I29" s="89" t="s">
        <v>109</v>
      </c>
      <c r="J29" s="89" t="s">
        <v>147</v>
      </c>
      <c r="K29" s="93">
        <v>45698</v>
      </c>
      <c r="L29" s="94" t="s">
        <v>17</v>
      </c>
      <c r="M29" s="89">
        <v>0</v>
      </c>
      <c r="P29" s="87" t="s">
        <v>109</v>
      </c>
      <c r="Q29" s="87" t="s">
        <v>147</v>
      </c>
      <c r="R29" s="92">
        <v>45698</v>
      </c>
      <c r="S29" s="114" t="s">
        <v>17</v>
      </c>
      <c r="T29" s="89">
        <v>0</v>
      </c>
      <c r="W29" s="89" t="s">
        <v>109</v>
      </c>
      <c r="X29" s="89" t="s">
        <v>147</v>
      </c>
      <c r="Y29" s="93">
        <v>45698</v>
      </c>
      <c r="Z29" s="94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3">
        <v>45698</v>
      </c>
      <c r="E30" s="94" t="s">
        <v>92</v>
      </c>
      <c r="F30" s="89">
        <v>0</v>
      </c>
      <c r="I30" s="89" t="s">
        <v>109</v>
      </c>
      <c r="J30" s="89" t="s">
        <v>147</v>
      </c>
      <c r="K30" s="93">
        <v>45698</v>
      </c>
      <c r="L30" s="94" t="s">
        <v>92</v>
      </c>
      <c r="M30" s="89">
        <v>0</v>
      </c>
      <c r="P30" s="86" t="s">
        <v>109</v>
      </c>
      <c r="Q30" s="86" t="s">
        <v>147</v>
      </c>
      <c r="R30" s="91">
        <v>45698</v>
      </c>
      <c r="S30" s="113" t="s">
        <v>92</v>
      </c>
      <c r="T30" s="89">
        <v>4.2</v>
      </c>
      <c r="W30" s="89" t="s">
        <v>109</v>
      </c>
      <c r="X30" s="89" t="s">
        <v>147</v>
      </c>
      <c r="Y30" s="93">
        <v>45698</v>
      </c>
      <c r="Z30" s="94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3">
        <v>45698</v>
      </c>
      <c r="E31" s="94" t="s">
        <v>16</v>
      </c>
      <c r="F31" s="89">
        <v>0</v>
      </c>
      <c r="I31" s="89" t="s">
        <v>109</v>
      </c>
      <c r="J31" s="89" t="s">
        <v>147</v>
      </c>
      <c r="K31" s="93">
        <v>45698</v>
      </c>
      <c r="L31" s="94" t="s">
        <v>16</v>
      </c>
      <c r="M31" s="89">
        <v>0</v>
      </c>
      <c r="P31" s="87" t="s">
        <v>109</v>
      </c>
      <c r="Q31" s="87" t="s">
        <v>147</v>
      </c>
      <c r="R31" s="92">
        <v>45698</v>
      </c>
      <c r="S31" s="114" t="s">
        <v>16</v>
      </c>
      <c r="T31" s="89">
        <v>0</v>
      </c>
      <c r="W31" s="89" t="s">
        <v>109</v>
      </c>
      <c r="X31" s="89" t="s">
        <v>147</v>
      </c>
      <c r="Y31" s="93">
        <v>45698</v>
      </c>
      <c r="Z31" s="94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3">
        <v>45698</v>
      </c>
      <c r="E32" s="94" t="s">
        <v>20</v>
      </c>
      <c r="F32" s="89">
        <v>0</v>
      </c>
      <c r="I32" s="89" t="s">
        <v>109</v>
      </c>
      <c r="J32" s="89" t="s">
        <v>147</v>
      </c>
      <c r="K32" s="93">
        <v>45698</v>
      </c>
      <c r="L32" s="94" t="s">
        <v>20</v>
      </c>
      <c r="M32" s="89">
        <v>0</v>
      </c>
      <c r="P32" s="86" t="s">
        <v>109</v>
      </c>
      <c r="Q32" s="86" t="s">
        <v>147</v>
      </c>
      <c r="R32" s="91">
        <v>45698</v>
      </c>
      <c r="S32" s="113" t="s">
        <v>20</v>
      </c>
      <c r="T32" s="89">
        <v>0</v>
      </c>
      <c r="W32" s="89" t="s">
        <v>109</v>
      </c>
      <c r="X32" s="89" t="s">
        <v>147</v>
      </c>
      <c r="Y32" s="93">
        <v>45698</v>
      </c>
      <c r="Z32" s="94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3">
        <v>45698</v>
      </c>
      <c r="E33" s="94" t="s">
        <v>95</v>
      </c>
      <c r="F33" s="89">
        <v>0</v>
      </c>
      <c r="I33" s="89" t="s">
        <v>109</v>
      </c>
      <c r="J33" s="89" t="s">
        <v>147</v>
      </c>
      <c r="K33" s="93">
        <v>45698</v>
      </c>
      <c r="L33" s="94" t="s">
        <v>95</v>
      </c>
      <c r="M33" s="89">
        <v>2.27</v>
      </c>
      <c r="P33" s="87" t="s">
        <v>109</v>
      </c>
      <c r="Q33" s="87" t="s">
        <v>147</v>
      </c>
      <c r="R33" s="92">
        <v>45698</v>
      </c>
      <c r="S33" s="114" t="s">
        <v>95</v>
      </c>
      <c r="T33" s="89">
        <v>11.7</v>
      </c>
      <c r="W33" s="89" t="s">
        <v>109</v>
      </c>
      <c r="X33" s="89" t="s">
        <v>147</v>
      </c>
      <c r="Y33" s="93">
        <v>45698</v>
      </c>
      <c r="Z33" s="94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3">
        <v>45698</v>
      </c>
      <c r="E34" s="94" t="s">
        <v>100</v>
      </c>
      <c r="F34" s="89">
        <v>0</v>
      </c>
      <c r="I34" s="89" t="s">
        <v>109</v>
      </c>
      <c r="J34" s="89" t="s">
        <v>147</v>
      </c>
      <c r="K34" s="93">
        <v>45698</v>
      </c>
      <c r="L34" s="94" t="s">
        <v>100</v>
      </c>
      <c r="M34" s="89">
        <v>0</v>
      </c>
      <c r="P34" s="86" t="s">
        <v>109</v>
      </c>
      <c r="Q34" s="86" t="s">
        <v>147</v>
      </c>
      <c r="R34" s="91">
        <v>45698</v>
      </c>
      <c r="S34" s="113" t="s">
        <v>100</v>
      </c>
      <c r="T34" s="89">
        <v>0</v>
      </c>
      <c r="W34" s="89" t="s">
        <v>109</v>
      </c>
      <c r="X34" s="89" t="s">
        <v>147</v>
      </c>
      <c r="Y34" s="93">
        <v>45698</v>
      </c>
      <c r="Z34" s="94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3">
        <v>45698</v>
      </c>
      <c r="E35" s="94" t="s">
        <v>103</v>
      </c>
      <c r="F35" s="89">
        <v>0</v>
      </c>
      <c r="I35" s="89" t="s">
        <v>109</v>
      </c>
      <c r="J35" s="89" t="s">
        <v>147</v>
      </c>
      <c r="K35" s="93">
        <v>45698</v>
      </c>
      <c r="L35" s="94" t="s">
        <v>103</v>
      </c>
      <c r="M35" s="89">
        <v>0</v>
      </c>
      <c r="P35" s="87" t="s">
        <v>109</v>
      </c>
      <c r="Q35" s="87" t="s">
        <v>147</v>
      </c>
      <c r="R35" s="92">
        <v>45698</v>
      </c>
      <c r="S35" s="114" t="s">
        <v>103</v>
      </c>
      <c r="T35" s="89">
        <v>0</v>
      </c>
      <c r="W35" s="89" t="s">
        <v>109</v>
      </c>
      <c r="X35" s="89" t="s">
        <v>147</v>
      </c>
      <c r="Y35" s="93">
        <v>45698</v>
      </c>
      <c r="Z35" s="94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3">
        <v>45698</v>
      </c>
      <c r="E36" s="94" t="s">
        <v>97</v>
      </c>
      <c r="F36" s="89">
        <v>0</v>
      </c>
      <c r="I36" s="89" t="s">
        <v>109</v>
      </c>
      <c r="J36" s="89" t="s">
        <v>147</v>
      </c>
      <c r="K36" s="93">
        <v>45698</v>
      </c>
      <c r="L36" s="94" t="s">
        <v>97</v>
      </c>
      <c r="M36" s="89">
        <v>0</v>
      </c>
      <c r="P36" s="86" t="s">
        <v>109</v>
      </c>
      <c r="Q36" s="86" t="s">
        <v>147</v>
      </c>
      <c r="R36" s="91">
        <v>45698</v>
      </c>
      <c r="S36" s="113" t="s">
        <v>97</v>
      </c>
      <c r="T36" s="89">
        <v>0</v>
      </c>
      <c r="W36" s="89" t="s">
        <v>109</v>
      </c>
      <c r="X36" s="89" t="s">
        <v>147</v>
      </c>
      <c r="Y36" s="93">
        <v>45698</v>
      </c>
      <c r="Z36" s="94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3">
        <v>45698</v>
      </c>
      <c r="E37" s="94" t="s">
        <v>96</v>
      </c>
      <c r="F37" s="89">
        <v>0</v>
      </c>
      <c r="I37" s="89" t="s">
        <v>109</v>
      </c>
      <c r="J37" s="89" t="s">
        <v>147</v>
      </c>
      <c r="K37" s="93">
        <v>45698</v>
      </c>
      <c r="L37" s="94" t="s">
        <v>96</v>
      </c>
      <c r="M37" s="89">
        <v>0</v>
      </c>
      <c r="P37" s="87" t="s">
        <v>109</v>
      </c>
      <c r="Q37" s="87" t="s">
        <v>147</v>
      </c>
      <c r="R37" s="92">
        <v>45698</v>
      </c>
      <c r="S37" s="114" t="s">
        <v>96</v>
      </c>
      <c r="T37" s="89">
        <v>0</v>
      </c>
      <c r="W37" s="89" t="s">
        <v>109</v>
      </c>
      <c r="X37" s="89" t="s">
        <v>147</v>
      </c>
      <c r="Y37" s="93">
        <v>45698</v>
      </c>
      <c r="Z37" s="94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3">
        <v>45698</v>
      </c>
      <c r="E38" s="95" t="s">
        <v>161</v>
      </c>
      <c r="F38" s="89">
        <v>0</v>
      </c>
      <c r="I38" s="89" t="s">
        <v>109</v>
      </c>
      <c r="J38" s="89" t="s">
        <v>147</v>
      </c>
      <c r="K38" s="93">
        <v>45698</v>
      </c>
      <c r="L38" s="94" t="s">
        <v>161</v>
      </c>
      <c r="M38" s="89">
        <v>24.731999999999999</v>
      </c>
      <c r="P38" s="86" t="s">
        <v>109</v>
      </c>
      <c r="Q38" s="86" t="s">
        <v>147</v>
      </c>
      <c r="R38" s="91">
        <v>45698</v>
      </c>
      <c r="S38" s="113" t="s">
        <v>161</v>
      </c>
      <c r="T38" s="89">
        <v>32.1</v>
      </c>
      <c r="W38" s="89" t="s">
        <v>109</v>
      </c>
      <c r="X38" s="89" t="s">
        <v>147</v>
      </c>
      <c r="Y38" s="93">
        <v>45698</v>
      </c>
      <c r="Z38" s="94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3">
        <v>45699</v>
      </c>
      <c r="E39" s="94" t="s">
        <v>93</v>
      </c>
      <c r="F39" s="89">
        <v>0</v>
      </c>
      <c r="I39" s="89" t="s">
        <v>109</v>
      </c>
      <c r="J39" s="89" t="s">
        <v>147</v>
      </c>
      <c r="K39" s="93">
        <v>45699</v>
      </c>
      <c r="L39" s="94" t="s">
        <v>93</v>
      </c>
      <c r="M39" s="89">
        <v>0</v>
      </c>
      <c r="P39" s="87" t="s">
        <v>109</v>
      </c>
      <c r="Q39" s="87" t="s">
        <v>147</v>
      </c>
      <c r="R39" s="92">
        <v>45699</v>
      </c>
      <c r="S39" s="114" t="s">
        <v>93</v>
      </c>
      <c r="T39" s="89">
        <v>0</v>
      </c>
      <c r="W39" s="89" t="s">
        <v>109</v>
      </c>
      <c r="X39" s="89" t="s">
        <v>147</v>
      </c>
      <c r="Y39" s="93">
        <v>45699</v>
      </c>
      <c r="Z39" s="94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3">
        <v>45699</v>
      </c>
      <c r="E40" s="94" t="s">
        <v>17</v>
      </c>
      <c r="F40" s="89">
        <v>0</v>
      </c>
      <c r="I40" s="89" t="s">
        <v>109</v>
      </c>
      <c r="J40" s="89" t="s">
        <v>147</v>
      </c>
      <c r="K40" s="93">
        <v>45699</v>
      </c>
      <c r="L40" s="94" t="s">
        <v>17</v>
      </c>
      <c r="M40" s="89">
        <v>0</v>
      </c>
      <c r="P40" s="86" t="s">
        <v>109</v>
      </c>
      <c r="Q40" s="86" t="s">
        <v>147</v>
      </c>
      <c r="R40" s="91">
        <v>45699</v>
      </c>
      <c r="S40" s="113" t="s">
        <v>17</v>
      </c>
      <c r="T40" s="89">
        <v>0</v>
      </c>
      <c r="W40" s="89" t="s">
        <v>109</v>
      </c>
      <c r="X40" s="89" t="s">
        <v>147</v>
      </c>
      <c r="Y40" s="93">
        <v>45699</v>
      </c>
      <c r="Z40" s="94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3">
        <v>45699</v>
      </c>
      <c r="E41" s="94" t="s">
        <v>92</v>
      </c>
      <c r="F41" s="89">
        <v>0</v>
      </c>
      <c r="I41" s="89" t="s">
        <v>109</v>
      </c>
      <c r="J41" s="89" t="s">
        <v>147</v>
      </c>
      <c r="K41" s="93">
        <v>45699</v>
      </c>
      <c r="L41" s="94" t="s">
        <v>92</v>
      </c>
      <c r="M41" s="89">
        <v>0</v>
      </c>
      <c r="P41" s="87" t="s">
        <v>109</v>
      </c>
      <c r="Q41" s="87" t="s">
        <v>147</v>
      </c>
      <c r="R41" s="92">
        <v>45699</v>
      </c>
      <c r="S41" s="114" t="s">
        <v>92</v>
      </c>
      <c r="T41" s="89">
        <v>0</v>
      </c>
      <c r="W41" s="89" t="s">
        <v>109</v>
      </c>
      <c r="X41" s="89" t="s">
        <v>147</v>
      </c>
      <c r="Y41" s="93">
        <v>45699</v>
      </c>
      <c r="Z41" s="94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3">
        <v>45699</v>
      </c>
      <c r="E42" s="94" t="s">
        <v>16</v>
      </c>
      <c r="F42" s="89">
        <v>0</v>
      </c>
      <c r="I42" s="89" t="s">
        <v>109</v>
      </c>
      <c r="J42" s="89" t="s">
        <v>147</v>
      </c>
      <c r="K42" s="93">
        <v>45699</v>
      </c>
      <c r="L42" s="94" t="s">
        <v>16</v>
      </c>
      <c r="M42" s="89">
        <v>0</v>
      </c>
      <c r="P42" s="86" t="s">
        <v>109</v>
      </c>
      <c r="Q42" s="86" t="s">
        <v>147</v>
      </c>
      <c r="R42" s="91">
        <v>45699</v>
      </c>
      <c r="S42" s="113" t="s">
        <v>16</v>
      </c>
      <c r="T42" s="89">
        <v>0</v>
      </c>
      <c r="W42" s="89" t="s">
        <v>109</v>
      </c>
      <c r="X42" s="89" t="s">
        <v>147</v>
      </c>
      <c r="Y42" s="93">
        <v>45699</v>
      </c>
      <c r="Z42" s="94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3">
        <v>45699</v>
      </c>
      <c r="E43" s="94" t="s">
        <v>20</v>
      </c>
      <c r="F43" s="89">
        <v>0</v>
      </c>
      <c r="I43" s="89" t="s">
        <v>109</v>
      </c>
      <c r="J43" s="89" t="s">
        <v>147</v>
      </c>
      <c r="K43" s="93">
        <v>45699</v>
      </c>
      <c r="L43" s="94" t="s">
        <v>20</v>
      </c>
      <c r="M43" s="89">
        <v>0</v>
      </c>
      <c r="P43" s="87" t="s">
        <v>109</v>
      </c>
      <c r="Q43" s="87" t="s">
        <v>147</v>
      </c>
      <c r="R43" s="92">
        <v>45699</v>
      </c>
      <c r="S43" s="114" t="s">
        <v>20</v>
      </c>
      <c r="T43" s="89">
        <v>0</v>
      </c>
      <c r="W43" s="89" t="s">
        <v>109</v>
      </c>
      <c r="X43" s="89" t="s">
        <v>147</v>
      </c>
      <c r="Y43" s="93">
        <v>45699</v>
      </c>
      <c r="Z43" s="94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3">
        <v>45699</v>
      </c>
      <c r="E44" s="94" t="s">
        <v>95</v>
      </c>
      <c r="F44" s="89">
        <v>0</v>
      </c>
      <c r="I44" s="89" t="s">
        <v>109</v>
      </c>
      <c r="J44" s="89" t="s">
        <v>147</v>
      </c>
      <c r="K44" s="93">
        <v>45699</v>
      </c>
      <c r="L44" s="94" t="s">
        <v>95</v>
      </c>
      <c r="M44" s="89">
        <v>0</v>
      </c>
      <c r="P44" s="86" t="s">
        <v>109</v>
      </c>
      <c r="Q44" s="86" t="s">
        <v>147</v>
      </c>
      <c r="R44" s="91">
        <v>45699</v>
      </c>
      <c r="S44" s="113" t="s">
        <v>95</v>
      </c>
      <c r="T44" s="89">
        <v>0</v>
      </c>
      <c r="W44" s="89" t="s">
        <v>109</v>
      </c>
      <c r="X44" s="89" t="s">
        <v>147</v>
      </c>
      <c r="Y44" s="93">
        <v>45699</v>
      </c>
      <c r="Z44" s="94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3">
        <v>45699</v>
      </c>
      <c r="E45" s="94" t="s">
        <v>100</v>
      </c>
      <c r="F45" s="89">
        <v>0</v>
      </c>
      <c r="I45" s="89" t="s">
        <v>109</v>
      </c>
      <c r="J45" s="89" t="s">
        <v>147</v>
      </c>
      <c r="K45" s="93">
        <v>45699</v>
      </c>
      <c r="L45" s="94" t="s">
        <v>100</v>
      </c>
      <c r="M45" s="89">
        <v>0</v>
      </c>
      <c r="P45" s="87" t="s">
        <v>109</v>
      </c>
      <c r="Q45" s="87" t="s">
        <v>147</v>
      </c>
      <c r="R45" s="92">
        <v>45699</v>
      </c>
      <c r="S45" s="114" t="s">
        <v>100</v>
      </c>
      <c r="T45" s="89">
        <v>0</v>
      </c>
      <c r="W45" s="89" t="s">
        <v>109</v>
      </c>
      <c r="X45" s="89" t="s">
        <v>147</v>
      </c>
      <c r="Y45" s="93">
        <v>45699</v>
      </c>
      <c r="Z45" s="94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3">
        <v>45699</v>
      </c>
      <c r="E46" s="94" t="s">
        <v>103</v>
      </c>
      <c r="F46" s="89">
        <v>0</v>
      </c>
      <c r="I46" s="89" t="s">
        <v>109</v>
      </c>
      <c r="J46" s="89" t="s">
        <v>147</v>
      </c>
      <c r="K46" s="93">
        <v>45699</v>
      </c>
      <c r="L46" s="94" t="s">
        <v>103</v>
      </c>
      <c r="M46" s="89">
        <v>0</v>
      </c>
      <c r="P46" s="86" t="s">
        <v>109</v>
      </c>
      <c r="Q46" s="86" t="s">
        <v>147</v>
      </c>
      <c r="R46" s="91">
        <v>45699</v>
      </c>
      <c r="S46" s="113" t="s">
        <v>103</v>
      </c>
      <c r="T46" s="89">
        <v>0</v>
      </c>
      <c r="W46" s="89" t="s">
        <v>109</v>
      </c>
      <c r="X46" s="89" t="s">
        <v>147</v>
      </c>
      <c r="Y46" s="93">
        <v>45699</v>
      </c>
      <c r="Z46" s="94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3">
        <v>45699</v>
      </c>
      <c r="E47" s="94" t="s">
        <v>97</v>
      </c>
      <c r="F47" s="89">
        <v>0</v>
      </c>
      <c r="I47" s="89" t="s">
        <v>109</v>
      </c>
      <c r="J47" s="89" t="s">
        <v>147</v>
      </c>
      <c r="K47" s="93">
        <v>45699</v>
      </c>
      <c r="L47" s="94" t="s">
        <v>97</v>
      </c>
      <c r="M47" s="89">
        <v>0</v>
      </c>
      <c r="P47" s="87" t="s">
        <v>109</v>
      </c>
      <c r="Q47" s="87" t="s">
        <v>147</v>
      </c>
      <c r="R47" s="92">
        <v>45699</v>
      </c>
      <c r="S47" s="114" t="s">
        <v>97</v>
      </c>
      <c r="T47" s="89">
        <v>0</v>
      </c>
      <c r="W47" s="89" t="s">
        <v>109</v>
      </c>
      <c r="X47" s="89" t="s">
        <v>147</v>
      </c>
      <c r="Y47" s="93">
        <v>45699</v>
      </c>
      <c r="Z47" s="94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3">
        <v>45699</v>
      </c>
      <c r="E48" s="94" t="s">
        <v>96</v>
      </c>
      <c r="F48" s="89">
        <v>0</v>
      </c>
      <c r="I48" s="89" t="s">
        <v>109</v>
      </c>
      <c r="J48" s="89" t="s">
        <v>147</v>
      </c>
      <c r="K48" s="93">
        <v>45699</v>
      </c>
      <c r="L48" s="94" t="s">
        <v>96</v>
      </c>
      <c r="M48" s="89">
        <v>0</v>
      </c>
      <c r="P48" s="86" t="s">
        <v>109</v>
      </c>
      <c r="Q48" s="86" t="s">
        <v>147</v>
      </c>
      <c r="R48" s="91">
        <v>45699</v>
      </c>
      <c r="S48" s="113" t="s">
        <v>96</v>
      </c>
      <c r="T48" s="89">
        <v>0</v>
      </c>
      <c r="W48" s="89" t="s">
        <v>109</v>
      </c>
      <c r="X48" s="89" t="s">
        <v>147</v>
      </c>
      <c r="Y48" s="93">
        <v>45699</v>
      </c>
      <c r="Z48" s="94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3">
        <v>45699</v>
      </c>
      <c r="E49" s="95" t="s">
        <v>161</v>
      </c>
      <c r="F49" s="89">
        <v>0</v>
      </c>
      <c r="I49" s="89" t="s">
        <v>109</v>
      </c>
      <c r="J49" s="89" t="s">
        <v>147</v>
      </c>
      <c r="K49" s="93">
        <v>45699</v>
      </c>
      <c r="L49" s="94" t="s">
        <v>161</v>
      </c>
      <c r="M49" s="89">
        <v>67</v>
      </c>
      <c r="P49" s="87" t="s">
        <v>109</v>
      </c>
      <c r="Q49" s="87" t="s">
        <v>147</v>
      </c>
      <c r="R49" s="92">
        <v>45699</v>
      </c>
      <c r="S49" s="114" t="s">
        <v>161</v>
      </c>
      <c r="T49" s="89">
        <v>0</v>
      </c>
      <c r="W49" s="89" t="s">
        <v>109</v>
      </c>
      <c r="X49" s="89" t="s">
        <v>147</v>
      </c>
      <c r="Y49" s="93">
        <v>45699</v>
      </c>
      <c r="Z49" s="94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3">
        <v>45700</v>
      </c>
      <c r="E50" s="94" t="s">
        <v>93</v>
      </c>
      <c r="F50" s="89">
        <v>0</v>
      </c>
      <c r="I50" s="89" t="s">
        <v>109</v>
      </c>
      <c r="J50" s="89" t="s">
        <v>147</v>
      </c>
      <c r="K50" s="93">
        <v>45700</v>
      </c>
      <c r="L50" s="94" t="s">
        <v>93</v>
      </c>
      <c r="M50" s="89">
        <v>0</v>
      </c>
      <c r="P50" s="86" t="s">
        <v>109</v>
      </c>
      <c r="Q50" s="86" t="s">
        <v>147</v>
      </c>
      <c r="R50" s="91">
        <v>45700</v>
      </c>
      <c r="S50" s="113" t="s">
        <v>93</v>
      </c>
      <c r="T50" s="89">
        <v>0</v>
      </c>
      <c r="W50" s="89" t="s">
        <v>109</v>
      </c>
      <c r="X50" s="89" t="s">
        <v>147</v>
      </c>
      <c r="Y50" s="93">
        <v>45700</v>
      </c>
      <c r="Z50" s="94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3">
        <v>45700</v>
      </c>
      <c r="E51" s="94" t="s">
        <v>17</v>
      </c>
      <c r="F51" s="89">
        <v>0</v>
      </c>
      <c r="I51" s="89" t="s">
        <v>109</v>
      </c>
      <c r="J51" s="89" t="s">
        <v>147</v>
      </c>
      <c r="K51" s="93">
        <v>45700</v>
      </c>
      <c r="L51" s="94" t="s">
        <v>17</v>
      </c>
      <c r="M51" s="89">
        <v>0</v>
      </c>
      <c r="P51" s="87" t="s">
        <v>109</v>
      </c>
      <c r="Q51" s="87" t="s">
        <v>147</v>
      </c>
      <c r="R51" s="92">
        <v>45700</v>
      </c>
      <c r="S51" s="114" t="s">
        <v>17</v>
      </c>
      <c r="T51" s="89">
        <v>0</v>
      </c>
      <c r="W51" s="89" t="s">
        <v>109</v>
      </c>
      <c r="X51" s="89" t="s">
        <v>147</v>
      </c>
      <c r="Y51" s="93">
        <v>45700</v>
      </c>
      <c r="Z51" s="94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3">
        <v>45700</v>
      </c>
      <c r="E52" s="94" t="s">
        <v>92</v>
      </c>
      <c r="F52" s="89">
        <v>0</v>
      </c>
      <c r="I52" s="89" t="s">
        <v>109</v>
      </c>
      <c r="J52" s="89" t="s">
        <v>147</v>
      </c>
      <c r="K52" s="93">
        <v>45700</v>
      </c>
      <c r="L52" s="94" t="s">
        <v>92</v>
      </c>
      <c r="M52" s="89">
        <v>0</v>
      </c>
      <c r="P52" s="86" t="s">
        <v>109</v>
      </c>
      <c r="Q52" s="86" t="s">
        <v>147</v>
      </c>
      <c r="R52" s="91">
        <v>45700</v>
      </c>
      <c r="S52" s="113" t="s">
        <v>92</v>
      </c>
      <c r="T52" s="89">
        <v>0</v>
      </c>
      <c r="W52" s="89" t="s">
        <v>109</v>
      </c>
      <c r="X52" s="89" t="s">
        <v>147</v>
      </c>
      <c r="Y52" s="93">
        <v>45700</v>
      </c>
      <c r="Z52" s="94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3">
        <v>45700</v>
      </c>
      <c r="E53" s="94" t="s">
        <v>16</v>
      </c>
      <c r="F53" s="89">
        <v>0</v>
      </c>
      <c r="I53" s="89" t="s">
        <v>109</v>
      </c>
      <c r="J53" s="89" t="s">
        <v>147</v>
      </c>
      <c r="K53" s="93">
        <v>45700</v>
      </c>
      <c r="L53" s="94" t="s">
        <v>16</v>
      </c>
      <c r="M53" s="89">
        <v>0</v>
      </c>
      <c r="P53" s="87" t="s">
        <v>109</v>
      </c>
      <c r="Q53" s="87" t="s">
        <v>147</v>
      </c>
      <c r="R53" s="92">
        <v>45700</v>
      </c>
      <c r="S53" s="114" t="s">
        <v>16</v>
      </c>
      <c r="T53" s="89">
        <v>0</v>
      </c>
      <c r="W53" s="89" t="s">
        <v>109</v>
      </c>
      <c r="X53" s="89" t="s">
        <v>147</v>
      </c>
      <c r="Y53" s="93">
        <v>45700</v>
      </c>
      <c r="Z53" s="94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3">
        <v>45700</v>
      </c>
      <c r="E54" s="94" t="s">
        <v>20</v>
      </c>
      <c r="F54" s="89">
        <v>0</v>
      </c>
      <c r="I54" s="89" t="s">
        <v>109</v>
      </c>
      <c r="J54" s="89" t="s">
        <v>147</v>
      </c>
      <c r="K54" s="93">
        <v>45700</v>
      </c>
      <c r="L54" s="94" t="s">
        <v>20</v>
      </c>
      <c r="M54" s="89">
        <v>0</v>
      </c>
      <c r="P54" s="86" t="s">
        <v>109</v>
      </c>
      <c r="Q54" s="86" t="s">
        <v>147</v>
      </c>
      <c r="R54" s="91">
        <v>45700</v>
      </c>
      <c r="S54" s="113" t="s">
        <v>20</v>
      </c>
      <c r="T54" s="89">
        <v>0</v>
      </c>
      <c r="W54" s="89" t="s">
        <v>109</v>
      </c>
      <c r="X54" s="89" t="s">
        <v>147</v>
      </c>
      <c r="Y54" s="93">
        <v>45700</v>
      </c>
      <c r="Z54" s="94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3">
        <v>45700</v>
      </c>
      <c r="E55" s="94" t="s">
        <v>95</v>
      </c>
      <c r="F55" s="89">
        <v>0</v>
      </c>
      <c r="I55" s="89" t="s">
        <v>109</v>
      </c>
      <c r="J55" s="89" t="s">
        <v>147</v>
      </c>
      <c r="K55" s="93">
        <v>45700</v>
      </c>
      <c r="L55" s="94" t="s">
        <v>95</v>
      </c>
      <c r="M55" s="89">
        <v>0</v>
      </c>
      <c r="P55" s="87" t="s">
        <v>109</v>
      </c>
      <c r="Q55" s="87" t="s">
        <v>147</v>
      </c>
      <c r="R55" s="92">
        <v>45700</v>
      </c>
      <c r="S55" s="114" t="s">
        <v>95</v>
      </c>
      <c r="T55" s="89">
        <v>0</v>
      </c>
      <c r="W55" s="89" t="s">
        <v>109</v>
      </c>
      <c r="X55" s="89" t="s">
        <v>147</v>
      </c>
      <c r="Y55" s="93">
        <v>45700</v>
      </c>
      <c r="Z55" s="94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3">
        <v>45700</v>
      </c>
      <c r="E56" s="94" t="s">
        <v>100</v>
      </c>
      <c r="F56" s="89">
        <v>0</v>
      </c>
      <c r="I56" s="89" t="s">
        <v>109</v>
      </c>
      <c r="J56" s="89" t="s">
        <v>147</v>
      </c>
      <c r="K56" s="93">
        <v>45700</v>
      </c>
      <c r="L56" s="94" t="s">
        <v>100</v>
      </c>
      <c r="M56" s="89">
        <v>0</v>
      </c>
      <c r="P56" s="86" t="s">
        <v>109</v>
      </c>
      <c r="Q56" s="86" t="s">
        <v>147</v>
      </c>
      <c r="R56" s="91">
        <v>45700</v>
      </c>
      <c r="S56" s="113" t="s">
        <v>100</v>
      </c>
      <c r="T56" s="89">
        <v>0</v>
      </c>
      <c r="W56" s="89" t="s">
        <v>109</v>
      </c>
      <c r="X56" s="89" t="s">
        <v>147</v>
      </c>
      <c r="Y56" s="93">
        <v>45700</v>
      </c>
      <c r="Z56" s="94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3">
        <v>45700</v>
      </c>
      <c r="E57" s="94" t="s">
        <v>103</v>
      </c>
      <c r="F57" s="89">
        <v>0</v>
      </c>
      <c r="I57" s="89" t="s">
        <v>109</v>
      </c>
      <c r="J57" s="89" t="s">
        <v>147</v>
      </c>
      <c r="K57" s="93">
        <v>45700</v>
      </c>
      <c r="L57" s="94" t="s">
        <v>103</v>
      </c>
      <c r="M57" s="89">
        <v>0</v>
      </c>
      <c r="P57" s="87" t="s">
        <v>109</v>
      </c>
      <c r="Q57" s="87" t="s">
        <v>147</v>
      </c>
      <c r="R57" s="92">
        <v>45700</v>
      </c>
      <c r="S57" s="114" t="s">
        <v>103</v>
      </c>
      <c r="T57" s="89">
        <v>0</v>
      </c>
      <c r="W57" s="89" t="s">
        <v>109</v>
      </c>
      <c r="X57" s="89" t="s">
        <v>147</v>
      </c>
      <c r="Y57" s="93">
        <v>45700</v>
      </c>
      <c r="Z57" s="94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3">
        <v>45700</v>
      </c>
      <c r="E58" s="94" t="s">
        <v>97</v>
      </c>
      <c r="F58" s="89">
        <v>0</v>
      </c>
      <c r="I58" s="89" t="s">
        <v>109</v>
      </c>
      <c r="J58" s="89" t="s">
        <v>147</v>
      </c>
      <c r="K58" s="93">
        <v>45700</v>
      </c>
      <c r="L58" s="94" t="s">
        <v>97</v>
      </c>
      <c r="M58" s="89">
        <v>0</v>
      </c>
      <c r="P58" s="86" t="s">
        <v>109</v>
      </c>
      <c r="Q58" s="86" t="s">
        <v>147</v>
      </c>
      <c r="R58" s="91">
        <v>45700</v>
      </c>
      <c r="S58" s="113" t="s">
        <v>97</v>
      </c>
      <c r="T58" s="89">
        <v>0</v>
      </c>
      <c r="W58" s="89" t="s">
        <v>109</v>
      </c>
      <c r="X58" s="89" t="s">
        <v>147</v>
      </c>
      <c r="Y58" s="93">
        <v>45700</v>
      </c>
      <c r="Z58" s="94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3">
        <v>45700</v>
      </c>
      <c r="E59" s="94" t="s">
        <v>96</v>
      </c>
      <c r="F59" s="89">
        <v>0</v>
      </c>
      <c r="I59" s="89" t="s">
        <v>109</v>
      </c>
      <c r="J59" s="89" t="s">
        <v>147</v>
      </c>
      <c r="K59" s="93">
        <v>45700</v>
      </c>
      <c r="L59" s="94" t="s">
        <v>96</v>
      </c>
      <c r="M59" s="89">
        <v>0</v>
      </c>
      <c r="P59" s="87" t="s">
        <v>109</v>
      </c>
      <c r="Q59" s="87" t="s">
        <v>147</v>
      </c>
      <c r="R59" s="92">
        <v>45700</v>
      </c>
      <c r="S59" s="114" t="s">
        <v>96</v>
      </c>
      <c r="T59" s="89">
        <v>0</v>
      </c>
      <c r="W59" s="89" t="s">
        <v>109</v>
      </c>
      <c r="X59" s="89" t="s">
        <v>147</v>
      </c>
      <c r="Y59" s="93">
        <v>45700</v>
      </c>
      <c r="Z59" s="94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3">
        <v>45700</v>
      </c>
      <c r="E60" s="95" t="s">
        <v>161</v>
      </c>
      <c r="F60" s="89">
        <v>0</v>
      </c>
      <c r="I60" s="89" t="s">
        <v>109</v>
      </c>
      <c r="J60" s="89" t="s">
        <v>147</v>
      </c>
      <c r="K60" s="93">
        <v>45700</v>
      </c>
      <c r="L60" s="94" t="s">
        <v>161</v>
      </c>
      <c r="M60" s="89">
        <v>0</v>
      </c>
      <c r="P60" s="86" t="s">
        <v>109</v>
      </c>
      <c r="Q60" s="86" t="s">
        <v>147</v>
      </c>
      <c r="R60" s="91">
        <v>45700</v>
      </c>
      <c r="S60" s="113" t="s">
        <v>161</v>
      </c>
      <c r="T60" s="89">
        <v>0</v>
      </c>
      <c r="W60" s="89" t="s">
        <v>109</v>
      </c>
      <c r="X60" s="89" t="s">
        <v>147</v>
      </c>
      <c r="Y60" s="93">
        <v>45700</v>
      </c>
      <c r="Z60" s="94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3">
        <v>45701</v>
      </c>
      <c r="E61" s="94" t="s">
        <v>93</v>
      </c>
      <c r="F61" s="89">
        <v>0</v>
      </c>
      <c r="I61" s="89" t="s">
        <v>109</v>
      </c>
      <c r="J61" s="89" t="s">
        <v>147</v>
      </c>
      <c r="K61" s="93">
        <v>45701</v>
      </c>
      <c r="L61" s="94" t="s">
        <v>93</v>
      </c>
      <c r="M61" s="89">
        <v>0</v>
      </c>
      <c r="P61" s="87" t="s">
        <v>109</v>
      </c>
      <c r="Q61" s="87" t="s">
        <v>147</v>
      </c>
      <c r="R61" s="92">
        <v>45701</v>
      </c>
      <c r="S61" s="114" t="s">
        <v>93</v>
      </c>
      <c r="T61" s="89">
        <v>0</v>
      </c>
      <c r="W61" s="89" t="s">
        <v>109</v>
      </c>
      <c r="X61" s="89" t="s">
        <v>147</v>
      </c>
      <c r="Y61" s="93">
        <v>45701</v>
      </c>
      <c r="Z61" s="94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3">
        <v>45701</v>
      </c>
      <c r="E62" s="94" t="s">
        <v>17</v>
      </c>
      <c r="F62" s="89">
        <v>0</v>
      </c>
      <c r="I62" s="89" t="s">
        <v>109</v>
      </c>
      <c r="J62" s="89" t="s">
        <v>147</v>
      </c>
      <c r="K62" s="93">
        <v>45701</v>
      </c>
      <c r="L62" s="94" t="s">
        <v>17</v>
      </c>
      <c r="M62" s="89">
        <v>0</v>
      </c>
      <c r="P62" s="86" t="s">
        <v>109</v>
      </c>
      <c r="Q62" s="86" t="s">
        <v>147</v>
      </c>
      <c r="R62" s="91">
        <v>45701</v>
      </c>
      <c r="S62" s="113" t="s">
        <v>17</v>
      </c>
      <c r="T62" s="89">
        <v>0</v>
      </c>
      <c r="W62" s="89" t="s">
        <v>109</v>
      </c>
      <c r="X62" s="89" t="s">
        <v>147</v>
      </c>
      <c r="Y62" s="93">
        <v>45701</v>
      </c>
      <c r="Z62" s="94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3">
        <v>45701</v>
      </c>
      <c r="E63" s="94" t="s">
        <v>92</v>
      </c>
      <c r="F63" s="89">
        <v>0</v>
      </c>
      <c r="I63" s="89" t="s">
        <v>109</v>
      </c>
      <c r="J63" s="89" t="s">
        <v>147</v>
      </c>
      <c r="K63" s="93">
        <v>45701</v>
      </c>
      <c r="L63" s="94" t="s">
        <v>92</v>
      </c>
      <c r="M63" s="89">
        <v>37.299999999999997</v>
      </c>
      <c r="P63" s="87" t="s">
        <v>109</v>
      </c>
      <c r="Q63" s="87" t="s">
        <v>147</v>
      </c>
      <c r="R63" s="92">
        <v>45701</v>
      </c>
      <c r="S63" s="114" t="s">
        <v>92</v>
      </c>
      <c r="T63" s="89">
        <v>0</v>
      </c>
      <c r="W63" s="89" t="s">
        <v>109</v>
      </c>
      <c r="X63" s="89" t="s">
        <v>147</v>
      </c>
      <c r="Y63" s="93">
        <v>45701</v>
      </c>
      <c r="Z63" s="94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3">
        <v>45701</v>
      </c>
      <c r="E64" s="94" t="s">
        <v>16</v>
      </c>
      <c r="F64" s="89">
        <v>0</v>
      </c>
      <c r="I64" s="89" t="s">
        <v>109</v>
      </c>
      <c r="J64" s="89" t="s">
        <v>147</v>
      </c>
      <c r="K64" s="93">
        <v>45701</v>
      </c>
      <c r="L64" s="94" t="s">
        <v>16</v>
      </c>
      <c r="M64" s="89">
        <v>0</v>
      </c>
      <c r="P64" s="86" t="s">
        <v>109</v>
      </c>
      <c r="Q64" s="86" t="s">
        <v>147</v>
      </c>
      <c r="R64" s="91">
        <v>45701</v>
      </c>
      <c r="S64" s="113" t="s">
        <v>16</v>
      </c>
      <c r="T64" s="89">
        <v>0</v>
      </c>
      <c r="W64" s="89" t="s">
        <v>109</v>
      </c>
      <c r="X64" s="89" t="s">
        <v>147</v>
      </c>
      <c r="Y64" s="93">
        <v>45701</v>
      </c>
      <c r="Z64" s="94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3">
        <v>45701</v>
      </c>
      <c r="E65" s="94" t="s">
        <v>20</v>
      </c>
      <c r="F65" s="89">
        <v>0</v>
      </c>
      <c r="I65" s="89" t="s">
        <v>109</v>
      </c>
      <c r="J65" s="89" t="s">
        <v>147</v>
      </c>
      <c r="K65" s="93">
        <v>45701</v>
      </c>
      <c r="L65" s="94" t="s">
        <v>20</v>
      </c>
      <c r="M65" s="89">
        <v>0</v>
      </c>
      <c r="P65" s="87" t="s">
        <v>109</v>
      </c>
      <c r="Q65" s="87" t="s">
        <v>147</v>
      </c>
      <c r="R65" s="92">
        <v>45701</v>
      </c>
      <c r="S65" s="114" t="s">
        <v>20</v>
      </c>
      <c r="T65" s="89">
        <v>0</v>
      </c>
      <c r="W65" s="89" t="s">
        <v>109</v>
      </c>
      <c r="X65" s="89" t="s">
        <v>147</v>
      </c>
      <c r="Y65" s="93">
        <v>45701</v>
      </c>
      <c r="Z65" s="94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3">
        <v>45701</v>
      </c>
      <c r="E66" s="94" t="s">
        <v>95</v>
      </c>
      <c r="F66" s="89">
        <v>0</v>
      </c>
      <c r="I66" s="89" t="s">
        <v>109</v>
      </c>
      <c r="J66" s="89" t="s">
        <v>147</v>
      </c>
      <c r="K66" s="93">
        <v>45701</v>
      </c>
      <c r="L66" s="94" t="s">
        <v>95</v>
      </c>
      <c r="M66" s="89">
        <v>0</v>
      </c>
      <c r="P66" s="86" t="s">
        <v>109</v>
      </c>
      <c r="Q66" s="86" t="s">
        <v>147</v>
      </c>
      <c r="R66" s="91">
        <v>45701</v>
      </c>
      <c r="S66" s="113" t="s">
        <v>95</v>
      </c>
      <c r="T66" s="89">
        <v>0</v>
      </c>
      <c r="W66" s="89" t="s">
        <v>109</v>
      </c>
      <c r="X66" s="89" t="s">
        <v>147</v>
      </c>
      <c r="Y66" s="93">
        <v>45701</v>
      </c>
      <c r="Z66" s="94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3">
        <v>45701</v>
      </c>
      <c r="E67" s="94" t="s">
        <v>100</v>
      </c>
      <c r="F67" s="89">
        <v>0</v>
      </c>
      <c r="I67" s="89" t="s">
        <v>109</v>
      </c>
      <c r="J67" s="89" t="s">
        <v>147</v>
      </c>
      <c r="K67" s="93">
        <v>45701</v>
      </c>
      <c r="L67" s="94" t="s">
        <v>100</v>
      </c>
      <c r="M67" s="89">
        <v>0</v>
      </c>
      <c r="P67" s="87" t="s">
        <v>109</v>
      </c>
      <c r="Q67" s="87" t="s">
        <v>147</v>
      </c>
      <c r="R67" s="92">
        <v>45701</v>
      </c>
      <c r="S67" s="114" t="s">
        <v>100</v>
      </c>
      <c r="T67" s="89">
        <v>0</v>
      </c>
      <c r="W67" s="89" t="s">
        <v>109</v>
      </c>
      <c r="X67" s="89" t="s">
        <v>147</v>
      </c>
      <c r="Y67" s="93">
        <v>45701</v>
      </c>
      <c r="Z67" s="94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3">
        <v>45701</v>
      </c>
      <c r="E68" s="94" t="s">
        <v>103</v>
      </c>
      <c r="F68" s="89">
        <v>0</v>
      </c>
      <c r="I68" s="89" t="s">
        <v>109</v>
      </c>
      <c r="J68" s="89" t="s">
        <v>147</v>
      </c>
      <c r="K68" s="93">
        <v>45701</v>
      </c>
      <c r="L68" s="94" t="s">
        <v>103</v>
      </c>
      <c r="M68" s="89">
        <v>0</v>
      </c>
      <c r="P68" s="86" t="s">
        <v>109</v>
      </c>
      <c r="Q68" s="86" t="s">
        <v>147</v>
      </c>
      <c r="R68" s="91">
        <v>45701</v>
      </c>
      <c r="S68" s="113" t="s">
        <v>103</v>
      </c>
      <c r="T68" s="89">
        <v>0</v>
      </c>
      <c r="W68" s="89" t="s">
        <v>109</v>
      </c>
      <c r="X68" s="89" t="s">
        <v>147</v>
      </c>
      <c r="Y68" s="93">
        <v>45701</v>
      </c>
      <c r="Z68" s="94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3">
        <v>45701</v>
      </c>
      <c r="E69" s="94" t="s">
        <v>97</v>
      </c>
      <c r="F69" s="89">
        <v>0</v>
      </c>
      <c r="I69" s="89" t="s">
        <v>109</v>
      </c>
      <c r="J69" s="89" t="s">
        <v>147</v>
      </c>
      <c r="K69" s="93">
        <v>45701</v>
      </c>
      <c r="L69" s="94" t="s">
        <v>97</v>
      </c>
      <c r="M69" s="89">
        <v>0</v>
      </c>
      <c r="P69" s="87" t="s">
        <v>109</v>
      </c>
      <c r="Q69" s="87" t="s">
        <v>147</v>
      </c>
      <c r="R69" s="92">
        <v>45701</v>
      </c>
      <c r="S69" s="114" t="s">
        <v>97</v>
      </c>
      <c r="T69" s="89">
        <v>0</v>
      </c>
      <c r="W69" s="89" t="s">
        <v>109</v>
      </c>
      <c r="X69" s="89" t="s">
        <v>147</v>
      </c>
      <c r="Y69" s="93">
        <v>45701</v>
      </c>
      <c r="Z69" s="94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3">
        <v>45701</v>
      </c>
      <c r="E70" s="94" t="s">
        <v>96</v>
      </c>
      <c r="F70" s="89">
        <v>0</v>
      </c>
      <c r="I70" s="89" t="s">
        <v>109</v>
      </c>
      <c r="J70" s="89" t="s">
        <v>147</v>
      </c>
      <c r="K70" s="93">
        <v>45701</v>
      </c>
      <c r="L70" s="94" t="s">
        <v>96</v>
      </c>
      <c r="M70" s="89">
        <v>0</v>
      </c>
      <c r="P70" s="86" t="s">
        <v>109</v>
      </c>
      <c r="Q70" s="86" t="s">
        <v>147</v>
      </c>
      <c r="R70" s="91">
        <v>45701</v>
      </c>
      <c r="S70" s="113" t="s">
        <v>96</v>
      </c>
      <c r="T70" s="89">
        <v>0</v>
      </c>
      <c r="W70" s="89" t="s">
        <v>109</v>
      </c>
      <c r="X70" s="89" t="s">
        <v>147</v>
      </c>
      <c r="Y70" s="93">
        <v>45701</v>
      </c>
      <c r="Z70" s="94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3">
        <v>45701</v>
      </c>
      <c r="E71" s="95" t="s">
        <v>161</v>
      </c>
      <c r="F71" s="89">
        <v>0</v>
      </c>
      <c r="I71" s="89" t="s">
        <v>109</v>
      </c>
      <c r="J71" s="89" t="s">
        <v>147</v>
      </c>
      <c r="K71" s="93">
        <v>45701</v>
      </c>
      <c r="L71" s="94" t="s">
        <v>161</v>
      </c>
      <c r="M71" s="89">
        <v>48.7</v>
      </c>
      <c r="P71" s="87" t="s">
        <v>109</v>
      </c>
      <c r="Q71" s="87" t="s">
        <v>147</v>
      </c>
      <c r="R71" s="92">
        <v>45701</v>
      </c>
      <c r="S71" s="114" t="s">
        <v>161</v>
      </c>
      <c r="T71" s="89">
        <v>0</v>
      </c>
      <c r="W71" s="89" t="s">
        <v>109</v>
      </c>
      <c r="X71" s="89" t="s">
        <v>147</v>
      </c>
      <c r="Y71" s="93">
        <v>45701</v>
      </c>
      <c r="Z71" s="94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3">
        <v>45702</v>
      </c>
      <c r="E72" s="94" t="s">
        <v>93</v>
      </c>
      <c r="F72" s="89">
        <v>0</v>
      </c>
      <c r="I72" s="89" t="s">
        <v>109</v>
      </c>
      <c r="J72" s="89" t="s">
        <v>147</v>
      </c>
      <c r="K72" s="93">
        <v>45702</v>
      </c>
      <c r="L72" s="94" t="s">
        <v>93</v>
      </c>
      <c r="M72" s="89">
        <v>0</v>
      </c>
      <c r="P72" s="86" t="s">
        <v>109</v>
      </c>
      <c r="Q72" s="86" t="s">
        <v>147</v>
      </c>
      <c r="R72" s="91">
        <v>45702</v>
      </c>
      <c r="S72" s="113" t="s">
        <v>93</v>
      </c>
      <c r="T72" s="89">
        <v>0</v>
      </c>
      <c r="W72" s="89" t="s">
        <v>109</v>
      </c>
      <c r="X72" s="89" t="s">
        <v>147</v>
      </c>
      <c r="Y72" s="93">
        <v>45702</v>
      </c>
      <c r="Z72" s="94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3">
        <v>45702</v>
      </c>
      <c r="E73" s="94" t="s">
        <v>17</v>
      </c>
      <c r="F73" s="89">
        <v>0</v>
      </c>
      <c r="I73" s="89" t="s">
        <v>109</v>
      </c>
      <c r="J73" s="89" t="s">
        <v>147</v>
      </c>
      <c r="K73" s="93">
        <v>45702</v>
      </c>
      <c r="L73" s="94" t="s">
        <v>17</v>
      </c>
      <c r="M73" s="89">
        <v>0</v>
      </c>
      <c r="P73" s="87" t="s">
        <v>109</v>
      </c>
      <c r="Q73" s="87" t="s">
        <v>147</v>
      </c>
      <c r="R73" s="92">
        <v>45702</v>
      </c>
      <c r="S73" s="114" t="s">
        <v>17</v>
      </c>
      <c r="T73" s="89">
        <v>0</v>
      </c>
      <c r="W73" s="89" t="s">
        <v>109</v>
      </c>
      <c r="X73" s="89" t="s">
        <v>147</v>
      </c>
      <c r="Y73" s="93">
        <v>45702</v>
      </c>
      <c r="Z73" s="94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3">
        <v>45702</v>
      </c>
      <c r="E74" s="94" t="s">
        <v>92</v>
      </c>
      <c r="F74" s="89">
        <v>0</v>
      </c>
      <c r="I74" s="89" t="s">
        <v>109</v>
      </c>
      <c r="J74" s="89" t="s">
        <v>147</v>
      </c>
      <c r="K74" s="93">
        <v>45702</v>
      </c>
      <c r="L74" s="94" t="s">
        <v>92</v>
      </c>
      <c r="M74" s="89">
        <v>0</v>
      </c>
      <c r="P74" s="86" t="s">
        <v>109</v>
      </c>
      <c r="Q74" s="86" t="s">
        <v>147</v>
      </c>
      <c r="R74" s="91">
        <v>45702</v>
      </c>
      <c r="S74" s="113" t="s">
        <v>92</v>
      </c>
      <c r="T74" s="89">
        <v>0</v>
      </c>
      <c r="W74" s="89" t="s">
        <v>109</v>
      </c>
      <c r="X74" s="89" t="s">
        <v>147</v>
      </c>
      <c r="Y74" s="93">
        <v>45702</v>
      </c>
      <c r="Z74" s="94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3">
        <v>45702</v>
      </c>
      <c r="E75" s="94" t="s">
        <v>16</v>
      </c>
      <c r="F75" s="89">
        <v>0</v>
      </c>
      <c r="I75" s="89" t="s">
        <v>109</v>
      </c>
      <c r="J75" s="89" t="s">
        <v>147</v>
      </c>
      <c r="K75" s="93">
        <v>45702</v>
      </c>
      <c r="L75" s="94" t="s">
        <v>16</v>
      </c>
      <c r="M75" s="89">
        <v>0</v>
      </c>
      <c r="P75" s="87" t="s">
        <v>109</v>
      </c>
      <c r="Q75" s="87" t="s">
        <v>147</v>
      </c>
      <c r="R75" s="92">
        <v>45702</v>
      </c>
      <c r="S75" s="114" t="s">
        <v>16</v>
      </c>
      <c r="T75" s="89">
        <v>0</v>
      </c>
      <c r="W75" s="89" t="s">
        <v>109</v>
      </c>
      <c r="X75" s="89" t="s">
        <v>147</v>
      </c>
      <c r="Y75" s="93">
        <v>45702</v>
      </c>
      <c r="Z75" s="94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3">
        <v>45702</v>
      </c>
      <c r="E76" s="94" t="s">
        <v>20</v>
      </c>
      <c r="F76" s="89">
        <v>0</v>
      </c>
      <c r="I76" s="89" t="s">
        <v>109</v>
      </c>
      <c r="J76" s="89" t="s">
        <v>147</v>
      </c>
      <c r="K76" s="93">
        <v>45702</v>
      </c>
      <c r="L76" s="94" t="s">
        <v>20</v>
      </c>
      <c r="M76" s="89">
        <v>0</v>
      </c>
      <c r="P76" s="86" t="s">
        <v>109</v>
      </c>
      <c r="Q76" s="86" t="s">
        <v>147</v>
      </c>
      <c r="R76" s="91">
        <v>45702</v>
      </c>
      <c r="S76" s="113" t="s">
        <v>20</v>
      </c>
      <c r="T76" s="89">
        <v>0</v>
      </c>
      <c r="W76" s="89" t="s">
        <v>109</v>
      </c>
      <c r="X76" s="89" t="s">
        <v>147</v>
      </c>
      <c r="Y76" s="93">
        <v>45702</v>
      </c>
      <c r="Z76" s="94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3">
        <v>45702</v>
      </c>
      <c r="E77" s="94" t="s">
        <v>95</v>
      </c>
      <c r="F77" s="89">
        <v>0</v>
      </c>
      <c r="I77" s="89" t="s">
        <v>109</v>
      </c>
      <c r="J77" s="89" t="s">
        <v>147</v>
      </c>
      <c r="K77" s="93">
        <v>45702</v>
      </c>
      <c r="L77" s="94" t="s">
        <v>95</v>
      </c>
      <c r="M77" s="89">
        <v>0</v>
      </c>
      <c r="P77" s="87" t="s">
        <v>109</v>
      </c>
      <c r="Q77" s="87" t="s">
        <v>147</v>
      </c>
      <c r="R77" s="92">
        <v>45702</v>
      </c>
      <c r="S77" s="114" t="s">
        <v>95</v>
      </c>
      <c r="T77" s="89">
        <v>0</v>
      </c>
      <c r="W77" s="89" t="s">
        <v>109</v>
      </c>
      <c r="X77" s="89" t="s">
        <v>147</v>
      </c>
      <c r="Y77" s="93">
        <v>45702</v>
      </c>
      <c r="Z77" s="94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3">
        <v>45702</v>
      </c>
      <c r="E78" s="94" t="s">
        <v>100</v>
      </c>
      <c r="F78" s="89">
        <v>0</v>
      </c>
      <c r="I78" s="89" t="s">
        <v>109</v>
      </c>
      <c r="J78" s="89" t="s">
        <v>147</v>
      </c>
      <c r="K78" s="93">
        <v>45702</v>
      </c>
      <c r="L78" s="94" t="s">
        <v>100</v>
      </c>
      <c r="M78" s="89">
        <v>0</v>
      </c>
      <c r="P78" s="86" t="s">
        <v>109</v>
      </c>
      <c r="Q78" s="86" t="s">
        <v>147</v>
      </c>
      <c r="R78" s="91">
        <v>45702</v>
      </c>
      <c r="S78" s="113" t="s">
        <v>100</v>
      </c>
      <c r="T78" s="89">
        <v>0</v>
      </c>
      <c r="W78" s="89" t="s">
        <v>109</v>
      </c>
      <c r="X78" s="89" t="s">
        <v>147</v>
      </c>
      <c r="Y78" s="93">
        <v>45702</v>
      </c>
      <c r="Z78" s="94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3">
        <v>45702</v>
      </c>
      <c r="E79" s="94" t="s">
        <v>103</v>
      </c>
      <c r="F79" s="89">
        <v>0</v>
      </c>
      <c r="I79" s="89" t="s">
        <v>109</v>
      </c>
      <c r="J79" s="89" t="s">
        <v>147</v>
      </c>
      <c r="K79" s="93">
        <v>45702</v>
      </c>
      <c r="L79" s="94" t="s">
        <v>103</v>
      </c>
      <c r="M79" s="89">
        <v>0</v>
      </c>
      <c r="P79" s="87" t="s">
        <v>109</v>
      </c>
      <c r="Q79" s="87" t="s">
        <v>147</v>
      </c>
      <c r="R79" s="92">
        <v>45702</v>
      </c>
      <c r="S79" s="114" t="s">
        <v>103</v>
      </c>
      <c r="T79" s="89">
        <v>0</v>
      </c>
      <c r="W79" s="89" t="s">
        <v>109</v>
      </c>
      <c r="X79" s="89" t="s">
        <v>147</v>
      </c>
      <c r="Y79" s="93">
        <v>45702</v>
      </c>
      <c r="Z79" s="94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3">
        <v>45702</v>
      </c>
      <c r="E80" s="94" t="s">
        <v>97</v>
      </c>
      <c r="F80" s="89">
        <v>0</v>
      </c>
      <c r="I80" s="89" t="s">
        <v>109</v>
      </c>
      <c r="J80" s="89" t="s">
        <v>147</v>
      </c>
      <c r="K80" s="93">
        <v>45702</v>
      </c>
      <c r="L80" s="94" t="s">
        <v>97</v>
      </c>
      <c r="M80" s="89">
        <v>0</v>
      </c>
      <c r="P80" s="86" t="s">
        <v>109</v>
      </c>
      <c r="Q80" s="86" t="s">
        <v>147</v>
      </c>
      <c r="R80" s="91">
        <v>45702</v>
      </c>
      <c r="S80" s="113" t="s">
        <v>97</v>
      </c>
      <c r="T80" s="89">
        <v>0</v>
      </c>
      <c r="W80" s="89" t="s">
        <v>109</v>
      </c>
      <c r="X80" s="89" t="s">
        <v>147</v>
      </c>
      <c r="Y80" s="93">
        <v>45702</v>
      </c>
      <c r="Z80" s="94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3">
        <v>45702</v>
      </c>
      <c r="E81" s="94" t="s">
        <v>96</v>
      </c>
      <c r="F81" s="89">
        <v>0</v>
      </c>
      <c r="I81" s="89" t="s">
        <v>109</v>
      </c>
      <c r="J81" s="89" t="s">
        <v>147</v>
      </c>
      <c r="K81" s="93">
        <v>45702</v>
      </c>
      <c r="L81" s="94" t="s">
        <v>96</v>
      </c>
      <c r="M81" s="89">
        <v>0</v>
      </c>
      <c r="P81" s="87" t="s">
        <v>109</v>
      </c>
      <c r="Q81" s="87" t="s">
        <v>147</v>
      </c>
      <c r="R81" s="92">
        <v>45702</v>
      </c>
      <c r="S81" s="114" t="s">
        <v>96</v>
      </c>
      <c r="T81" s="89">
        <v>0</v>
      </c>
      <c r="W81" s="89" t="s">
        <v>109</v>
      </c>
      <c r="X81" s="89" t="s">
        <v>147</v>
      </c>
      <c r="Y81" s="93">
        <v>45702</v>
      </c>
      <c r="Z81" s="94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3">
        <v>45702</v>
      </c>
      <c r="E82" s="95" t="s">
        <v>161</v>
      </c>
      <c r="F82" s="89">
        <v>0</v>
      </c>
      <c r="I82" s="89" t="s">
        <v>109</v>
      </c>
      <c r="J82" s="89" t="s">
        <v>147</v>
      </c>
      <c r="K82" s="93">
        <v>45702</v>
      </c>
      <c r="L82" s="94" t="s">
        <v>161</v>
      </c>
      <c r="M82" s="89">
        <v>0</v>
      </c>
      <c r="P82" s="86" t="s">
        <v>109</v>
      </c>
      <c r="Q82" s="86" t="s">
        <v>147</v>
      </c>
      <c r="R82" s="91">
        <v>45702</v>
      </c>
      <c r="S82" s="113" t="s">
        <v>161</v>
      </c>
      <c r="T82" s="89">
        <v>0</v>
      </c>
      <c r="W82" s="89" t="s">
        <v>109</v>
      </c>
      <c r="X82" s="89" t="s">
        <v>147</v>
      </c>
      <c r="Y82" s="93">
        <v>45702</v>
      </c>
      <c r="Z82" s="94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3">
        <v>45705</v>
      </c>
      <c r="E83" s="94" t="s">
        <v>93</v>
      </c>
      <c r="F83" s="89">
        <v>0</v>
      </c>
      <c r="I83" s="89" t="s">
        <v>109</v>
      </c>
      <c r="J83" s="89" t="s">
        <v>148</v>
      </c>
      <c r="K83" s="93">
        <v>45705</v>
      </c>
      <c r="L83" s="94" t="s">
        <v>93</v>
      </c>
      <c r="M83" s="89">
        <v>0</v>
      </c>
      <c r="P83" s="87" t="s">
        <v>109</v>
      </c>
      <c r="Q83" s="87" t="s">
        <v>148</v>
      </c>
      <c r="R83" s="92">
        <v>45705</v>
      </c>
      <c r="S83" s="114" t="s">
        <v>93</v>
      </c>
      <c r="T83" s="89">
        <v>0</v>
      </c>
      <c r="W83" s="89" t="s">
        <v>109</v>
      </c>
      <c r="X83" s="89" t="s">
        <v>148</v>
      </c>
      <c r="Y83" s="93">
        <v>45705</v>
      </c>
      <c r="Z83" s="94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3">
        <v>45705</v>
      </c>
      <c r="E84" s="94" t="s">
        <v>17</v>
      </c>
      <c r="F84" s="89">
        <v>0</v>
      </c>
      <c r="I84" s="89" t="s">
        <v>109</v>
      </c>
      <c r="J84" s="89" t="s">
        <v>148</v>
      </c>
      <c r="K84" s="93">
        <v>45705</v>
      </c>
      <c r="L84" s="94" t="s">
        <v>17</v>
      </c>
      <c r="M84" s="89">
        <v>0</v>
      </c>
      <c r="P84" s="86" t="s">
        <v>109</v>
      </c>
      <c r="Q84" s="86" t="s">
        <v>148</v>
      </c>
      <c r="R84" s="91">
        <v>45705</v>
      </c>
      <c r="S84" s="113" t="s">
        <v>17</v>
      </c>
      <c r="T84" s="89">
        <v>0</v>
      </c>
      <c r="W84" s="89" t="s">
        <v>109</v>
      </c>
      <c r="X84" s="89" t="s">
        <v>148</v>
      </c>
      <c r="Y84" s="93">
        <v>45705</v>
      </c>
      <c r="Z84" s="94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3">
        <v>45705</v>
      </c>
      <c r="E85" s="94" t="s">
        <v>92</v>
      </c>
      <c r="F85" s="89">
        <v>0</v>
      </c>
      <c r="I85" s="89" t="s">
        <v>109</v>
      </c>
      <c r="J85" s="89" t="s">
        <v>148</v>
      </c>
      <c r="K85" s="93">
        <v>45705</v>
      </c>
      <c r="L85" s="94" t="s">
        <v>92</v>
      </c>
      <c r="M85" s="89">
        <v>0</v>
      </c>
      <c r="P85" s="87" t="s">
        <v>109</v>
      </c>
      <c r="Q85" s="87" t="s">
        <v>148</v>
      </c>
      <c r="R85" s="92">
        <v>45705</v>
      </c>
      <c r="S85" s="114" t="s">
        <v>92</v>
      </c>
      <c r="T85" s="89">
        <v>0</v>
      </c>
      <c r="W85" s="89" t="s">
        <v>109</v>
      </c>
      <c r="X85" s="89" t="s">
        <v>148</v>
      </c>
      <c r="Y85" s="93">
        <v>45705</v>
      </c>
      <c r="Z85" s="94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3">
        <v>45705</v>
      </c>
      <c r="E86" s="94" t="s">
        <v>16</v>
      </c>
      <c r="F86" s="89">
        <v>0</v>
      </c>
      <c r="I86" s="89" t="s">
        <v>109</v>
      </c>
      <c r="J86" s="89" t="s">
        <v>148</v>
      </c>
      <c r="K86" s="93">
        <v>45705</v>
      </c>
      <c r="L86" s="94" t="s">
        <v>16</v>
      </c>
      <c r="M86" s="89">
        <v>0</v>
      </c>
      <c r="P86" s="86" t="s">
        <v>109</v>
      </c>
      <c r="Q86" s="86" t="s">
        <v>148</v>
      </c>
      <c r="R86" s="91">
        <v>45705</v>
      </c>
      <c r="S86" s="113" t="s">
        <v>16</v>
      </c>
      <c r="T86" s="89">
        <v>0</v>
      </c>
      <c r="W86" s="89" t="s">
        <v>109</v>
      </c>
      <c r="X86" s="89" t="s">
        <v>148</v>
      </c>
      <c r="Y86" s="93">
        <v>45705</v>
      </c>
      <c r="Z86" s="94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3">
        <v>45705</v>
      </c>
      <c r="E87" s="94" t="s">
        <v>20</v>
      </c>
      <c r="F87" s="89">
        <v>0</v>
      </c>
      <c r="I87" s="89" t="s">
        <v>109</v>
      </c>
      <c r="J87" s="89" t="s">
        <v>148</v>
      </c>
      <c r="K87" s="93">
        <v>45705</v>
      </c>
      <c r="L87" s="94" t="s">
        <v>20</v>
      </c>
      <c r="M87" s="89">
        <v>0</v>
      </c>
      <c r="P87" s="87" t="s">
        <v>109</v>
      </c>
      <c r="Q87" s="87" t="s">
        <v>148</v>
      </c>
      <c r="R87" s="92">
        <v>45705</v>
      </c>
      <c r="S87" s="114" t="s">
        <v>20</v>
      </c>
      <c r="T87" s="89">
        <v>0</v>
      </c>
      <c r="W87" s="89" t="s">
        <v>109</v>
      </c>
      <c r="X87" s="89" t="s">
        <v>148</v>
      </c>
      <c r="Y87" s="93">
        <v>45705</v>
      </c>
      <c r="Z87" s="94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3">
        <v>45705</v>
      </c>
      <c r="E88" s="94" t="s">
        <v>95</v>
      </c>
      <c r="F88" s="89">
        <v>0</v>
      </c>
      <c r="I88" s="89" t="s">
        <v>109</v>
      </c>
      <c r="J88" s="89" t="s">
        <v>148</v>
      </c>
      <c r="K88" s="93">
        <v>45705</v>
      </c>
      <c r="L88" s="94" t="s">
        <v>95</v>
      </c>
      <c r="M88" s="89">
        <v>0</v>
      </c>
      <c r="P88" s="86" t="s">
        <v>109</v>
      </c>
      <c r="Q88" s="86" t="s">
        <v>148</v>
      </c>
      <c r="R88" s="91">
        <v>45705</v>
      </c>
      <c r="S88" s="113" t="s">
        <v>95</v>
      </c>
      <c r="T88" s="89">
        <v>0</v>
      </c>
      <c r="W88" s="89" t="s">
        <v>109</v>
      </c>
      <c r="X88" s="89" t="s">
        <v>148</v>
      </c>
      <c r="Y88" s="93">
        <v>45705</v>
      </c>
      <c r="Z88" s="94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3">
        <v>45705</v>
      </c>
      <c r="E89" s="94" t="s">
        <v>100</v>
      </c>
      <c r="F89" s="89">
        <v>0</v>
      </c>
      <c r="I89" s="89" t="s">
        <v>109</v>
      </c>
      <c r="J89" s="89" t="s">
        <v>148</v>
      </c>
      <c r="K89" s="93">
        <v>45705</v>
      </c>
      <c r="L89" s="94" t="s">
        <v>100</v>
      </c>
      <c r="M89" s="89">
        <v>0</v>
      </c>
      <c r="P89" s="87" t="s">
        <v>109</v>
      </c>
      <c r="Q89" s="87" t="s">
        <v>148</v>
      </c>
      <c r="R89" s="92">
        <v>45705</v>
      </c>
      <c r="S89" s="114" t="s">
        <v>100</v>
      </c>
      <c r="T89" s="89">
        <v>0</v>
      </c>
      <c r="W89" s="89" t="s">
        <v>109</v>
      </c>
      <c r="X89" s="89" t="s">
        <v>148</v>
      </c>
      <c r="Y89" s="93">
        <v>45705</v>
      </c>
      <c r="Z89" s="94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3">
        <v>45705</v>
      </c>
      <c r="E90" s="94" t="s">
        <v>103</v>
      </c>
      <c r="F90" s="89">
        <v>0</v>
      </c>
      <c r="I90" s="89" t="s">
        <v>109</v>
      </c>
      <c r="J90" s="89" t="s">
        <v>148</v>
      </c>
      <c r="K90" s="93">
        <v>45705</v>
      </c>
      <c r="L90" s="94" t="s">
        <v>103</v>
      </c>
      <c r="M90" s="89">
        <v>0</v>
      </c>
      <c r="P90" s="86" t="s">
        <v>109</v>
      </c>
      <c r="Q90" s="86" t="s">
        <v>148</v>
      </c>
      <c r="R90" s="91">
        <v>45705</v>
      </c>
      <c r="S90" s="113" t="s">
        <v>103</v>
      </c>
      <c r="T90" s="89">
        <v>0</v>
      </c>
      <c r="W90" s="89" t="s">
        <v>109</v>
      </c>
      <c r="X90" s="89" t="s">
        <v>148</v>
      </c>
      <c r="Y90" s="93">
        <v>45705</v>
      </c>
      <c r="Z90" s="94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3">
        <v>45705</v>
      </c>
      <c r="E91" s="94" t="s">
        <v>97</v>
      </c>
      <c r="F91" s="89">
        <v>0</v>
      </c>
      <c r="I91" s="89" t="s">
        <v>109</v>
      </c>
      <c r="J91" s="89" t="s">
        <v>148</v>
      </c>
      <c r="K91" s="93">
        <v>45705</v>
      </c>
      <c r="L91" s="94" t="s">
        <v>97</v>
      </c>
      <c r="M91" s="89">
        <v>0</v>
      </c>
      <c r="P91" s="87" t="s">
        <v>109</v>
      </c>
      <c r="Q91" s="87" t="s">
        <v>148</v>
      </c>
      <c r="R91" s="92">
        <v>45705</v>
      </c>
      <c r="S91" s="114" t="s">
        <v>97</v>
      </c>
      <c r="T91" s="89">
        <v>0</v>
      </c>
      <c r="W91" s="89" t="s">
        <v>109</v>
      </c>
      <c r="X91" s="89" t="s">
        <v>148</v>
      </c>
      <c r="Y91" s="93">
        <v>45705</v>
      </c>
      <c r="Z91" s="94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3">
        <v>45705</v>
      </c>
      <c r="E92" s="94" t="s">
        <v>96</v>
      </c>
      <c r="F92" s="89">
        <v>0</v>
      </c>
      <c r="I92" s="89" t="s">
        <v>109</v>
      </c>
      <c r="J92" s="89" t="s">
        <v>148</v>
      </c>
      <c r="K92" s="93">
        <v>45705</v>
      </c>
      <c r="L92" s="94" t="s">
        <v>96</v>
      </c>
      <c r="M92" s="89">
        <v>0</v>
      </c>
      <c r="P92" s="86" t="s">
        <v>109</v>
      </c>
      <c r="Q92" s="86" t="s">
        <v>148</v>
      </c>
      <c r="R92" s="91">
        <v>45705</v>
      </c>
      <c r="S92" s="113" t="s">
        <v>96</v>
      </c>
      <c r="T92" s="89">
        <v>0</v>
      </c>
      <c r="W92" s="89" t="s">
        <v>109</v>
      </c>
      <c r="X92" s="89" t="s">
        <v>148</v>
      </c>
      <c r="Y92" s="93">
        <v>45705</v>
      </c>
      <c r="Z92" s="94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3">
        <v>45705</v>
      </c>
      <c r="E93" s="95" t="s">
        <v>161</v>
      </c>
      <c r="F93" s="89">
        <v>0</v>
      </c>
      <c r="I93" s="89" t="s">
        <v>109</v>
      </c>
      <c r="J93" s="89" t="s">
        <v>148</v>
      </c>
      <c r="K93" s="93">
        <v>45705</v>
      </c>
      <c r="L93" s="94" t="s">
        <v>161</v>
      </c>
      <c r="M93" s="89">
        <v>64</v>
      </c>
      <c r="P93" s="87" t="s">
        <v>109</v>
      </c>
      <c r="Q93" s="87" t="s">
        <v>148</v>
      </c>
      <c r="R93" s="92">
        <v>45705</v>
      </c>
      <c r="S93" s="114" t="s">
        <v>161</v>
      </c>
      <c r="T93" s="89">
        <v>0</v>
      </c>
      <c r="W93" s="89" t="s">
        <v>109</v>
      </c>
      <c r="X93" s="89" t="s">
        <v>148</v>
      </c>
      <c r="Y93" s="93">
        <v>45705</v>
      </c>
      <c r="Z93" s="94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3">
        <v>45706</v>
      </c>
      <c r="E94" s="94" t="s">
        <v>93</v>
      </c>
      <c r="F94" s="89">
        <v>0</v>
      </c>
      <c r="I94" s="89" t="s">
        <v>109</v>
      </c>
      <c r="J94" s="89" t="s">
        <v>148</v>
      </c>
      <c r="K94" s="93">
        <v>45706</v>
      </c>
      <c r="L94" s="94" t="s">
        <v>93</v>
      </c>
      <c r="M94" s="89">
        <v>0</v>
      </c>
      <c r="P94" s="86" t="s">
        <v>109</v>
      </c>
      <c r="Q94" s="86" t="s">
        <v>148</v>
      </c>
      <c r="R94" s="91">
        <v>45706</v>
      </c>
      <c r="S94" s="113" t="s">
        <v>93</v>
      </c>
      <c r="T94" s="89">
        <v>0</v>
      </c>
      <c r="W94" s="89" t="s">
        <v>109</v>
      </c>
      <c r="X94" s="89" t="s">
        <v>148</v>
      </c>
      <c r="Y94" s="93">
        <v>45706</v>
      </c>
      <c r="Z94" s="94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3">
        <v>45706</v>
      </c>
      <c r="E95" s="94" t="s">
        <v>17</v>
      </c>
      <c r="F95" s="89">
        <v>50.25</v>
      </c>
      <c r="I95" s="89" t="s">
        <v>109</v>
      </c>
      <c r="J95" s="89" t="s">
        <v>148</v>
      </c>
      <c r="K95" s="93">
        <v>45706</v>
      </c>
      <c r="L95" s="94" t="s">
        <v>17</v>
      </c>
      <c r="M95" s="89">
        <v>0</v>
      </c>
      <c r="P95" s="87" t="s">
        <v>109</v>
      </c>
      <c r="Q95" s="87" t="s">
        <v>148</v>
      </c>
      <c r="R95" s="92">
        <v>45706</v>
      </c>
      <c r="S95" s="114" t="s">
        <v>17</v>
      </c>
      <c r="T95" s="89">
        <v>0</v>
      </c>
      <c r="W95" s="89" t="s">
        <v>109</v>
      </c>
      <c r="X95" s="89" t="s">
        <v>148</v>
      </c>
      <c r="Y95" s="93">
        <v>45706</v>
      </c>
      <c r="Z95" s="94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3">
        <v>45706</v>
      </c>
      <c r="E96" s="94" t="s">
        <v>92</v>
      </c>
      <c r="F96" s="89">
        <v>0</v>
      </c>
      <c r="I96" s="89" t="s">
        <v>109</v>
      </c>
      <c r="J96" s="89" t="s">
        <v>148</v>
      </c>
      <c r="K96" s="93">
        <v>45706</v>
      </c>
      <c r="L96" s="94" t="s">
        <v>92</v>
      </c>
      <c r="M96" s="89">
        <v>0</v>
      </c>
      <c r="P96" s="86" t="s">
        <v>109</v>
      </c>
      <c r="Q96" s="86" t="s">
        <v>148</v>
      </c>
      <c r="R96" s="91">
        <v>45706</v>
      </c>
      <c r="S96" s="113" t="s">
        <v>92</v>
      </c>
      <c r="T96" s="89">
        <v>0</v>
      </c>
      <c r="W96" s="89" t="s">
        <v>109</v>
      </c>
      <c r="X96" s="89" t="s">
        <v>148</v>
      </c>
      <c r="Y96" s="93">
        <v>45706</v>
      </c>
      <c r="Z96" s="94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3">
        <v>45706</v>
      </c>
      <c r="E97" s="94" t="s">
        <v>16</v>
      </c>
      <c r="F97" s="89">
        <v>0</v>
      </c>
      <c r="I97" s="89" t="s">
        <v>109</v>
      </c>
      <c r="J97" s="89" t="s">
        <v>148</v>
      </c>
      <c r="K97" s="93">
        <v>45706</v>
      </c>
      <c r="L97" s="94" t="s">
        <v>16</v>
      </c>
      <c r="M97" s="89">
        <v>0</v>
      </c>
      <c r="P97" s="87" t="s">
        <v>109</v>
      </c>
      <c r="Q97" s="87" t="s">
        <v>148</v>
      </c>
      <c r="R97" s="92">
        <v>45706</v>
      </c>
      <c r="S97" s="114" t="s">
        <v>16</v>
      </c>
      <c r="T97" s="89">
        <v>0</v>
      </c>
      <c r="W97" s="89" t="s">
        <v>109</v>
      </c>
      <c r="X97" s="89" t="s">
        <v>148</v>
      </c>
      <c r="Y97" s="93">
        <v>45706</v>
      </c>
      <c r="Z97" s="94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3">
        <v>45706</v>
      </c>
      <c r="E98" s="94" t="s">
        <v>20</v>
      </c>
      <c r="F98" s="89">
        <v>0</v>
      </c>
      <c r="I98" s="89" t="s">
        <v>109</v>
      </c>
      <c r="J98" s="89" t="s">
        <v>148</v>
      </c>
      <c r="K98" s="93">
        <v>45706</v>
      </c>
      <c r="L98" s="94" t="s">
        <v>20</v>
      </c>
      <c r="M98" s="89">
        <v>0</v>
      </c>
      <c r="P98" s="86" t="s">
        <v>109</v>
      </c>
      <c r="Q98" s="86" t="s">
        <v>148</v>
      </c>
      <c r="R98" s="91">
        <v>45706</v>
      </c>
      <c r="S98" s="113" t="s">
        <v>20</v>
      </c>
      <c r="T98" s="89">
        <v>0</v>
      </c>
      <c r="W98" s="89" t="s">
        <v>109</v>
      </c>
      <c r="X98" s="89" t="s">
        <v>148</v>
      </c>
      <c r="Y98" s="93">
        <v>45706</v>
      </c>
      <c r="Z98" s="94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3">
        <v>45706</v>
      </c>
      <c r="E99" s="94" t="s">
        <v>95</v>
      </c>
      <c r="F99" s="89">
        <v>0</v>
      </c>
      <c r="I99" s="89" t="s">
        <v>109</v>
      </c>
      <c r="J99" s="89" t="s">
        <v>148</v>
      </c>
      <c r="K99" s="93">
        <v>45706</v>
      </c>
      <c r="L99" s="94" t="s">
        <v>95</v>
      </c>
      <c r="M99" s="89">
        <v>0</v>
      </c>
      <c r="P99" s="87" t="s">
        <v>109</v>
      </c>
      <c r="Q99" s="87" t="s">
        <v>148</v>
      </c>
      <c r="R99" s="92">
        <v>45706</v>
      </c>
      <c r="S99" s="114" t="s">
        <v>95</v>
      </c>
      <c r="T99" s="89">
        <v>0</v>
      </c>
      <c r="W99" s="89" t="s">
        <v>109</v>
      </c>
      <c r="X99" s="89" t="s">
        <v>148</v>
      </c>
      <c r="Y99" s="93">
        <v>45706</v>
      </c>
      <c r="Z99" s="94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3">
        <v>45706</v>
      </c>
      <c r="E100" s="94" t="s">
        <v>100</v>
      </c>
      <c r="F100" s="89">
        <v>0</v>
      </c>
      <c r="I100" s="89" t="s">
        <v>109</v>
      </c>
      <c r="J100" s="89" t="s">
        <v>148</v>
      </c>
      <c r="K100" s="93">
        <v>45706</v>
      </c>
      <c r="L100" s="94" t="s">
        <v>100</v>
      </c>
      <c r="M100" s="89">
        <v>0</v>
      </c>
      <c r="P100" s="86" t="s">
        <v>109</v>
      </c>
      <c r="Q100" s="86" t="s">
        <v>148</v>
      </c>
      <c r="R100" s="91">
        <v>45706</v>
      </c>
      <c r="S100" s="113" t="s">
        <v>100</v>
      </c>
      <c r="T100" s="89">
        <v>0</v>
      </c>
      <c r="W100" s="89" t="s">
        <v>109</v>
      </c>
      <c r="X100" s="89" t="s">
        <v>148</v>
      </c>
      <c r="Y100" s="93">
        <v>45706</v>
      </c>
      <c r="Z100" s="94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3">
        <v>45706</v>
      </c>
      <c r="E101" s="94" t="s">
        <v>103</v>
      </c>
      <c r="F101" s="89">
        <v>0</v>
      </c>
      <c r="I101" s="89" t="s">
        <v>109</v>
      </c>
      <c r="J101" s="89" t="s">
        <v>148</v>
      </c>
      <c r="K101" s="93">
        <v>45706</v>
      </c>
      <c r="L101" s="94" t="s">
        <v>103</v>
      </c>
      <c r="M101" s="89">
        <v>0</v>
      </c>
      <c r="P101" s="87" t="s">
        <v>109</v>
      </c>
      <c r="Q101" s="87" t="s">
        <v>148</v>
      </c>
      <c r="R101" s="92">
        <v>45706</v>
      </c>
      <c r="S101" s="114" t="s">
        <v>103</v>
      </c>
      <c r="T101" s="89">
        <v>0</v>
      </c>
      <c r="W101" s="89" t="s">
        <v>109</v>
      </c>
      <c r="X101" s="89" t="s">
        <v>148</v>
      </c>
      <c r="Y101" s="93">
        <v>45706</v>
      </c>
      <c r="Z101" s="94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3">
        <v>45706</v>
      </c>
      <c r="E102" s="94" t="s">
        <v>97</v>
      </c>
      <c r="F102" s="89">
        <v>0</v>
      </c>
      <c r="I102" s="89" t="s">
        <v>109</v>
      </c>
      <c r="J102" s="89" t="s">
        <v>148</v>
      </c>
      <c r="K102" s="93">
        <v>45706</v>
      </c>
      <c r="L102" s="94" t="s">
        <v>97</v>
      </c>
      <c r="M102" s="89">
        <v>0</v>
      </c>
      <c r="P102" s="86" t="s">
        <v>109</v>
      </c>
      <c r="Q102" s="86" t="s">
        <v>148</v>
      </c>
      <c r="R102" s="91">
        <v>45706</v>
      </c>
      <c r="S102" s="113" t="s">
        <v>97</v>
      </c>
      <c r="T102" s="89">
        <v>0</v>
      </c>
      <c r="W102" s="89" t="s">
        <v>109</v>
      </c>
      <c r="X102" s="89" t="s">
        <v>148</v>
      </c>
      <c r="Y102" s="93">
        <v>45706</v>
      </c>
      <c r="Z102" s="94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3">
        <v>45706</v>
      </c>
      <c r="E103" s="94" t="s">
        <v>96</v>
      </c>
      <c r="F103" s="89">
        <v>0</v>
      </c>
      <c r="I103" s="89" t="s">
        <v>109</v>
      </c>
      <c r="J103" s="89" t="s">
        <v>148</v>
      </c>
      <c r="K103" s="93">
        <v>45706</v>
      </c>
      <c r="L103" s="94" t="s">
        <v>96</v>
      </c>
      <c r="M103" s="89">
        <v>0</v>
      </c>
      <c r="P103" s="87" t="s">
        <v>109</v>
      </c>
      <c r="Q103" s="87" t="s">
        <v>148</v>
      </c>
      <c r="R103" s="92">
        <v>45706</v>
      </c>
      <c r="S103" s="114" t="s">
        <v>96</v>
      </c>
      <c r="T103" s="89">
        <v>0</v>
      </c>
      <c r="W103" s="89" t="s">
        <v>109</v>
      </c>
      <c r="X103" s="89" t="s">
        <v>148</v>
      </c>
      <c r="Y103" s="93">
        <v>45706</v>
      </c>
      <c r="Z103" s="94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3">
        <v>45706</v>
      </c>
      <c r="E104" s="95" t="s">
        <v>161</v>
      </c>
      <c r="F104" s="89">
        <v>16.75</v>
      </c>
      <c r="I104" s="89" t="s">
        <v>109</v>
      </c>
      <c r="J104" s="89" t="s">
        <v>148</v>
      </c>
      <c r="K104" s="93">
        <v>45706</v>
      </c>
      <c r="L104" s="94" t="s">
        <v>161</v>
      </c>
      <c r="M104" s="89">
        <v>23</v>
      </c>
      <c r="P104" s="86" t="s">
        <v>109</v>
      </c>
      <c r="Q104" s="86" t="s">
        <v>148</v>
      </c>
      <c r="R104" s="91">
        <v>45706</v>
      </c>
      <c r="S104" s="113" t="s">
        <v>161</v>
      </c>
      <c r="T104" s="89">
        <v>0</v>
      </c>
      <c r="W104" s="89" t="s">
        <v>109</v>
      </c>
      <c r="X104" s="89" t="s">
        <v>148</v>
      </c>
      <c r="Y104" s="93">
        <v>45706</v>
      </c>
      <c r="Z104" s="94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3">
        <v>45707</v>
      </c>
      <c r="E105" s="94" t="s">
        <v>93</v>
      </c>
      <c r="F105" s="89">
        <v>0</v>
      </c>
      <c r="I105" s="89" t="s">
        <v>109</v>
      </c>
      <c r="J105" s="89" t="s">
        <v>148</v>
      </c>
      <c r="K105" s="93">
        <v>45707</v>
      </c>
      <c r="L105" s="94" t="s">
        <v>93</v>
      </c>
      <c r="M105" s="89">
        <v>0</v>
      </c>
      <c r="P105" s="87" t="s">
        <v>109</v>
      </c>
      <c r="Q105" s="87" t="s">
        <v>148</v>
      </c>
      <c r="R105" s="92">
        <v>45707</v>
      </c>
      <c r="S105" s="114" t="s">
        <v>93</v>
      </c>
      <c r="T105" s="89">
        <v>0</v>
      </c>
      <c r="W105" s="89" t="s">
        <v>109</v>
      </c>
      <c r="X105" s="89" t="s">
        <v>148</v>
      </c>
      <c r="Y105" s="93">
        <v>45707</v>
      </c>
      <c r="Z105" s="94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3">
        <v>45707</v>
      </c>
      <c r="E106" s="94" t="s">
        <v>17</v>
      </c>
      <c r="F106" s="89">
        <v>0</v>
      </c>
      <c r="I106" s="89" t="s">
        <v>109</v>
      </c>
      <c r="J106" s="89" t="s">
        <v>148</v>
      </c>
      <c r="K106" s="93">
        <v>45707</v>
      </c>
      <c r="L106" s="94" t="s">
        <v>17</v>
      </c>
      <c r="M106" s="89">
        <v>0</v>
      </c>
      <c r="P106" s="86" t="s">
        <v>109</v>
      </c>
      <c r="Q106" s="86" t="s">
        <v>148</v>
      </c>
      <c r="R106" s="91">
        <v>45707</v>
      </c>
      <c r="S106" s="113" t="s">
        <v>17</v>
      </c>
      <c r="T106" s="89">
        <v>0</v>
      </c>
      <c r="W106" s="89" t="s">
        <v>109</v>
      </c>
      <c r="X106" s="89" t="s">
        <v>148</v>
      </c>
      <c r="Y106" s="93">
        <v>45707</v>
      </c>
      <c r="Z106" s="94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3">
        <v>45707</v>
      </c>
      <c r="E107" s="94" t="s">
        <v>92</v>
      </c>
      <c r="F107" s="89">
        <v>0</v>
      </c>
      <c r="I107" s="89" t="s">
        <v>109</v>
      </c>
      <c r="J107" s="89" t="s">
        <v>148</v>
      </c>
      <c r="K107" s="93">
        <v>45707</v>
      </c>
      <c r="L107" s="94" t="s">
        <v>92</v>
      </c>
      <c r="M107" s="89">
        <v>0</v>
      </c>
      <c r="P107" s="87" t="s">
        <v>109</v>
      </c>
      <c r="Q107" s="87" t="s">
        <v>148</v>
      </c>
      <c r="R107" s="92">
        <v>45707</v>
      </c>
      <c r="S107" s="114" t="s">
        <v>92</v>
      </c>
      <c r="T107" s="89">
        <v>0</v>
      </c>
      <c r="W107" s="89" t="s">
        <v>109</v>
      </c>
      <c r="X107" s="89" t="s">
        <v>148</v>
      </c>
      <c r="Y107" s="93">
        <v>45707</v>
      </c>
      <c r="Z107" s="94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3">
        <v>45707</v>
      </c>
      <c r="E108" s="94" t="s">
        <v>16</v>
      </c>
      <c r="F108" s="89">
        <v>0</v>
      </c>
      <c r="I108" s="89" t="s">
        <v>109</v>
      </c>
      <c r="J108" s="89" t="s">
        <v>148</v>
      </c>
      <c r="K108" s="93">
        <v>45707</v>
      </c>
      <c r="L108" s="94" t="s">
        <v>16</v>
      </c>
      <c r="M108" s="89">
        <v>0</v>
      </c>
      <c r="P108" s="86" t="s">
        <v>109</v>
      </c>
      <c r="Q108" s="86" t="s">
        <v>148</v>
      </c>
      <c r="R108" s="91">
        <v>45707</v>
      </c>
      <c r="S108" s="113" t="s">
        <v>16</v>
      </c>
      <c r="T108" s="89">
        <v>0</v>
      </c>
      <c r="W108" s="89" t="s">
        <v>109</v>
      </c>
      <c r="X108" s="89" t="s">
        <v>148</v>
      </c>
      <c r="Y108" s="93">
        <v>45707</v>
      </c>
      <c r="Z108" s="94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3">
        <v>45707</v>
      </c>
      <c r="E109" s="94" t="s">
        <v>20</v>
      </c>
      <c r="F109" s="89">
        <v>0</v>
      </c>
      <c r="I109" s="89" t="s">
        <v>109</v>
      </c>
      <c r="J109" s="89" t="s">
        <v>148</v>
      </c>
      <c r="K109" s="93">
        <v>45707</v>
      </c>
      <c r="L109" s="94" t="s">
        <v>20</v>
      </c>
      <c r="M109" s="89">
        <v>0</v>
      </c>
      <c r="P109" s="87" t="s">
        <v>109</v>
      </c>
      <c r="Q109" s="87" t="s">
        <v>148</v>
      </c>
      <c r="R109" s="92">
        <v>45707</v>
      </c>
      <c r="S109" s="114" t="s">
        <v>20</v>
      </c>
      <c r="T109" s="89">
        <v>0</v>
      </c>
      <c r="W109" s="89" t="s">
        <v>109</v>
      </c>
      <c r="X109" s="89" t="s">
        <v>148</v>
      </c>
      <c r="Y109" s="93">
        <v>45707</v>
      </c>
      <c r="Z109" s="94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3">
        <v>45707</v>
      </c>
      <c r="E110" s="94" t="s">
        <v>95</v>
      </c>
      <c r="F110" s="89">
        <v>0</v>
      </c>
      <c r="I110" s="89" t="s">
        <v>109</v>
      </c>
      <c r="J110" s="89" t="s">
        <v>148</v>
      </c>
      <c r="K110" s="93">
        <v>45707</v>
      </c>
      <c r="L110" s="94" t="s">
        <v>95</v>
      </c>
      <c r="M110" s="89">
        <v>0</v>
      </c>
      <c r="P110" s="86" t="s">
        <v>109</v>
      </c>
      <c r="Q110" s="86" t="s">
        <v>148</v>
      </c>
      <c r="R110" s="91">
        <v>45707</v>
      </c>
      <c r="S110" s="113" t="s">
        <v>95</v>
      </c>
      <c r="T110" s="89">
        <v>0</v>
      </c>
      <c r="W110" s="89" t="s">
        <v>109</v>
      </c>
      <c r="X110" s="89" t="s">
        <v>148</v>
      </c>
      <c r="Y110" s="93">
        <v>45707</v>
      </c>
      <c r="Z110" s="94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3">
        <v>45707</v>
      </c>
      <c r="E111" s="94" t="s">
        <v>100</v>
      </c>
      <c r="F111" s="89">
        <v>0</v>
      </c>
      <c r="I111" s="89" t="s">
        <v>109</v>
      </c>
      <c r="J111" s="89" t="s">
        <v>148</v>
      </c>
      <c r="K111" s="93">
        <v>45707</v>
      </c>
      <c r="L111" s="94" t="s">
        <v>100</v>
      </c>
      <c r="M111" s="89">
        <v>0</v>
      </c>
      <c r="P111" s="87" t="s">
        <v>109</v>
      </c>
      <c r="Q111" s="87" t="s">
        <v>148</v>
      </c>
      <c r="R111" s="92">
        <v>45707</v>
      </c>
      <c r="S111" s="114" t="s">
        <v>100</v>
      </c>
      <c r="T111" s="89">
        <v>0</v>
      </c>
      <c r="W111" s="89" t="s">
        <v>109</v>
      </c>
      <c r="X111" s="89" t="s">
        <v>148</v>
      </c>
      <c r="Y111" s="93">
        <v>45707</v>
      </c>
      <c r="Z111" s="94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3">
        <v>45707</v>
      </c>
      <c r="E112" s="94" t="s">
        <v>103</v>
      </c>
      <c r="F112" s="89">
        <v>0</v>
      </c>
      <c r="I112" s="89" t="s">
        <v>109</v>
      </c>
      <c r="J112" s="89" t="s">
        <v>148</v>
      </c>
      <c r="K112" s="93">
        <v>45707</v>
      </c>
      <c r="L112" s="94" t="s">
        <v>103</v>
      </c>
      <c r="M112" s="89">
        <v>0</v>
      </c>
      <c r="P112" s="86" t="s">
        <v>109</v>
      </c>
      <c r="Q112" s="86" t="s">
        <v>148</v>
      </c>
      <c r="R112" s="91">
        <v>45707</v>
      </c>
      <c r="S112" s="113" t="s">
        <v>103</v>
      </c>
      <c r="T112" s="89">
        <v>0</v>
      </c>
      <c r="W112" s="89" t="s">
        <v>109</v>
      </c>
      <c r="X112" s="89" t="s">
        <v>148</v>
      </c>
      <c r="Y112" s="93">
        <v>45707</v>
      </c>
      <c r="Z112" s="94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3">
        <v>45707</v>
      </c>
      <c r="E113" s="94" t="s">
        <v>97</v>
      </c>
      <c r="F113" s="89">
        <v>0</v>
      </c>
      <c r="I113" s="89" t="s">
        <v>109</v>
      </c>
      <c r="J113" s="89" t="s">
        <v>148</v>
      </c>
      <c r="K113" s="93">
        <v>45707</v>
      </c>
      <c r="L113" s="94" t="s">
        <v>97</v>
      </c>
      <c r="M113" s="89">
        <v>0</v>
      </c>
      <c r="P113" s="87" t="s">
        <v>109</v>
      </c>
      <c r="Q113" s="87" t="s">
        <v>148</v>
      </c>
      <c r="R113" s="92">
        <v>45707</v>
      </c>
      <c r="S113" s="114" t="s">
        <v>97</v>
      </c>
      <c r="T113" s="89">
        <v>0</v>
      </c>
      <c r="W113" s="89" t="s">
        <v>109</v>
      </c>
      <c r="X113" s="89" t="s">
        <v>148</v>
      </c>
      <c r="Y113" s="93">
        <v>45707</v>
      </c>
      <c r="Z113" s="94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3">
        <v>45707</v>
      </c>
      <c r="E114" s="94" t="s">
        <v>96</v>
      </c>
      <c r="F114" s="89">
        <v>0</v>
      </c>
      <c r="I114" s="89" t="s">
        <v>109</v>
      </c>
      <c r="J114" s="89" t="s">
        <v>148</v>
      </c>
      <c r="K114" s="93">
        <v>45707</v>
      </c>
      <c r="L114" s="94" t="s">
        <v>96</v>
      </c>
      <c r="M114" s="89">
        <v>0</v>
      </c>
      <c r="P114" s="86" t="s">
        <v>109</v>
      </c>
      <c r="Q114" s="86" t="s">
        <v>148</v>
      </c>
      <c r="R114" s="91">
        <v>45707</v>
      </c>
      <c r="S114" s="113" t="s">
        <v>96</v>
      </c>
      <c r="T114" s="89">
        <v>0</v>
      </c>
      <c r="W114" s="89" t="s">
        <v>109</v>
      </c>
      <c r="X114" s="89" t="s">
        <v>148</v>
      </c>
      <c r="Y114" s="93">
        <v>45707</v>
      </c>
      <c r="Z114" s="94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3">
        <v>45707</v>
      </c>
      <c r="E115" s="95" t="s">
        <v>161</v>
      </c>
      <c r="F115" s="89">
        <v>52</v>
      </c>
      <c r="I115" s="89" t="s">
        <v>109</v>
      </c>
      <c r="J115" s="89" t="s">
        <v>148</v>
      </c>
      <c r="K115" s="93">
        <v>45707</v>
      </c>
      <c r="L115" s="94" t="s">
        <v>161</v>
      </c>
      <c r="M115" s="89">
        <v>36</v>
      </c>
      <c r="P115" s="87" t="s">
        <v>109</v>
      </c>
      <c r="Q115" s="87" t="s">
        <v>148</v>
      </c>
      <c r="R115" s="92">
        <v>45707</v>
      </c>
      <c r="S115" s="114" t="s">
        <v>161</v>
      </c>
      <c r="T115" s="89">
        <v>0</v>
      </c>
      <c r="W115" s="89" t="s">
        <v>109</v>
      </c>
      <c r="X115" s="89" t="s">
        <v>148</v>
      </c>
      <c r="Y115" s="93">
        <v>45707</v>
      </c>
      <c r="Z115" s="94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3">
        <v>45708</v>
      </c>
      <c r="E116" s="94" t="s">
        <v>93</v>
      </c>
      <c r="F116" s="89">
        <v>11</v>
      </c>
      <c r="I116" s="89" t="s">
        <v>109</v>
      </c>
      <c r="J116" s="89" t="s">
        <v>148</v>
      </c>
      <c r="K116" s="93">
        <v>45708</v>
      </c>
      <c r="L116" s="94" t="s">
        <v>93</v>
      </c>
      <c r="M116" s="89">
        <v>0</v>
      </c>
      <c r="P116" s="86" t="s">
        <v>109</v>
      </c>
      <c r="Q116" s="86" t="s">
        <v>148</v>
      </c>
      <c r="R116" s="91">
        <v>45708</v>
      </c>
      <c r="S116" s="113" t="s">
        <v>93</v>
      </c>
      <c r="T116" s="89">
        <v>0</v>
      </c>
      <c r="W116" s="89" t="s">
        <v>109</v>
      </c>
      <c r="X116" s="89" t="s">
        <v>148</v>
      </c>
      <c r="Y116" s="93">
        <v>45708</v>
      </c>
      <c r="Z116" s="94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3">
        <v>45708</v>
      </c>
      <c r="E117" s="94" t="s">
        <v>17</v>
      </c>
      <c r="F117" s="89">
        <v>0</v>
      </c>
      <c r="I117" s="89" t="s">
        <v>109</v>
      </c>
      <c r="J117" s="89" t="s">
        <v>148</v>
      </c>
      <c r="K117" s="93">
        <v>45708</v>
      </c>
      <c r="L117" s="94" t="s">
        <v>17</v>
      </c>
      <c r="M117" s="89">
        <v>0</v>
      </c>
      <c r="P117" s="87" t="s">
        <v>109</v>
      </c>
      <c r="Q117" s="87" t="s">
        <v>148</v>
      </c>
      <c r="R117" s="92">
        <v>45708</v>
      </c>
      <c r="S117" s="114" t="s">
        <v>17</v>
      </c>
      <c r="T117" s="89">
        <v>0</v>
      </c>
      <c r="W117" s="89" t="s">
        <v>109</v>
      </c>
      <c r="X117" s="89" t="s">
        <v>148</v>
      </c>
      <c r="Y117" s="93">
        <v>45708</v>
      </c>
      <c r="Z117" s="94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3">
        <v>45708</v>
      </c>
      <c r="E118" s="94" t="s">
        <v>92</v>
      </c>
      <c r="F118" s="89">
        <v>0</v>
      </c>
      <c r="I118" s="89" t="s">
        <v>109</v>
      </c>
      <c r="J118" s="89" t="s">
        <v>148</v>
      </c>
      <c r="K118" s="93">
        <v>45708</v>
      </c>
      <c r="L118" s="94" t="s">
        <v>92</v>
      </c>
      <c r="M118" s="89">
        <v>0</v>
      </c>
      <c r="P118" s="86" t="s">
        <v>109</v>
      </c>
      <c r="Q118" s="86" t="s">
        <v>148</v>
      </c>
      <c r="R118" s="91">
        <v>45708</v>
      </c>
      <c r="S118" s="113" t="s">
        <v>92</v>
      </c>
      <c r="T118" s="89">
        <v>0</v>
      </c>
      <c r="W118" s="89" t="s">
        <v>109</v>
      </c>
      <c r="X118" s="89" t="s">
        <v>148</v>
      </c>
      <c r="Y118" s="93">
        <v>45708</v>
      </c>
      <c r="Z118" s="94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3">
        <v>45708</v>
      </c>
      <c r="E119" s="94" t="s">
        <v>16</v>
      </c>
      <c r="F119" s="89">
        <v>0</v>
      </c>
      <c r="I119" s="89" t="s">
        <v>109</v>
      </c>
      <c r="J119" s="89" t="s">
        <v>148</v>
      </c>
      <c r="K119" s="93">
        <v>45708</v>
      </c>
      <c r="L119" s="94" t="s">
        <v>16</v>
      </c>
      <c r="M119" s="89">
        <v>0</v>
      </c>
      <c r="P119" s="87" t="s">
        <v>109</v>
      </c>
      <c r="Q119" s="87" t="s">
        <v>148</v>
      </c>
      <c r="R119" s="92">
        <v>45708</v>
      </c>
      <c r="S119" s="114" t="s">
        <v>16</v>
      </c>
      <c r="T119" s="89">
        <v>0</v>
      </c>
      <c r="W119" s="89" t="s">
        <v>109</v>
      </c>
      <c r="X119" s="89" t="s">
        <v>148</v>
      </c>
      <c r="Y119" s="93">
        <v>45708</v>
      </c>
      <c r="Z119" s="94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3">
        <v>45708</v>
      </c>
      <c r="E120" s="94" t="s">
        <v>20</v>
      </c>
      <c r="F120" s="89">
        <v>0</v>
      </c>
      <c r="I120" s="89" t="s">
        <v>109</v>
      </c>
      <c r="J120" s="89" t="s">
        <v>148</v>
      </c>
      <c r="K120" s="93">
        <v>45708</v>
      </c>
      <c r="L120" s="94" t="s">
        <v>20</v>
      </c>
      <c r="M120" s="89">
        <v>0</v>
      </c>
      <c r="P120" s="86" t="s">
        <v>109</v>
      </c>
      <c r="Q120" s="86" t="s">
        <v>148</v>
      </c>
      <c r="R120" s="91">
        <v>45708</v>
      </c>
      <c r="S120" s="113" t="s">
        <v>20</v>
      </c>
      <c r="T120" s="89">
        <v>0</v>
      </c>
      <c r="W120" s="89" t="s">
        <v>109</v>
      </c>
      <c r="X120" s="89" t="s">
        <v>148</v>
      </c>
      <c r="Y120" s="93">
        <v>45708</v>
      </c>
      <c r="Z120" s="94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3">
        <v>45708</v>
      </c>
      <c r="E121" s="94" t="s">
        <v>95</v>
      </c>
      <c r="F121" s="89">
        <v>0</v>
      </c>
      <c r="I121" s="89" t="s">
        <v>109</v>
      </c>
      <c r="J121" s="89" t="s">
        <v>148</v>
      </c>
      <c r="K121" s="93">
        <v>45708</v>
      </c>
      <c r="L121" s="94" t="s">
        <v>95</v>
      </c>
      <c r="M121" s="89">
        <v>0</v>
      </c>
      <c r="P121" s="87" t="s">
        <v>109</v>
      </c>
      <c r="Q121" s="87" t="s">
        <v>148</v>
      </c>
      <c r="R121" s="92">
        <v>45708</v>
      </c>
      <c r="S121" s="114" t="s">
        <v>95</v>
      </c>
      <c r="T121" s="89">
        <v>0</v>
      </c>
      <c r="W121" s="89" t="s">
        <v>109</v>
      </c>
      <c r="X121" s="89" t="s">
        <v>148</v>
      </c>
      <c r="Y121" s="93">
        <v>45708</v>
      </c>
      <c r="Z121" s="94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3">
        <v>45708</v>
      </c>
      <c r="E122" s="94" t="s">
        <v>100</v>
      </c>
      <c r="F122" s="89">
        <v>0</v>
      </c>
      <c r="I122" s="89" t="s">
        <v>109</v>
      </c>
      <c r="J122" s="89" t="s">
        <v>148</v>
      </c>
      <c r="K122" s="93">
        <v>45708</v>
      </c>
      <c r="L122" s="94" t="s">
        <v>100</v>
      </c>
      <c r="M122" s="89">
        <v>0</v>
      </c>
      <c r="P122" s="86" t="s">
        <v>109</v>
      </c>
      <c r="Q122" s="86" t="s">
        <v>148</v>
      </c>
      <c r="R122" s="91">
        <v>45708</v>
      </c>
      <c r="S122" s="113" t="s">
        <v>100</v>
      </c>
      <c r="T122" s="89">
        <v>0</v>
      </c>
      <c r="W122" s="89" t="s">
        <v>109</v>
      </c>
      <c r="X122" s="89" t="s">
        <v>148</v>
      </c>
      <c r="Y122" s="93">
        <v>45708</v>
      </c>
      <c r="Z122" s="94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3">
        <v>45708</v>
      </c>
      <c r="E123" s="94" t="s">
        <v>103</v>
      </c>
      <c r="F123" s="89">
        <v>0</v>
      </c>
      <c r="I123" s="89" t="s">
        <v>109</v>
      </c>
      <c r="J123" s="89" t="s">
        <v>148</v>
      </c>
      <c r="K123" s="93">
        <v>45708</v>
      </c>
      <c r="L123" s="94" t="s">
        <v>103</v>
      </c>
      <c r="M123" s="89">
        <v>0</v>
      </c>
      <c r="P123" s="87" t="s">
        <v>109</v>
      </c>
      <c r="Q123" s="87" t="s">
        <v>148</v>
      </c>
      <c r="R123" s="92">
        <v>45708</v>
      </c>
      <c r="S123" s="114" t="s">
        <v>103</v>
      </c>
      <c r="T123" s="89">
        <v>0</v>
      </c>
      <c r="W123" s="89" t="s">
        <v>109</v>
      </c>
      <c r="X123" s="89" t="s">
        <v>148</v>
      </c>
      <c r="Y123" s="93">
        <v>45708</v>
      </c>
      <c r="Z123" s="94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3">
        <v>45708</v>
      </c>
      <c r="E124" s="94" t="s">
        <v>97</v>
      </c>
      <c r="F124" s="89">
        <v>0</v>
      </c>
      <c r="I124" s="89" t="s">
        <v>109</v>
      </c>
      <c r="J124" s="89" t="s">
        <v>148</v>
      </c>
      <c r="K124" s="93">
        <v>45708</v>
      </c>
      <c r="L124" s="94" t="s">
        <v>97</v>
      </c>
      <c r="M124" s="89">
        <v>0</v>
      </c>
      <c r="P124" s="86" t="s">
        <v>109</v>
      </c>
      <c r="Q124" s="86" t="s">
        <v>148</v>
      </c>
      <c r="R124" s="91">
        <v>45708</v>
      </c>
      <c r="S124" s="113" t="s">
        <v>97</v>
      </c>
      <c r="T124" s="89">
        <v>0</v>
      </c>
      <c r="W124" s="89" t="s">
        <v>109</v>
      </c>
      <c r="X124" s="89" t="s">
        <v>148</v>
      </c>
      <c r="Y124" s="93">
        <v>45708</v>
      </c>
      <c r="Z124" s="94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3">
        <v>45708</v>
      </c>
      <c r="E125" s="94" t="s">
        <v>96</v>
      </c>
      <c r="F125" s="89">
        <v>0</v>
      </c>
      <c r="I125" s="89" t="s">
        <v>109</v>
      </c>
      <c r="J125" s="89" t="s">
        <v>148</v>
      </c>
      <c r="K125" s="93">
        <v>45708</v>
      </c>
      <c r="L125" s="94" t="s">
        <v>96</v>
      </c>
      <c r="M125" s="89">
        <v>0</v>
      </c>
      <c r="P125" s="87" t="s">
        <v>109</v>
      </c>
      <c r="Q125" s="87" t="s">
        <v>148</v>
      </c>
      <c r="R125" s="92">
        <v>45708</v>
      </c>
      <c r="S125" s="114" t="s">
        <v>96</v>
      </c>
      <c r="T125" s="89">
        <v>0</v>
      </c>
      <c r="W125" s="89" t="s">
        <v>109</v>
      </c>
      <c r="X125" s="89" t="s">
        <v>148</v>
      </c>
      <c r="Y125" s="93">
        <v>45708</v>
      </c>
      <c r="Z125" s="94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3">
        <v>45708</v>
      </c>
      <c r="E126" s="95" t="s">
        <v>161</v>
      </c>
      <c r="F126" s="89">
        <v>0</v>
      </c>
      <c r="I126" s="89" t="s">
        <v>109</v>
      </c>
      <c r="J126" s="89" t="s">
        <v>148</v>
      </c>
      <c r="K126" s="93">
        <v>45708</v>
      </c>
      <c r="L126" s="94" t="s">
        <v>161</v>
      </c>
      <c r="M126" s="89">
        <v>15</v>
      </c>
      <c r="P126" s="86" t="s">
        <v>109</v>
      </c>
      <c r="Q126" s="86" t="s">
        <v>148</v>
      </c>
      <c r="R126" s="91">
        <v>45708</v>
      </c>
      <c r="S126" s="113" t="s">
        <v>161</v>
      </c>
      <c r="T126" s="89">
        <v>0</v>
      </c>
      <c r="W126" s="89" t="s">
        <v>109</v>
      </c>
      <c r="X126" s="89" t="s">
        <v>148</v>
      </c>
      <c r="Y126" s="93">
        <v>45708</v>
      </c>
      <c r="Z126" s="94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3">
        <v>45712</v>
      </c>
      <c r="E127" s="94" t="s">
        <v>93</v>
      </c>
      <c r="F127" s="89">
        <v>0</v>
      </c>
      <c r="I127" s="89" t="s">
        <v>109</v>
      </c>
      <c r="J127" s="89" t="s">
        <v>149</v>
      </c>
      <c r="K127" s="93">
        <v>45712</v>
      </c>
      <c r="L127" s="94" t="s">
        <v>93</v>
      </c>
      <c r="M127" s="89">
        <v>0</v>
      </c>
      <c r="P127" s="87" t="s">
        <v>109</v>
      </c>
      <c r="Q127" s="87" t="s">
        <v>149</v>
      </c>
      <c r="R127" s="92">
        <v>45712</v>
      </c>
      <c r="S127" s="114" t="s">
        <v>93</v>
      </c>
      <c r="T127" s="89">
        <v>0</v>
      </c>
      <c r="W127" s="89" t="s">
        <v>109</v>
      </c>
      <c r="X127" s="89" t="s">
        <v>149</v>
      </c>
      <c r="Y127" s="93">
        <v>45712</v>
      </c>
      <c r="Z127" s="94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3">
        <v>45712</v>
      </c>
      <c r="E128" s="94" t="s">
        <v>17</v>
      </c>
      <c r="F128" s="89">
        <v>0</v>
      </c>
      <c r="I128" s="89" t="s">
        <v>109</v>
      </c>
      <c r="J128" s="89" t="s">
        <v>149</v>
      </c>
      <c r="K128" s="93">
        <v>45712</v>
      </c>
      <c r="L128" s="94" t="s">
        <v>17</v>
      </c>
      <c r="M128" s="89">
        <v>0</v>
      </c>
      <c r="P128" s="86" t="s">
        <v>109</v>
      </c>
      <c r="Q128" s="86" t="s">
        <v>149</v>
      </c>
      <c r="R128" s="91">
        <v>45712</v>
      </c>
      <c r="S128" s="113" t="s">
        <v>17</v>
      </c>
      <c r="T128" s="89">
        <v>0</v>
      </c>
      <c r="W128" s="89" t="s">
        <v>109</v>
      </c>
      <c r="X128" s="89" t="s">
        <v>149</v>
      </c>
      <c r="Y128" s="93">
        <v>45712</v>
      </c>
      <c r="Z128" s="94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3">
        <v>45712</v>
      </c>
      <c r="E129" s="94" t="s">
        <v>92</v>
      </c>
      <c r="F129" s="89">
        <v>0</v>
      </c>
      <c r="I129" s="89" t="s">
        <v>109</v>
      </c>
      <c r="J129" s="89" t="s">
        <v>149</v>
      </c>
      <c r="K129" s="93">
        <v>45712</v>
      </c>
      <c r="L129" s="94" t="s">
        <v>92</v>
      </c>
      <c r="M129" s="89">
        <v>0</v>
      </c>
      <c r="P129" s="87" t="s">
        <v>109</v>
      </c>
      <c r="Q129" s="87" t="s">
        <v>149</v>
      </c>
      <c r="R129" s="92">
        <v>45712</v>
      </c>
      <c r="S129" s="114" t="s">
        <v>92</v>
      </c>
      <c r="T129" s="89">
        <v>0</v>
      </c>
      <c r="W129" s="89" t="s">
        <v>109</v>
      </c>
      <c r="X129" s="89" t="s">
        <v>149</v>
      </c>
      <c r="Y129" s="93">
        <v>45712</v>
      </c>
      <c r="Z129" s="94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3">
        <v>45712</v>
      </c>
      <c r="E130" s="94" t="s">
        <v>16</v>
      </c>
      <c r="F130" s="89">
        <v>0</v>
      </c>
      <c r="I130" s="89" t="s">
        <v>109</v>
      </c>
      <c r="J130" s="89" t="s">
        <v>149</v>
      </c>
      <c r="K130" s="93">
        <v>45712</v>
      </c>
      <c r="L130" s="94" t="s">
        <v>16</v>
      </c>
      <c r="M130" s="89">
        <v>4.7</v>
      </c>
      <c r="P130" s="86" t="s">
        <v>109</v>
      </c>
      <c r="Q130" s="86" t="s">
        <v>149</v>
      </c>
      <c r="R130" s="91">
        <v>45712</v>
      </c>
      <c r="S130" s="113" t="s">
        <v>16</v>
      </c>
      <c r="T130" s="89">
        <v>0</v>
      </c>
      <c r="W130" s="89" t="s">
        <v>109</v>
      </c>
      <c r="X130" s="89" t="s">
        <v>149</v>
      </c>
      <c r="Y130" s="93">
        <v>45712</v>
      </c>
      <c r="Z130" s="94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3">
        <v>45712</v>
      </c>
      <c r="E131" s="94" t="s">
        <v>20</v>
      </c>
      <c r="F131" s="89">
        <v>0</v>
      </c>
      <c r="I131" s="89" t="s">
        <v>109</v>
      </c>
      <c r="J131" s="89" t="s">
        <v>149</v>
      </c>
      <c r="K131" s="93">
        <v>45712</v>
      </c>
      <c r="L131" s="94" t="s">
        <v>20</v>
      </c>
      <c r="M131" s="89">
        <v>1.9</v>
      </c>
      <c r="P131" s="87" t="s">
        <v>109</v>
      </c>
      <c r="Q131" s="87" t="s">
        <v>149</v>
      </c>
      <c r="R131" s="92">
        <v>45712</v>
      </c>
      <c r="S131" s="114" t="s">
        <v>20</v>
      </c>
      <c r="T131" s="89">
        <v>0</v>
      </c>
      <c r="W131" s="89" t="s">
        <v>109</v>
      </c>
      <c r="X131" s="89" t="s">
        <v>149</v>
      </c>
      <c r="Y131" s="93">
        <v>45712</v>
      </c>
      <c r="Z131" s="94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3">
        <v>45712</v>
      </c>
      <c r="E132" s="94" t="s">
        <v>95</v>
      </c>
      <c r="F132" s="89">
        <v>0</v>
      </c>
      <c r="I132" s="89" t="s">
        <v>109</v>
      </c>
      <c r="J132" s="89" t="s">
        <v>149</v>
      </c>
      <c r="K132" s="93">
        <v>45712</v>
      </c>
      <c r="L132" s="94" t="s">
        <v>95</v>
      </c>
      <c r="M132" s="89">
        <v>1.9</v>
      </c>
      <c r="P132" s="86" t="s">
        <v>109</v>
      </c>
      <c r="Q132" s="86" t="s">
        <v>149</v>
      </c>
      <c r="R132" s="91">
        <v>45712</v>
      </c>
      <c r="S132" s="113" t="s">
        <v>95</v>
      </c>
      <c r="T132" s="89">
        <v>0</v>
      </c>
      <c r="W132" s="89" t="s">
        <v>109</v>
      </c>
      <c r="X132" s="89" t="s">
        <v>149</v>
      </c>
      <c r="Y132" s="93">
        <v>45712</v>
      </c>
      <c r="Z132" s="94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3">
        <v>45712</v>
      </c>
      <c r="E133" s="94" t="s">
        <v>100</v>
      </c>
      <c r="F133" s="89">
        <v>0</v>
      </c>
      <c r="I133" s="89" t="s">
        <v>109</v>
      </c>
      <c r="J133" s="89" t="s">
        <v>149</v>
      </c>
      <c r="K133" s="93">
        <v>45712</v>
      </c>
      <c r="L133" s="94" t="s">
        <v>100</v>
      </c>
      <c r="M133" s="89">
        <v>0</v>
      </c>
      <c r="P133" s="87" t="s">
        <v>109</v>
      </c>
      <c r="Q133" s="87" t="s">
        <v>149</v>
      </c>
      <c r="R133" s="92">
        <v>45712</v>
      </c>
      <c r="S133" s="114" t="s">
        <v>100</v>
      </c>
      <c r="T133" s="89">
        <v>0</v>
      </c>
      <c r="W133" s="89" t="s">
        <v>109</v>
      </c>
      <c r="X133" s="89" t="s">
        <v>149</v>
      </c>
      <c r="Y133" s="93">
        <v>45712</v>
      </c>
      <c r="Z133" s="94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3">
        <v>45712</v>
      </c>
      <c r="E134" s="94" t="s">
        <v>103</v>
      </c>
      <c r="F134" s="89">
        <v>0</v>
      </c>
      <c r="I134" s="89" t="s">
        <v>109</v>
      </c>
      <c r="J134" s="89" t="s">
        <v>149</v>
      </c>
      <c r="K134" s="93">
        <v>45712</v>
      </c>
      <c r="L134" s="94" t="s">
        <v>103</v>
      </c>
      <c r="M134" s="89">
        <v>0</v>
      </c>
      <c r="P134" s="86" t="s">
        <v>109</v>
      </c>
      <c r="Q134" s="86" t="s">
        <v>149</v>
      </c>
      <c r="R134" s="91">
        <v>45712</v>
      </c>
      <c r="S134" s="113" t="s">
        <v>103</v>
      </c>
      <c r="T134" s="89">
        <v>0</v>
      </c>
      <c r="W134" s="89" t="s">
        <v>109</v>
      </c>
      <c r="X134" s="89" t="s">
        <v>149</v>
      </c>
      <c r="Y134" s="93">
        <v>45712</v>
      </c>
      <c r="Z134" s="94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3">
        <v>45712</v>
      </c>
      <c r="E135" s="94" t="s">
        <v>97</v>
      </c>
      <c r="F135" s="89">
        <v>0</v>
      </c>
      <c r="I135" s="89" t="s">
        <v>109</v>
      </c>
      <c r="J135" s="89" t="s">
        <v>149</v>
      </c>
      <c r="K135" s="93">
        <v>45712</v>
      </c>
      <c r="L135" s="94" t="s">
        <v>97</v>
      </c>
      <c r="M135" s="89">
        <v>0</v>
      </c>
      <c r="P135" s="87" t="s">
        <v>109</v>
      </c>
      <c r="Q135" s="87" t="s">
        <v>149</v>
      </c>
      <c r="R135" s="92">
        <v>45712</v>
      </c>
      <c r="S135" s="114" t="s">
        <v>97</v>
      </c>
      <c r="T135" s="89">
        <v>0</v>
      </c>
      <c r="W135" s="89" t="s">
        <v>109</v>
      </c>
      <c r="X135" s="89" t="s">
        <v>149</v>
      </c>
      <c r="Y135" s="93">
        <v>45712</v>
      </c>
      <c r="Z135" s="94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3">
        <v>45712</v>
      </c>
      <c r="E136" s="94" t="s">
        <v>96</v>
      </c>
      <c r="F136" s="89">
        <v>0</v>
      </c>
      <c r="I136" s="89" t="s">
        <v>109</v>
      </c>
      <c r="J136" s="89" t="s">
        <v>149</v>
      </c>
      <c r="K136" s="93">
        <v>45712</v>
      </c>
      <c r="L136" s="94" t="s">
        <v>96</v>
      </c>
      <c r="M136" s="89">
        <v>0</v>
      </c>
      <c r="P136" s="86" t="s">
        <v>109</v>
      </c>
      <c r="Q136" s="86" t="s">
        <v>149</v>
      </c>
      <c r="R136" s="91">
        <v>45712</v>
      </c>
      <c r="S136" s="113" t="s">
        <v>96</v>
      </c>
      <c r="T136" s="89">
        <v>0</v>
      </c>
      <c r="W136" s="89" t="s">
        <v>109</v>
      </c>
      <c r="X136" s="89" t="s">
        <v>149</v>
      </c>
      <c r="Y136" s="93">
        <v>45712</v>
      </c>
      <c r="Z136" s="94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3">
        <v>45712</v>
      </c>
      <c r="E137" s="95" t="s">
        <v>161</v>
      </c>
      <c r="F137" s="89">
        <v>0</v>
      </c>
      <c r="I137" s="89" t="s">
        <v>109</v>
      </c>
      <c r="J137" s="89" t="s">
        <v>149</v>
      </c>
      <c r="K137" s="93">
        <v>45712</v>
      </c>
      <c r="L137" s="94" t="s">
        <v>161</v>
      </c>
      <c r="M137" s="89">
        <v>18.5</v>
      </c>
      <c r="P137" s="87" t="s">
        <v>109</v>
      </c>
      <c r="Q137" s="87" t="s">
        <v>149</v>
      </c>
      <c r="R137" s="92">
        <v>45712</v>
      </c>
      <c r="S137" s="114" t="s">
        <v>161</v>
      </c>
      <c r="T137" s="89">
        <v>0</v>
      </c>
      <c r="W137" s="89" t="s">
        <v>109</v>
      </c>
      <c r="X137" s="89" t="s">
        <v>149</v>
      </c>
      <c r="Y137" s="93">
        <v>45712</v>
      </c>
      <c r="Z137" s="94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3">
        <v>45713</v>
      </c>
      <c r="E138" s="94" t="s">
        <v>93</v>
      </c>
      <c r="F138" s="89">
        <v>0</v>
      </c>
      <c r="I138" s="89" t="s">
        <v>109</v>
      </c>
      <c r="J138" s="89" t="s">
        <v>149</v>
      </c>
      <c r="K138" s="93">
        <v>45713</v>
      </c>
      <c r="L138" s="94" t="s">
        <v>93</v>
      </c>
      <c r="M138" s="89">
        <v>0</v>
      </c>
      <c r="P138" s="86" t="s">
        <v>109</v>
      </c>
      <c r="Q138" s="86" t="s">
        <v>149</v>
      </c>
      <c r="R138" s="91">
        <v>45713</v>
      </c>
      <c r="S138" s="113" t="s">
        <v>93</v>
      </c>
      <c r="T138" s="89">
        <v>0</v>
      </c>
      <c r="W138" s="89" t="s">
        <v>109</v>
      </c>
      <c r="X138" s="89" t="s">
        <v>149</v>
      </c>
      <c r="Y138" s="93">
        <v>45713</v>
      </c>
      <c r="Z138" s="94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3">
        <v>45713</v>
      </c>
      <c r="E139" s="94" t="s">
        <v>17</v>
      </c>
      <c r="F139" s="89">
        <v>0</v>
      </c>
      <c r="I139" s="89" t="s">
        <v>109</v>
      </c>
      <c r="J139" s="89" t="s">
        <v>149</v>
      </c>
      <c r="K139" s="93">
        <v>45713</v>
      </c>
      <c r="L139" s="94" t="s">
        <v>17</v>
      </c>
      <c r="M139" s="89">
        <v>0</v>
      </c>
      <c r="P139" s="87" t="s">
        <v>109</v>
      </c>
      <c r="Q139" s="87" t="s">
        <v>149</v>
      </c>
      <c r="R139" s="92">
        <v>45713</v>
      </c>
      <c r="S139" s="114" t="s">
        <v>17</v>
      </c>
      <c r="T139" s="89">
        <v>0</v>
      </c>
      <c r="W139" s="89" t="s">
        <v>109</v>
      </c>
      <c r="X139" s="89" t="s">
        <v>149</v>
      </c>
      <c r="Y139" s="93">
        <v>45713</v>
      </c>
      <c r="Z139" s="94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3">
        <v>45713</v>
      </c>
      <c r="E140" s="94" t="s">
        <v>92</v>
      </c>
      <c r="F140" s="89">
        <v>0</v>
      </c>
      <c r="I140" s="89" t="s">
        <v>109</v>
      </c>
      <c r="J140" s="89" t="s">
        <v>149</v>
      </c>
      <c r="K140" s="93">
        <v>45713</v>
      </c>
      <c r="L140" s="94" t="s">
        <v>92</v>
      </c>
      <c r="M140" s="89">
        <v>0</v>
      </c>
      <c r="P140" s="86" t="s">
        <v>109</v>
      </c>
      <c r="Q140" s="86" t="s">
        <v>149</v>
      </c>
      <c r="R140" s="91">
        <v>45713</v>
      </c>
      <c r="S140" s="113" t="s">
        <v>92</v>
      </c>
      <c r="T140" s="89">
        <v>0</v>
      </c>
      <c r="W140" s="89" t="s">
        <v>109</v>
      </c>
      <c r="X140" s="89" t="s">
        <v>149</v>
      </c>
      <c r="Y140" s="93">
        <v>45713</v>
      </c>
      <c r="Z140" s="94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3">
        <v>45713</v>
      </c>
      <c r="E141" s="94" t="s">
        <v>16</v>
      </c>
      <c r="F141" s="89">
        <v>0</v>
      </c>
      <c r="I141" s="89" t="s">
        <v>109</v>
      </c>
      <c r="J141" s="89" t="s">
        <v>149</v>
      </c>
      <c r="K141" s="93">
        <v>45713</v>
      </c>
      <c r="L141" s="94" t="s">
        <v>16</v>
      </c>
      <c r="M141" s="89">
        <v>0</v>
      </c>
      <c r="P141" s="87" t="s">
        <v>109</v>
      </c>
      <c r="Q141" s="87" t="s">
        <v>149</v>
      </c>
      <c r="R141" s="92">
        <v>45713</v>
      </c>
      <c r="S141" s="114" t="s">
        <v>16</v>
      </c>
      <c r="T141" s="89">
        <v>0</v>
      </c>
      <c r="W141" s="89" t="s">
        <v>109</v>
      </c>
      <c r="X141" s="89" t="s">
        <v>149</v>
      </c>
      <c r="Y141" s="93">
        <v>45713</v>
      </c>
      <c r="Z141" s="94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3">
        <v>45713</v>
      </c>
      <c r="E142" s="94" t="s">
        <v>20</v>
      </c>
      <c r="F142" s="89">
        <v>0</v>
      </c>
      <c r="I142" s="89" t="s">
        <v>109</v>
      </c>
      <c r="J142" s="89" t="s">
        <v>149</v>
      </c>
      <c r="K142" s="93">
        <v>45713</v>
      </c>
      <c r="L142" s="94" t="s">
        <v>20</v>
      </c>
      <c r="M142" s="89">
        <v>25.2</v>
      </c>
      <c r="P142" s="86" t="s">
        <v>109</v>
      </c>
      <c r="Q142" s="86" t="s">
        <v>149</v>
      </c>
      <c r="R142" s="91">
        <v>45713</v>
      </c>
      <c r="S142" s="113" t="s">
        <v>20</v>
      </c>
      <c r="T142" s="89">
        <v>0</v>
      </c>
      <c r="W142" s="89" t="s">
        <v>109</v>
      </c>
      <c r="X142" s="89" t="s">
        <v>149</v>
      </c>
      <c r="Y142" s="93">
        <v>45713</v>
      </c>
      <c r="Z142" s="94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3">
        <v>45713</v>
      </c>
      <c r="E143" s="94" t="s">
        <v>95</v>
      </c>
      <c r="F143" s="89">
        <v>0</v>
      </c>
      <c r="I143" s="89" t="s">
        <v>109</v>
      </c>
      <c r="J143" s="89" t="s">
        <v>149</v>
      </c>
      <c r="K143" s="93">
        <v>45713</v>
      </c>
      <c r="L143" s="94" t="s">
        <v>95</v>
      </c>
      <c r="M143" s="89">
        <v>15.8</v>
      </c>
      <c r="P143" s="87" t="s">
        <v>109</v>
      </c>
      <c r="Q143" s="87" t="s">
        <v>149</v>
      </c>
      <c r="R143" s="92">
        <v>45713</v>
      </c>
      <c r="S143" s="114" t="s">
        <v>95</v>
      </c>
      <c r="T143" s="89">
        <v>0</v>
      </c>
      <c r="W143" s="89" t="s">
        <v>109</v>
      </c>
      <c r="X143" s="89" t="s">
        <v>149</v>
      </c>
      <c r="Y143" s="93">
        <v>45713</v>
      </c>
      <c r="Z143" s="94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3">
        <v>45713</v>
      </c>
      <c r="E144" s="94" t="s">
        <v>100</v>
      </c>
      <c r="F144" s="89">
        <v>0</v>
      </c>
      <c r="I144" s="89" t="s">
        <v>109</v>
      </c>
      <c r="J144" s="89" t="s">
        <v>149</v>
      </c>
      <c r="K144" s="93">
        <v>45713</v>
      </c>
      <c r="L144" s="94" t="s">
        <v>100</v>
      </c>
      <c r="M144" s="89">
        <v>0</v>
      </c>
      <c r="P144" s="86" t="s">
        <v>109</v>
      </c>
      <c r="Q144" s="86" t="s">
        <v>149</v>
      </c>
      <c r="R144" s="91">
        <v>45713</v>
      </c>
      <c r="S144" s="113" t="s">
        <v>100</v>
      </c>
      <c r="T144" s="89">
        <v>0</v>
      </c>
      <c r="W144" s="89" t="s">
        <v>109</v>
      </c>
      <c r="X144" s="89" t="s">
        <v>149</v>
      </c>
      <c r="Y144" s="93">
        <v>45713</v>
      </c>
      <c r="Z144" s="94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3">
        <v>45713</v>
      </c>
      <c r="E145" s="94" t="s">
        <v>103</v>
      </c>
      <c r="F145" s="89">
        <v>0</v>
      </c>
      <c r="I145" s="89" t="s">
        <v>109</v>
      </c>
      <c r="J145" s="89" t="s">
        <v>149</v>
      </c>
      <c r="K145" s="93">
        <v>45713</v>
      </c>
      <c r="L145" s="94" t="s">
        <v>103</v>
      </c>
      <c r="M145" s="89">
        <v>0</v>
      </c>
      <c r="P145" s="87" t="s">
        <v>109</v>
      </c>
      <c r="Q145" s="87" t="s">
        <v>149</v>
      </c>
      <c r="R145" s="92">
        <v>45713</v>
      </c>
      <c r="S145" s="114" t="s">
        <v>103</v>
      </c>
      <c r="T145" s="89">
        <v>0</v>
      </c>
      <c r="W145" s="89" t="s">
        <v>109</v>
      </c>
      <c r="X145" s="89" t="s">
        <v>149</v>
      </c>
      <c r="Y145" s="93">
        <v>45713</v>
      </c>
      <c r="Z145" s="94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3">
        <v>45713</v>
      </c>
      <c r="E146" s="94" t="s">
        <v>97</v>
      </c>
      <c r="F146" s="89">
        <v>0</v>
      </c>
      <c r="I146" s="89" t="s">
        <v>109</v>
      </c>
      <c r="J146" s="89" t="s">
        <v>149</v>
      </c>
      <c r="K146" s="93">
        <v>45713</v>
      </c>
      <c r="L146" s="94" t="s">
        <v>97</v>
      </c>
      <c r="M146" s="89">
        <v>0</v>
      </c>
      <c r="P146" s="86" t="s">
        <v>109</v>
      </c>
      <c r="Q146" s="86" t="s">
        <v>149</v>
      </c>
      <c r="R146" s="91">
        <v>45713</v>
      </c>
      <c r="S146" s="113" t="s">
        <v>97</v>
      </c>
      <c r="T146" s="89">
        <v>0</v>
      </c>
      <c r="W146" s="89" t="s">
        <v>109</v>
      </c>
      <c r="X146" s="89" t="s">
        <v>149</v>
      </c>
      <c r="Y146" s="93">
        <v>45713</v>
      </c>
      <c r="Z146" s="94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3">
        <v>45713</v>
      </c>
      <c r="E147" s="94" t="s">
        <v>96</v>
      </c>
      <c r="F147" s="89">
        <v>0</v>
      </c>
      <c r="I147" s="89" t="s">
        <v>109</v>
      </c>
      <c r="J147" s="89" t="s">
        <v>149</v>
      </c>
      <c r="K147" s="93">
        <v>45713</v>
      </c>
      <c r="L147" s="94" t="s">
        <v>96</v>
      </c>
      <c r="M147" s="89">
        <v>0</v>
      </c>
      <c r="P147" s="87" t="s">
        <v>109</v>
      </c>
      <c r="Q147" s="87" t="s">
        <v>149</v>
      </c>
      <c r="R147" s="92">
        <v>45713</v>
      </c>
      <c r="S147" s="114" t="s">
        <v>96</v>
      </c>
      <c r="T147" s="89">
        <v>0</v>
      </c>
      <c r="W147" s="89" t="s">
        <v>109</v>
      </c>
      <c r="X147" s="89" t="s">
        <v>149</v>
      </c>
      <c r="Y147" s="93">
        <v>45713</v>
      </c>
      <c r="Z147" s="94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3">
        <v>45713</v>
      </c>
      <c r="E148" s="95" t="s">
        <v>161</v>
      </c>
      <c r="F148" s="89">
        <v>0</v>
      </c>
      <c r="I148" s="89" t="s">
        <v>109</v>
      </c>
      <c r="J148" s="89" t="s">
        <v>149</v>
      </c>
      <c r="K148" s="93">
        <v>45713</v>
      </c>
      <c r="L148" s="94" t="s">
        <v>161</v>
      </c>
      <c r="M148" s="89">
        <v>34</v>
      </c>
      <c r="P148" s="86" t="s">
        <v>109</v>
      </c>
      <c r="Q148" s="86" t="s">
        <v>149</v>
      </c>
      <c r="R148" s="91">
        <v>45713</v>
      </c>
      <c r="S148" s="113" t="s">
        <v>161</v>
      </c>
      <c r="T148" s="89">
        <v>0</v>
      </c>
      <c r="W148" s="89" t="s">
        <v>109</v>
      </c>
      <c r="X148" s="89" t="s">
        <v>149</v>
      </c>
      <c r="Y148" s="93">
        <v>45713</v>
      </c>
      <c r="Z148" s="94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3">
        <v>45714</v>
      </c>
      <c r="E149" s="94" t="s">
        <v>93</v>
      </c>
      <c r="F149" s="89">
        <v>0</v>
      </c>
      <c r="I149" s="89" t="s">
        <v>109</v>
      </c>
      <c r="J149" s="89" t="s">
        <v>149</v>
      </c>
      <c r="K149" s="93">
        <v>45714</v>
      </c>
      <c r="L149" s="94" t="s">
        <v>93</v>
      </c>
      <c r="M149" s="89">
        <v>0</v>
      </c>
      <c r="P149" s="87" t="s">
        <v>109</v>
      </c>
      <c r="Q149" s="87" t="s">
        <v>149</v>
      </c>
      <c r="R149" s="92">
        <v>45714</v>
      </c>
      <c r="S149" s="114" t="s">
        <v>93</v>
      </c>
      <c r="T149" s="89">
        <v>0</v>
      </c>
      <c r="W149" s="89" t="s">
        <v>109</v>
      </c>
      <c r="X149" s="89" t="s">
        <v>149</v>
      </c>
      <c r="Y149" s="93">
        <v>45714</v>
      </c>
      <c r="Z149" s="94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3">
        <v>45714</v>
      </c>
      <c r="E150" s="94" t="s">
        <v>17</v>
      </c>
      <c r="F150" s="89">
        <v>0</v>
      </c>
      <c r="I150" s="89" t="s">
        <v>109</v>
      </c>
      <c r="J150" s="89" t="s">
        <v>149</v>
      </c>
      <c r="K150" s="93">
        <v>45714</v>
      </c>
      <c r="L150" s="94" t="s">
        <v>17</v>
      </c>
      <c r="M150" s="89">
        <v>0</v>
      </c>
      <c r="P150" s="86" t="s">
        <v>109</v>
      </c>
      <c r="Q150" s="86" t="s">
        <v>149</v>
      </c>
      <c r="R150" s="91">
        <v>45714</v>
      </c>
      <c r="S150" s="113" t="s">
        <v>17</v>
      </c>
      <c r="T150" s="89">
        <v>0</v>
      </c>
      <c r="W150" s="89" t="s">
        <v>109</v>
      </c>
      <c r="X150" s="89" t="s">
        <v>149</v>
      </c>
      <c r="Y150" s="93">
        <v>45714</v>
      </c>
      <c r="Z150" s="94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3">
        <v>45714</v>
      </c>
      <c r="E151" s="94" t="s">
        <v>92</v>
      </c>
      <c r="F151" s="89">
        <v>0</v>
      </c>
      <c r="I151" s="89" t="s">
        <v>109</v>
      </c>
      <c r="J151" s="89" t="s">
        <v>149</v>
      </c>
      <c r="K151" s="93">
        <v>45714</v>
      </c>
      <c r="L151" s="94" t="s">
        <v>92</v>
      </c>
      <c r="M151" s="89">
        <v>0</v>
      </c>
      <c r="P151" s="87" t="s">
        <v>109</v>
      </c>
      <c r="Q151" s="87" t="s">
        <v>149</v>
      </c>
      <c r="R151" s="92">
        <v>45714</v>
      </c>
      <c r="S151" s="114" t="s">
        <v>92</v>
      </c>
      <c r="T151" s="89">
        <v>0</v>
      </c>
      <c r="W151" s="89" t="s">
        <v>109</v>
      </c>
      <c r="X151" s="89" t="s">
        <v>149</v>
      </c>
      <c r="Y151" s="93">
        <v>45714</v>
      </c>
      <c r="Z151" s="94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3">
        <v>45714</v>
      </c>
      <c r="E152" s="94" t="s">
        <v>16</v>
      </c>
      <c r="F152" s="89">
        <v>0</v>
      </c>
      <c r="I152" s="89" t="s">
        <v>109</v>
      </c>
      <c r="J152" s="89" t="s">
        <v>149</v>
      </c>
      <c r="K152" s="93">
        <v>45714</v>
      </c>
      <c r="L152" s="94" t="s">
        <v>16</v>
      </c>
      <c r="M152" s="89">
        <v>0</v>
      </c>
      <c r="P152" s="86" t="s">
        <v>109</v>
      </c>
      <c r="Q152" s="86" t="s">
        <v>149</v>
      </c>
      <c r="R152" s="91">
        <v>45714</v>
      </c>
      <c r="S152" s="113" t="s">
        <v>16</v>
      </c>
      <c r="T152" s="89">
        <v>0</v>
      </c>
      <c r="W152" s="89" t="s">
        <v>109</v>
      </c>
      <c r="X152" s="89" t="s">
        <v>149</v>
      </c>
      <c r="Y152" s="93">
        <v>45714</v>
      </c>
      <c r="Z152" s="94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3">
        <v>45714</v>
      </c>
      <c r="E153" s="94" t="s">
        <v>20</v>
      </c>
      <c r="F153" s="89">
        <v>0</v>
      </c>
      <c r="I153" s="89" t="s">
        <v>109</v>
      </c>
      <c r="J153" s="89" t="s">
        <v>149</v>
      </c>
      <c r="K153" s="93">
        <v>45714</v>
      </c>
      <c r="L153" s="94" t="s">
        <v>20</v>
      </c>
      <c r="M153" s="89">
        <v>0</v>
      </c>
      <c r="P153" s="87" t="s">
        <v>109</v>
      </c>
      <c r="Q153" s="87" t="s">
        <v>149</v>
      </c>
      <c r="R153" s="92">
        <v>45714</v>
      </c>
      <c r="S153" s="114" t="s">
        <v>20</v>
      </c>
      <c r="T153" s="89">
        <v>0</v>
      </c>
      <c r="W153" s="89" t="s">
        <v>109</v>
      </c>
      <c r="X153" s="89" t="s">
        <v>149</v>
      </c>
      <c r="Y153" s="93">
        <v>45714</v>
      </c>
      <c r="Z153" s="94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3">
        <v>45714</v>
      </c>
      <c r="E154" s="94" t="s">
        <v>95</v>
      </c>
      <c r="F154" s="89">
        <v>0</v>
      </c>
      <c r="I154" s="89" t="s">
        <v>109</v>
      </c>
      <c r="J154" s="89" t="s">
        <v>149</v>
      </c>
      <c r="K154" s="93">
        <v>45714</v>
      </c>
      <c r="L154" s="94" t="s">
        <v>95</v>
      </c>
      <c r="M154" s="89">
        <v>0</v>
      </c>
      <c r="P154" s="86" t="s">
        <v>109</v>
      </c>
      <c r="Q154" s="86" t="s">
        <v>149</v>
      </c>
      <c r="R154" s="91">
        <v>45714</v>
      </c>
      <c r="S154" s="113" t="s">
        <v>95</v>
      </c>
      <c r="T154" s="89">
        <v>0</v>
      </c>
      <c r="W154" s="89" t="s">
        <v>109</v>
      </c>
      <c r="X154" s="89" t="s">
        <v>149</v>
      </c>
      <c r="Y154" s="93">
        <v>45714</v>
      </c>
      <c r="Z154" s="94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3">
        <v>45714</v>
      </c>
      <c r="E155" s="94" t="s">
        <v>100</v>
      </c>
      <c r="F155" s="89">
        <v>0</v>
      </c>
      <c r="I155" s="89" t="s">
        <v>109</v>
      </c>
      <c r="J155" s="89" t="s">
        <v>149</v>
      </c>
      <c r="K155" s="93">
        <v>45714</v>
      </c>
      <c r="L155" s="94" t="s">
        <v>100</v>
      </c>
      <c r="M155" s="89">
        <v>0</v>
      </c>
      <c r="P155" s="87" t="s">
        <v>109</v>
      </c>
      <c r="Q155" s="87" t="s">
        <v>149</v>
      </c>
      <c r="R155" s="92">
        <v>45714</v>
      </c>
      <c r="S155" s="114" t="s">
        <v>100</v>
      </c>
      <c r="T155" s="89">
        <v>0</v>
      </c>
      <c r="W155" s="89" t="s">
        <v>109</v>
      </c>
      <c r="X155" s="89" t="s">
        <v>149</v>
      </c>
      <c r="Y155" s="93">
        <v>45714</v>
      </c>
      <c r="Z155" s="94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3">
        <v>45714</v>
      </c>
      <c r="E156" s="94" t="s">
        <v>103</v>
      </c>
      <c r="F156" s="89">
        <v>0</v>
      </c>
      <c r="I156" s="89" t="s">
        <v>109</v>
      </c>
      <c r="J156" s="89" t="s">
        <v>149</v>
      </c>
      <c r="K156" s="93">
        <v>45714</v>
      </c>
      <c r="L156" s="94" t="s">
        <v>103</v>
      </c>
      <c r="M156" s="89">
        <v>0</v>
      </c>
      <c r="P156" s="86" t="s">
        <v>109</v>
      </c>
      <c r="Q156" s="86" t="s">
        <v>149</v>
      </c>
      <c r="R156" s="91">
        <v>45714</v>
      </c>
      <c r="S156" s="113" t="s">
        <v>103</v>
      </c>
      <c r="T156" s="89">
        <v>0</v>
      </c>
      <c r="W156" s="89" t="s">
        <v>109</v>
      </c>
      <c r="X156" s="89" t="s">
        <v>149</v>
      </c>
      <c r="Y156" s="93">
        <v>45714</v>
      </c>
      <c r="Z156" s="94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3">
        <v>45714</v>
      </c>
      <c r="E157" s="94" t="s">
        <v>97</v>
      </c>
      <c r="F157" s="89">
        <v>0</v>
      </c>
      <c r="I157" s="89" t="s">
        <v>109</v>
      </c>
      <c r="J157" s="89" t="s">
        <v>149</v>
      </c>
      <c r="K157" s="93">
        <v>45714</v>
      </c>
      <c r="L157" s="94" t="s">
        <v>97</v>
      </c>
      <c r="M157" s="89">
        <v>0</v>
      </c>
      <c r="P157" s="87" t="s">
        <v>109</v>
      </c>
      <c r="Q157" s="87" t="s">
        <v>149</v>
      </c>
      <c r="R157" s="92">
        <v>45714</v>
      </c>
      <c r="S157" s="114" t="s">
        <v>97</v>
      </c>
      <c r="T157" s="89">
        <v>0</v>
      </c>
      <c r="W157" s="89" t="s">
        <v>109</v>
      </c>
      <c r="X157" s="89" t="s">
        <v>149</v>
      </c>
      <c r="Y157" s="93">
        <v>45714</v>
      </c>
      <c r="Z157" s="94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3">
        <v>45714</v>
      </c>
      <c r="E158" s="94" t="s">
        <v>96</v>
      </c>
      <c r="F158" s="89">
        <v>0</v>
      </c>
      <c r="I158" s="89" t="s">
        <v>109</v>
      </c>
      <c r="J158" s="89" t="s">
        <v>149</v>
      </c>
      <c r="K158" s="93">
        <v>45714</v>
      </c>
      <c r="L158" s="94" t="s">
        <v>96</v>
      </c>
      <c r="M158" s="89">
        <v>0</v>
      </c>
      <c r="P158" s="86" t="s">
        <v>109</v>
      </c>
      <c r="Q158" s="86" t="s">
        <v>149</v>
      </c>
      <c r="R158" s="91">
        <v>45714</v>
      </c>
      <c r="S158" s="113" t="s">
        <v>96</v>
      </c>
      <c r="T158" s="89">
        <v>0</v>
      </c>
      <c r="W158" s="89" t="s">
        <v>109</v>
      </c>
      <c r="X158" s="89" t="s">
        <v>149</v>
      </c>
      <c r="Y158" s="93">
        <v>45714</v>
      </c>
      <c r="Z158" s="94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3">
        <v>45714</v>
      </c>
      <c r="E159" s="95" t="s">
        <v>161</v>
      </c>
      <c r="F159" s="89">
        <v>0</v>
      </c>
      <c r="I159" s="89" t="s">
        <v>109</v>
      </c>
      <c r="J159" s="89" t="s">
        <v>149</v>
      </c>
      <c r="K159" s="93">
        <v>45714</v>
      </c>
      <c r="L159" s="94" t="s">
        <v>161</v>
      </c>
      <c r="M159" s="89">
        <v>0</v>
      </c>
      <c r="P159" s="87" t="s">
        <v>109</v>
      </c>
      <c r="Q159" s="87" t="s">
        <v>149</v>
      </c>
      <c r="R159" s="92">
        <v>45714</v>
      </c>
      <c r="S159" s="114" t="s">
        <v>161</v>
      </c>
      <c r="T159" s="89">
        <v>0</v>
      </c>
      <c r="W159" s="89" t="s">
        <v>109</v>
      </c>
      <c r="X159" s="89" t="s">
        <v>149</v>
      </c>
      <c r="Y159" s="93">
        <v>45714</v>
      </c>
      <c r="Z159" s="94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3">
        <v>45715</v>
      </c>
      <c r="E160" s="94" t="s">
        <v>93</v>
      </c>
      <c r="F160" s="89">
        <v>0</v>
      </c>
      <c r="I160" s="89" t="s">
        <v>109</v>
      </c>
      <c r="J160" s="89" t="s">
        <v>149</v>
      </c>
      <c r="K160" s="93">
        <v>45715</v>
      </c>
      <c r="L160" s="94" t="s">
        <v>93</v>
      </c>
      <c r="M160" s="89">
        <v>0</v>
      </c>
      <c r="P160" s="86" t="s">
        <v>109</v>
      </c>
      <c r="Q160" s="86" t="s">
        <v>149</v>
      </c>
      <c r="R160" s="91">
        <v>45715</v>
      </c>
      <c r="S160" s="113" t="s">
        <v>93</v>
      </c>
      <c r="T160" s="89">
        <v>0</v>
      </c>
      <c r="W160" s="89" t="s">
        <v>109</v>
      </c>
      <c r="X160" s="89" t="s">
        <v>149</v>
      </c>
      <c r="Y160" s="93">
        <v>45715</v>
      </c>
      <c r="Z160" s="94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3">
        <v>45715</v>
      </c>
      <c r="E161" s="94" t="s">
        <v>17</v>
      </c>
      <c r="F161" s="89">
        <v>0</v>
      </c>
      <c r="I161" s="89" t="s">
        <v>109</v>
      </c>
      <c r="J161" s="89" t="s">
        <v>149</v>
      </c>
      <c r="K161" s="93">
        <v>45715</v>
      </c>
      <c r="L161" s="94" t="s">
        <v>17</v>
      </c>
      <c r="M161" s="89">
        <v>0</v>
      </c>
      <c r="P161" s="87" t="s">
        <v>109</v>
      </c>
      <c r="Q161" s="87" t="s">
        <v>149</v>
      </c>
      <c r="R161" s="92">
        <v>45715</v>
      </c>
      <c r="S161" s="114" t="s">
        <v>17</v>
      </c>
      <c r="T161" s="89">
        <v>0</v>
      </c>
      <c r="W161" s="89" t="s">
        <v>109</v>
      </c>
      <c r="X161" s="89" t="s">
        <v>149</v>
      </c>
      <c r="Y161" s="93">
        <v>45715</v>
      </c>
      <c r="Z161" s="94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3">
        <v>45715</v>
      </c>
      <c r="E162" s="94" t="s">
        <v>92</v>
      </c>
      <c r="F162" s="89">
        <v>0</v>
      </c>
      <c r="I162" s="89" t="s">
        <v>109</v>
      </c>
      <c r="J162" s="89" t="s">
        <v>149</v>
      </c>
      <c r="K162" s="93">
        <v>45715</v>
      </c>
      <c r="L162" s="94" t="s">
        <v>92</v>
      </c>
      <c r="M162" s="89">
        <v>0</v>
      </c>
      <c r="P162" s="86" t="s">
        <v>109</v>
      </c>
      <c r="Q162" s="86" t="s">
        <v>149</v>
      </c>
      <c r="R162" s="91">
        <v>45715</v>
      </c>
      <c r="S162" s="113" t="s">
        <v>92</v>
      </c>
      <c r="T162" s="89">
        <v>0</v>
      </c>
      <c r="W162" s="89" t="s">
        <v>109</v>
      </c>
      <c r="X162" s="89" t="s">
        <v>149</v>
      </c>
      <c r="Y162" s="93">
        <v>45715</v>
      </c>
      <c r="Z162" s="94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3">
        <v>45715</v>
      </c>
      <c r="E163" s="94" t="s">
        <v>16</v>
      </c>
      <c r="F163" s="89">
        <v>0</v>
      </c>
      <c r="I163" s="89" t="s">
        <v>109</v>
      </c>
      <c r="J163" s="89" t="s">
        <v>149</v>
      </c>
      <c r="K163" s="93">
        <v>45715</v>
      </c>
      <c r="L163" s="94" t="s">
        <v>16</v>
      </c>
      <c r="M163" s="89">
        <v>0</v>
      </c>
      <c r="P163" s="87" t="s">
        <v>109</v>
      </c>
      <c r="Q163" s="87" t="s">
        <v>149</v>
      </c>
      <c r="R163" s="92">
        <v>45715</v>
      </c>
      <c r="S163" s="114" t="s">
        <v>16</v>
      </c>
      <c r="T163" s="89">
        <v>0</v>
      </c>
      <c r="W163" s="89" t="s">
        <v>109</v>
      </c>
      <c r="X163" s="89" t="s">
        <v>149</v>
      </c>
      <c r="Y163" s="93">
        <v>45715</v>
      </c>
      <c r="Z163" s="94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3">
        <v>45715</v>
      </c>
      <c r="E164" s="94" t="s">
        <v>20</v>
      </c>
      <c r="F164" s="89">
        <v>0</v>
      </c>
      <c r="I164" s="89" t="s">
        <v>109</v>
      </c>
      <c r="J164" s="89" t="s">
        <v>149</v>
      </c>
      <c r="K164" s="93">
        <v>45715</v>
      </c>
      <c r="L164" s="94" t="s">
        <v>20</v>
      </c>
      <c r="M164" s="89">
        <v>0</v>
      </c>
      <c r="P164" s="86" t="s">
        <v>109</v>
      </c>
      <c r="Q164" s="86" t="s">
        <v>149</v>
      </c>
      <c r="R164" s="91">
        <v>45715</v>
      </c>
      <c r="S164" s="113" t="s">
        <v>20</v>
      </c>
      <c r="T164" s="89">
        <v>0</v>
      </c>
      <c r="W164" s="89" t="s">
        <v>109</v>
      </c>
      <c r="X164" s="89" t="s">
        <v>149</v>
      </c>
      <c r="Y164" s="93">
        <v>45715</v>
      </c>
      <c r="Z164" s="94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3">
        <v>45715</v>
      </c>
      <c r="E165" s="94" t="s">
        <v>95</v>
      </c>
      <c r="F165" s="89">
        <v>0</v>
      </c>
      <c r="I165" s="89" t="s">
        <v>109</v>
      </c>
      <c r="J165" s="89" t="s">
        <v>149</v>
      </c>
      <c r="K165" s="93">
        <v>45715</v>
      </c>
      <c r="L165" s="94" t="s">
        <v>95</v>
      </c>
      <c r="M165" s="89">
        <v>0</v>
      </c>
      <c r="P165" s="87" t="s">
        <v>109</v>
      </c>
      <c r="Q165" s="87" t="s">
        <v>149</v>
      </c>
      <c r="R165" s="92">
        <v>45715</v>
      </c>
      <c r="S165" s="114" t="s">
        <v>95</v>
      </c>
      <c r="T165" s="89">
        <v>0</v>
      </c>
      <c r="W165" s="89" t="s">
        <v>109</v>
      </c>
      <c r="X165" s="89" t="s">
        <v>149</v>
      </c>
      <c r="Y165" s="93">
        <v>45715</v>
      </c>
      <c r="Z165" s="94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3">
        <v>45715</v>
      </c>
      <c r="E166" s="94" t="s">
        <v>100</v>
      </c>
      <c r="F166" s="89">
        <v>0</v>
      </c>
      <c r="I166" s="89" t="s">
        <v>109</v>
      </c>
      <c r="J166" s="89" t="s">
        <v>149</v>
      </c>
      <c r="K166" s="93">
        <v>45715</v>
      </c>
      <c r="L166" s="94" t="s">
        <v>100</v>
      </c>
      <c r="M166" s="89">
        <v>0</v>
      </c>
      <c r="P166" s="86" t="s">
        <v>109</v>
      </c>
      <c r="Q166" s="86" t="s">
        <v>149</v>
      </c>
      <c r="R166" s="91">
        <v>45715</v>
      </c>
      <c r="S166" s="113" t="s">
        <v>100</v>
      </c>
      <c r="T166" s="89">
        <v>0</v>
      </c>
      <c r="W166" s="89" t="s">
        <v>109</v>
      </c>
      <c r="X166" s="89" t="s">
        <v>149</v>
      </c>
      <c r="Y166" s="93">
        <v>45715</v>
      </c>
      <c r="Z166" s="94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3">
        <v>45715</v>
      </c>
      <c r="E167" s="94" t="s">
        <v>103</v>
      </c>
      <c r="F167" s="89">
        <v>0</v>
      </c>
      <c r="I167" s="89" t="s">
        <v>109</v>
      </c>
      <c r="J167" s="89" t="s">
        <v>149</v>
      </c>
      <c r="K167" s="93">
        <v>45715</v>
      </c>
      <c r="L167" s="94" t="s">
        <v>103</v>
      </c>
      <c r="M167" s="89">
        <v>0</v>
      </c>
      <c r="P167" s="87" t="s">
        <v>109</v>
      </c>
      <c r="Q167" s="87" t="s">
        <v>149</v>
      </c>
      <c r="R167" s="92">
        <v>45715</v>
      </c>
      <c r="S167" s="114" t="s">
        <v>103</v>
      </c>
      <c r="T167" s="89">
        <v>0</v>
      </c>
      <c r="W167" s="89" t="s">
        <v>109</v>
      </c>
      <c r="X167" s="89" t="s">
        <v>149</v>
      </c>
      <c r="Y167" s="93">
        <v>45715</v>
      </c>
      <c r="Z167" s="94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3">
        <v>45715</v>
      </c>
      <c r="E168" s="94" t="s">
        <v>97</v>
      </c>
      <c r="F168" s="89">
        <v>0</v>
      </c>
      <c r="I168" s="89" t="s">
        <v>109</v>
      </c>
      <c r="J168" s="89" t="s">
        <v>149</v>
      </c>
      <c r="K168" s="93">
        <v>45715</v>
      </c>
      <c r="L168" s="94" t="s">
        <v>97</v>
      </c>
      <c r="M168" s="89">
        <v>0</v>
      </c>
      <c r="P168" s="86" t="s">
        <v>109</v>
      </c>
      <c r="Q168" s="86" t="s">
        <v>149</v>
      </c>
      <c r="R168" s="91">
        <v>45715</v>
      </c>
      <c r="S168" s="113" t="s">
        <v>97</v>
      </c>
      <c r="T168" s="89">
        <v>0</v>
      </c>
      <c r="W168" s="89" t="s">
        <v>109</v>
      </c>
      <c r="X168" s="89" t="s">
        <v>149</v>
      </c>
      <c r="Y168" s="93">
        <v>45715</v>
      </c>
      <c r="Z168" s="94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3">
        <v>45715</v>
      </c>
      <c r="E169" s="94" t="s">
        <v>96</v>
      </c>
      <c r="F169" s="89">
        <v>0</v>
      </c>
      <c r="I169" s="89" t="s">
        <v>109</v>
      </c>
      <c r="J169" s="89" t="s">
        <v>149</v>
      </c>
      <c r="K169" s="93">
        <v>45715</v>
      </c>
      <c r="L169" s="94" t="s">
        <v>96</v>
      </c>
      <c r="M169" s="89">
        <v>0</v>
      </c>
      <c r="P169" s="87" t="s">
        <v>109</v>
      </c>
      <c r="Q169" s="87" t="s">
        <v>149</v>
      </c>
      <c r="R169" s="92">
        <v>45715</v>
      </c>
      <c r="S169" s="114" t="s">
        <v>96</v>
      </c>
      <c r="T169" s="89">
        <v>0</v>
      </c>
      <c r="W169" s="89" t="s">
        <v>109</v>
      </c>
      <c r="X169" s="89" t="s">
        <v>149</v>
      </c>
      <c r="Y169" s="93">
        <v>45715</v>
      </c>
      <c r="Z169" s="94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3">
        <v>45715</v>
      </c>
      <c r="E170" s="95" t="s">
        <v>161</v>
      </c>
      <c r="F170" s="89">
        <v>0</v>
      </c>
      <c r="I170" s="89" t="s">
        <v>109</v>
      </c>
      <c r="J170" s="89" t="s">
        <v>149</v>
      </c>
      <c r="K170" s="93">
        <v>45715</v>
      </c>
      <c r="L170" s="94" t="s">
        <v>161</v>
      </c>
      <c r="M170" s="89">
        <v>0</v>
      </c>
      <c r="P170" s="86" t="s">
        <v>109</v>
      </c>
      <c r="Q170" s="86" t="s">
        <v>149</v>
      </c>
      <c r="R170" s="91">
        <v>45715</v>
      </c>
      <c r="S170" s="113" t="s">
        <v>161</v>
      </c>
      <c r="T170" s="89">
        <v>0</v>
      </c>
      <c r="W170" s="89" t="s">
        <v>109</v>
      </c>
      <c r="X170" s="89" t="s">
        <v>149</v>
      </c>
      <c r="Y170" s="93">
        <v>45715</v>
      </c>
      <c r="Z170" s="94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3">
        <v>45719</v>
      </c>
      <c r="E171" s="94" t="s">
        <v>93</v>
      </c>
      <c r="F171" s="89">
        <v>0</v>
      </c>
      <c r="I171" s="89" t="s">
        <v>110</v>
      </c>
      <c r="J171" s="89" t="s">
        <v>117</v>
      </c>
      <c r="K171" s="93">
        <v>45719</v>
      </c>
      <c r="L171" s="94" t="s">
        <v>93</v>
      </c>
      <c r="M171" s="89">
        <v>0</v>
      </c>
      <c r="P171" s="87" t="s">
        <v>110</v>
      </c>
      <c r="Q171" s="87" t="s">
        <v>117</v>
      </c>
      <c r="R171" s="92">
        <v>45719</v>
      </c>
      <c r="S171" s="114" t="s">
        <v>93</v>
      </c>
      <c r="T171" s="89">
        <v>0</v>
      </c>
      <c r="W171" s="89" t="s">
        <v>110</v>
      </c>
      <c r="X171" s="89" t="s">
        <v>117</v>
      </c>
      <c r="Y171" s="93">
        <v>45719</v>
      </c>
      <c r="Z171" s="94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3">
        <v>45719</v>
      </c>
      <c r="E172" s="94" t="s">
        <v>17</v>
      </c>
      <c r="F172" s="89">
        <v>0</v>
      </c>
      <c r="I172" s="89" t="s">
        <v>110</v>
      </c>
      <c r="J172" s="89" t="s">
        <v>117</v>
      </c>
      <c r="K172" s="93">
        <v>45719</v>
      </c>
      <c r="L172" s="94" t="s">
        <v>17</v>
      </c>
      <c r="M172" s="89">
        <v>9.75</v>
      </c>
      <c r="P172" s="86" t="s">
        <v>110</v>
      </c>
      <c r="Q172" s="86" t="s">
        <v>117</v>
      </c>
      <c r="R172" s="91">
        <v>45719</v>
      </c>
      <c r="S172" s="113" t="s">
        <v>17</v>
      </c>
      <c r="T172" s="89">
        <v>0</v>
      </c>
      <c r="W172" s="89" t="s">
        <v>110</v>
      </c>
      <c r="X172" s="89" t="s">
        <v>117</v>
      </c>
      <c r="Y172" s="93">
        <v>45719</v>
      </c>
      <c r="Z172" s="94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3">
        <v>45719</v>
      </c>
      <c r="E173" s="94" t="s">
        <v>92</v>
      </c>
      <c r="F173" s="89">
        <v>0</v>
      </c>
      <c r="I173" s="89" t="s">
        <v>110</v>
      </c>
      <c r="J173" s="89" t="s">
        <v>117</v>
      </c>
      <c r="K173" s="93">
        <v>45719</v>
      </c>
      <c r="L173" s="94" t="s">
        <v>92</v>
      </c>
      <c r="M173" s="89">
        <v>0</v>
      </c>
      <c r="P173" s="87" t="s">
        <v>110</v>
      </c>
      <c r="Q173" s="87" t="s">
        <v>117</v>
      </c>
      <c r="R173" s="92">
        <v>45719</v>
      </c>
      <c r="S173" s="114" t="s">
        <v>92</v>
      </c>
      <c r="T173" s="89">
        <v>0</v>
      </c>
      <c r="W173" s="89" t="s">
        <v>110</v>
      </c>
      <c r="X173" s="89" t="s">
        <v>117</v>
      </c>
      <c r="Y173" s="93">
        <v>45719</v>
      </c>
      <c r="Z173" s="94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3">
        <v>45719</v>
      </c>
      <c r="E174" s="94" t="s">
        <v>16</v>
      </c>
      <c r="F174" s="89">
        <v>0</v>
      </c>
      <c r="I174" s="89" t="s">
        <v>110</v>
      </c>
      <c r="J174" s="89" t="s">
        <v>117</v>
      </c>
      <c r="K174" s="93">
        <v>45719</v>
      </c>
      <c r="L174" s="94" t="s">
        <v>16</v>
      </c>
      <c r="M174" s="89">
        <v>9.75</v>
      </c>
      <c r="P174" s="86" t="s">
        <v>110</v>
      </c>
      <c r="Q174" s="86" t="s">
        <v>117</v>
      </c>
      <c r="R174" s="91">
        <v>45719</v>
      </c>
      <c r="S174" s="113" t="s">
        <v>16</v>
      </c>
      <c r="T174" s="89">
        <v>0</v>
      </c>
      <c r="W174" s="89" t="s">
        <v>110</v>
      </c>
      <c r="X174" s="89" t="s">
        <v>117</v>
      </c>
      <c r="Y174" s="93">
        <v>45719</v>
      </c>
      <c r="Z174" s="94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3">
        <v>45719</v>
      </c>
      <c r="E175" s="94" t="s">
        <v>20</v>
      </c>
      <c r="F175" s="89">
        <v>0</v>
      </c>
      <c r="I175" s="89" t="s">
        <v>110</v>
      </c>
      <c r="J175" s="89" t="s">
        <v>117</v>
      </c>
      <c r="K175" s="93">
        <v>45719</v>
      </c>
      <c r="L175" s="94" t="s">
        <v>20</v>
      </c>
      <c r="M175" s="89">
        <v>6.5</v>
      </c>
      <c r="P175" s="87" t="s">
        <v>110</v>
      </c>
      <c r="Q175" s="87" t="s">
        <v>117</v>
      </c>
      <c r="R175" s="92">
        <v>45719</v>
      </c>
      <c r="S175" s="114" t="s">
        <v>20</v>
      </c>
      <c r="T175" s="89">
        <v>0</v>
      </c>
      <c r="W175" s="89" t="s">
        <v>110</v>
      </c>
      <c r="X175" s="89" t="s">
        <v>117</v>
      </c>
      <c r="Y175" s="93">
        <v>45719</v>
      </c>
      <c r="Z175" s="94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3">
        <v>45719</v>
      </c>
      <c r="E176" s="94" t="s">
        <v>95</v>
      </c>
      <c r="F176" s="89">
        <v>0</v>
      </c>
      <c r="I176" s="89" t="s">
        <v>110</v>
      </c>
      <c r="J176" s="89" t="s">
        <v>117</v>
      </c>
      <c r="K176" s="93">
        <v>45719</v>
      </c>
      <c r="L176" s="94" t="s">
        <v>95</v>
      </c>
      <c r="M176" s="89">
        <v>0</v>
      </c>
      <c r="P176" s="86" t="s">
        <v>110</v>
      </c>
      <c r="Q176" s="86" t="s">
        <v>117</v>
      </c>
      <c r="R176" s="91">
        <v>45719</v>
      </c>
      <c r="S176" s="113" t="s">
        <v>95</v>
      </c>
      <c r="T176" s="89">
        <v>0</v>
      </c>
      <c r="W176" s="89" t="s">
        <v>110</v>
      </c>
      <c r="X176" s="89" t="s">
        <v>117</v>
      </c>
      <c r="Y176" s="93">
        <v>45719</v>
      </c>
      <c r="Z176" s="94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3">
        <v>45719</v>
      </c>
      <c r="E177" s="94" t="s">
        <v>100</v>
      </c>
      <c r="F177" s="89">
        <v>0</v>
      </c>
      <c r="I177" s="89" t="s">
        <v>110</v>
      </c>
      <c r="J177" s="89" t="s">
        <v>117</v>
      </c>
      <c r="K177" s="93">
        <v>45719</v>
      </c>
      <c r="L177" s="94" t="s">
        <v>100</v>
      </c>
      <c r="M177" s="89">
        <v>0</v>
      </c>
      <c r="P177" s="87" t="s">
        <v>110</v>
      </c>
      <c r="Q177" s="87" t="s">
        <v>117</v>
      </c>
      <c r="R177" s="92">
        <v>45719</v>
      </c>
      <c r="S177" s="114" t="s">
        <v>100</v>
      </c>
      <c r="T177" s="89">
        <v>0</v>
      </c>
      <c r="W177" s="89" t="s">
        <v>110</v>
      </c>
      <c r="X177" s="89" t="s">
        <v>117</v>
      </c>
      <c r="Y177" s="93">
        <v>45719</v>
      </c>
      <c r="Z177" s="94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3">
        <v>45719</v>
      </c>
      <c r="E178" s="94" t="s">
        <v>103</v>
      </c>
      <c r="F178" s="89">
        <v>0</v>
      </c>
      <c r="I178" s="89" t="s">
        <v>110</v>
      </c>
      <c r="J178" s="89" t="s">
        <v>117</v>
      </c>
      <c r="K178" s="93">
        <v>45719</v>
      </c>
      <c r="L178" s="94" t="s">
        <v>103</v>
      </c>
      <c r="M178" s="89">
        <v>0</v>
      </c>
      <c r="P178" s="86" t="s">
        <v>110</v>
      </c>
      <c r="Q178" s="86" t="s">
        <v>117</v>
      </c>
      <c r="R178" s="91">
        <v>45719</v>
      </c>
      <c r="S178" s="113" t="s">
        <v>103</v>
      </c>
      <c r="T178" s="89">
        <v>0</v>
      </c>
      <c r="W178" s="89" t="s">
        <v>110</v>
      </c>
      <c r="X178" s="89" t="s">
        <v>117</v>
      </c>
      <c r="Y178" s="93">
        <v>45719</v>
      </c>
      <c r="Z178" s="94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3">
        <v>45719</v>
      </c>
      <c r="E179" s="94" t="s">
        <v>97</v>
      </c>
      <c r="F179" s="89">
        <v>0</v>
      </c>
      <c r="I179" s="89" t="s">
        <v>110</v>
      </c>
      <c r="J179" s="89" t="s">
        <v>117</v>
      </c>
      <c r="K179" s="93">
        <v>45719</v>
      </c>
      <c r="L179" s="94" t="s">
        <v>97</v>
      </c>
      <c r="M179" s="89">
        <v>0</v>
      </c>
      <c r="P179" s="87" t="s">
        <v>110</v>
      </c>
      <c r="Q179" s="87" t="s">
        <v>117</v>
      </c>
      <c r="R179" s="92">
        <v>45719</v>
      </c>
      <c r="S179" s="114" t="s">
        <v>97</v>
      </c>
      <c r="T179" s="89">
        <v>0</v>
      </c>
      <c r="W179" s="89" t="s">
        <v>110</v>
      </c>
      <c r="X179" s="89" t="s">
        <v>117</v>
      </c>
      <c r="Y179" s="93">
        <v>45719</v>
      </c>
      <c r="Z179" s="94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3">
        <v>45719</v>
      </c>
      <c r="E180" s="94" t="s">
        <v>96</v>
      </c>
      <c r="F180" s="89">
        <v>0</v>
      </c>
      <c r="I180" s="89" t="s">
        <v>110</v>
      </c>
      <c r="J180" s="89" t="s">
        <v>117</v>
      </c>
      <c r="K180" s="93">
        <v>45719</v>
      </c>
      <c r="L180" s="94" t="s">
        <v>96</v>
      </c>
      <c r="M180" s="89">
        <v>0</v>
      </c>
      <c r="P180" s="86" t="s">
        <v>110</v>
      </c>
      <c r="Q180" s="86" t="s">
        <v>117</v>
      </c>
      <c r="R180" s="91">
        <v>45719</v>
      </c>
      <c r="S180" s="113" t="s">
        <v>96</v>
      </c>
      <c r="T180" s="89">
        <v>0</v>
      </c>
      <c r="W180" s="89" t="s">
        <v>110</v>
      </c>
      <c r="X180" s="89" t="s">
        <v>117</v>
      </c>
      <c r="Y180" s="93">
        <v>45719</v>
      </c>
      <c r="Z180" s="94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3">
        <v>45719</v>
      </c>
      <c r="E181" s="95" t="s">
        <v>161</v>
      </c>
      <c r="F181" s="89">
        <v>12</v>
      </c>
      <c r="I181" s="89" t="s">
        <v>110</v>
      </c>
      <c r="J181" s="89" t="s">
        <v>117</v>
      </c>
      <c r="K181" s="93">
        <v>45719</v>
      </c>
      <c r="L181" s="94" t="s">
        <v>161</v>
      </c>
      <c r="M181" s="89">
        <v>0</v>
      </c>
      <c r="P181" s="87" t="s">
        <v>110</v>
      </c>
      <c r="Q181" s="87" t="s">
        <v>117</v>
      </c>
      <c r="R181" s="92">
        <v>45719</v>
      </c>
      <c r="S181" s="114" t="s">
        <v>161</v>
      </c>
      <c r="T181" s="89">
        <v>0</v>
      </c>
      <c r="W181" s="89" t="s">
        <v>110</v>
      </c>
      <c r="X181" s="89" t="s">
        <v>117</v>
      </c>
      <c r="Y181" s="93">
        <v>45719</v>
      </c>
      <c r="Z181" s="94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3">
        <v>45720</v>
      </c>
      <c r="E182" s="94" t="s">
        <v>93</v>
      </c>
      <c r="F182" s="89">
        <v>0</v>
      </c>
      <c r="I182" s="89" t="s">
        <v>110</v>
      </c>
      <c r="J182" s="89" t="s">
        <v>117</v>
      </c>
      <c r="K182" s="93">
        <v>45720</v>
      </c>
      <c r="L182" s="94" t="s">
        <v>93</v>
      </c>
      <c r="M182" s="89">
        <v>17.100000000000001</v>
      </c>
      <c r="P182" s="86" t="s">
        <v>110</v>
      </c>
      <c r="Q182" s="86" t="s">
        <v>117</v>
      </c>
      <c r="R182" s="91">
        <v>45720</v>
      </c>
      <c r="S182" s="113" t="s">
        <v>93</v>
      </c>
      <c r="T182" s="89">
        <v>0</v>
      </c>
      <c r="W182" s="89" t="s">
        <v>110</v>
      </c>
      <c r="X182" s="89" t="s">
        <v>117</v>
      </c>
      <c r="Y182" s="93">
        <v>45720</v>
      </c>
      <c r="Z182" s="94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3">
        <v>45720</v>
      </c>
      <c r="E183" s="94" t="s">
        <v>17</v>
      </c>
      <c r="F183" s="89">
        <v>9.75</v>
      </c>
      <c r="I183" s="89" t="s">
        <v>110</v>
      </c>
      <c r="J183" s="89" t="s">
        <v>117</v>
      </c>
      <c r="K183" s="93">
        <v>45720</v>
      </c>
      <c r="L183" s="94" t="s">
        <v>17</v>
      </c>
      <c r="M183" s="89">
        <v>0</v>
      </c>
      <c r="P183" s="87" t="s">
        <v>110</v>
      </c>
      <c r="Q183" s="87" t="s">
        <v>117</v>
      </c>
      <c r="R183" s="92">
        <v>45720</v>
      </c>
      <c r="S183" s="114" t="s">
        <v>17</v>
      </c>
      <c r="T183" s="89">
        <v>0</v>
      </c>
      <c r="W183" s="89" t="s">
        <v>110</v>
      </c>
      <c r="X183" s="89" t="s">
        <v>117</v>
      </c>
      <c r="Y183" s="93">
        <v>45720</v>
      </c>
      <c r="Z183" s="94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3">
        <v>45720</v>
      </c>
      <c r="E184" s="94" t="s">
        <v>92</v>
      </c>
      <c r="F184" s="89">
        <v>0</v>
      </c>
      <c r="I184" s="89" t="s">
        <v>110</v>
      </c>
      <c r="J184" s="89" t="s">
        <v>117</v>
      </c>
      <c r="K184" s="93">
        <v>45720</v>
      </c>
      <c r="L184" s="94" t="s">
        <v>92</v>
      </c>
      <c r="M184" s="89">
        <v>0</v>
      </c>
      <c r="P184" s="86" t="s">
        <v>110</v>
      </c>
      <c r="Q184" s="86" t="s">
        <v>117</v>
      </c>
      <c r="R184" s="91">
        <v>45720</v>
      </c>
      <c r="S184" s="113" t="s">
        <v>92</v>
      </c>
      <c r="T184" s="89">
        <v>0</v>
      </c>
      <c r="W184" s="89" t="s">
        <v>110</v>
      </c>
      <c r="X184" s="89" t="s">
        <v>117</v>
      </c>
      <c r="Y184" s="93">
        <v>45720</v>
      </c>
      <c r="Z184" s="94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3">
        <v>45720</v>
      </c>
      <c r="E185" s="94" t="s">
        <v>16</v>
      </c>
      <c r="F185" s="89">
        <v>65.25</v>
      </c>
      <c r="I185" s="89" t="s">
        <v>110</v>
      </c>
      <c r="J185" s="89" t="s">
        <v>117</v>
      </c>
      <c r="K185" s="93">
        <v>45720</v>
      </c>
      <c r="L185" s="94" t="s">
        <v>16</v>
      </c>
      <c r="M185" s="89">
        <v>0</v>
      </c>
      <c r="P185" s="87" t="s">
        <v>110</v>
      </c>
      <c r="Q185" s="87" t="s">
        <v>117</v>
      </c>
      <c r="R185" s="92">
        <v>45720</v>
      </c>
      <c r="S185" s="114" t="s">
        <v>16</v>
      </c>
      <c r="T185" s="89">
        <v>0</v>
      </c>
      <c r="W185" s="89" t="s">
        <v>110</v>
      </c>
      <c r="X185" s="89" t="s">
        <v>117</v>
      </c>
      <c r="Y185" s="93">
        <v>45720</v>
      </c>
      <c r="Z185" s="94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3">
        <v>45720</v>
      </c>
      <c r="E186" s="94" t="s">
        <v>20</v>
      </c>
      <c r="F186" s="89">
        <v>0</v>
      </c>
      <c r="I186" s="89" t="s">
        <v>110</v>
      </c>
      <c r="J186" s="89" t="s">
        <v>117</v>
      </c>
      <c r="K186" s="93">
        <v>45720</v>
      </c>
      <c r="L186" s="94" t="s">
        <v>20</v>
      </c>
      <c r="M186" s="89">
        <v>0</v>
      </c>
      <c r="P186" s="86" t="s">
        <v>110</v>
      </c>
      <c r="Q186" s="86" t="s">
        <v>117</v>
      </c>
      <c r="R186" s="91">
        <v>45720</v>
      </c>
      <c r="S186" s="113" t="s">
        <v>20</v>
      </c>
      <c r="T186" s="89">
        <v>0</v>
      </c>
      <c r="W186" s="89" t="s">
        <v>110</v>
      </c>
      <c r="X186" s="89" t="s">
        <v>117</v>
      </c>
      <c r="Y186" s="93">
        <v>45720</v>
      </c>
      <c r="Z186" s="94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3">
        <v>45720</v>
      </c>
      <c r="E187" s="94" t="s">
        <v>95</v>
      </c>
      <c r="F187" s="89">
        <v>0</v>
      </c>
      <c r="I187" s="89" t="s">
        <v>110</v>
      </c>
      <c r="J187" s="89" t="s">
        <v>117</v>
      </c>
      <c r="K187" s="93">
        <v>45720</v>
      </c>
      <c r="L187" s="94" t="s">
        <v>95</v>
      </c>
      <c r="M187" s="89">
        <v>0</v>
      </c>
      <c r="P187" s="87" t="s">
        <v>110</v>
      </c>
      <c r="Q187" s="87" t="s">
        <v>117</v>
      </c>
      <c r="R187" s="92">
        <v>45720</v>
      </c>
      <c r="S187" s="114" t="s">
        <v>95</v>
      </c>
      <c r="T187" s="89">
        <v>0</v>
      </c>
      <c r="W187" s="89" t="s">
        <v>110</v>
      </c>
      <c r="X187" s="89" t="s">
        <v>117</v>
      </c>
      <c r="Y187" s="93">
        <v>45720</v>
      </c>
      <c r="Z187" s="94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3">
        <v>45720</v>
      </c>
      <c r="E188" s="94" t="s">
        <v>100</v>
      </c>
      <c r="F188" s="89">
        <v>0</v>
      </c>
      <c r="I188" s="89" t="s">
        <v>110</v>
      </c>
      <c r="J188" s="89" t="s">
        <v>117</v>
      </c>
      <c r="K188" s="93">
        <v>45720</v>
      </c>
      <c r="L188" s="94" t="s">
        <v>100</v>
      </c>
      <c r="M188" s="89">
        <v>0</v>
      </c>
      <c r="P188" s="86" t="s">
        <v>110</v>
      </c>
      <c r="Q188" s="86" t="s">
        <v>117</v>
      </c>
      <c r="R188" s="91">
        <v>45720</v>
      </c>
      <c r="S188" s="113" t="s">
        <v>100</v>
      </c>
      <c r="T188" s="89">
        <v>0</v>
      </c>
      <c r="W188" s="89" t="s">
        <v>110</v>
      </c>
      <c r="X188" s="89" t="s">
        <v>117</v>
      </c>
      <c r="Y188" s="93">
        <v>45720</v>
      </c>
      <c r="Z188" s="94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3">
        <v>45720</v>
      </c>
      <c r="E189" s="94" t="s">
        <v>103</v>
      </c>
      <c r="F189" s="89">
        <v>0</v>
      </c>
      <c r="I189" s="89" t="s">
        <v>110</v>
      </c>
      <c r="J189" s="89" t="s">
        <v>117</v>
      </c>
      <c r="K189" s="93">
        <v>45720</v>
      </c>
      <c r="L189" s="94" t="s">
        <v>103</v>
      </c>
      <c r="M189" s="89">
        <v>0</v>
      </c>
      <c r="P189" s="87" t="s">
        <v>110</v>
      </c>
      <c r="Q189" s="87" t="s">
        <v>117</v>
      </c>
      <c r="R189" s="92">
        <v>45720</v>
      </c>
      <c r="S189" s="114" t="s">
        <v>103</v>
      </c>
      <c r="T189" s="89">
        <v>0</v>
      </c>
      <c r="W189" s="89" t="s">
        <v>110</v>
      </c>
      <c r="X189" s="89" t="s">
        <v>117</v>
      </c>
      <c r="Y189" s="93">
        <v>45720</v>
      </c>
      <c r="Z189" s="94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3">
        <v>45720</v>
      </c>
      <c r="E190" s="94" t="s">
        <v>97</v>
      </c>
      <c r="F190" s="89">
        <v>0</v>
      </c>
      <c r="I190" s="89" t="s">
        <v>110</v>
      </c>
      <c r="J190" s="89" t="s">
        <v>117</v>
      </c>
      <c r="K190" s="93">
        <v>45720</v>
      </c>
      <c r="L190" s="94" t="s">
        <v>97</v>
      </c>
      <c r="M190" s="89">
        <v>0</v>
      </c>
      <c r="P190" s="86" t="s">
        <v>110</v>
      </c>
      <c r="Q190" s="86" t="s">
        <v>117</v>
      </c>
      <c r="R190" s="91">
        <v>45720</v>
      </c>
      <c r="S190" s="113" t="s">
        <v>97</v>
      </c>
      <c r="T190" s="89">
        <v>0</v>
      </c>
      <c r="W190" s="89" t="s">
        <v>110</v>
      </c>
      <c r="X190" s="89" t="s">
        <v>117</v>
      </c>
      <c r="Y190" s="93">
        <v>45720</v>
      </c>
      <c r="Z190" s="94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3">
        <v>45720</v>
      </c>
      <c r="E191" s="94" t="s">
        <v>96</v>
      </c>
      <c r="F191" s="89">
        <v>0</v>
      </c>
      <c r="I191" s="89" t="s">
        <v>110</v>
      </c>
      <c r="J191" s="89" t="s">
        <v>117</v>
      </c>
      <c r="K191" s="93">
        <v>45720</v>
      </c>
      <c r="L191" s="94" t="s">
        <v>96</v>
      </c>
      <c r="M191" s="89">
        <v>0</v>
      </c>
      <c r="P191" s="87" t="s">
        <v>110</v>
      </c>
      <c r="Q191" s="87" t="s">
        <v>117</v>
      </c>
      <c r="R191" s="92">
        <v>45720</v>
      </c>
      <c r="S191" s="114" t="s">
        <v>96</v>
      </c>
      <c r="T191" s="89">
        <v>0</v>
      </c>
      <c r="W191" s="89" t="s">
        <v>110</v>
      </c>
      <c r="X191" s="89" t="s">
        <v>117</v>
      </c>
      <c r="Y191" s="93">
        <v>45720</v>
      </c>
      <c r="Z191" s="94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3">
        <v>45720</v>
      </c>
      <c r="E192" s="95" t="s">
        <v>161</v>
      </c>
      <c r="F192" s="89">
        <v>0</v>
      </c>
      <c r="I192" s="89" t="s">
        <v>110</v>
      </c>
      <c r="J192" s="89" t="s">
        <v>117</v>
      </c>
      <c r="K192" s="93">
        <v>45720</v>
      </c>
      <c r="L192" s="94" t="s">
        <v>161</v>
      </c>
      <c r="M192" s="89">
        <v>0.9</v>
      </c>
      <c r="P192" s="86" t="s">
        <v>110</v>
      </c>
      <c r="Q192" s="86" t="s">
        <v>117</v>
      </c>
      <c r="R192" s="91">
        <v>45720</v>
      </c>
      <c r="S192" s="113" t="s">
        <v>161</v>
      </c>
      <c r="T192" s="89">
        <v>0</v>
      </c>
      <c r="W192" s="89" t="s">
        <v>110</v>
      </c>
      <c r="X192" s="89" t="s">
        <v>117</v>
      </c>
      <c r="Y192" s="93">
        <v>45720</v>
      </c>
      <c r="Z192" s="94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3">
        <v>45721</v>
      </c>
      <c r="E193" s="94" t="s">
        <v>93</v>
      </c>
      <c r="F193" s="89">
        <v>43</v>
      </c>
      <c r="I193" s="89" t="s">
        <v>110</v>
      </c>
      <c r="J193" s="89" t="s">
        <v>117</v>
      </c>
      <c r="K193" s="93">
        <v>45721</v>
      </c>
      <c r="L193" s="94" t="s">
        <v>93</v>
      </c>
      <c r="M193" s="89">
        <v>0</v>
      </c>
      <c r="P193" s="87" t="s">
        <v>110</v>
      </c>
      <c r="Q193" s="87" t="s">
        <v>117</v>
      </c>
      <c r="R193" s="92">
        <v>45721</v>
      </c>
      <c r="S193" s="114" t="s">
        <v>93</v>
      </c>
      <c r="T193" s="89">
        <v>0</v>
      </c>
      <c r="W193" s="89" t="s">
        <v>110</v>
      </c>
      <c r="X193" s="89" t="s">
        <v>117</v>
      </c>
      <c r="Y193" s="93">
        <v>45721</v>
      </c>
      <c r="Z193" s="94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3">
        <v>45721</v>
      </c>
      <c r="E194" s="94" t="s">
        <v>17</v>
      </c>
      <c r="F194" s="89">
        <v>0</v>
      </c>
      <c r="I194" s="89" t="s">
        <v>110</v>
      </c>
      <c r="J194" s="89" t="s">
        <v>117</v>
      </c>
      <c r="K194" s="93">
        <v>45721</v>
      </c>
      <c r="L194" s="94" t="s">
        <v>17</v>
      </c>
      <c r="M194" s="89">
        <v>5.4</v>
      </c>
      <c r="P194" s="86" t="s">
        <v>110</v>
      </c>
      <c r="Q194" s="86" t="s">
        <v>117</v>
      </c>
      <c r="R194" s="91">
        <v>45721</v>
      </c>
      <c r="S194" s="113" t="s">
        <v>17</v>
      </c>
      <c r="T194" s="89">
        <v>0</v>
      </c>
      <c r="W194" s="89" t="s">
        <v>110</v>
      </c>
      <c r="X194" s="89" t="s">
        <v>117</v>
      </c>
      <c r="Y194" s="93">
        <v>45721</v>
      </c>
      <c r="Z194" s="94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3">
        <v>45721</v>
      </c>
      <c r="E195" s="94" t="s">
        <v>92</v>
      </c>
      <c r="F195" s="89">
        <v>0</v>
      </c>
      <c r="I195" s="89" t="s">
        <v>110</v>
      </c>
      <c r="J195" s="89" t="s">
        <v>117</v>
      </c>
      <c r="K195" s="93">
        <v>45721</v>
      </c>
      <c r="L195" s="94" t="s">
        <v>92</v>
      </c>
      <c r="M195" s="89">
        <v>0</v>
      </c>
      <c r="P195" s="87" t="s">
        <v>110</v>
      </c>
      <c r="Q195" s="87" t="s">
        <v>117</v>
      </c>
      <c r="R195" s="92">
        <v>45721</v>
      </c>
      <c r="S195" s="114" t="s">
        <v>92</v>
      </c>
      <c r="T195" s="89">
        <v>0</v>
      </c>
      <c r="W195" s="89" t="s">
        <v>110</v>
      </c>
      <c r="X195" s="89" t="s">
        <v>117</v>
      </c>
      <c r="Y195" s="93">
        <v>45721</v>
      </c>
      <c r="Z195" s="94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3">
        <v>45721</v>
      </c>
      <c r="E196" s="94" t="s">
        <v>16</v>
      </c>
      <c r="F196" s="89">
        <v>0</v>
      </c>
      <c r="I196" s="89" t="s">
        <v>110</v>
      </c>
      <c r="J196" s="89" t="s">
        <v>117</v>
      </c>
      <c r="K196" s="93">
        <v>45721</v>
      </c>
      <c r="L196" s="94" t="s">
        <v>16</v>
      </c>
      <c r="M196" s="89">
        <v>5.4</v>
      </c>
      <c r="P196" s="86" t="s">
        <v>110</v>
      </c>
      <c r="Q196" s="86" t="s">
        <v>117</v>
      </c>
      <c r="R196" s="91">
        <v>45721</v>
      </c>
      <c r="S196" s="113" t="s">
        <v>16</v>
      </c>
      <c r="T196" s="89">
        <v>0</v>
      </c>
      <c r="W196" s="89" t="s">
        <v>110</v>
      </c>
      <c r="X196" s="89" t="s">
        <v>117</v>
      </c>
      <c r="Y196" s="93">
        <v>45721</v>
      </c>
      <c r="Z196" s="94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3">
        <v>45721</v>
      </c>
      <c r="E197" s="94" t="s">
        <v>20</v>
      </c>
      <c r="F197" s="89">
        <v>0</v>
      </c>
      <c r="I197" s="89" t="s">
        <v>110</v>
      </c>
      <c r="J197" s="89" t="s">
        <v>117</v>
      </c>
      <c r="K197" s="93">
        <v>45721</v>
      </c>
      <c r="L197" s="94" t="s">
        <v>20</v>
      </c>
      <c r="M197" s="89">
        <v>10.8</v>
      </c>
      <c r="P197" s="87" t="s">
        <v>110</v>
      </c>
      <c r="Q197" s="87" t="s">
        <v>117</v>
      </c>
      <c r="R197" s="92">
        <v>45721</v>
      </c>
      <c r="S197" s="114" t="s">
        <v>20</v>
      </c>
      <c r="T197" s="89">
        <v>0</v>
      </c>
      <c r="W197" s="89" t="s">
        <v>110</v>
      </c>
      <c r="X197" s="89" t="s">
        <v>117</v>
      </c>
      <c r="Y197" s="93">
        <v>45721</v>
      </c>
      <c r="Z197" s="94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3">
        <v>45721</v>
      </c>
      <c r="E198" s="94" t="s">
        <v>95</v>
      </c>
      <c r="F198" s="89">
        <v>0</v>
      </c>
      <c r="I198" s="89" t="s">
        <v>110</v>
      </c>
      <c r="J198" s="89" t="s">
        <v>117</v>
      </c>
      <c r="K198" s="93">
        <v>45721</v>
      </c>
      <c r="L198" s="94" t="s">
        <v>95</v>
      </c>
      <c r="M198" s="89">
        <v>0</v>
      </c>
      <c r="P198" s="86" t="s">
        <v>110</v>
      </c>
      <c r="Q198" s="86" t="s">
        <v>117</v>
      </c>
      <c r="R198" s="91">
        <v>45721</v>
      </c>
      <c r="S198" s="113" t="s">
        <v>95</v>
      </c>
      <c r="T198" s="89">
        <v>0</v>
      </c>
      <c r="W198" s="89" t="s">
        <v>110</v>
      </c>
      <c r="X198" s="89" t="s">
        <v>117</v>
      </c>
      <c r="Y198" s="93">
        <v>45721</v>
      </c>
      <c r="Z198" s="94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3">
        <v>45721</v>
      </c>
      <c r="E199" s="94" t="s">
        <v>100</v>
      </c>
      <c r="F199" s="89">
        <v>0</v>
      </c>
      <c r="I199" s="89" t="s">
        <v>110</v>
      </c>
      <c r="J199" s="89" t="s">
        <v>117</v>
      </c>
      <c r="K199" s="93">
        <v>45721</v>
      </c>
      <c r="L199" s="94" t="s">
        <v>100</v>
      </c>
      <c r="M199" s="89">
        <v>5.4</v>
      </c>
      <c r="P199" s="87" t="s">
        <v>110</v>
      </c>
      <c r="Q199" s="87" t="s">
        <v>117</v>
      </c>
      <c r="R199" s="92">
        <v>45721</v>
      </c>
      <c r="S199" s="114" t="s">
        <v>100</v>
      </c>
      <c r="T199" s="89">
        <v>0</v>
      </c>
      <c r="W199" s="89" t="s">
        <v>110</v>
      </c>
      <c r="X199" s="89" t="s">
        <v>117</v>
      </c>
      <c r="Y199" s="93">
        <v>45721</v>
      </c>
      <c r="Z199" s="94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3">
        <v>45721</v>
      </c>
      <c r="E200" s="94" t="s">
        <v>103</v>
      </c>
      <c r="F200" s="89">
        <v>0</v>
      </c>
      <c r="I200" s="89" t="s">
        <v>110</v>
      </c>
      <c r="J200" s="89" t="s">
        <v>117</v>
      </c>
      <c r="K200" s="93">
        <v>45721</v>
      </c>
      <c r="L200" s="94" t="s">
        <v>103</v>
      </c>
      <c r="M200" s="89">
        <v>0</v>
      </c>
      <c r="P200" s="86" t="s">
        <v>110</v>
      </c>
      <c r="Q200" s="86" t="s">
        <v>117</v>
      </c>
      <c r="R200" s="91">
        <v>45721</v>
      </c>
      <c r="S200" s="113" t="s">
        <v>103</v>
      </c>
      <c r="T200" s="89">
        <v>0</v>
      </c>
      <c r="W200" s="89" t="s">
        <v>110</v>
      </c>
      <c r="X200" s="89" t="s">
        <v>117</v>
      </c>
      <c r="Y200" s="93">
        <v>45721</v>
      </c>
      <c r="Z200" s="94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3">
        <v>45721</v>
      </c>
      <c r="E201" s="94" t="s">
        <v>97</v>
      </c>
      <c r="F201" s="89">
        <v>0</v>
      </c>
      <c r="I201" s="89" t="s">
        <v>110</v>
      </c>
      <c r="J201" s="89" t="s">
        <v>117</v>
      </c>
      <c r="K201" s="93">
        <v>45721</v>
      </c>
      <c r="L201" s="94" t="s">
        <v>97</v>
      </c>
      <c r="M201" s="89">
        <v>0</v>
      </c>
      <c r="P201" s="87" t="s">
        <v>110</v>
      </c>
      <c r="Q201" s="87" t="s">
        <v>117</v>
      </c>
      <c r="R201" s="92">
        <v>45721</v>
      </c>
      <c r="S201" s="114" t="s">
        <v>97</v>
      </c>
      <c r="T201" s="89">
        <v>0</v>
      </c>
      <c r="W201" s="89" t="s">
        <v>110</v>
      </c>
      <c r="X201" s="89" t="s">
        <v>117</v>
      </c>
      <c r="Y201" s="93">
        <v>45721</v>
      </c>
      <c r="Z201" s="94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3">
        <v>45721</v>
      </c>
      <c r="E202" s="94" t="s">
        <v>96</v>
      </c>
      <c r="F202" s="89">
        <v>0</v>
      </c>
      <c r="I202" s="89" t="s">
        <v>110</v>
      </c>
      <c r="J202" s="89" t="s">
        <v>117</v>
      </c>
      <c r="K202" s="93">
        <v>45721</v>
      </c>
      <c r="L202" s="94" t="s">
        <v>96</v>
      </c>
      <c r="M202" s="89">
        <v>0</v>
      </c>
      <c r="P202" s="86" t="s">
        <v>110</v>
      </c>
      <c r="Q202" s="86" t="s">
        <v>117</v>
      </c>
      <c r="R202" s="91">
        <v>45721</v>
      </c>
      <c r="S202" s="113" t="s">
        <v>96</v>
      </c>
      <c r="T202" s="89">
        <v>0</v>
      </c>
      <c r="W202" s="89" t="s">
        <v>110</v>
      </c>
      <c r="X202" s="89" t="s">
        <v>117</v>
      </c>
      <c r="Y202" s="93">
        <v>45721</v>
      </c>
      <c r="Z202" s="94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3">
        <v>45721</v>
      </c>
      <c r="E203" s="95" t="s">
        <v>161</v>
      </c>
      <c r="F203" s="89">
        <v>0</v>
      </c>
      <c r="I203" s="89" t="s">
        <v>110</v>
      </c>
      <c r="J203" s="89" t="s">
        <v>117</v>
      </c>
      <c r="K203" s="93">
        <v>45721</v>
      </c>
      <c r="L203" s="94" t="s">
        <v>161</v>
      </c>
      <c r="M203" s="89">
        <v>0</v>
      </c>
      <c r="P203" s="87" t="s">
        <v>110</v>
      </c>
      <c r="Q203" s="87" t="s">
        <v>117</v>
      </c>
      <c r="R203" s="92">
        <v>45721</v>
      </c>
      <c r="S203" s="114" t="s">
        <v>161</v>
      </c>
      <c r="T203" s="89">
        <v>0</v>
      </c>
      <c r="W203" s="89" t="s">
        <v>110</v>
      </c>
      <c r="X203" s="89" t="s">
        <v>117</v>
      </c>
      <c r="Y203" s="93">
        <v>45721</v>
      </c>
      <c r="Z203" s="94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3">
        <v>45722</v>
      </c>
      <c r="E204" s="94" t="s">
        <v>93</v>
      </c>
      <c r="F204" s="89">
        <v>0</v>
      </c>
      <c r="I204" s="89" t="s">
        <v>110</v>
      </c>
      <c r="J204" s="89" t="s">
        <v>117</v>
      </c>
      <c r="K204" s="93">
        <v>45722</v>
      </c>
      <c r="L204" s="94" t="s">
        <v>93</v>
      </c>
      <c r="M204" s="89">
        <v>10.8</v>
      </c>
      <c r="P204" s="86" t="s">
        <v>110</v>
      </c>
      <c r="Q204" s="86" t="s">
        <v>117</v>
      </c>
      <c r="R204" s="91">
        <v>45722</v>
      </c>
      <c r="S204" s="113" t="s">
        <v>93</v>
      </c>
      <c r="T204" s="89">
        <v>0</v>
      </c>
      <c r="W204" s="89" t="s">
        <v>110</v>
      </c>
      <c r="X204" s="89" t="s">
        <v>117</v>
      </c>
      <c r="Y204" s="93">
        <v>45722</v>
      </c>
      <c r="Z204" s="94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3">
        <v>45722</v>
      </c>
      <c r="E205" s="94" t="s">
        <v>17</v>
      </c>
      <c r="F205" s="89">
        <v>0</v>
      </c>
      <c r="I205" s="89" t="s">
        <v>110</v>
      </c>
      <c r="J205" s="89" t="s">
        <v>117</v>
      </c>
      <c r="K205" s="93">
        <v>45722</v>
      </c>
      <c r="L205" s="94" t="s">
        <v>17</v>
      </c>
      <c r="M205" s="89">
        <v>0</v>
      </c>
      <c r="P205" s="87" t="s">
        <v>110</v>
      </c>
      <c r="Q205" s="87" t="s">
        <v>117</v>
      </c>
      <c r="R205" s="92">
        <v>45722</v>
      </c>
      <c r="S205" s="114" t="s">
        <v>17</v>
      </c>
      <c r="T205" s="89">
        <v>0</v>
      </c>
      <c r="W205" s="89" t="s">
        <v>110</v>
      </c>
      <c r="X205" s="89" t="s">
        <v>117</v>
      </c>
      <c r="Y205" s="93">
        <v>45722</v>
      </c>
      <c r="Z205" s="94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3">
        <v>45722</v>
      </c>
      <c r="E206" s="94" t="s">
        <v>92</v>
      </c>
      <c r="F206" s="89">
        <v>0</v>
      </c>
      <c r="I206" s="89" t="s">
        <v>110</v>
      </c>
      <c r="J206" s="89" t="s">
        <v>117</v>
      </c>
      <c r="K206" s="93">
        <v>45722</v>
      </c>
      <c r="L206" s="94" t="s">
        <v>92</v>
      </c>
      <c r="M206" s="89">
        <v>0</v>
      </c>
      <c r="P206" s="86" t="s">
        <v>110</v>
      </c>
      <c r="Q206" s="86" t="s">
        <v>117</v>
      </c>
      <c r="R206" s="91">
        <v>45722</v>
      </c>
      <c r="S206" s="113" t="s">
        <v>92</v>
      </c>
      <c r="T206" s="89">
        <v>0</v>
      </c>
      <c r="W206" s="89" t="s">
        <v>110</v>
      </c>
      <c r="X206" s="89" t="s">
        <v>117</v>
      </c>
      <c r="Y206" s="93">
        <v>45722</v>
      </c>
      <c r="Z206" s="94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3">
        <v>45722</v>
      </c>
      <c r="E207" s="94" t="s">
        <v>16</v>
      </c>
      <c r="F207" s="89">
        <v>0</v>
      </c>
      <c r="I207" s="89" t="s">
        <v>110</v>
      </c>
      <c r="J207" s="89" t="s">
        <v>117</v>
      </c>
      <c r="K207" s="93">
        <v>45722</v>
      </c>
      <c r="L207" s="94" t="s">
        <v>16</v>
      </c>
      <c r="M207" s="89">
        <v>0</v>
      </c>
      <c r="P207" s="87" t="s">
        <v>110</v>
      </c>
      <c r="Q207" s="87" t="s">
        <v>117</v>
      </c>
      <c r="R207" s="92">
        <v>45722</v>
      </c>
      <c r="S207" s="114" t="s">
        <v>16</v>
      </c>
      <c r="T207" s="89">
        <v>0</v>
      </c>
      <c r="W207" s="89" t="s">
        <v>110</v>
      </c>
      <c r="X207" s="89" t="s">
        <v>117</v>
      </c>
      <c r="Y207" s="93">
        <v>45722</v>
      </c>
      <c r="Z207" s="94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3">
        <v>45722</v>
      </c>
      <c r="E208" s="94" t="s">
        <v>20</v>
      </c>
      <c r="F208" s="89">
        <v>0</v>
      </c>
      <c r="I208" s="89" t="s">
        <v>110</v>
      </c>
      <c r="J208" s="89" t="s">
        <v>117</v>
      </c>
      <c r="K208" s="93">
        <v>45722</v>
      </c>
      <c r="L208" s="94" t="s">
        <v>20</v>
      </c>
      <c r="M208" s="89">
        <v>0</v>
      </c>
      <c r="P208" s="86" t="s">
        <v>110</v>
      </c>
      <c r="Q208" s="86" t="s">
        <v>117</v>
      </c>
      <c r="R208" s="91">
        <v>45722</v>
      </c>
      <c r="S208" s="113" t="s">
        <v>20</v>
      </c>
      <c r="T208" s="89">
        <v>0</v>
      </c>
      <c r="W208" s="89" t="s">
        <v>110</v>
      </c>
      <c r="X208" s="89" t="s">
        <v>117</v>
      </c>
      <c r="Y208" s="93">
        <v>45722</v>
      </c>
      <c r="Z208" s="94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3">
        <v>45722</v>
      </c>
      <c r="E209" s="94" t="s">
        <v>95</v>
      </c>
      <c r="F209" s="89">
        <v>0</v>
      </c>
      <c r="I209" s="89" t="s">
        <v>110</v>
      </c>
      <c r="J209" s="89" t="s">
        <v>117</v>
      </c>
      <c r="K209" s="93">
        <v>45722</v>
      </c>
      <c r="L209" s="94" t="s">
        <v>95</v>
      </c>
      <c r="M209" s="89">
        <v>0</v>
      </c>
      <c r="P209" s="87" t="s">
        <v>110</v>
      </c>
      <c r="Q209" s="87" t="s">
        <v>117</v>
      </c>
      <c r="R209" s="92">
        <v>45722</v>
      </c>
      <c r="S209" s="114" t="s">
        <v>95</v>
      </c>
      <c r="T209" s="89">
        <v>0</v>
      </c>
      <c r="W209" s="89" t="s">
        <v>110</v>
      </c>
      <c r="X209" s="89" t="s">
        <v>117</v>
      </c>
      <c r="Y209" s="93">
        <v>45722</v>
      </c>
      <c r="Z209" s="94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3">
        <v>45722</v>
      </c>
      <c r="E210" s="94" t="s">
        <v>100</v>
      </c>
      <c r="F210" s="89">
        <v>0</v>
      </c>
      <c r="I210" s="89" t="s">
        <v>110</v>
      </c>
      <c r="J210" s="89" t="s">
        <v>117</v>
      </c>
      <c r="K210" s="93">
        <v>45722</v>
      </c>
      <c r="L210" s="94" t="s">
        <v>100</v>
      </c>
      <c r="M210" s="89">
        <v>9.6</v>
      </c>
      <c r="P210" s="86" t="s">
        <v>110</v>
      </c>
      <c r="Q210" s="86" t="s">
        <v>117</v>
      </c>
      <c r="R210" s="91">
        <v>45722</v>
      </c>
      <c r="S210" s="113" t="s">
        <v>100</v>
      </c>
      <c r="T210" s="89">
        <v>0</v>
      </c>
      <c r="W210" s="89" t="s">
        <v>110</v>
      </c>
      <c r="X210" s="89" t="s">
        <v>117</v>
      </c>
      <c r="Y210" s="93">
        <v>45722</v>
      </c>
      <c r="Z210" s="94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3">
        <v>45722</v>
      </c>
      <c r="E211" s="94" t="s">
        <v>103</v>
      </c>
      <c r="F211" s="89">
        <v>0</v>
      </c>
      <c r="I211" s="89" t="s">
        <v>110</v>
      </c>
      <c r="J211" s="89" t="s">
        <v>117</v>
      </c>
      <c r="K211" s="93">
        <v>45722</v>
      </c>
      <c r="L211" s="94" t="s">
        <v>103</v>
      </c>
      <c r="M211" s="89">
        <v>12</v>
      </c>
      <c r="P211" s="87" t="s">
        <v>110</v>
      </c>
      <c r="Q211" s="87" t="s">
        <v>117</v>
      </c>
      <c r="R211" s="92">
        <v>45722</v>
      </c>
      <c r="S211" s="114" t="s">
        <v>103</v>
      </c>
      <c r="T211" s="89">
        <v>0</v>
      </c>
      <c r="W211" s="89" t="s">
        <v>110</v>
      </c>
      <c r="X211" s="89" t="s">
        <v>117</v>
      </c>
      <c r="Y211" s="93">
        <v>45722</v>
      </c>
      <c r="Z211" s="94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3">
        <v>45722</v>
      </c>
      <c r="E212" s="94" t="s">
        <v>97</v>
      </c>
      <c r="F212" s="89">
        <v>0</v>
      </c>
      <c r="I212" s="89" t="s">
        <v>110</v>
      </c>
      <c r="J212" s="89" t="s">
        <v>117</v>
      </c>
      <c r="K212" s="93">
        <v>45722</v>
      </c>
      <c r="L212" s="94" t="s">
        <v>97</v>
      </c>
      <c r="M212" s="89">
        <v>0</v>
      </c>
      <c r="P212" s="86" t="s">
        <v>110</v>
      </c>
      <c r="Q212" s="86" t="s">
        <v>117</v>
      </c>
      <c r="R212" s="91">
        <v>45722</v>
      </c>
      <c r="S212" s="113" t="s">
        <v>97</v>
      </c>
      <c r="T212" s="89">
        <v>0</v>
      </c>
      <c r="W212" s="89" t="s">
        <v>110</v>
      </c>
      <c r="X212" s="89" t="s">
        <v>117</v>
      </c>
      <c r="Y212" s="93">
        <v>45722</v>
      </c>
      <c r="Z212" s="94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3">
        <v>45722</v>
      </c>
      <c r="E213" s="94" t="s">
        <v>96</v>
      </c>
      <c r="F213" s="89">
        <v>0</v>
      </c>
      <c r="I213" s="89" t="s">
        <v>110</v>
      </c>
      <c r="J213" s="89" t="s">
        <v>117</v>
      </c>
      <c r="K213" s="93">
        <v>45722</v>
      </c>
      <c r="L213" s="94" t="s">
        <v>96</v>
      </c>
      <c r="M213" s="89">
        <v>0</v>
      </c>
      <c r="P213" s="87" t="s">
        <v>110</v>
      </c>
      <c r="Q213" s="87" t="s">
        <v>117</v>
      </c>
      <c r="R213" s="92">
        <v>45722</v>
      </c>
      <c r="S213" s="114" t="s">
        <v>96</v>
      </c>
      <c r="T213" s="89">
        <v>0</v>
      </c>
      <c r="W213" s="89" t="s">
        <v>110</v>
      </c>
      <c r="X213" s="89" t="s">
        <v>117</v>
      </c>
      <c r="Y213" s="93">
        <v>45722</v>
      </c>
      <c r="Z213" s="94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3">
        <v>45722</v>
      </c>
      <c r="E214" s="95" t="s">
        <v>161</v>
      </c>
      <c r="F214" s="89">
        <v>18</v>
      </c>
      <c r="I214" s="89" t="s">
        <v>110</v>
      </c>
      <c r="J214" s="89" t="s">
        <v>117</v>
      </c>
      <c r="K214" s="93">
        <v>45722</v>
      </c>
      <c r="L214" s="94" t="s">
        <v>161</v>
      </c>
      <c r="M214" s="89">
        <v>43.6</v>
      </c>
      <c r="P214" s="86" t="s">
        <v>110</v>
      </c>
      <c r="Q214" s="86" t="s">
        <v>117</v>
      </c>
      <c r="R214" s="91">
        <v>45722</v>
      </c>
      <c r="S214" s="113" t="s">
        <v>161</v>
      </c>
      <c r="T214" s="89">
        <v>0</v>
      </c>
      <c r="W214" s="89" t="s">
        <v>110</v>
      </c>
      <c r="X214" s="89" t="s">
        <v>117</v>
      </c>
      <c r="Y214" s="93">
        <v>45722</v>
      </c>
      <c r="Z214" s="94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3">
        <v>45726</v>
      </c>
      <c r="E215" s="94" t="s">
        <v>93</v>
      </c>
      <c r="F215" s="89">
        <v>0</v>
      </c>
      <c r="I215" s="89" t="s">
        <v>110</v>
      </c>
      <c r="J215" s="89" t="s">
        <v>118</v>
      </c>
      <c r="K215" s="93">
        <v>45726</v>
      </c>
      <c r="L215" s="94" t="s">
        <v>93</v>
      </c>
      <c r="M215" s="89">
        <v>6.3</v>
      </c>
      <c r="P215" s="87" t="s">
        <v>110</v>
      </c>
      <c r="Q215" s="87" t="s">
        <v>118</v>
      </c>
      <c r="R215" s="92">
        <v>45726</v>
      </c>
      <c r="S215" s="114" t="s">
        <v>93</v>
      </c>
      <c r="T215" s="89">
        <v>0</v>
      </c>
      <c r="W215" s="89" t="s">
        <v>110</v>
      </c>
      <c r="X215" s="89" t="s">
        <v>118</v>
      </c>
      <c r="Y215" s="93">
        <v>45726</v>
      </c>
      <c r="Z215" s="94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3">
        <v>45726</v>
      </c>
      <c r="E216" s="94" t="s">
        <v>17</v>
      </c>
      <c r="F216" s="89">
        <v>0</v>
      </c>
      <c r="I216" s="89" t="s">
        <v>110</v>
      </c>
      <c r="J216" s="89" t="s">
        <v>118</v>
      </c>
      <c r="K216" s="93">
        <v>45726</v>
      </c>
      <c r="L216" s="94" t="s">
        <v>17</v>
      </c>
      <c r="M216" s="89">
        <v>19</v>
      </c>
      <c r="P216" s="86" t="s">
        <v>110</v>
      </c>
      <c r="Q216" s="86" t="s">
        <v>118</v>
      </c>
      <c r="R216" s="91">
        <v>45726</v>
      </c>
      <c r="S216" s="113" t="s">
        <v>17</v>
      </c>
      <c r="T216" s="89">
        <v>0</v>
      </c>
      <c r="W216" s="89" t="s">
        <v>110</v>
      </c>
      <c r="X216" s="89" t="s">
        <v>118</v>
      </c>
      <c r="Y216" s="93">
        <v>45726</v>
      </c>
      <c r="Z216" s="94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3">
        <v>45726</v>
      </c>
      <c r="E217" s="94" t="s">
        <v>92</v>
      </c>
      <c r="F217" s="89">
        <v>0</v>
      </c>
      <c r="I217" s="89" t="s">
        <v>110</v>
      </c>
      <c r="J217" s="89" t="s">
        <v>118</v>
      </c>
      <c r="K217" s="93">
        <v>45726</v>
      </c>
      <c r="L217" s="94" t="s">
        <v>92</v>
      </c>
      <c r="M217" s="89">
        <v>0</v>
      </c>
      <c r="P217" s="87" t="s">
        <v>110</v>
      </c>
      <c r="Q217" s="87" t="s">
        <v>118</v>
      </c>
      <c r="R217" s="92">
        <v>45726</v>
      </c>
      <c r="S217" s="114" t="s">
        <v>92</v>
      </c>
      <c r="T217" s="89">
        <v>0</v>
      </c>
      <c r="W217" s="89" t="s">
        <v>110</v>
      </c>
      <c r="X217" s="89" t="s">
        <v>118</v>
      </c>
      <c r="Y217" s="93">
        <v>45726</v>
      </c>
      <c r="Z217" s="94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3">
        <v>45726</v>
      </c>
      <c r="E218" s="94" t="s">
        <v>16</v>
      </c>
      <c r="F218" s="89">
        <v>0</v>
      </c>
      <c r="I218" s="89" t="s">
        <v>110</v>
      </c>
      <c r="J218" s="89" t="s">
        <v>118</v>
      </c>
      <c r="K218" s="93">
        <v>45726</v>
      </c>
      <c r="L218" s="94" t="s">
        <v>16</v>
      </c>
      <c r="M218" s="89">
        <v>12.7</v>
      </c>
      <c r="P218" s="86" t="s">
        <v>110</v>
      </c>
      <c r="Q218" s="86" t="s">
        <v>118</v>
      </c>
      <c r="R218" s="91">
        <v>45726</v>
      </c>
      <c r="S218" s="113" t="s">
        <v>16</v>
      </c>
      <c r="T218" s="89">
        <v>0</v>
      </c>
      <c r="W218" s="89" t="s">
        <v>110</v>
      </c>
      <c r="X218" s="89" t="s">
        <v>118</v>
      </c>
      <c r="Y218" s="93">
        <v>45726</v>
      </c>
      <c r="Z218" s="94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3">
        <v>45726</v>
      </c>
      <c r="E219" s="94" t="s">
        <v>20</v>
      </c>
      <c r="F219" s="89">
        <v>0</v>
      </c>
      <c r="I219" s="89" t="s">
        <v>110</v>
      </c>
      <c r="J219" s="89" t="s">
        <v>118</v>
      </c>
      <c r="K219" s="93">
        <v>45726</v>
      </c>
      <c r="L219" s="94" t="s">
        <v>20</v>
      </c>
      <c r="M219" s="89">
        <v>0</v>
      </c>
      <c r="P219" s="87" t="s">
        <v>110</v>
      </c>
      <c r="Q219" s="87" t="s">
        <v>118</v>
      </c>
      <c r="R219" s="92">
        <v>45726</v>
      </c>
      <c r="S219" s="114" t="s">
        <v>20</v>
      </c>
      <c r="T219" s="89">
        <v>0</v>
      </c>
      <c r="W219" s="89" t="s">
        <v>110</v>
      </c>
      <c r="X219" s="89" t="s">
        <v>118</v>
      </c>
      <c r="Y219" s="93">
        <v>45726</v>
      </c>
      <c r="Z219" s="94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3">
        <v>45726</v>
      </c>
      <c r="E220" s="94" t="s">
        <v>95</v>
      </c>
      <c r="F220" s="89">
        <v>0</v>
      </c>
      <c r="I220" s="89" t="s">
        <v>110</v>
      </c>
      <c r="J220" s="89" t="s">
        <v>118</v>
      </c>
      <c r="K220" s="93">
        <v>45726</v>
      </c>
      <c r="L220" s="94" t="s">
        <v>95</v>
      </c>
      <c r="M220" s="89">
        <v>0</v>
      </c>
      <c r="P220" s="86" t="s">
        <v>110</v>
      </c>
      <c r="Q220" s="86" t="s">
        <v>118</v>
      </c>
      <c r="R220" s="91">
        <v>45726</v>
      </c>
      <c r="S220" s="113" t="s">
        <v>95</v>
      </c>
      <c r="T220" s="89">
        <v>0</v>
      </c>
      <c r="W220" s="89" t="s">
        <v>110</v>
      </c>
      <c r="X220" s="89" t="s">
        <v>118</v>
      </c>
      <c r="Y220" s="93">
        <v>45726</v>
      </c>
      <c r="Z220" s="94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3">
        <v>45726</v>
      </c>
      <c r="E221" s="94" t="s">
        <v>100</v>
      </c>
      <c r="F221" s="89">
        <v>0</v>
      </c>
      <c r="I221" s="89" t="s">
        <v>110</v>
      </c>
      <c r="J221" s="89" t="s">
        <v>118</v>
      </c>
      <c r="K221" s="93">
        <v>45726</v>
      </c>
      <c r="L221" s="94" t="s">
        <v>100</v>
      </c>
      <c r="M221" s="89">
        <v>0</v>
      </c>
      <c r="P221" s="87" t="s">
        <v>110</v>
      </c>
      <c r="Q221" s="87" t="s">
        <v>118</v>
      </c>
      <c r="R221" s="92">
        <v>45726</v>
      </c>
      <c r="S221" s="114" t="s">
        <v>100</v>
      </c>
      <c r="T221" s="89">
        <v>0</v>
      </c>
      <c r="W221" s="89" t="s">
        <v>110</v>
      </c>
      <c r="X221" s="89" t="s">
        <v>118</v>
      </c>
      <c r="Y221" s="93">
        <v>45726</v>
      </c>
      <c r="Z221" s="94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3">
        <v>45726</v>
      </c>
      <c r="E222" s="94" t="s">
        <v>103</v>
      </c>
      <c r="F222" s="89">
        <v>0</v>
      </c>
      <c r="I222" s="89" t="s">
        <v>110</v>
      </c>
      <c r="J222" s="89" t="s">
        <v>118</v>
      </c>
      <c r="K222" s="93">
        <v>45726</v>
      </c>
      <c r="L222" s="94" t="s">
        <v>103</v>
      </c>
      <c r="M222" s="89">
        <v>0</v>
      </c>
      <c r="P222" s="86" t="s">
        <v>110</v>
      </c>
      <c r="Q222" s="86" t="s">
        <v>118</v>
      </c>
      <c r="R222" s="91">
        <v>45726</v>
      </c>
      <c r="S222" s="113" t="s">
        <v>103</v>
      </c>
      <c r="T222" s="89">
        <v>0</v>
      </c>
      <c r="W222" s="89" t="s">
        <v>110</v>
      </c>
      <c r="X222" s="89" t="s">
        <v>118</v>
      </c>
      <c r="Y222" s="93">
        <v>45726</v>
      </c>
      <c r="Z222" s="94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3">
        <v>45726</v>
      </c>
      <c r="E223" s="94" t="s">
        <v>97</v>
      </c>
      <c r="F223" s="89">
        <v>0</v>
      </c>
      <c r="I223" s="89" t="s">
        <v>110</v>
      </c>
      <c r="J223" s="89" t="s">
        <v>118</v>
      </c>
      <c r="K223" s="93">
        <v>45726</v>
      </c>
      <c r="L223" s="94" t="s">
        <v>97</v>
      </c>
      <c r="M223" s="89">
        <v>0</v>
      </c>
      <c r="P223" s="87" t="s">
        <v>110</v>
      </c>
      <c r="Q223" s="87" t="s">
        <v>118</v>
      </c>
      <c r="R223" s="92">
        <v>45726</v>
      </c>
      <c r="S223" s="114" t="s">
        <v>97</v>
      </c>
      <c r="T223" s="89">
        <v>0</v>
      </c>
      <c r="W223" s="89" t="s">
        <v>110</v>
      </c>
      <c r="X223" s="89" t="s">
        <v>118</v>
      </c>
      <c r="Y223" s="93">
        <v>45726</v>
      </c>
      <c r="Z223" s="94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3">
        <v>45726</v>
      </c>
      <c r="E224" s="94" t="s">
        <v>96</v>
      </c>
      <c r="F224" s="89">
        <v>0</v>
      </c>
      <c r="I224" s="89" t="s">
        <v>110</v>
      </c>
      <c r="J224" s="89" t="s">
        <v>118</v>
      </c>
      <c r="K224" s="93">
        <v>45726</v>
      </c>
      <c r="L224" s="94" t="s">
        <v>96</v>
      </c>
      <c r="M224" s="89">
        <v>0</v>
      </c>
      <c r="P224" s="86" t="s">
        <v>110</v>
      </c>
      <c r="Q224" s="86" t="s">
        <v>118</v>
      </c>
      <c r="R224" s="91">
        <v>45726</v>
      </c>
      <c r="S224" s="113" t="s">
        <v>96</v>
      </c>
      <c r="T224" s="89">
        <v>0</v>
      </c>
      <c r="W224" s="89" t="s">
        <v>110</v>
      </c>
      <c r="X224" s="89" t="s">
        <v>118</v>
      </c>
      <c r="Y224" s="93">
        <v>45726</v>
      </c>
      <c r="Z224" s="94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3">
        <v>45726</v>
      </c>
      <c r="E225" s="95" t="s">
        <v>161</v>
      </c>
      <c r="F225" s="89">
        <v>0</v>
      </c>
      <c r="I225" s="89" t="s">
        <v>110</v>
      </c>
      <c r="J225" s="89" t="s">
        <v>118</v>
      </c>
      <c r="K225" s="93">
        <v>45726</v>
      </c>
      <c r="L225" s="94" t="s">
        <v>161</v>
      </c>
      <c r="M225" s="89">
        <v>0</v>
      </c>
      <c r="P225" s="87" t="s">
        <v>110</v>
      </c>
      <c r="Q225" s="87" t="s">
        <v>118</v>
      </c>
      <c r="R225" s="92">
        <v>45726</v>
      </c>
      <c r="S225" s="114" t="s">
        <v>161</v>
      </c>
      <c r="T225" s="89">
        <v>0</v>
      </c>
      <c r="W225" s="89" t="s">
        <v>110</v>
      </c>
      <c r="X225" s="89" t="s">
        <v>118</v>
      </c>
      <c r="Y225" s="93">
        <v>45726</v>
      </c>
      <c r="Z225" s="94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3">
        <v>45727</v>
      </c>
      <c r="E226" s="94" t="s">
        <v>93</v>
      </c>
      <c r="F226" s="89">
        <v>0</v>
      </c>
      <c r="I226" s="89" t="s">
        <v>110</v>
      </c>
      <c r="J226" s="89" t="s">
        <v>118</v>
      </c>
      <c r="K226" s="93">
        <v>45727</v>
      </c>
      <c r="L226" s="94" t="s">
        <v>93</v>
      </c>
      <c r="M226" s="89">
        <v>0</v>
      </c>
      <c r="P226" s="86" t="s">
        <v>110</v>
      </c>
      <c r="Q226" s="86" t="s">
        <v>118</v>
      </c>
      <c r="R226" s="91">
        <v>45727</v>
      </c>
      <c r="S226" s="113" t="s">
        <v>93</v>
      </c>
      <c r="T226" s="89">
        <v>0</v>
      </c>
      <c r="W226" s="89" t="s">
        <v>110</v>
      </c>
      <c r="X226" s="89" t="s">
        <v>118</v>
      </c>
      <c r="Y226" s="93">
        <v>45727</v>
      </c>
      <c r="Z226" s="94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3">
        <v>45727</v>
      </c>
      <c r="E227" s="94" t="s">
        <v>17</v>
      </c>
      <c r="F227" s="89">
        <v>0</v>
      </c>
      <c r="I227" s="89" t="s">
        <v>110</v>
      </c>
      <c r="J227" s="89" t="s">
        <v>118</v>
      </c>
      <c r="K227" s="93">
        <v>45727</v>
      </c>
      <c r="L227" s="94" t="s">
        <v>17</v>
      </c>
      <c r="M227" s="89">
        <v>0</v>
      </c>
      <c r="P227" s="87" t="s">
        <v>110</v>
      </c>
      <c r="Q227" s="87" t="s">
        <v>118</v>
      </c>
      <c r="R227" s="92">
        <v>45727</v>
      </c>
      <c r="S227" s="114" t="s">
        <v>17</v>
      </c>
      <c r="T227" s="89">
        <v>0</v>
      </c>
      <c r="W227" s="89" t="s">
        <v>110</v>
      </c>
      <c r="X227" s="89" t="s">
        <v>118</v>
      </c>
      <c r="Y227" s="93">
        <v>45727</v>
      </c>
      <c r="Z227" s="94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3">
        <v>45727</v>
      </c>
      <c r="E228" s="94" t="s">
        <v>92</v>
      </c>
      <c r="F228" s="89">
        <v>0</v>
      </c>
      <c r="I228" s="89" t="s">
        <v>110</v>
      </c>
      <c r="J228" s="89" t="s">
        <v>118</v>
      </c>
      <c r="K228" s="93">
        <v>45727</v>
      </c>
      <c r="L228" s="94" t="s">
        <v>92</v>
      </c>
      <c r="M228" s="89">
        <v>9.8000000000000007</v>
      </c>
      <c r="P228" s="86" t="s">
        <v>110</v>
      </c>
      <c r="Q228" s="86" t="s">
        <v>118</v>
      </c>
      <c r="R228" s="91">
        <v>45727</v>
      </c>
      <c r="S228" s="113" t="s">
        <v>92</v>
      </c>
      <c r="T228" s="89">
        <v>0</v>
      </c>
      <c r="W228" s="89" t="s">
        <v>110</v>
      </c>
      <c r="X228" s="89" t="s">
        <v>118</v>
      </c>
      <c r="Y228" s="93">
        <v>45727</v>
      </c>
      <c r="Z228" s="94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3">
        <v>45727</v>
      </c>
      <c r="E229" s="94" t="s">
        <v>16</v>
      </c>
      <c r="F229" s="89">
        <v>0</v>
      </c>
      <c r="I229" s="89" t="s">
        <v>110</v>
      </c>
      <c r="J229" s="89" t="s">
        <v>118</v>
      </c>
      <c r="K229" s="93">
        <v>45727</v>
      </c>
      <c r="L229" s="94" t="s">
        <v>16</v>
      </c>
      <c r="M229" s="89">
        <v>0</v>
      </c>
      <c r="P229" s="87" t="s">
        <v>110</v>
      </c>
      <c r="Q229" s="87" t="s">
        <v>118</v>
      </c>
      <c r="R229" s="92">
        <v>45727</v>
      </c>
      <c r="S229" s="114" t="s">
        <v>16</v>
      </c>
      <c r="T229" s="89">
        <v>0</v>
      </c>
      <c r="W229" s="89" t="s">
        <v>110</v>
      </c>
      <c r="X229" s="89" t="s">
        <v>118</v>
      </c>
      <c r="Y229" s="93">
        <v>45727</v>
      </c>
      <c r="Z229" s="94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3">
        <v>45727</v>
      </c>
      <c r="E230" s="94" t="s">
        <v>20</v>
      </c>
      <c r="F230" s="89">
        <v>0</v>
      </c>
      <c r="I230" s="89" t="s">
        <v>110</v>
      </c>
      <c r="J230" s="89" t="s">
        <v>118</v>
      </c>
      <c r="K230" s="93">
        <v>45727</v>
      </c>
      <c r="L230" s="94" t="s">
        <v>20</v>
      </c>
      <c r="M230" s="89">
        <v>0</v>
      </c>
      <c r="P230" s="86" t="s">
        <v>110</v>
      </c>
      <c r="Q230" s="86" t="s">
        <v>118</v>
      </c>
      <c r="R230" s="91">
        <v>45727</v>
      </c>
      <c r="S230" s="113" t="s">
        <v>20</v>
      </c>
      <c r="T230" s="89">
        <v>0</v>
      </c>
      <c r="W230" s="89" t="s">
        <v>110</v>
      </c>
      <c r="X230" s="89" t="s">
        <v>118</v>
      </c>
      <c r="Y230" s="93">
        <v>45727</v>
      </c>
      <c r="Z230" s="94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3">
        <v>45727</v>
      </c>
      <c r="E231" s="94" t="s">
        <v>95</v>
      </c>
      <c r="F231" s="89">
        <v>0</v>
      </c>
      <c r="I231" s="89" t="s">
        <v>110</v>
      </c>
      <c r="J231" s="89" t="s">
        <v>118</v>
      </c>
      <c r="K231" s="93">
        <v>45727</v>
      </c>
      <c r="L231" s="94" t="s">
        <v>95</v>
      </c>
      <c r="M231" s="89">
        <v>0</v>
      </c>
      <c r="P231" s="87" t="s">
        <v>110</v>
      </c>
      <c r="Q231" s="87" t="s">
        <v>118</v>
      </c>
      <c r="R231" s="92">
        <v>45727</v>
      </c>
      <c r="S231" s="114" t="s">
        <v>95</v>
      </c>
      <c r="T231" s="89">
        <v>0</v>
      </c>
      <c r="W231" s="89" t="s">
        <v>110</v>
      </c>
      <c r="X231" s="89" t="s">
        <v>118</v>
      </c>
      <c r="Y231" s="93">
        <v>45727</v>
      </c>
      <c r="Z231" s="94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3">
        <v>45727</v>
      </c>
      <c r="E232" s="94" t="s">
        <v>100</v>
      </c>
      <c r="F232" s="89">
        <v>0</v>
      </c>
      <c r="I232" s="89" t="s">
        <v>110</v>
      </c>
      <c r="J232" s="89" t="s">
        <v>118</v>
      </c>
      <c r="K232" s="93">
        <v>45727</v>
      </c>
      <c r="L232" s="94" t="s">
        <v>100</v>
      </c>
      <c r="M232" s="89">
        <v>0</v>
      </c>
      <c r="P232" s="86" t="s">
        <v>110</v>
      </c>
      <c r="Q232" s="86" t="s">
        <v>118</v>
      </c>
      <c r="R232" s="91">
        <v>45727</v>
      </c>
      <c r="S232" s="113" t="s">
        <v>100</v>
      </c>
      <c r="T232" s="89">
        <v>0</v>
      </c>
      <c r="W232" s="89" t="s">
        <v>110</v>
      </c>
      <c r="X232" s="89" t="s">
        <v>118</v>
      </c>
      <c r="Y232" s="93">
        <v>45727</v>
      </c>
      <c r="Z232" s="94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3">
        <v>45727</v>
      </c>
      <c r="E233" s="94" t="s">
        <v>103</v>
      </c>
      <c r="F233" s="89">
        <v>0</v>
      </c>
      <c r="I233" s="89" t="s">
        <v>110</v>
      </c>
      <c r="J233" s="89" t="s">
        <v>118</v>
      </c>
      <c r="K233" s="93">
        <v>45727</v>
      </c>
      <c r="L233" s="94" t="s">
        <v>103</v>
      </c>
      <c r="M233" s="89">
        <v>0</v>
      </c>
      <c r="P233" s="87" t="s">
        <v>110</v>
      </c>
      <c r="Q233" s="87" t="s">
        <v>118</v>
      </c>
      <c r="R233" s="92">
        <v>45727</v>
      </c>
      <c r="S233" s="114" t="s">
        <v>103</v>
      </c>
      <c r="T233" s="89">
        <v>0</v>
      </c>
      <c r="W233" s="89" t="s">
        <v>110</v>
      </c>
      <c r="X233" s="89" t="s">
        <v>118</v>
      </c>
      <c r="Y233" s="93">
        <v>45727</v>
      </c>
      <c r="Z233" s="94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3">
        <v>45727</v>
      </c>
      <c r="E234" s="94" t="s">
        <v>97</v>
      </c>
      <c r="F234" s="89">
        <v>0</v>
      </c>
      <c r="I234" s="89" t="s">
        <v>110</v>
      </c>
      <c r="J234" s="89" t="s">
        <v>118</v>
      </c>
      <c r="K234" s="93">
        <v>45727</v>
      </c>
      <c r="L234" s="94" t="s">
        <v>97</v>
      </c>
      <c r="M234" s="89">
        <v>0</v>
      </c>
      <c r="P234" s="86" t="s">
        <v>110</v>
      </c>
      <c r="Q234" s="86" t="s">
        <v>118</v>
      </c>
      <c r="R234" s="91">
        <v>45727</v>
      </c>
      <c r="S234" s="113" t="s">
        <v>97</v>
      </c>
      <c r="T234" s="89">
        <v>0</v>
      </c>
      <c r="W234" s="89" t="s">
        <v>110</v>
      </c>
      <c r="X234" s="89" t="s">
        <v>118</v>
      </c>
      <c r="Y234" s="93">
        <v>45727</v>
      </c>
      <c r="Z234" s="94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3">
        <v>45727</v>
      </c>
      <c r="E235" s="94" t="s">
        <v>96</v>
      </c>
      <c r="F235" s="89">
        <v>0</v>
      </c>
      <c r="I235" s="89" t="s">
        <v>110</v>
      </c>
      <c r="J235" s="89" t="s">
        <v>118</v>
      </c>
      <c r="K235" s="93">
        <v>45727</v>
      </c>
      <c r="L235" s="94" t="s">
        <v>96</v>
      </c>
      <c r="M235" s="89">
        <v>0</v>
      </c>
      <c r="P235" s="87" t="s">
        <v>110</v>
      </c>
      <c r="Q235" s="87" t="s">
        <v>118</v>
      </c>
      <c r="R235" s="92">
        <v>45727</v>
      </c>
      <c r="S235" s="114" t="s">
        <v>96</v>
      </c>
      <c r="T235" s="89">
        <v>0</v>
      </c>
      <c r="W235" s="89" t="s">
        <v>110</v>
      </c>
      <c r="X235" s="89" t="s">
        <v>118</v>
      </c>
      <c r="Y235" s="93">
        <v>45727</v>
      </c>
      <c r="Z235" s="94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3">
        <v>45727</v>
      </c>
      <c r="E236" s="95" t="s">
        <v>161</v>
      </c>
      <c r="F236" s="89">
        <v>4</v>
      </c>
      <c r="I236" s="89" t="s">
        <v>110</v>
      </c>
      <c r="J236" s="89" t="s">
        <v>118</v>
      </c>
      <c r="K236" s="93">
        <v>45727</v>
      </c>
      <c r="L236" s="94" t="s">
        <v>161</v>
      </c>
      <c r="M236" s="89">
        <v>8.1</v>
      </c>
      <c r="P236" s="86" t="s">
        <v>110</v>
      </c>
      <c r="Q236" s="86" t="s">
        <v>118</v>
      </c>
      <c r="R236" s="91">
        <v>45727</v>
      </c>
      <c r="S236" s="113" t="s">
        <v>161</v>
      </c>
      <c r="T236" s="89">
        <v>0</v>
      </c>
      <c r="W236" s="89" t="s">
        <v>110</v>
      </c>
      <c r="X236" s="89" t="s">
        <v>118</v>
      </c>
      <c r="Y236" s="93">
        <v>45727</v>
      </c>
      <c r="Z236" s="94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3">
        <v>45728</v>
      </c>
      <c r="E237" s="94" t="s">
        <v>93</v>
      </c>
      <c r="F237" s="89">
        <v>0</v>
      </c>
      <c r="I237" s="89" t="s">
        <v>110</v>
      </c>
      <c r="J237" s="89" t="s">
        <v>118</v>
      </c>
      <c r="K237" s="93">
        <v>45728</v>
      </c>
      <c r="L237" s="94" t="s">
        <v>93</v>
      </c>
      <c r="M237" s="89">
        <v>0</v>
      </c>
      <c r="P237" s="87" t="s">
        <v>110</v>
      </c>
      <c r="Q237" s="87" t="s">
        <v>118</v>
      </c>
      <c r="R237" s="92">
        <v>45728</v>
      </c>
      <c r="S237" s="114" t="s">
        <v>93</v>
      </c>
      <c r="T237" s="89">
        <v>0</v>
      </c>
      <c r="W237" s="89" t="s">
        <v>110</v>
      </c>
      <c r="X237" s="89" t="s">
        <v>118</v>
      </c>
      <c r="Y237" s="93">
        <v>45728</v>
      </c>
      <c r="Z237" s="94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3">
        <v>45728</v>
      </c>
      <c r="E238" s="94" t="s">
        <v>17</v>
      </c>
      <c r="F238" s="89">
        <v>0</v>
      </c>
      <c r="I238" s="89" t="s">
        <v>110</v>
      </c>
      <c r="J238" s="89" t="s">
        <v>118</v>
      </c>
      <c r="K238" s="93">
        <v>45728</v>
      </c>
      <c r="L238" s="94" t="s">
        <v>17</v>
      </c>
      <c r="M238" s="89">
        <v>0</v>
      </c>
      <c r="P238" s="86" t="s">
        <v>110</v>
      </c>
      <c r="Q238" s="86" t="s">
        <v>118</v>
      </c>
      <c r="R238" s="91">
        <v>45728</v>
      </c>
      <c r="S238" s="113" t="s">
        <v>17</v>
      </c>
      <c r="T238" s="89">
        <v>0</v>
      </c>
      <c r="W238" s="89" t="s">
        <v>110</v>
      </c>
      <c r="X238" s="89" t="s">
        <v>118</v>
      </c>
      <c r="Y238" s="93">
        <v>45728</v>
      </c>
      <c r="Z238" s="94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3">
        <v>45728</v>
      </c>
      <c r="E239" s="94" t="s">
        <v>92</v>
      </c>
      <c r="F239" s="89">
        <v>0</v>
      </c>
      <c r="I239" s="89" t="s">
        <v>110</v>
      </c>
      <c r="J239" s="89" t="s">
        <v>118</v>
      </c>
      <c r="K239" s="93">
        <v>45728</v>
      </c>
      <c r="L239" s="94" t="s">
        <v>92</v>
      </c>
      <c r="M239" s="89">
        <v>0</v>
      </c>
      <c r="P239" s="87" t="s">
        <v>110</v>
      </c>
      <c r="Q239" s="87" t="s">
        <v>118</v>
      </c>
      <c r="R239" s="92">
        <v>45728</v>
      </c>
      <c r="S239" s="114" t="s">
        <v>92</v>
      </c>
      <c r="T239" s="89">
        <v>0</v>
      </c>
      <c r="W239" s="89" t="s">
        <v>110</v>
      </c>
      <c r="X239" s="89" t="s">
        <v>118</v>
      </c>
      <c r="Y239" s="93">
        <v>45728</v>
      </c>
      <c r="Z239" s="94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3">
        <v>45728</v>
      </c>
      <c r="E240" s="94" t="s">
        <v>16</v>
      </c>
      <c r="F240" s="89">
        <v>0</v>
      </c>
      <c r="I240" s="89" t="s">
        <v>110</v>
      </c>
      <c r="J240" s="89" t="s">
        <v>118</v>
      </c>
      <c r="K240" s="93">
        <v>45728</v>
      </c>
      <c r="L240" s="94" t="s">
        <v>16</v>
      </c>
      <c r="M240" s="89">
        <v>0</v>
      </c>
      <c r="P240" s="86" t="s">
        <v>110</v>
      </c>
      <c r="Q240" s="86" t="s">
        <v>118</v>
      </c>
      <c r="R240" s="91">
        <v>45728</v>
      </c>
      <c r="S240" s="113" t="s">
        <v>16</v>
      </c>
      <c r="T240" s="89">
        <v>0</v>
      </c>
      <c r="W240" s="89" t="s">
        <v>110</v>
      </c>
      <c r="X240" s="89" t="s">
        <v>118</v>
      </c>
      <c r="Y240" s="93">
        <v>45728</v>
      </c>
      <c r="Z240" s="94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3">
        <v>45728</v>
      </c>
      <c r="E241" s="94" t="s">
        <v>20</v>
      </c>
      <c r="F241" s="89">
        <v>0</v>
      </c>
      <c r="I241" s="89" t="s">
        <v>110</v>
      </c>
      <c r="J241" s="89" t="s">
        <v>118</v>
      </c>
      <c r="K241" s="93">
        <v>45728</v>
      </c>
      <c r="L241" s="94" t="s">
        <v>20</v>
      </c>
      <c r="M241" s="89">
        <v>0</v>
      </c>
      <c r="P241" s="87" t="s">
        <v>110</v>
      </c>
      <c r="Q241" s="87" t="s">
        <v>118</v>
      </c>
      <c r="R241" s="92">
        <v>45728</v>
      </c>
      <c r="S241" s="114" t="s">
        <v>20</v>
      </c>
      <c r="T241" s="89">
        <v>0</v>
      </c>
      <c r="W241" s="89" t="s">
        <v>110</v>
      </c>
      <c r="X241" s="89" t="s">
        <v>118</v>
      </c>
      <c r="Y241" s="93">
        <v>45728</v>
      </c>
      <c r="Z241" s="94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3">
        <v>45728</v>
      </c>
      <c r="E242" s="94" t="s">
        <v>95</v>
      </c>
      <c r="F242" s="89">
        <v>0</v>
      </c>
      <c r="I242" s="89" t="s">
        <v>110</v>
      </c>
      <c r="J242" s="89" t="s">
        <v>118</v>
      </c>
      <c r="K242" s="93">
        <v>45728</v>
      </c>
      <c r="L242" s="94" t="s">
        <v>95</v>
      </c>
      <c r="M242" s="89">
        <v>0</v>
      </c>
      <c r="P242" s="86" t="s">
        <v>110</v>
      </c>
      <c r="Q242" s="86" t="s">
        <v>118</v>
      </c>
      <c r="R242" s="91">
        <v>45728</v>
      </c>
      <c r="S242" s="113" t="s">
        <v>95</v>
      </c>
      <c r="T242" s="89">
        <v>0</v>
      </c>
      <c r="W242" s="89" t="s">
        <v>110</v>
      </c>
      <c r="X242" s="89" t="s">
        <v>118</v>
      </c>
      <c r="Y242" s="93">
        <v>45728</v>
      </c>
      <c r="Z242" s="94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3">
        <v>45728</v>
      </c>
      <c r="E243" s="94" t="s">
        <v>100</v>
      </c>
      <c r="F243" s="89">
        <v>0</v>
      </c>
      <c r="I243" s="89" t="s">
        <v>110</v>
      </c>
      <c r="J243" s="89" t="s">
        <v>118</v>
      </c>
      <c r="K243" s="93">
        <v>45728</v>
      </c>
      <c r="L243" s="94" t="s">
        <v>100</v>
      </c>
      <c r="M243" s="89">
        <v>0</v>
      </c>
      <c r="P243" s="87" t="s">
        <v>110</v>
      </c>
      <c r="Q243" s="87" t="s">
        <v>118</v>
      </c>
      <c r="R243" s="92">
        <v>45728</v>
      </c>
      <c r="S243" s="114" t="s">
        <v>100</v>
      </c>
      <c r="T243" s="89">
        <v>0</v>
      </c>
      <c r="W243" s="89" t="s">
        <v>110</v>
      </c>
      <c r="X243" s="89" t="s">
        <v>118</v>
      </c>
      <c r="Y243" s="93">
        <v>45728</v>
      </c>
      <c r="Z243" s="94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3">
        <v>45728</v>
      </c>
      <c r="E244" s="94" t="s">
        <v>103</v>
      </c>
      <c r="F244" s="89">
        <v>0</v>
      </c>
      <c r="I244" s="89" t="s">
        <v>110</v>
      </c>
      <c r="J244" s="89" t="s">
        <v>118</v>
      </c>
      <c r="K244" s="93">
        <v>45728</v>
      </c>
      <c r="L244" s="94" t="s">
        <v>103</v>
      </c>
      <c r="M244" s="89">
        <v>0</v>
      </c>
      <c r="P244" s="86" t="s">
        <v>110</v>
      </c>
      <c r="Q244" s="86" t="s">
        <v>118</v>
      </c>
      <c r="R244" s="91">
        <v>45728</v>
      </c>
      <c r="S244" s="113" t="s">
        <v>103</v>
      </c>
      <c r="T244" s="89">
        <v>0</v>
      </c>
      <c r="W244" s="89" t="s">
        <v>110</v>
      </c>
      <c r="X244" s="89" t="s">
        <v>118</v>
      </c>
      <c r="Y244" s="93">
        <v>45728</v>
      </c>
      <c r="Z244" s="94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3">
        <v>45728</v>
      </c>
      <c r="E245" s="94" t="s">
        <v>97</v>
      </c>
      <c r="F245" s="89">
        <v>0</v>
      </c>
      <c r="I245" s="89" t="s">
        <v>110</v>
      </c>
      <c r="J245" s="89" t="s">
        <v>118</v>
      </c>
      <c r="K245" s="93">
        <v>45728</v>
      </c>
      <c r="L245" s="94" t="s">
        <v>97</v>
      </c>
      <c r="M245" s="89">
        <v>0</v>
      </c>
      <c r="P245" s="87" t="s">
        <v>110</v>
      </c>
      <c r="Q245" s="87" t="s">
        <v>118</v>
      </c>
      <c r="R245" s="92">
        <v>45728</v>
      </c>
      <c r="S245" s="114" t="s">
        <v>97</v>
      </c>
      <c r="T245" s="89">
        <v>0</v>
      </c>
      <c r="W245" s="89" t="s">
        <v>110</v>
      </c>
      <c r="X245" s="89" t="s">
        <v>118</v>
      </c>
      <c r="Y245" s="93">
        <v>45728</v>
      </c>
      <c r="Z245" s="94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3">
        <v>45728</v>
      </c>
      <c r="E246" s="94" t="s">
        <v>96</v>
      </c>
      <c r="F246" s="89">
        <v>0</v>
      </c>
      <c r="I246" s="89" t="s">
        <v>110</v>
      </c>
      <c r="J246" s="89" t="s">
        <v>118</v>
      </c>
      <c r="K246" s="93">
        <v>45728</v>
      </c>
      <c r="L246" s="94" t="s">
        <v>96</v>
      </c>
      <c r="M246" s="89">
        <v>0</v>
      </c>
      <c r="P246" s="86" t="s">
        <v>110</v>
      </c>
      <c r="Q246" s="86" t="s">
        <v>118</v>
      </c>
      <c r="R246" s="91">
        <v>45728</v>
      </c>
      <c r="S246" s="113" t="s">
        <v>96</v>
      </c>
      <c r="T246" s="89">
        <v>0</v>
      </c>
      <c r="W246" s="89" t="s">
        <v>110</v>
      </c>
      <c r="X246" s="89" t="s">
        <v>118</v>
      </c>
      <c r="Y246" s="93">
        <v>45728</v>
      </c>
      <c r="Z246" s="94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3">
        <v>45728</v>
      </c>
      <c r="E247" s="95" t="s">
        <v>161</v>
      </c>
      <c r="F247" s="89">
        <v>2</v>
      </c>
      <c r="I247" s="89" t="s">
        <v>110</v>
      </c>
      <c r="J247" s="89" t="s">
        <v>118</v>
      </c>
      <c r="K247" s="93">
        <v>45728</v>
      </c>
      <c r="L247" s="94" t="s">
        <v>161</v>
      </c>
      <c r="M247" s="89">
        <v>18</v>
      </c>
      <c r="P247" s="87" t="s">
        <v>110</v>
      </c>
      <c r="Q247" s="87" t="s">
        <v>118</v>
      </c>
      <c r="R247" s="92">
        <v>45728</v>
      </c>
      <c r="S247" s="114" t="s">
        <v>161</v>
      </c>
      <c r="T247" s="89">
        <v>0</v>
      </c>
      <c r="W247" s="89" t="s">
        <v>110</v>
      </c>
      <c r="X247" s="89" t="s">
        <v>118</v>
      </c>
      <c r="Y247" s="93">
        <v>45728</v>
      </c>
      <c r="Z247" s="94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3">
        <v>45729</v>
      </c>
      <c r="E248" s="94" t="s">
        <v>93</v>
      </c>
      <c r="F248" s="89">
        <v>0</v>
      </c>
      <c r="I248" s="89" t="s">
        <v>110</v>
      </c>
      <c r="J248" s="89" t="s">
        <v>118</v>
      </c>
      <c r="K248" s="93">
        <v>45729</v>
      </c>
      <c r="L248" s="94" t="s">
        <v>93</v>
      </c>
      <c r="M248" s="89">
        <v>0</v>
      </c>
      <c r="P248" s="86" t="s">
        <v>110</v>
      </c>
      <c r="Q248" s="86" t="s">
        <v>118</v>
      </c>
      <c r="R248" s="91">
        <v>45729</v>
      </c>
      <c r="S248" s="113" t="s">
        <v>93</v>
      </c>
      <c r="T248" s="89">
        <v>0</v>
      </c>
      <c r="W248" s="89" t="s">
        <v>110</v>
      </c>
      <c r="X248" s="89" t="s">
        <v>118</v>
      </c>
      <c r="Y248" s="93">
        <v>45729</v>
      </c>
      <c r="Z248" s="94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3">
        <v>45729</v>
      </c>
      <c r="E249" s="94" t="s">
        <v>17</v>
      </c>
      <c r="F249" s="89">
        <v>0</v>
      </c>
      <c r="I249" s="89" t="s">
        <v>110</v>
      </c>
      <c r="J249" s="89" t="s">
        <v>118</v>
      </c>
      <c r="K249" s="93">
        <v>45729</v>
      </c>
      <c r="L249" s="94" t="s">
        <v>17</v>
      </c>
      <c r="M249" s="89">
        <v>0</v>
      </c>
      <c r="P249" s="87" t="s">
        <v>110</v>
      </c>
      <c r="Q249" s="87" t="s">
        <v>118</v>
      </c>
      <c r="R249" s="92">
        <v>45729</v>
      </c>
      <c r="S249" s="114" t="s">
        <v>17</v>
      </c>
      <c r="T249" s="89">
        <v>0</v>
      </c>
      <c r="W249" s="89" t="s">
        <v>110</v>
      </c>
      <c r="X249" s="89" t="s">
        <v>118</v>
      </c>
      <c r="Y249" s="93">
        <v>45729</v>
      </c>
      <c r="Z249" s="94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3">
        <v>45729</v>
      </c>
      <c r="E250" s="94" t="s">
        <v>92</v>
      </c>
      <c r="F250" s="89">
        <v>0</v>
      </c>
      <c r="I250" s="89" t="s">
        <v>110</v>
      </c>
      <c r="J250" s="89" t="s">
        <v>118</v>
      </c>
      <c r="K250" s="93">
        <v>45729</v>
      </c>
      <c r="L250" s="94" t="s">
        <v>92</v>
      </c>
      <c r="M250" s="89">
        <v>0</v>
      </c>
      <c r="P250" s="86" t="s">
        <v>110</v>
      </c>
      <c r="Q250" s="86" t="s">
        <v>118</v>
      </c>
      <c r="R250" s="91">
        <v>45729</v>
      </c>
      <c r="S250" s="113" t="s">
        <v>92</v>
      </c>
      <c r="T250" s="89">
        <v>0</v>
      </c>
      <c r="W250" s="89" t="s">
        <v>110</v>
      </c>
      <c r="X250" s="89" t="s">
        <v>118</v>
      </c>
      <c r="Y250" s="93">
        <v>45729</v>
      </c>
      <c r="Z250" s="94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3">
        <v>45729</v>
      </c>
      <c r="E251" s="94" t="s">
        <v>16</v>
      </c>
      <c r="F251" s="89">
        <v>0</v>
      </c>
      <c r="I251" s="89" t="s">
        <v>110</v>
      </c>
      <c r="J251" s="89" t="s">
        <v>118</v>
      </c>
      <c r="K251" s="93">
        <v>45729</v>
      </c>
      <c r="L251" s="94" t="s">
        <v>16</v>
      </c>
      <c r="M251" s="89">
        <v>0</v>
      </c>
      <c r="P251" s="87" t="s">
        <v>110</v>
      </c>
      <c r="Q251" s="87" t="s">
        <v>118</v>
      </c>
      <c r="R251" s="92">
        <v>45729</v>
      </c>
      <c r="S251" s="114" t="s">
        <v>16</v>
      </c>
      <c r="T251" s="89">
        <v>0</v>
      </c>
      <c r="W251" s="89" t="s">
        <v>110</v>
      </c>
      <c r="X251" s="89" t="s">
        <v>118</v>
      </c>
      <c r="Y251" s="93">
        <v>45729</v>
      </c>
      <c r="Z251" s="94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3">
        <v>45729</v>
      </c>
      <c r="E252" s="94" t="s">
        <v>20</v>
      </c>
      <c r="F252" s="89">
        <v>0</v>
      </c>
      <c r="I252" s="89" t="s">
        <v>110</v>
      </c>
      <c r="J252" s="89" t="s">
        <v>118</v>
      </c>
      <c r="K252" s="93">
        <v>45729</v>
      </c>
      <c r="L252" s="94" t="s">
        <v>20</v>
      </c>
      <c r="M252" s="89">
        <v>0</v>
      </c>
      <c r="P252" s="86" t="s">
        <v>110</v>
      </c>
      <c r="Q252" s="86" t="s">
        <v>118</v>
      </c>
      <c r="R252" s="91">
        <v>45729</v>
      </c>
      <c r="S252" s="113" t="s">
        <v>20</v>
      </c>
      <c r="T252" s="89">
        <v>0</v>
      </c>
      <c r="W252" s="89" t="s">
        <v>110</v>
      </c>
      <c r="X252" s="89" t="s">
        <v>118</v>
      </c>
      <c r="Y252" s="93">
        <v>45729</v>
      </c>
      <c r="Z252" s="94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3">
        <v>45729</v>
      </c>
      <c r="E253" s="94" t="s">
        <v>95</v>
      </c>
      <c r="F253" s="89">
        <v>0</v>
      </c>
      <c r="I253" s="89" t="s">
        <v>110</v>
      </c>
      <c r="J253" s="89" t="s">
        <v>118</v>
      </c>
      <c r="K253" s="93">
        <v>45729</v>
      </c>
      <c r="L253" s="94" t="s">
        <v>95</v>
      </c>
      <c r="M253" s="89">
        <v>0</v>
      </c>
      <c r="P253" s="87" t="s">
        <v>110</v>
      </c>
      <c r="Q253" s="87" t="s">
        <v>118</v>
      </c>
      <c r="R253" s="92">
        <v>45729</v>
      </c>
      <c r="S253" s="114" t="s">
        <v>95</v>
      </c>
      <c r="T253" s="89">
        <v>0</v>
      </c>
      <c r="W253" s="89" t="s">
        <v>110</v>
      </c>
      <c r="X253" s="89" t="s">
        <v>118</v>
      </c>
      <c r="Y253" s="93">
        <v>45729</v>
      </c>
      <c r="Z253" s="94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3">
        <v>45729</v>
      </c>
      <c r="E254" s="94" t="s">
        <v>100</v>
      </c>
      <c r="F254" s="89">
        <v>0</v>
      </c>
      <c r="I254" s="89" t="s">
        <v>110</v>
      </c>
      <c r="J254" s="89" t="s">
        <v>118</v>
      </c>
      <c r="K254" s="93">
        <v>45729</v>
      </c>
      <c r="L254" s="94" t="s">
        <v>100</v>
      </c>
      <c r="M254" s="89">
        <v>0</v>
      </c>
      <c r="P254" s="86" t="s">
        <v>110</v>
      </c>
      <c r="Q254" s="86" t="s">
        <v>118</v>
      </c>
      <c r="R254" s="91">
        <v>45729</v>
      </c>
      <c r="S254" s="113" t="s">
        <v>100</v>
      </c>
      <c r="T254" s="89">
        <v>0</v>
      </c>
      <c r="W254" s="89" t="s">
        <v>110</v>
      </c>
      <c r="X254" s="89" t="s">
        <v>118</v>
      </c>
      <c r="Y254" s="93">
        <v>45729</v>
      </c>
      <c r="Z254" s="94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3">
        <v>45729</v>
      </c>
      <c r="E255" s="94" t="s">
        <v>103</v>
      </c>
      <c r="F255" s="89">
        <v>0</v>
      </c>
      <c r="I255" s="89" t="s">
        <v>110</v>
      </c>
      <c r="J255" s="89" t="s">
        <v>118</v>
      </c>
      <c r="K255" s="93">
        <v>45729</v>
      </c>
      <c r="L255" s="94" t="s">
        <v>103</v>
      </c>
      <c r="M255" s="89">
        <v>0</v>
      </c>
      <c r="P255" s="87" t="s">
        <v>110</v>
      </c>
      <c r="Q255" s="87" t="s">
        <v>118</v>
      </c>
      <c r="R255" s="92">
        <v>45729</v>
      </c>
      <c r="S255" s="114" t="s">
        <v>103</v>
      </c>
      <c r="T255" s="89">
        <v>0</v>
      </c>
      <c r="W255" s="89" t="s">
        <v>110</v>
      </c>
      <c r="X255" s="89" t="s">
        <v>118</v>
      </c>
      <c r="Y255" s="93">
        <v>45729</v>
      </c>
      <c r="Z255" s="94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3">
        <v>45729</v>
      </c>
      <c r="E256" s="94" t="s">
        <v>97</v>
      </c>
      <c r="F256" s="89">
        <v>0</v>
      </c>
      <c r="I256" s="89" t="s">
        <v>110</v>
      </c>
      <c r="J256" s="89" t="s">
        <v>118</v>
      </c>
      <c r="K256" s="93">
        <v>45729</v>
      </c>
      <c r="L256" s="94" t="s">
        <v>97</v>
      </c>
      <c r="M256" s="89">
        <v>0</v>
      </c>
      <c r="P256" s="86" t="s">
        <v>110</v>
      </c>
      <c r="Q256" s="86" t="s">
        <v>118</v>
      </c>
      <c r="R256" s="91">
        <v>45729</v>
      </c>
      <c r="S256" s="113" t="s">
        <v>97</v>
      </c>
      <c r="T256" s="89">
        <v>0</v>
      </c>
      <c r="W256" s="89" t="s">
        <v>110</v>
      </c>
      <c r="X256" s="89" t="s">
        <v>118</v>
      </c>
      <c r="Y256" s="93">
        <v>45729</v>
      </c>
      <c r="Z256" s="94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3">
        <v>45729</v>
      </c>
      <c r="E257" s="94" t="s">
        <v>96</v>
      </c>
      <c r="F257" s="89">
        <v>0</v>
      </c>
      <c r="I257" s="89" t="s">
        <v>110</v>
      </c>
      <c r="J257" s="89" t="s">
        <v>118</v>
      </c>
      <c r="K257" s="93">
        <v>45729</v>
      </c>
      <c r="L257" s="94" t="s">
        <v>96</v>
      </c>
      <c r="M257" s="89">
        <v>0</v>
      </c>
      <c r="P257" s="87" t="s">
        <v>110</v>
      </c>
      <c r="Q257" s="87" t="s">
        <v>118</v>
      </c>
      <c r="R257" s="92">
        <v>45729</v>
      </c>
      <c r="S257" s="114" t="s">
        <v>96</v>
      </c>
      <c r="T257" s="89">
        <v>0</v>
      </c>
      <c r="W257" s="89" t="s">
        <v>110</v>
      </c>
      <c r="X257" s="89" t="s">
        <v>118</v>
      </c>
      <c r="Y257" s="93">
        <v>45729</v>
      </c>
      <c r="Z257" s="94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3">
        <v>45729</v>
      </c>
      <c r="E258" s="95" t="s">
        <v>161</v>
      </c>
      <c r="F258" s="89">
        <v>0</v>
      </c>
      <c r="I258" s="89" t="s">
        <v>110</v>
      </c>
      <c r="J258" s="89" t="s">
        <v>118</v>
      </c>
      <c r="K258" s="93">
        <v>45729</v>
      </c>
      <c r="L258" s="94" t="s">
        <v>161</v>
      </c>
      <c r="M258" s="89">
        <v>36</v>
      </c>
      <c r="P258" s="86" t="s">
        <v>110</v>
      </c>
      <c r="Q258" s="86" t="s">
        <v>118</v>
      </c>
      <c r="R258" s="91">
        <v>45729</v>
      </c>
      <c r="S258" s="113" t="s">
        <v>161</v>
      </c>
      <c r="T258" s="89">
        <v>0</v>
      </c>
      <c r="W258" s="89" t="s">
        <v>110</v>
      </c>
      <c r="X258" s="89" t="s">
        <v>118</v>
      </c>
      <c r="Y258" s="93">
        <v>45729</v>
      </c>
      <c r="Z258" s="94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3">
        <v>45733</v>
      </c>
      <c r="E259" s="94" t="s">
        <v>93</v>
      </c>
      <c r="F259" s="89">
        <v>0</v>
      </c>
      <c r="I259" s="89" t="s">
        <v>110</v>
      </c>
      <c r="J259" s="89" t="s">
        <v>143</v>
      </c>
      <c r="K259" s="93">
        <v>45733</v>
      </c>
      <c r="L259" s="94" t="s">
        <v>93</v>
      </c>
      <c r="M259" s="89">
        <v>0</v>
      </c>
      <c r="P259" s="87" t="s">
        <v>110</v>
      </c>
      <c r="Q259" s="87" t="s">
        <v>143</v>
      </c>
      <c r="R259" s="92">
        <v>45733</v>
      </c>
      <c r="S259" s="114" t="s">
        <v>93</v>
      </c>
      <c r="T259" s="89">
        <v>0</v>
      </c>
      <c r="W259" s="89" t="s">
        <v>110</v>
      </c>
      <c r="X259" s="89" t="s">
        <v>143</v>
      </c>
      <c r="Y259" s="93">
        <v>45733</v>
      </c>
      <c r="Z259" s="94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3">
        <v>45733</v>
      </c>
      <c r="E260" s="94" t="s">
        <v>17</v>
      </c>
      <c r="F260" s="89">
        <v>0</v>
      </c>
      <c r="I260" s="89" t="s">
        <v>110</v>
      </c>
      <c r="J260" s="89" t="s">
        <v>143</v>
      </c>
      <c r="K260" s="93">
        <v>45733</v>
      </c>
      <c r="L260" s="94" t="s">
        <v>17</v>
      </c>
      <c r="M260" s="89">
        <v>9</v>
      </c>
      <c r="P260" s="86" t="s">
        <v>110</v>
      </c>
      <c r="Q260" s="86" t="s">
        <v>143</v>
      </c>
      <c r="R260" s="91">
        <v>45733</v>
      </c>
      <c r="S260" s="113" t="s">
        <v>17</v>
      </c>
      <c r="T260" s="89">
        <v>0</v>
      </c>
      <c r="W260" s="89" t="s">
        <v>110</v>
      </c>
      <c r="X260" s="89" t="s">
        <v>143</v>
      </c>
      <c r="Y260" s="93">
        <v>45733</v>
      </c>
      <c r="Z260" s="94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3">
        <v>45733</v>
      </c>
      <c r="E261" s="94" t="s">
        <v>92</v>
      </c>
      <c r="F261" s="89">
        <v>0</v>
      </c>
      <c r="I261" s="89" t="s">
        <v>110</v>
      </c>
      <c r="J261" s="89" t="s">
        <v>143</v>
      </c>
      <c r="K261" s="93">
        <v>45733</v>
      </c>
      <c r="L261" s="94" t="s">
        <v>92</v>
      </c>
      <c r="M261" s="89">
        <v>43.2</v>
      </c>
      <c r="P261" s="87" t="s">
        <v>110</v>
      </c>
      <c r="Q261" s="87" t="s">
        <v>143</v>
      </c>
      <c r="R261" s="92">
        <v>45733</v>
      </c>
      <c r="S261" s="114" t="s">
        <v>92</v>
      </c>
      <c r="T261" s="89">
        <v>0</v>
      </c>
      <c r="W261" s="89" t="s">
        <v>110</v>
      </c>
      <c r="X261" s="89" t="s">
        <v>143</v>
      </c>
      <c r="Y261" s="93">
        <v>45733</v>
      </c>
      <c r="Z261" s="94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3">
        <v>45733</v>
      </c>
      <c r="E262" s="94" t="s">
        <v>16</v>
      </c>
      <c r="F262" s="89">
        <v>0</v>
      </c>
      <c r="I262" s="89" t="s">
        <v>110</v>
      </c>
      <c r="J262" s="89" t="s">
        <v>143</v>
      </c>
      <c r="K262" s="93">
        <v>45733</v>
      </c>
      <c r="L262" s="94" t="s">
        <v>16</v>
      </c>
      <c r="M262" s="89">
        <v>0</v>
      </c>
      <c r="P262" s="86" t="s">
        <v>110</v>
      </c>
      <c r="Q262" s="86" t="s">
        <v>143</v>
      </c>
      <c r="R262" s="91">
        <v>45733</v>
      </c>
      <c r="S262" s="113" t="s">
        <v>16</v>
      </c>
      <c r="T262" s="89">
        <v>0</v>
      </c>
      <c r="W262" s="89" t="s">
        <v>110</v>
      </c>
      <c r="X262" s="89" t="s">
        <v>143</v>
      </c>
      <c r="Y262" s="93">
        <v>45733</v>
      </c>
      <c r="Z262" s="94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3">
        <v>45733</v>
      </c>
      <c r="E263" s="94" t="s">
        <v>20</v>
      </c>
      <c r="F263" s="89">
        <v>0</v>
      </c>
      <c r="I263" s="89" t="s">
        <v>110</v>
      </c>
      <c r="J263" s="89" t="s">
        <v>143</v>
      </c>
      <c r="K263" s="93">
        <v>45733</v>
      </c>
      <c r="L263" s="94" t="s">
        <v>20</v>
      </c>
      <c r="M263" s="89">
        <v>0</v>
      </c>
      <c r="P263" s="87" t="s">
        <v>110</v>
      </c>
      <c r="Q263" s="87" t="s">
        <v>143</v>
      </c>
      <c r="R263" s="92">
        <v>45733</v>
      </c>
      <c r="S263" s="114" t="s">
        <v>20</v>
      </c>
      <c r="T263" s="89">
        <v>0</v>
      </c>
      <c r="W263" s="89" t="s">
        <v>110</v>
      </c>
      <c r="X263" s="89" t="s">
        <v>143</v>
      </c>
      <c r="Y263" s="93">
        <v>45733</v>
      </c>
      <c r="Z263" s="94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3">
        <v>45733</v>
      </c>
      <c r="E264" s="94" t="s">
        <v>95</v>
      </c>
      <c r="F264" s="89">
        <v>0</v>
      </c>
      <c r="I264" s="89" t="s">
        <v>110</v>
      </c>
      <c r="J264" s="89" t="s">
        <v>143</v>
      </c>
      <c r="K264" s="93">
        <v>45733</v>
      </c>
      <c r="L264" s="94" t="s">
        <v>95</v>
      </c>
      <c r="M264" s="89">
        <v>0</v>
      </c>
      <c r="P264" s="86" t="s">
        <v>110</v>
      </c>
      <c r="Q264" s="86" t="s">
        <v>143</v>
      </c>
      <c r="R264" s="91">
        <v>45733</v>
      </c>
      <c r="S264" s="113" t="s">
        <v>95</v>
      </c>
      <c r="T264" s="89">
        <v>0</v>
      </c>
      <c r="W264" s="89" t="s">
        <v>110</v>
      </c>
      <c r="X264" s="89" t="s">
        <v>143</v>
      </c>
      <c r="Y264" s="93">
        <v>45733</v>
      </c>
      <c r="Z264" s="94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3">
        <v>45733</v>
      </c>
      <c r="E265" s="94" t="s">
        <v>100</v>
      </c>
      <c r="F265" s="89">
        <v>0</v>
      </c>
      <c r="I265" s="89" t="s">
        <v>110</v>
      </c>
      <c r="J265" s="89" t="s">
        <v>143</v>
      </c>
      <c r="K265" s="93">
        <v>45733</v>
      </c>
      <c r="L265" s="94" t="s">
        <v>100</v>
      </c>
      <c r="M265" s="89">
        <v>0</v>
      </c>
      <c r="P265" s="87" t="s">
        <v>110</v>
      </c>
      <c r="Q265" s="87" t="s">
        <v>143</v>
      </c>
      <c r="R265" s="92">
        <v>45733</v>
      </c>
      <c r="S265" s="114" t="s">
        <v>100</v>
      </c>
      <c r="T265" s="89">
        <v>0</v>
      </c>
      <c r="W265" s="89" t="s">
        <v>110</v>
      </c>
      <c r="X265" s="89" t="s">
        <v>143</v>
      </c>
      <c r="Y265" s="93">
        <v>45733</v>
      </c>
      <c r="Z265" s="94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3">
        <v>45733</v>
      </c>
      <c r="E266" s="94" t="s">
        <v>103</v>
      </c>
      <c r="F266" s="89">
        <v>0</v>
      </c>
      <c r="I266" s="89" t="s">
        <v>110</v>
      </c>
      <c r="J266" s="89" t="s">
        <v>143</v>
      </c>
      <c r="K266" s="93">
        <v>45733</v>
      </c>
      <c r="L266" s="94" t="s">
        <v>103</v>
      </c>
      <c r="M266" s="89">
        <v>0</v>
      </c>
      <c r="P266" s="86" t="s">
        <v>110</v>
      </c>
      <c r="Q266" s="86" t="s">
        <v>143</v>
      </c>
      <c r="R266" s="91">
        <v>45733</v>
      </c>
      <c r="S266" s="113" t="s">
        <v>103</v>
      </c>
      <c r="T266" s="89">
        <v>0</v>
      </c>
      <c r="W266" s="89" t="s">
        <v>110</v>
      </c>
      <c r="X266" s="89" t="s">
        <v>143</v>
      </c>
      <c r="Y266" s="93">
        <v>45733</v>
      </c>
      <c r="Z266" s="94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3">
        <v>45733</v>
      </c>
      <c r="E267" s="94" t="s">
        <v>97</v>
      </c>
      <c r="F267" s="89">
        <v>0</v>
      </c>
      <c r="I267" s="89" t="s">
        <v>110</v>
      </c>
      <c r="J267" s="89" t="s">
        <v>143</v>
      </c>
      <c r="K267" s="93">
        <v>45733</v>
      </c>
      <c r="L267" s="94" t="s">
        <v>97</v>
      </c>
      <c r="M267" s="89">
        <v>0</v>
      </c>
      <c r="P267" s="87" t="s">
        <v>110</v>
      </c>
      <c r="Q267" s="87" t="s">
        <v>143</v>
      </c>
      <c r="R267" s="92">
        <v>45733</v>
      </c>
      <c r="S267" s="114" t="s">
        <v>97</v>
      </c>
      <c r="T267" s="89">
        <v>0</v>
      </c>
      <c r="W267" s="89" t="s">
        <v>110</v>
      </c>
      <c r="X267" s="89" t="s">
        <v>143</v>
      </c>
      <c r="Y267" s="93">
        <v>45733</v>
      </c>
      <c r="Z267" s="94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3">
        <v>45733</v>
      </c>
      <c r="E268" s="94" t="s">
        <v>96</v>
      </c>
      <c r="F268" s="89">
        <v>0</v>
      </c>
      <c r="I268" s="89" t="s">
        <v>110</v>
      </c>
      <c r="J268" s="89" t="s">
        <v>143</v>
      </c>
      <c r="K268" s="93">
        <v>45733</v>
      </c>
      <c r="L268" s="94" t="s">
        <v>96</v>
      </c>
      <c r="M268" s="89">
        <v>0</v>
      </c>
      <c r="P268" s="86" t="s">
        <v>110</v>
      </c>
      <c r="Q268" s="86" t="s">
        <v>143</v>
      </c>
      <c r="R268" s="91">
        <v>45733</v>
      </c>
      <c r="S268" s="113" t="s">
        <v>96</v>
      </c>
      <c r="T268" s="89">
        <v>0</v>
      </c>
      <c r="W268" s="89" t="s">
        <v>110</v>
      </c>
      <c r="X268" s="89" t="s">
        <v>143</v>
      </c>
      <c r="Y268" s="93">
        <v>45733</v>
      </c>
      <c r="Z268" s="94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3">
        <v>45733</v>
      </c>
      <c r="E269" s="95" t="s">
        <v>161</v>
      </c>
      <c r="F269" s="89">
        <v>0</v>
      </c>
      <c r="I269" s="89" t="s">
        <v>110</v>
      </c>
      <c r="J269" s="89" t="s">
        <v>143</v>
      </c>
      <c r="K269" s="93">
        <v>45733</v>
      </c>
      <c r="L269" s="94" t="s">
        <v>161</v>
      </c>
      <c r="M269" s="89">
        <v>14.8</v>
      </c>
      <c r="P269" s="87" t="s">
        <v>110</v>
      </c>
      <c r="Q269" s="87" t="s">
        <v>143</v>
      </c>
      <c r="R269" s="92">
        <v>45733</v>
      </c>
      <c r="S269" s="114" t="s">
        <v>161</v>
      </c>
      <c r="T269" s="89">
        <v>12</v>
      </c>
      <c r="W269" s="89" t="s">
        <v>110</v>
      </c>
      <c r="X269" s="89" t="s">
        <v>143</v>
      </c>
      <c r="Y269" s="93">
        <v>45733</v>
      </c>
      <c r="Z269" s="94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3">
        <v>45734</v>
      </c>
      <c r="E270" s="94" t="s">
        <v>93</v>
      </c>
      <c r="F270" s="89">
        <v>0</v>
      </c>
      <c r="I270" s="89" t="s">
        <v>110</v>
      </c>
      <c r="J270" s="89" t="s">
        <v>143</v>
      </c>
      <c r="K270" s="93">
        <v>45734</v>
      </c>
      <c r="L270" s="94" t="s">
        <v>93</v>
      </c>
      <c r="M270" s="89">
        <v>0</v>
      </c>
      <c r="P270" s="86" t="s">
        <v>110</v>
      </c>
      <c r="Q270" s="86" t="s">
        <v>143</v>
      </c>
      <c r="R270" s="91">
        <v>45734</v>
      </c>
      <c r="S270" s="113" t="s">
        <v>93</v>
      </c>
      <c r="T270" s="89">
        <v>0</v>
      </c>
      <c r="W270" s="89" t="s">
        <v>110</v>
      </c>
      <c r="X270" s="89" t="s">
        <v>143</v>
      </c>
      <c r="Y270" s="93">
        <v>45734</v>
      </c>
      <c r="Z270" s="94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3">
        <v>45734</v>
      </c>
      <c r="E271" s="94" t="s">
        <v>17</v>
      </c>
      <c r="F271" s="89">
        <v>0</v>
      </c>
      <c r="I271" s="89" t="s">
        <v>110</v>
      </c>
      <c r="J271" s="89" t="s">
        <v>143</v>
      </c>
      <c r="K271" s="93">
        <v>45734</v>
      </c>
      <c r="L271" s="94" t="s">
        <v>17</v>
      </c>
      <c r="M271" s="89">
        <v>0</v>
      </c>
      <c r="P271" s="87" t="s">
        <v>110</v>
      </c>
      <c r="Q271" s="87" t="s">
        <v>143</v>
      </c>
      <c r="R271" s="92">
        <v>45734</v>
      </c>
      <c r="S271" s="114" t="s">
        <v>17</v>
      </c>
      <c r="T271" s="89">
        <v>0</v>
      </c>
      <c r="W271" s="89" t="s">
        <v>110</v>
      </c>
      <c r="X271" s="89" t="s">
        <v>143</v>
      </c>
      <c r="Y271" s="93">
        <v>45734</v>
      </c>
      <c r="Z271" s="94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3">
        <v>45734</v>
      </c>
      <c r="E272" s="94" t="s">
        <v>92</v>
      </c>
      <c r="F272" s="89">
        <v>0</v>
      </c>
      <c r="I272" s="89" t="s">
        <v>110</v>
      </c>
      <c r="J272" s="89" t="s">
        <v>143</v>
      </c>
      <c r="K272" s="93">
        <v>45734</v>
      </c>
      <c r="L272" s="94" t="s">
        <v>92</v>
      </c>
      <c r="M272" s="89">
        <v>0</v>
      </c>
      <c r="P272" s="86" t="s">
        <v>110</v>
      </c>
      <c r="Q272" s="86" t="s">
        <v>143</v>
      </c>
      <c r="R272" s="91">
        <v>45734</v>
      </c>
      <c r="S272" s="113" t="s">
        <v>92</v>
      </c>
      <c r="T272" s="89">
        <v>0</v>
      </c>
      <c r="W272" s="89" t="s">
        <v>110</v>
      </c>
      <c r="X272" s="89" t="s">
        <v>143</v>
      </c>
      <c r="Y272" s="93">
        <v>45734</v>
      </c>
      <c r="Z272" s="94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3">
        <v>45734</v>
      </c>
      <c r="E273" s="94" t="s">
        <v>16</v>
      </c>
      <c r="F273" s="89">
        <v>0</v>
      </c>
      <c r="I273" s="89" t="s">
        <v>110</v>
      </c>
      <c r="J273" s="89" t="s">
        <v>143</v>
      </c>
      <c r="K273" s="93">
        <v>45734</v>
      </c>
      <c r="L273" s="94" t="s">
        <v>16</v>
      </c>
      <c r="M273" s="89">
        <v>0</v>
      </c>
      <c r="P273" s="87" t="s">
        <v>110</v>
      </c>
      <c r="Q273" s="87" t="s">
        <v>143</v>
      </c>
      <c r="R273" s="92">
        <v>45734</v>
      </c>
      <c r="S273" s="114" t="s">
        <v>16</v>
      </c>
      <c r="T273" s="89">
        <v>0</v>
      </c>
      <c r="W273" s="89" t="s">
        <v>110</v>
      </c>
      <c r="X273" s="89" t="s">
        <v>143</v>
      </c>
      <c r="Y273" s="93">
        <v>45734</v>
      </c>
      <c r="Z273" s="94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3">
        <v>45734</v>
      </c>
      <c r="E274" s="94" t="s">
        <v>20</v>
      </c>
      <c r="F274" s="89">
        <v>0</v>
      </c>
      <c r="I274" s="89" t="s">
        <v>110</v>
      </c>
      <c r="J274" s="89" t="s">
        <v>143</v>
      </c>
      <c r="K274" s="93">
        <v>45734</v>
      </c>
      <c r="L274" s="94" t="s">
        <v>20</v>
      </c>
      <c r="M274" s="89">
        <v>0</v>
      </c>
      <c r="P274" s="86" t="s">
        <v>110</v>
      </c>
      <c r="Q274" s="86" t="s">
        <v>143</v>
      </c>
      <c r="R274" s="91">
        <v>45734</v>
      </c>
      <c r="S274" s="113" t="s">
        <v>20</v>
      </c>
      <c r="T274" s="89">
        <v>0</v>
      </c>
      <c r="W274" s="89" t="s">
        <v>110</v>
      </c>
      <c r="X274" s="89" t="s">
        <v>143</v>
      </c>
      <c r="Y274" s="93">
        <v>45734</v>
      </c>
      <c r="Z274" s="94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3">
        <v>45734</v>
      </c>
      <c r="E275" s="94" t="s">
        <v>95</v>
      </c>
      <c r="F275" s="89">
        <v>0</v>
      </c>
      <c r="I275" s="89" t="s">
        <v>110</v>
      </c>
      <c r="J275" s="89" t="s">
        <v>143</v>
      </c>
      <c r="K275" s="93">
        <v>45734</v>
      </c>
      <c r="L275" s="94" t="s">
        <v>95</v>
      </c>
      <c r="M275" s="89">
        <v>0</v>
      </c>
      <c r="P275" s="87" t="s">
        <v>110</v>
      </c>
      <c r="Q275" s="87" t="s">
        <v>143</v>
      </c>
      <c r="R275" s="92">
        <v>45734</v>
      </c>
      <c r="S275" s="114" t="s">
        <v>95</v>
      </c>
      <c r="T275" s="89">
        <v>0</v>
      </c>
      <c r="W275" s="89" t="s">
        <v>110</v>
      </c>
      <c r="X275" s="89" t="s">
        <v>143</v>
      </c>
      <c r="Y275" s="93">
        <v>45734</v>
      </c>
      <c r="Z275" s="94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3">
        <v>45734</v>
      </c>
      <c r="E276" s="94" t="s">
        <v>100</v>
      </c>
      <c r="F276" s="89">
        <v>0</v>
      </c>
      <c r="I276" s="89" t="s">
        <v>110</v>
      </c>
      <c r="J276" s="89" t="s">
        <v>143</v>
      </c>
      <c r="K276" s="93">
        <v>45734</v>
      </c>
      <c r="L276" s="94" t="s">
        <v>100</v>
      </c>
      <c r="M276" s="89">
        <v>0</v>
      </c>
      <c r="P276" s="86" t="s">
        <v>110</v>
      </c>
      <c r="Q276" s="86" t="s">
        <v>143</v>
      </c>
      <c r="R276" s="91">
        <v>45734</v>
      </c>
      <c r="S276" s="113" t="s">
        <v>100</v>
      </c>
      <c r="T276" s="89">
        <v>0</v>
      </c>
      <c r="W276" s="89" t="s">
        <v>110</v>
      </c>
      <c r="X276" s="89" t="s">
        <v>143</v>
      </c>
      <c r="Y276" s="93">
        <v>45734</v>
      </c>
      <c r="Z276" s="94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3">
        <v>45734</v>
      </c>
      <c r="E277" s="94" t="s">
        <v>103</v>
      </c>
      <c r="F277" s="89">
        <v>0</v>
      </c>
      <c r="I277" s="89" t="s">
        <v>110</v>
      </c>
      <c r="J277" s="89" t="s">
        <v>143</v>
      </c>
      <c r="K277" s="93">
        <v>45734</v>
      </c>
      <c r="L277" s="94" t="s">
        <v>103</v>
      </c>
      <c r="M277" s="89">
        <v>0</v>
      </c>
      <c r="P277" s="87" t="s">
        <v>110</v>
      </c>
      <c r="Q277" s="87" t="s">
        <v>143</v>
      </c>
      <c r="R277" s="92">
        <v>45734</v>
      </c>
      <c r="S277" s="114" t="s">
        <v>103</v>
      </c>
      <c r="T277" s="89">
        <v>0</v>
      </c>
      <c r="W277" s="89" t="s">
        <v>110</v>
      </c>
      <c r="X277" s="89" t="s">
        <v>143</v>
      </c>
      <c r="Y277" s="93">
        <v>45734</v>
      </c>
      <c r="Z277" s="94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3">
        <v>45734</v>
      </c>
      <c r="E278" s="94" t="s">
        <v>97</v>
      </c>
      <c r="F278" s="89">
        <v>0</v>
      </c>
      <c r="I278" s="89" t="s">
        <v>110</v>
      </c>
      <c r="J278" s="89" t="s">
        <v>143</v>
      </c>
      <c r="K278" s="93">
        <v>45734</v>
      </c>
      <c r="L278" s="94" t="s">
        <v>97</v>
      </c>
      <c r="M278" s="89">
        <v>0</v>
      </c>
      <c r="P278" s="86" t="s">
        <v>110</v>
      </c>
      <c r="Q278" s="86" t="s">
        <v>143</v>
      </c>
      <c r="R278" s="91">
        <v>45734</v>
      </c>
      <c r="S278" s="113" t="s">
        <v>97</v>
      </c>
      <c r="T278" s="89">
        <v>0</v>
      </c>
      <c r="W278" s="89" t="s">
        <v>110</v>
      </c>
      <c r="X278" s="89" t="s">
        <v>143</v>
      </c>
      <c r="Y278" s="93">
        <v>45734</v>
      </c>
      <c r="Z278" s="94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3">
        <v>45734</v>
      </c>
      <c r="E279" s="94" t="s">
        <v>96</v>
      </c>
      <c r="F279" s="89">
        <v>0</v>
      </c>
      <c r="I279" s="89" t="s">
        <v>110</v>
      </c>
      <c r="J279" s="89" t="s">
        <v>143</v>
      </c>
      <c r="K279" s="93">
        <v>45734</v>
      </c>
      <c r="L279" s="94" t="s">
        <v>96</v>
      </c>
      <c r="M279" s="89">
        <v>0</v>
      </c>
      <c r="P279" s="87" t="s">
        <v>110</v>
      </c>
      <c r="Q279" s="87" t="s">
        <v>143</v>
      </c>
      <c r="R279" s="92">
        <v>45734</v>
      </c>
      <c r="S279" s="114" t="s">
        <v>96</v>
      </c>
      <c r="T279" s="89">
        <v>0</v>
      </c>
      <c r="W279" s="89" t="s">
        <v>110</v>
      </c>
      <c r="X279" s="89" t="s">
        <v>143</v>
      </c>
      <c r="Y279" s="93">
        <v>45734</v>
      </c>
      <c r="Z279" s="94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3">
        <v>45734</v>
      </c>
      <c r="E280" s="95" t="s">
        <v>161</v>
      </c>
      <c r="F280" s="89">
        <v>0</v>
      </c>
      <c r="I280" s="89" t="s">
        <v>110</v>
      </c>
      <c r="J280" s="89" t="s">
        <v>143</v>
      </c>
      <c r="K280" s="93">
        <v>45734</v>
      </c>
      <c r="L280" s="94" t="s">
        <v>161</v>
      </c>
      <c r="M280" s="89">
        <v>34</v>
      </c>
      <c r="P280" s="86" t="s">
        <v>110</v>
      </c>
      <c r="Q280" s="86" t="s">
        <v>143</v>
      </c>
      <c r="R280" s="91">
        <v>45734</v>
      </c>
      <c r="S280" s="113" t="s">
        <v>161</v>
      </c>
      <c r="T280" s="89">
        <v>22</v>
      </c>
      <c r="W280" s="89" t="s">
        <v>110</v>
      </c>
      <c r="X280" s="89" t="s">
        <v>143</v>
      </c>
      <c r="Y280" s="93">
        <v>45734</v>
      </c>
      <c r="Z280" s="94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3">
        <v>45735</v>
      </c>
      <c r="E281" s="94" t="s">
        <v>93</v>
      </c>
      <c r="F281" s="89">
        <v>0</v>
      </c>
      <c r="I281" s="89" t="s">
        <v>110</v>
      </c>
      <c r="J281" s="89" t="s">
        <v>143</v>
      </c>
      <c r="K281" s="93">
        <v>45735</v>
      </c>
      <c r="L281" s="94" t="s">
        <v>93</v>
      </c>
      <c r="M281" s="89">
        <v>0</v>
      </c>
      <c r="P281" s="87" t="s">
        <v>110</v>
      </c>
      <c r="Q281" s="87" t="s">
        <v>143</v>
      </c>
      <c r="R281" s="92">
        <v>45735</v>
      </c>
      <c r="S281" s="114" t="s">
        <v>93</v>
      </c>
      <c r="T281" s="89">
        <v>0</v>
      </c>
      <c r="W281" s="89" t="s">
        <v>110</v>
      </c>
      <c r="X281" s="89" t="s">
        <v>143</v>
      </c>
      <c r="Y281" s="93">
        <v>45735</v>
      </c>
      <c r="Z281" s="94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3">
        <v>45735</v>
      </c>
      <c r="E282" s="94" t="s">
        <v>17</v>
      </c>
      <c r="F282" s="89">
        <v>14.96</v>
      </c>
      <c r="I282" s="89" t="s">
        <v>110</v>
      </c>
      <c r="J282" s="89" t="s">
        <v>143</v>
      </c>
      <c r="K282" s="93">
        <v>45735</v>
      </c>
      <c r="L282" s="94" t="s">
        <v>17</v>
      </c>
      <c r="M282" s="89">
        <v>0</v>
      </c>
      <c r="P282" s="86" t="s">
        <v>110</v>
      </c>
      <c r="Q282" s="86" t="s">
        <v>143</v>
      </c>
      <c r="R282" s="91">
        <v>45735</v>
      </c>
      <c r="S282" s="113" t="s">
        <v>17</v>
      </c>
      <c r="T282" s="89">
        <v>0</v>
      </c>
      <c r="W282" s="89" t="s">
        <v>110</v>
      </c>
      <c r="X282" s="89" t="s">
        <v>143</v>
      </c>
      <c r="Y282" s="93">
        <v>45735</v>
      </c>
      <c r="Z282" s="94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3">
        <v>45735</v>
      </c>
      <c r="E283" s="94" t="s">
        <v>92</v>
      </c>
      <c r="F283" s="89">
        <v>0</v>
      </c>
      <c r="I283" s="89" t="s">
        <v>110</v>
      </c>
      <c r="J283" s="89" t="s">
        <v>143</v>
      </c>
      <c r="K283" s="93">
        <v>45735</v>
      </c>
      <c r="L283" s="94" t="s">
        <v>92</v>
      </c>
      <c r="M283" s="89">
        <v>0</v>
      </c>
      <c r="P283" s="87" t="s">
        <v>110</v>
      </c>
      <c r="Q283" s="87" t="s">
        <v>143</v>
      </c>
      <c r="R283" s="92">
        <v>45735</v>
      </c>
      <c r="S283" s="114" t="s">
        <v>92</v>
      </c>
      <c r="T283" s="89">
        <v>0</v>
      </c>
      <c r="W283" s="89" t="s">
        <v>110</v>
      </c>
      <c r="X283" s="89" t="s">
        <v>143</v>
      </c>
      <c r="Y283" s="93">
        <v>45735</v>
      </c>
      <c r="Z283" s="94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3">
        <v>45735</v>
      </c>
      <c r="E284" s="94" t="s">
        <v>16</v>
      </c>
      <c r="F284" s="89">
        <v>0</v>
      </c>
      <c r="I284" s="89" t="s">
        <v>110</v>
      </c>
      <c r="J284" s="89" t="s">
        <v>143</v>
      </c>
      <c r="K284" s="93">
        <v>45735</v>
      </c>
      <c r="L284" s="94" t="s">
        <v>16</v>
      </c>
      <c r="M284" s="89">
        <v>8.6999999999999993</v>
      </c>
      <c r="P284" s="86" t="s">
        <v>110</v>
      </c>
      <c r="Q284" s="86" t="s">
        <v>143</v>
      </c>
      <c r="R284" s="91">
        <v>45735</v>
      </c>
      <c r="S284" s="113" t="s">
        <v>16</v>
      </c>
      <c r="T284" s="89">
        <v>0</v>
      </c>
      <c r="W284" s="89" t="s">
        <v>110</v>
      </c>
      <c r="X284" s="89" t="s">
        <v>143</v>
      </c>
      <c r="Y284" s="93">
        <v>45735</v>
      </c>
      <c r="Z284" s="94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3">
        <v>45735</v>
      </c>
      <c r="E285" s="94" t="s">
        <v>20</v>
      </c>
      <c r="F285" s="89">
        <v>0</v>
      </c>
      <c r="I285" s="89" t="s">
        <v>110</v>
      </c>
      <c r="J285" s="89" t="s">
        <v>143</v>
      </c>
      <c r="K285" s="93">
        <v>45735</v>
      </c>
      <c r="L285" s="94" t="s">
        <v>20</v>
      </c>
      <c r="M285" s="89">
        <v>0</v>
      </c>
      <c r="P285" s="87" t="s">
        <v>110</v>
      </c>
      <c r="Q285" s="87" t="s">
        <v>143</v>
      </c>
      <c r="R285" s="92">
        <v>45735</v>
      </c>
      <c r="S285" s="114" t="s">
        <v>20</v>
      </c>
      <c r="T285" s="89">
        <v>0</v>
      </c>
      <c r="W285" s="89" t="s">
        <v>110</v>
      </c>
      <c r="X285" s="89" t="s">
        <v>143</v>
      </c>
      <c r="Y285" s="93">
        <v>45735</v>
      </c>
      <c r="Z285" s="94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3">
        <v>45735</v>
      </c>
      <c r="E286" s="94" t="s">
        <v>95</v>
      </c>
      <c r="F286" s="89">
        <v>0</v>
      </c>
      <c r="I286" s="89" t="s">
        <v>110</v>
      </c>
      <c r="J286" s="89" t="s">
        <v>143</v>
      </c>
      <c r="K286" s="93">
        <v>45735</v>
      </c>
      <c r="L286" s="94" t="s">
        <v>95</v>
      </c>
      <c r="M286" s="89">
        <v>0</v>
      </c>
      <c r="P286" s="86" t="s">
        <v>110</v>
      </c>
      <c r="Q286" s="86" t="s">
        <v>143</v>
      </c>
      <c r="R286" s="91">
        <v>45735</v>
      </c>
      <c r="S286" s="113" t="s">
        <v>95</v>
      </c>
      <c r="T286" s="89">
        <v>0</v>
      </c>
      <c r="W286" s="89" t="s">
        <v>110</v>
      </c>
      <c r="X286" s="89" t="s">
        <v>143</v>
      </c>
      <c r="Y286" s="93">
        <v>45735</v>
      </c>
      <c r="Z286" s="94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3">
        <v>45735</v>
      </c>
      <c r="E287" s="94" t="s">
        <v>100</v>
      </c>
      <c r="F287" s="89">
        <v>0</v>
      </c>
      <c r="I287" s="89" t="s">
        <v>110</v>
      </c>
      <c r="J287" s="89" t="s">
        <v>143</v>
      </c>
      <c r="K287" s="93">
        <v>45735</v>
      </c>
      <c r="L287" s="94" t="s">
        <v>100</v>
      </c>
      <c r="M287" s="89">
        <v>0</v>
      </c>
      <c r="P287" s="87" t="s">
        <v>110</v>
      </c>
      <c r="Q287" s="87" t="s">
        <v>143</v>
      </c>
      <c r="R287" s="92">
        <v>45735</v>
      </c>
      <c r="S287" s="114" t="s">
        <v>100</v>
      </c>
      <c r="T287" s="89">
        <v>0</v>
      </c>
      <c r="W287" s="89" t="s">
        <v>110</v>
      </c>
      <c r="X287" s="89" t="s">
        <v>143</v>
      </c>
      <c r="Y287" s="93">
        <v>45735</v>
      </c>
      <c r="Z287" s="94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3">
        <v>45735</v>
      </c>
      <c r="E288" s="94" t="s">
        <v>103</v>
      </c>
      <c r="F288" s="89">
        <v>0</v>
      </c>
      <c r="I288" s="89" t="s">
        <v>110</v>
      </c>
      <c r="J288" s="89" t="s">
        <v>143</v>
      </c>
      <c r="K288" s="93">
        <v>45735</v>
      </c>
      <c r="L288" s="94" t="s">
        <v>103</v>
      </c>
      <c r="M288" s="89">
        <v>0</v>
      </c>
      <c r="P288" s="86" t="s">
        <v>110</v>
      </c>
      <c r="Q288" s="86" t="s">
        <v>143</v>
      </c>
      <c r="R288" s="91">
        <v>45735</v>
      </c>
      <c r="S288" s="113" t="s">
        <v>103</v>
      </c>
      <c r="T288" s="89">
        <v>0</v>
      </c>
      <c r="W288" s="89" t="s">
        <v>110</v>
      </c>
      <c r="X288" s="89" t="s">
        <v>143</v>
      </c>
      <c r="Y288" s="93">
        <v>45735</v>
      </c>
      <c r="Z288" s="94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3">
        <v>45735</v>
      </c>
      <c r="E289" s="94" t="s">
        <v>97</v>
      </c>
      <c r="F289" s="89">
        <v>0</v>
      </c>
      <c r="I289" s="89" t="s">
        <v>110</v>
      </c>
      <c r="J289" s="89" t="s">
        <v>143</v>
      </c>
      <c r="K289" s="93">
        <v>45735</v>
      </c>
      <c r="L289" s="94" t="s">
        <v>97</v>
      </c>
      <c r="M289" s="89">
        <v>0</v>
      </c>
      <c r="P289" s="87" t="s">
        <v>110</v>
      </c>
      <c r="Q289" s="87" t="s">
        <v>143</v>
      </c>
      <c r="R289" s="92">
        <v>45735</v>
      </c>
      <c r="S289" s="114" t="s">
        <v>97</v>
      </c>
      <c r="T289" s="89">
        <v>0</v>
      </c>
      <c r="W289" s="89" t="s">
        <v>110</v>
      </c>
      <c r="X289" s="89" t="s">
        <v>143</v>
      </c>
      <c r="Y289" s="93">
        <v>45735</v>
      </c>
      <c r="Z289" s="94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3">
        <v>45735</v>
      </c>
      <c r="E290" s="94" t="s">
        <v>96</v>
      </c>
      <c r="F290" s="89">
        <v>0</v>
      </c>
      <c r="I290" s="89" t="s">
        <v>110</v>
      </c>
      <c r="J290" s="89" t="s">
        <v>143</v>
      </c>
      <c r="K290" s="93">
        <v>45735</v>
      </c>
      <c r="L290" s="94" t="s">
        <v>96</v>
      </c>
      <c r="M290" s="89">
        <v>0</v>
      </c>
      <c r="P290" s="86" t="s">
        <v>110</v>
      </c>
      <c r="Q290" s="86" t="s">
        <v>143</v>
      </c>
      <c r="R290" s="91">
        <v>45735</v>
      </c>
      <c r="S290" s="113" t="s">
        <v>96</v>
      </c>
      <c r="T290" s="89">
        <v>0</v>
      </c>
      <c r="W290" s="89" t="s">
        <v>110</v>
      </c>
      <c r="X290" s="89" t="s">
        <v>143</v>
      </c>
      <c r="Y290" s="93">
        <v>45735</v>
      </c>
      <c r="Z290" s="94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3">
        <v>45735</v>
      </c>
      <c r="E291" s="95" t="s">
        <v>161</v>
      </c>
      <c r="F291" s="89">
        <v>53.04</v>
      </c>
      <c r="I291" s="89" t="s">
        <v>110</v>
      </c>
      <c r="J291" s="89" t="s">
        <v>143</v>
      </c>
      <c r="K291" s="93">
        <v>45735</v>
      </c>
      <c r="L291" s="94" t="s">
        <v>161</v>
      </c>
      <c r="M291" s="89">
        <v>21.3</v>
      </c>
      <c r="P291" s="87" t="s">
        <v>110</v>
      </c>
      <c r="Q291" s="87" t="s">
        <v>143</v>
      </c>
      <c r="R291" s="92">
        <v>45735</v>
      </c>
      <c r="S291" s="114" t="s">
        <v>161</v>
      </c>
      <c r="T291" s="89">
        <v>5</v>
      </c>
      <c r="W291" s="89" t="s">
        <v>110</v>
      </c>
      <c r="X291" s="89" t="s">
        <v>143</v>
      </c>
      <c r="Y291" s="93">
        <v>45735</v>
      </c>
      <c r="Z291" s="94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3">
        <v>45736</v>
      </c>
      <c r="E292" s="94" t="s">
        <v>93</v>
      </c>
      <c r="F292" s="89">
        <v>0</v>
      </c>
      <c r="I292" s="89" t="s">
        <v>110</v>
      </c>
      <c r="J292" s="89" t="s">
        <v>143</v>
      </c>
      <c r="K292" s="93">
        <v>45736</v>
      </c>
      <c r="L292" s="94" t="s">
        <v>93</v>
      </c>
      <c r="M292" s="89">
        <v>0</v>
      </c>
      <c r="P292" s="86" t="s">
        <v>110</v>
      </c>
      <c r="Q292" s="86" t="s">
        <v>143</v>
      </c>
      <c r="R292" s="91">
        <v>45736</v>
      </c>
      <c r="S292" s="113" t="s">
        <v>93</v>
      </c>
      <c r="T292" s="89">
        <v>0</v>
      </c>
      <c r="W292" s="89" t="s">
        <v>110</v>
      </c>
      <c r="X292" s="89" t="s">
        <v>143</v>
      </c>
      <c r="Y292" s="93">
        <v>45736</v>
      </c>
      <c r="Z292" s="94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3">
        <v>45736</v>
      </c>
      <c r="E293" s="94" t="s">
        <v>17</v>
      </c>
      <c r="F293" s="89">
        <v>0</v>
      </c>
      <c r="I293" s="89" t="s">
        <v>110</v>
      </c>
      <c r="J293" s="89" t="s">
        <v>143</v>
      </c>
      <c r="K293" s="93">
        <v>45736</v>
      </c>
      <c r="L293" s="94" t="s">
        <v>17</v>
      </c>
      <c r="M293" s="89">
        <v>0</v>
      </c>
      <c r="P293" s="87" t="s">
        <v>110</v>
      </c>
      <c r="Q293" s="87" t="s">
        <v>143</v>
      </c>
      <c r="R293" s="92">
        <v>45736</v>
      </c>
      <c r="S293" s="114" t="s">
        <v>17</v>
      </c>
      <c r="T293" s="89">
        <v>0</v>
      </c>
      <c r="W293" s="89" t="s">
        <v>110</v>
      </c>
      <c r="X293" s="89" t="s">
        <v>143</v>
      </c>
      <c r="Y293" s="93">
        <v>45736</v>
      </c>
      <c r="Z293" s="94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3">
        <v>45736</v>
      </c>
      <c r="E294" s="94" t="s">
        <v>92</v>
      </c>
      <c r="F294" s="89">
        <v>0</v>
      </c>
      <c r="I294" s="89" t="s">
        <v>110</v>
      </c>
      <c r="J294" s="89" t="s">
        <v>143</v>
      </c>
      <c r="K294" s="93">
        <v>45736</v>
      </c>
      <c r="L294" s="94" t="s">
        <v>92</v>
      </c>
      <c r="M294" s="89">
        <v>14</v>
      </c>
      <c r="P294" s="86" t="s">
        <v>110</v>
      </c>
      <c r="Q294" s="86" t="s">
        <v>143</v>
      </c>
      <c r="R294" s="91">
        <v>45736</v>
      </c>
      <c r="S294" s="113" t="s">
        <v>92</v>
      </c>
      <c r="T294" s="89">
        <v>44</v>
      </c>
      <c r="W294" s="89" t="s">
        <v>110</v>
      </c>
      <c r="X294" s="89" t="s">
        <v>143</v>
      </c>
      <c r="Y294" s="93">
        <v>45736</v>
      </c>
      <c r="Z294" s="94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3">
        <v>45736</v>
      </c>
      <c r="E295" s="94" t="s">
        <v>16</v>
      </c>
      <c r="F295" s="89">
        <v>0</v>
      </c>
      <c r="I295" s="89" t="s">
        <v>110</v>
      </c>
      <c r="J295" s="89" t="s">
        <v>143</v>
      </c>
      <c r="K295" s="93">
        <v>45736</v>
      </c>
      <c r="L295" s="94" t="s">
        <v>16</v>
      </c>
      <c r="M295" s="89">
        <v>0</v>
      </c>
      <c r="P295" s="87" t="s">
        <v>110</v>
      </c>
      <c r="Q295" s="87" t="s">
        <v>143</v>
      </c>
      <c r="R295" s="92">
        <v>45736</v>
      </c>
      <c r="S295" s="114" t="s">
        <v>16</v>
      </c>
      <c r="T295" s="89">
        <v>0</v>
      </c>
      <c r="W295" s="89" t="s">
        <v>110</v>
      </c>
      <c r="X295" s="89" t="s">
        <v>143</v>
      </c>
      <c r="Y295" s="93">
        <v>45736</v>
      </c>
      <c r="Z295" s="94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3">
        <v>45736</v>
      </c>
      <c r="E296" s="94" t="s">
        <v>20</v>
      </c>
      <c r="F296" s="89">
        <v>0</v>
      </c>
      <c r="I296" s="89" t="s">
        <v>110</v>
      </c>
      <c r="J296" s="89" t="s">
        <v>143</v>
      </c>
      <c r="K296" s="93">
        <v>45736</v>
      </c>
      <c r="L296" s="94" t="s">
        <v>20</v>
      </c>
      <c r="M296" s="89">
        <v>0</v>
      </c>
      <c r="P296" s="86" t="s">
        <v>110</v>
      </c>
      <c r="Q296" s="86" t="s">
        <v>143</v>
      </c>
      <c r="R296" s="91">
        <v>45736</v>
      </c>
      <c r="S296" s="113" t="s">
        <v>20</v>
      </c>
      <c r="T296" s="89">
        <v>0</v>
      </c>
      <c r="W296" s="89" t="s">
        <v>110</v>
      </c>
      <c r="X296" s="89" t="s">
        <v>143</v>
      </c>
      <c r="Y296" s="93">
        <v>45736</v>
      </c>
      <c r="Z296" s="94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3">
        <v>45736</v>
      </c>
      <c r="E297" s="94" t="s">
        <v>95</v>
      </c>
      <c r="F297" s="89">
        <v>0</v>
      </c>
      <c r="I297" s="89" t="s">
        <v>110</v>
      </c>
      <c r="J297" s="89" t="s">
        <v>143</v>
      </c>
      <c r="K297" s="93">
        <v>45736</v>
      </c>
      <c r="L297" s="94" t="s">
        <v>95</v>
      </c>
      <c r="M297" s="89">
        <v>0</v>
      </c>
      <c r="P297" s="87" t="s">
        <v>110</v>
      </c>
      <c r="Q297" s="87" t="s">
        <v>143</v>
      </c>
      <c r="R297" s="92">
        <v>45736</v>
      </c>
      <c r="S297" s="114" t="s">
        <v>95</v>
      </c>
      <c r="T297" s="89">
        <v>0</v>
      </c>
      <c r="W297" s="89" t="s">
        <v>110</v>
      </c>
      <c r="X297" s="89" t="s">
        <v>143</v>
      </c>
      <c r="Y297" s="93">
        <v>45736</v>
      </c>
      <c r="Z297" s="94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3">
        <v>45736</v>
      </c>
      <c r="E298" s="94" t="s">
        <v>100</v>
      </c>
      <c r="F298" s="89">
        <v>0</v>
      </c>
      <c r="I298" s="89" t="s">
        <v>110</v>
      </c>
      <c r="J298" s="89" t="s">
        <v>143</v>
      </c>
      <c r="K298" s="93">
        <v>45736</v>
      </c>
      <c r="L298" s="94" t="s">
        <v>100</v>
      </c>
      <c r="M298" s="89">
        <v>0</v>
      </c>
      <c r="P298" s="86" t="s">
        <v>110</v>
      </c>
      <c r="Q298" s="86" t="s">
        <v>143</v>
      </c>
      <c r="R298" s="91">
        <v>45736</v>
      </c>
      <c r="S298" s="113" t="s">
        <v>100</v>
      </c>
      <c r="T298" s="89">
        <v>0</v>
      </c>
      <c r="W298" s="89" t="s">
        <v>110</v>
      </c>
      <c r="X298" s="89" t="s">
        <v>143</v>
      </c>
      <c r="Y298" s="93">
        <v>45736</v>
      </c>
      <c r="Z298" s="94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3">
        <v>45736</v>
      </c>
      <c r="E299" s="94" t="s">
        <v>103</v>
      </c>
      <c r="F299" s="89">
        <v>0</v>
      </c>
      <c r="I299" s="89" t="s">
        <v>110</v>
      </c>
      <c r="J299" s="89" t="s">
        <v>143</v>
      </c>
      <c r="K299" s="93">
        <v>45736</v>
      </c>
      <c r="L299" s="94" t="s">
        <v>103</v>
      </c>
      <c r="M299" s="89">
        <v>0</v>
      </c>
      <c r="P299" s="87" t="s">
        <v>110</v>
      </c>
      <c r="Q299" s="87" t="s">
        <v>143</v>
      </c>
      <c r="R299" s="92">
        <v>45736</v>
      </c>
      <c r="S299" s="114" t="s">
        <v>103</v>
      </c>
      <c r="T299" s="89">
        <v>0</v>
      </c>
      <c r="W299" s="89" t="s">
        <v>110</v>
      </c>
      <c r="X299" s="89" t="s">
        <v>143</v>
      </c>
      <c r="Y299" s="93">
        <v>45736</v>
      </c>
      <c r="Z299" s="94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3">
        <v>45736</v>
      </c>
      <c r="E300" s="94" t="s">
        <v>97</v>
      </c>
      <c r="F300" s="89">
        <v>0</v>
      </c>
      <c r="I300" s="89" t="s">
        <v>110</v>
      </c>
      <c r="J300" s="89" t="s">
        <v>143</v>
      </c>
      <c r="K300" s="93">
        <v>45736</v>
      </c>
      <c r="L300" s="94" t="s">
        <v>97</v>
      </c>
      <c r="M300" s="89">
        <v>0</v>
      </c>
      <c r="P300" s="86" t="s">
        <v>110</v>
      </c>
      <c r="Q300" s="86" t="s">
        <v>143</v>
      </c>
      <c r="R300" s="91">
        <v>45736</v>
      </c>
      <c r="S300" s="113" t="s">
        <v>97</v>
      </c>
      <c r="T300" s="89">
        <v>0</v>
      </c>
      <c r="W300" s="89" t="s">
        <v>110</v>
      </c>
      <c r="X300" s="89" t="s">
        <v>143</v>
      </c>
      <c r="Y300" s="93">
        <v>45736</v>
      </c>
      <c r="Z300" s="94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3">
        <v>45736</v>
      </c>
      <c r="E301" s="94" t="s">
        <v>96</v>
      </c>
      <c r="F301" s="89">
        <v>0</v>
      </c>
      <c r="I301" s="89" t="s">
        <v>110</v>
      </c>
      <c r="J301" s="89" t="s">
        <v>143</v>
      </c>
      <c r="K301" s="93">
        <v>45736</v>
      </c>
      <c r="L301" s="94" t="s">
        <v>96</v>
      </c>
      <c r="M301" s="89">
        <v>0</v>
      </c>
      <c r="P301" s="87" t="s">
        <v>110</v>
      </c>
      <c r="Q301" s="87" t="s">
        <v>143</v>
      </c>
      <c r="R301" s="92">
        <v>45736</v>
      </c>
      <c r="S301" s="114" t="s">
        <v>96</v>
      </c>
      <c r="T301" s="89">
        <v>0</v>
      </c>
      <c r="W301" s="89" t="s">
        <v>110</v>
      </c>
      <c r="X301" s="89" t="s">
        <v>143</v>
      </c>
      <c r="Y301" s="93">
        <v>45736</v>
      </c>
      <c r="Z301" s="94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3">
        <v>45736</v>
      </c>
      <c r="E302" s="95" t="s">
        <v>161</v>
      </c>
      <c r="F302" s="89">
        <v>12</v>
      </c>
      <c r="I302" s="111" t="s">
        <v>110</v>
      </c>
      <c r="J302" s="111" t="s">
        <v>143</v>
      </c>
      <c r="K302" s="112">
        <v>45736</v>
      </c>
      <c r="L302" s="101" t="s">
        <v>161</v>
      </c>
      <c r="M302" s="89">
        <v>38</v>
      </c>
      <c r="P302" s="98" t="s">
        <v>110</v>
      </c>
      <c r="Q302" s="98" t="s">
        <v>143</v>
      </c>
      <c r="R302" s="99">
        <v>45736</v>
      </c>
      <c r="S302" s="115" t="s">
        <v>161</v>
      </c>
      <c r="T302" s="111">
        <v>0</v>
      </c>
      <c r="W302" s="111" t="s">
        <v>110</v>
      </c>
      <c r="X302" s="111" t="s">
        <v>143</v>
      </c>
      <c r="Y302" s="112">
        <v>45736</v>
      </c>
      <c r="Z302" s="101" t="s">
        <v>161</v>
      </c>
      <c r="AA302" s="89">
        <v>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25"/>
  <sheetViews>
    <sheetView workbookViewId="0">
      <pane ySplit="5" topLeftCell="A61" activePane="bottomLeft" state="frozen"/>
      <selection pane="bottomLeft" activeCell="F61" sqref="F61:F65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hidden="1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hidden="1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hidden="1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hidden="1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hidden="1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hidden="1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hidden="1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hidden="1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hidden="1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hidden="1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hidden="1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hidden="1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hidden="1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hidden="1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hidden="1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hidden="1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hidden="1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hidden="1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hidden="1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hidden="1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hidden="1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hidden="1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hidden="1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hidden="1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hidden="1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hidden="1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hidden="1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hidden="1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hidden="1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hidden="1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hidden="1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hidden="1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hidden="1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hidden="1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hidden="1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hidden="1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hidden="1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hidden="1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hidden="1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hidden="1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hidden="1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hidden="1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hidden="1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hidden="1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hidden="1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hidden="1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hidden="1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hidden="1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hidden="1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hidden="1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hidden="1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hidden="1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hidden="1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hidden="1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hidden="1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hidden="1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hidden="1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hidden="1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hidden="1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hidden="1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hidden="1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hidden="1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hidden="1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hidden="1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hidden="1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hidden="1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hidden="1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hidden="1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hidden="1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hidden="1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hidden="1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hidden="1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hidden="1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hidden="1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hidden="1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hidden="1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hidden="1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hidden="1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hidden="1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hidden="1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hidden="1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hidden="1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hidden="1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hidden="1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hidden="1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hidden="1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hidden="1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hidden="1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hidden="1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hidden="1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hidden="1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hidden="1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hidden="1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hidden="1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hidden="1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hidden="1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hidden="1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hidden="1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hidden="1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hidden="1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hidden="1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hidden="1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hidden="1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hidden="1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hidden="1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hidden="1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hidden="1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hidden="1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hidden="1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hidden="1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hidden="1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hidden="1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hidden="1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hidden="1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hidden="1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hidden="1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hidden="1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hidden="1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33"/>
  <sheetViews>
    <sheetView workbookViewId="0">
      <selection activeCell="J24" sqref="J24"/>
    </sheetView>
  </sheetViews>
  <sheetFormatPr baseColWidth="10" defaultRowHeight="14.4" x14ac:dyDescent="0.3"/>
  <cols>
    <col min="3" max="3" width="14.109375" customWidth="1"/>
    <col min="6" max="6" width="13.44140625" customWidth="1"/>
    <col min="9" max="9" width="18.7773437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126" t="s">
        <v>146</v>
      </c>
      <c r="C6" s="89" t="s">
        <v>4</v>
      </c>
      <c r="D6" s="89" t="s">
        <v>76</v>
      </c>
      <c r="E6" s="89">
        <v>26176</v>
      </c>
      <c r="F6" s="89">
        <v>25400</v>
      </c>
      <c r="G6" s="89">
        <f>E6-F6</f>
        <v>776</v>
      </c>
      <c r="H6" s="127">
        <v>98</v>
      </c>
      <c r="I6" s="128">
        <v>1</v>
      </c>
    </row>
    <row r="7" spans="2:9" x14ac:dyDescent="0.3">
      <c r="B7" s="126" t="s">
        <v>146</v>
      </c>
      <c r="C7" s="89" t="s">
        <v>12</v>
      </c>
      <c r="D7" s="89" t="s">
        <v>13</v>
      </c>
      <c r="E7" s="89">
        <v>35200</v>
      </c>
      <c r="F7" s="89">
        <v>25850</v>
      </c>
      <c r="G7" s="89">
        <f>E7-F7</f>
        <v>9350</v>
      </c>
      <c r="H7" s="127">
        <v>47</v>
      </c>
      <c r="I7" s="128">
        <v>1</v>
      </c>
    </row>
    <row r="8" spans="2:9" x14ac:dyDescent="0.3">
      <c r="B8" s="126" t="s">
        <v>146</v>
      </c>
      <c r="C8" s="129" t="s">
        <v>14</v>
      </c>
      <c r="D8" s="89" t="s">
        <v>78</v>
      </c>
      <c r="E8" s="89">
        <v>23040</v>
      </c>
      <c r="F8" s="89">
        <v>16100</v>
      </c>
      <c r="G8" s="89">
        <f>E8-F8</f>
        <v>6940</v>
      </c>
      <c r="H8" s="127">
        <v>83</v>
      </c>
      <c r="I8" s="128">
        <v>1</v>
      </c>
    </row>
    <row r="9" spans="2:9" x14ac:dyDescent="0.3">
      <c r="B9" s="126" t="s">
        <v>146</v>
      </c>
      <c r="C9" s="129" t="s">
        <v>15</v>
      </c>
      <c r="D9" s="89" t="s">
        <v>13</v>
      </c>
      <c r="E9" s="89">
        <v>35200</v>
      </c>
      <c r="F9" s="89">
        <v>34710</v>
      </c>
      <c r="G9" s="89"/>
      <c r="H9" s="127">
        <v>82</v>
      </c>
      <c r="I9" s="128">
        <v>1</v>
      </c>
    </row>
    <row r="10" spans="2:9" x14ac:dyDescent="0.3">
      <c r="B10" s="126" t="s">
        <v>147</v>
      </c>
      <c r="C10" s="89" t="s">
        <v>4</v>
      </c>
      <c r="D10" s="89" t="s">
        <v>76</v>
      </c>
      <c r="E10" s="89">
        <v>26176</v>
      </c>
      <c r="F10" s="89">
        <v>0</v>
      </c>
      <c r="G10" s="89">
        <f t="shared" ref="G10" si="0">E10-F10</f>
        <v>26176</v>
      </c>
      <c r="H10" s="127">
        <v>0</v>
      </c>
      <c r="I10" s="128">
        <v>1</v>
      </c>
    </row>
    <row r="11" spans="2:9" x14ac:dyDescent="0.3">
      <c r="B11" s="126" t="s">
        <v>147</v>
      </c>
      <c r="C11" s="89" t="s">
        <v>12</v>
      </c>
      <c r="D11" s="89" t="s">
        <v>13</v>
      </c>
      <c r="E11" s="89">
        <v>70400</v>
      </c>
      <c r="F11" s="89">
        <v>24300</v>
      </c>
      <c r="G11" s="89">
        <f>E11-F11</f>
        <v>46100</v>
      </c>
      <c r="H11" s="127">
        <v>30</v>
      </c>
      <c r="I11" s="128">
        <v>1</v>
      </c>
    </row>
    <row r="12" spans="2:9" x14ac:dyDescent="0.3">
      <c r="B12" s="126" t="s">
        <v>147</v>
      </c>
      <c r="C12" s="129" t="s">
        <v>14</v>
      </c>
      <c r="D12" s="89" t="s">
        <v>78</v>
      </c>
      <c r="E12" s="89">
        <v>46080</v>
      </c>
      <c r="F12" s="89">
        <v>7900</v>
      </c>
      <c r="G12" s="89">
        <f t="shared" ref="G12" si="1">E12-F12</f>
        <v>38180</v>
      </c>
      <c r="H12" s="127">
        <v>13</v>
      </c>
      <c r="I12" s="128">
        <v>1</v>
      </c>
    </row>
    <row r="13" spans="2:9" x14ac:dyDescent="0.3">
      <c r="B13" s="126" t="s">
        <v>147</v>
      </c>
      <c r="C13" s="129" t="s">
        <v>15</v>
      </c>
      <c r="D13" s="89" t="s">
        <v>13</v>
      </c>
      <c r="E13" s="89">
        <v>70400</v>
      </c>
      <c r="F13" s="89">
        <v>22820</v>
      </c>
      <c r="G13" s="89"/>
      <c r="H13" s="127">
        <v>29</v>
      </c>
      <c r="I13" s="128">
        <v>1</v>
      </c>
    </row>
    <row r="14" spans="2:9" x14ac:dyDescent="0.3">
      <c r="B14" s="88" t="s">
        <v>148</v>
      </c>
      <c r="C14" s="89" t="s">
        <v>4</v>
      </c>
      <c r="D14" s="88" t="s">
        <v>79</v>
      </c>
      <c r="E14" s="88">
        <v>37512</v>
      </c>
      <c r="F14" s="88">
        <v>25380</v>
      </c>
      <c r="G14" s="88">
        <f t="shared" ref="G14" si="2">E14-F14</f>
        <v>12132</v>
      </c>
      <c r="H14" s="130">
        <v>43</v>
      </c>
      <c r="I14" s="116">
        <v>1</v>
      </c>
    </row>
    <row r="15" spans="2:9" x14ac:dyDescent="0.3">
      <c r="B15" s="88" t="s">
        <v>148</v>
      </c>
      <c r="C15" s="89" t="s">
        <v>12</v>
      </c>
      <c r="D15" s="89" t="s">
        <v>13</v>
      </c>
      <c r="E15" s="88">
        <v>70400</v>
      </c>
      <c r="F15" s="88">
        <v>46050</v>
      </c>
      <c r="G15" s="88">
        <f>E15-F15</f>
        <v>24350</v>
      </c>
      <c r="H15" s="130">
        <v>66</v>
      </c>
      <c r="I15" s="116">
        <v>1</v>
      </c>
    </row>
    <row r="16" spans="2:9" x14ac:dyDescent="0.3">
      <c r="B16" s="88" t="s">
        <v>148</v>
      </c>
      <c r="C16" s="129" t="s">
        <v>14</v>
      </c>
      <c r="D16" s="88" t="s">
        <v>78</v>
      </c>
      <c r="E16" s="88">
        <v>46080</v>
      </c>
      <c r="F16" s="88">
        <v>0</v>
      </c>
      <c r="G16" s="88">
        <f t="shared" ref="G16" si="3">E16-F16</f>
        <v>46080</v>
      </c>
      <c r="H16" s="130">
        <v>0</v>
      </c>
      <c r="I16" s="116">
        <v>1</v>
      </c>
    </row>
    <row r="17" spans="2:9" x14ac:dyDescent="0.3">
      <c r="B17" s="88" t="s">
        <v>148</v>
      </c>
      <c r="C17" s="129" t="s">
        <v>15</v>
      </c>
      <c r="D17" s="88" t="s">
        <v>13</v>
      </c>
      <c r="E17" s="88">
        <v>70400</v>
      </c>
      <c r="F17" s="88">
        <v>41275</v>
      </c>
      <c r="G17" s="88"/>
      <c r="H17" s="130">
        <v>56</v>
      </c>
      <c r="I17" s="116">
        <v>1</v>
      </c>
    </row>
    <row r="18" spans="2:9" x14ac:dyDescent="0.3">
      <c r="B18" s="88" t="s">
        <v>149</v>
      </c>
      <c r="C18" s="89" t="s">
        <v>4</v>
      </c>
      <c r="D18" s="88">
        <v>80014027</v>
      </c>
      <c r="E18" s="88">
        <v>17856</v>
      </c>
      <c r="F18" s="88">
        <v>0</v>
      </c>
      <c r="G18" s="88">
        <f t="shared" ref="G18" si="4">E18-F18</f>
        <v>17856</v>
      </c>
      <c r="H18" s="130">
        <v>0</v>
      </c>
      <c r="I18" s="116">
        <v>1</v>
      </c>
    </row>
    <row r="19" spans="2:9" x14ac:dyDescent="0.3">
      <c r="B19" s="88" t="s">
        <v>149</v>
      </c>
      <c r="C19" s="89" t="s">
        <v>12</v>
      </c>
      <c r="D19" s="89" t="s">
        <v>13</v>
      </c>
      <c r="E19" s="88">
        <v>35250</v>
      </c>
      <c r="F19" s="88">
        <v>18650</v>
      </c>
      <c r="G19" s="88">
        <f>E19-F19</f>
        <v>16600</v>
      </c>
      <c r="H19" s="130">
        <v>49</v>
      </c>
      <c r="I19" s="116">
        <v>1</v>
      </c>
    </row>
    <row r="20" spans="2:9" x14ac:dyDescent="0.3">
      <c r="B20" s="88" t="s">
        <v>149</v>
      </c>
      <c r="C20" s="129" t="s">
        <v>14</v>
      </c>
      <c r="D20" s="88" t="s">
        <v>78</v>
      </c>
      <c r="E20" s="88">
        <v>46080</v>
      </c>
      <c r="F20" s="88">
        <v>0</v>
      </c>
      <c r="G20" s="88">
        <f t="shared" ref="G20" si="5">E20-F20</f>
        <v>46080</v>
      </c>
      <c r="H20" s="130">
        <v>0</v>
      </c>
      <c r="I20" s="116">
        <v>1</v>
      </c>
    </row>
    <row r="21" spans="2:9" x14ac:dyDescent="0.3">
      <c r="B21" s="88" t="s">
        <v>149</v>
      </c>
      <c r="C21" s="129" t="s">
        <v>15</v>
      </c>
      <c r="D21" s="88" t="s">
        <v>13</v>
      </c>
      <c r="E21" s="88">
        <v>35250</v>
      </c>
      <c r="F21" s="88">
        <v>21400</v>
      </c>
      <c r="G21" s="88"/>
      <c r="H21" s="130">
        <v>56</v>
      </c>
      <c r="I21" s="116">
        <v>1</v>
      </c>
    </row>
    <row r="22" spans="2:9" x14ac:dyDescent="0.3">
      <c r="B22" s="88" t="s">
        <v>117</v>
      </c>
      <c r="C22" s="89" t="s">
        <v>4</v>
      </c>
      <c r="D22" s="89" t="s">
        <v>5</v>
      </c>
      <c r="E22" s="89">
        <v>46400</v>
      </c>
      <c r="F22" s="89">
        <v>29693</v>
      </c>
      <c r="G22" s="88">
        <f t="shared" ref="G22" si="6">E22-F22</f>
        <v>16707</v>
      </c>
      <c r="H22" s="127">
        <v>64</v>
      </c>
      <c r="I22" s="131">
        <v>1</v>
      </c>
    </row>
    <row r="23" spans="2:9" x14ac:dyDescent="0.3">
      <c r="B23" s="88" t="s">
        <v>117</v>
      </c>
      <c r="C23" s="89" t="s">
        <v>12</v>
      </c>
      <c r="D23" s="89" t="s">
        <v>13</v>
      </c>
      <c r="E23" s="89">
        <v>70400</v>
      </c>
      <c r="F23" s="89">
        <v>44608</v>
      </c>
      <c r="G23" s="88">
        <f>E23-F23</f>
        <v>25792</v>
      </c>
      <c r="H23" s="127">
        <v>64</v>
      </c>
      <c r="I23" s="128">
        <v>1</v>
      </c>
    </row>
    <row r="24" spans="2:9" x14ac:dyDescent="0.3">
      <c r="B24" s="88" t="s">
        <v>117</v>
      </c>
      <c r="C24" s="129" t="s">
        <v>14</v>
      </c>
      <c r="D24" s="132" t="s">
        <v>78</v>
      </c>
      <c r="E24" s="89">
        <v>46080</v>
      </c>
      <c r="F24" s="89">
        <v>0</v>
      </c>
      <c r="G24" s="89">
        <f t="shared" ref="G24" si="7">E24-F24</f>
        <v>46080</v>
      </c>
      <c r="H24" s="127">
        <v>0</v>
      </c>
      <c r="I24" s="128">
        <v>1</v>
      </c>
    </row>
    <row r="25" spans="2:9" x14ac:dyDescent="0.3">
      <c r="B25" s="88" t="s">
        <v>117</v>
      </c>
      <c r="C25" s="129" t="s">
        <v>15</v>
      </c>
      <c r="D25" s="88" t="s">
        <v>13</v>
      </c>
      <c r="E25" s="89">
        <v>70400</v>
      </c>
      <c r="F25" s="89">
        <v>46539</v>
      </c>
      <c r="G25" s="89">
        <f t="shared" ref="G25:G26" si="8">E25-F25</f>
        <v>23861</v>
      </c>
      <c r="H25" s="127">
        <v>66</v>
      </c>
      <c r="I25" s="128">
        <v>1</v>
      </c>
    </row>
    <row r="26" spans="2:9" x14ac:dyDescent="0.3">
      <c r="B26" s="88" t="s">
        <v>118</v>
      </c>
      <c r="C26" s="89" t="s">
        <v>4</v>
      </c>
      <c r="D26" s="132" t="s">
        <v>79</v>
      </c>
      <c r="E26" s="89">
        <v>36360</v>
      </c>
      <c r="F26" s="89">
        <v>35638</v>
      </c>
      <c r="G26" s="88">
        <f t="shared" si="8"/>
        <v>722</v>
      </c>
      <c r="H26" s="127">
        <v>98</v>
      </c>
      <c r="I26" s="131">
        <v>1</v>
      </c>
    </row>
    <row r="27" spans="2:9" x14ac:dyDescent="0.3">
      <c r="B27" s="88" t="s">
        <v>118</v>
      </c>
      <c r="C27" s="89" t="s">
        <v>12</v>
      </c>
      <c r="D27" s="89" t="s">
        <v>13</v>
      </c>
      <c r="E27" s="89">
        <v>70400</v>
      </c>
      <c r="F27" s="89">
        <v>51133</v>
      </c>
      <c r="G27" s="88">
        <f>E27-F27</f>
        <v>19267</v>
      </c>
      <c r="H27" s="127">
        <v>73</v>
      </c>
      <c r="I27" s="128">
        <v>1</v>
      </c>
    </row>
    <row r="28" spans="2:9" x14ac:dyDescent="0.3">
      <c r="B28" s="88" t="s">
        <v>118</v>
      </c>
      <c r="C28" s="129" t="s">
        <v>14</v>
      </c>
      <c r="D28" s="132" t="s">
        <v>78</v>
      </c>
      <c r="E28" s="89">
        <v>46080</v>
      </c>
      <c r="F28" s="89">
        <v>0</v>
      </c>
      <c r="G28" s="89">
        <f t="shared" ref="G28" si="9">E28-F28</f>
        <v>46080</v>
      </c>
      <c r="H28" s="127">
        <v>0</v>
      </c>
      <c r="I28" s="128">
        <v>1</v>
      </c>
    </row>
    <row r="29" spans="2:9" x14ac:dyDescent="0.3">
      <c r="B29" s="88" t="s">
        <v>118</v>
      </c>
      <c r="C29" s="129" t="s">
        <v>15</v>
      </c>
      <c r="D29" s="88" t="s">
        <v>13</v>
      </c>
      <c r="E29" s="89">
        <v>70400</v>
      </c>
      <c r="F29" s="89">
        <v>56086</v>
      </c>
      <c r="G29" s="89">
        <f t="shared" ref="G29:G30" si="10">E29-F29</f>
        <v>14314</v>
      </c>
      <c r="H29" s="127">
        <v>80</v>
      </c>
      <c r="I29" s="128">
        <v>1</v>
      </c>
    </row>
    <row r="30" spans="2:9" x14ac:dyDescent="0.3">
      <c r="B30" s="88" t="s">
        <v>143</v>
      </c>
      <c r="C30" s="89" t="s">
        <v>4</v>
      </c>
      <c r="D30" s="89">
        <v>80014027</v>
      </c>
      <c r="E30" s="89">
        <v>14784</v>
      </c>
      <c r="F30" s="89">
        <v>8798</v>
      </c>
      <c r="G30" s="88">
        <f t="shared" si="10"/>
        <v>5986</v>
      </c>
      <c r="H30" s="127">
        <v>60</v>
      </c>
      <c r="I30" s="131">
        <v>1</v>
      </c>
    </row>
    <row r="31" spans="2:9" x14ac:dyDescent="0.3">
      <c r="B31" s="88" t="s">
        <v>143</v>
      </c>
      <c r="C31" s="89" t="s">
        <v>12</v>
      </c>
      <c r="D31" s="89" t="s">
        <v>13</v>
      </c>
      <c r="E31" s="89">
        <v>70400</v>
      </c>
      <c r="F31" s="89">
        <v>38115</v>
      </c>
      <c r="G31" s="88">
        <f>E31-F31</f>
        <v>32285</v>
      </c>
      <c r="H31" s="127">
        <v>54</v>
      </c>
      <c r="I31" s="128">
        <v>1</v>
      </c>
    </row>
    <row r="32" spans="2:9" x14ac:dyDescent="0.3">
      <c r="B32" s="88" t="s">
        <v>143</v>
      </c>
      <c r="C32" s="129" t="s">
        <v>14</v>
      </c>
      <c r="D32" s="132" t="s">
        <v>78</v>
      </c>
      <c r="E32" s="89">
        <v>46080</v>
      </c>
      <c r="F32" s="89">
        <v>36463</v>
      </c>
      <c r="G32" s="89">
        <f>E32-F32</f>
        <v>9617</v>
      </c>
      <c r="H32" s="127">
        <v>79</v>
      </c>
      <c r="I32" s="128">
        <v>1</v>
      </c>
    </row>
    <row r="33" spans="2:9" x14ac:dyDescent="0.3">
      <c r="B33" s="88" t="s">
        <v>143</v>
      </c>
      <c r="C33" s="129" t="s">
        <v>15</v>
      </c>
      <c r="D33" s="88" t="s">
        <v>13</v>
      </c>
      <c r="E33" s="89">
        <v>70400</v>
      </c>
      <c r="F33" s="89">
        <v>56426</v>
      </c>
      <c r="G33" s="89">
        <f>E33-F33</f>
        <v>13974</v>
      </c>
      <c r="H33" s="127">
        <v>80</v>
      </c>
      <c r="I33" s="128"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20"/>
  <sheetViews>
    <sheetView topLeftCell="L1" zoomScale="90" zoomScaleNormal="90" workbookViewId="0">
      <selection activeCell="B12" sqref="B12:AF12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146</v>
      </c>
      <c r="C6" t="s">
        <v>76</v>
      </c>
      <c r="D6">
        <v>26176</v>
      </c>
      <c r="E6">
        <v>25400</v>
      </c>
      <c r="F6">
        <f>D6-E6</f>
        <v>776</v>
      </c>
      <c r="G6" s="1">
        <v>0.98</v>
      </c>
      <c r="H6" s="1">
        <v>1</v>
      </c>
      <c r="J6" t="s">
        <v>146</v>
      </c>
      <c r="K6" s="86" t="s">
        <v>13</v>
      </c>
      <c r="L6">
        <v>35200</v>
      </c>
      <c r="M6">
        <v>25850</v>
      </c>
      <c r="N6">
        <f>L6-M6</f>
        <v>9350</v>
      </c>
      <c r="O6" s="1">
        <v>0.47</v>
      </c>
      <c r="P6" s="1">
        <v>1</v>
      </c>
      <c r="R6" t="s">
        <v>146</v>
      </c>
      <c r="S6" t="s">
        <v>78</v>
      </c>
      <c r="T6">
        <v>23040</v>
      </c>
      <c r="U6">
        <v>16100</v>
      </c>
      <c r="V6">
        <f>T6-U6</f>
        <v>6940</v>
      </c>
      <c r="W6" s="1">
        <v>0.83</v>
      </c>
      <c r="X6" s="1">
        <v>1</v>
      </c>
      <c r="Z6" t="s">
        <v>146</v>
      </c>
      <c r="AA6" t="s">
        <v>13</v>
      </c>
      <c r="AB6">
        <v>35200</v>
      </c>
      <c r="AC6">
        <v>34710</v>
      </c>
      <c r="AE6" s="1">
        <v>0.82</v>
      </c>
      <c r="AF6" s="1">
        <v>1</v>
      </c>
    </row>
    <row r="7" spans="2:32" x14ac:dyDescent="0.3">
      <c r="B7" t="s">
        <v>147</v>
      </c>
      <c r="C7" t="s">
        <v>76</v>
      </c>
      <c r="D7">
        <v>26176</v>
      </c>
      <c r="E7">
        <v>0</v>
      </c>
      <c r="F7">
        <f t="shared" ref="F7:F12" si="0">D7-E7</f>
        <v>26176</v>
      </c>
      <c r="G7" s="1">
        <v>0</v>
      </c>
      <c r="H7" s="1">
        <v>1</v>
      </c>
      <c r="J7" t="s">
        <v>147</v>
      </c>
      <c r="K7" s="86" t="s">
        <v>13</v>
      </c>
      <c r="L7">
        <v>70400</v>
      </c>
      <c r="M7">
        <v>24300</v>
      </c>
      <c r="N7">
        <f>L7-M7</f>
        <v>46100</v>
      </c>
      <c r="O7" s="1">
        <v>0.3</v>
      </c>
      <c r="P7" s="1">
        <v>1</v>
      </c>
      <c r="R7" t="s">
        <v>147</v>
      </c>
      <c r="S7" t="s">
        <v>78</v>
      </c>
      <c r="T7">
        <v>46080</v>
      </c>
      <c r="U7">
        <v>7900</v>
      </c>
      <c r="V7">
        <f t="shared" ref="V7:V9" si="1">T7-U7</f>
        <v>38180</v>
      </c>
      <c r="W7" s="1">
        <v>0.13</v>
      </c>
      <c r="X7" s="1">
        <v>1</v>
      </c>
      <c r="Z7" t="s">
        <v>147</v>
      </c>
      <c r="AA7" t="s">
        <v>13</v>
      </c>
      <c r="AB7">
        <v>70400</v>
      </c>
      <c r="AC7">
        <v>22820</v>
      </c>
      <c r="AE7" s="1">
        <v>0.28999999999999998</v>
      </c>
      <c r="AF7" s="1">
        <v>1</v>
      </c>
    </row>
    <row r="8" spans="2:32" x14ac:dyDescent="0.3">
      <c r="B8" t="s">
        <v>148</v>
      </c>
      <c r="C8" t="s">
        <v>79</v>
      </c>
      <c r="D8">
        <v>37512</v>
      </c>
      <c r="E8">
        <v>25380</v>
      </c>
      <c r="F8">
        <f t="shared" si="0"/>
        <v>12132</v>
      </c>
      <c r="G8" s="1">
        <v>0.43</v>
      </c>
      <c r="H8" s="1">
        <v>1</v>
      </c>
      <c r="J8" t="s">
        <v>148</v>
      </c>
      <c r="K8" s="86" t="s">
        <v>13</v>
      </c>
      <c r="L8">
        <v>70400</v>
      </c>
      <c r="M8">
        <v>46050</v>
      </c>
      <c r="N8">
        <f>L8-M8</f>
        <v>24350</v>
      </c>
      <c r="O8" s="1">
        <v>0.66</v>
      </c>
      <c r="P8" s="1">
        <v>1</v>
      </c>
      <c r="R8" t="s">
        <v>148</v>
      </c>
      <c r="S8" t="s">
        <v>78</v>
      </c>
      <c r="T8">
        <v>46080</v>
      </c>
      <c r="U8">
        <v>0</v>
      </c>
      <c r="V8">
        <f t="shared" si="1"/>
        <v>46080</v>
      </c>
      <c r="W8" s="1">
        <v>0</v>
      </c>
      <c r="X8" s="1">
        <v>1</v>
      </c>
      <c r="Z8" t="s">
        <v>148</v>
      </c>
      <c r="AA8" t="s">
        <v>13</v>
      </c>
      <c r="AB8">
        <v>70400</v>
      </c>
      <c r="AC8">
        <v>41275</v>
      </c>
      <c r="AE8" s="1">
        <v>0.56000000000000005</v>
      </c>
      <c r="AF8" s="1">
        <v>1</v>
      </c>
    </row>
    <row r="9" spans="2:32" x14ac:dyDescent="0.3">
      <c r="B9" t="s">
        <v>149</v>
      </c>
      <c r="C9">
        <v>80014027</v>
      </c>
      <c r="D9">
        <v>17856</v>
      </c>
      <c r="E9">
        <v>0</v>
      </c>
      <c r="F9">
        <f t="shared" si="0"/>
        <v>17856</v>
      </c>
      <c r="G9" s="1">
        <v>0</v>
      </c>
      <c r="H9" s="1">
        <v>1</v>
      </c>
      <c r="J9" t="s">
        <v>149</v>
      </c>
      <c r="K9" s="86" t="s">
        <v>13</v>
      </c>
      <c r="L9">
        <v>35250</v>
      </c>
      <c r="M9">
        <v>18650</v>
      </c>
      <c r="N9">
        <f>L9-M9</f>
        <v>16600</v>
      </c>
      <c r="O9" s="1">
        <v>0.49</v>
      </c>
      <c r="P9" s="1">
        <v>1</v>
      </c>
      <c r="R9" t="s">
        <v>149</v>
      </c>
      <c r="S9" t="s">
        <v>78</v>
      </c>
      <c r="T9">
        <v>46080</v>
      </c>
      <c r="U9">
        <v>0</v>
      </c>
      <c r="V9">
        <f t="shared" si="1"/>
        <v>46080</v>
      </c>
      <c r="W9" s="1">
        <v>0</v>
      </c>
      <c r="X9" s="1">
        <v>1</v>
      </c>
      <c r="Z9" t="s">
        <v>149</v>
      </c>
      <c r="AA9" t="s">
        <v>13</v>
      </c>
      <c r="AB9">
        <v>35250</v>
      </c>
      <c r="AC9">
        <v>21400</v>
      </c>
      <c r="AE9" s="1">
        <v>0.56000000000000005</v>
      </c>
      <c r="AF9" s="1">
        <v>1</v>
      </c>
    </row>
    <row r="10" spans="2:32" x14ac:dyDescent="0.3">
      <c r="B10" t="s">
        <v>117</v>
      </c>
      <c r="C10" s="86" t="s">
        <v>5</v>
      </c>
      <c r="D10" s="86">
        <v>46400</v>
      </c>
      <c r="E10" s="86">
        <v>29693</v>
      </c>
      <c r="F10">
        <f t="shared" si="0"/>
        <v>16707</v>
      </c>
      <c r="G10" s="124">
        <v>0.64</v>
      </c>
      <c r="H10" s="122">
        <v>1</v>
      </c>
      <c r="J10" t="s">
        <v>117</v>
      </c>
      <c r="K10" s="86" t="s">
        <v>13</v>
      </c>
      <c r="L10" s="86">
        <v>70400</v>
      </c>
      <c r="M10" s="86">
        <v>44608</v>
      </c>
      <c r="N10">
        <f>L10-M10</f>
        <v>25792</v>
      </c>
      <c r="O10" s="117">
        <v>0.64</v>
      </c>
      <c r="P10" s="118">
        <v>1</v>
      </c>
      <c r="R10" t="s">
        <v>117</v>
      </c>
      <c r="S10" s="125" t="s">
        <v>78</v>
      </c>
      <c r="T10" s="86">
        <v>46080</v>
      </c>
      <c r="U10" s="86">
        <v>0</v>
      </c>
      <c r="V10" s="86">
        <f t="shared" ref="V10:V11" si="2">T10-U10</f>
        <v>46080</v>
      </c>
      <c r="W10" s="117">
        <v>0</v>
      </c>
      <c r="X10" s="118">
        <v>1</v>
      </c>
      <c r="Z10" t="s">
        <v>117</v>
      </c>
      <c r="AA10" t="s">
        <v>13</v>
      </c>
      <c r="AB10" s="86">
        <v>70400</v>
      </c>
      <c r="AC10" s="86">
        <v>46539</v>
      </c>
      <c r="AD10" s="86">
        <f t="shared" ref="AD10:AD11" si="3">AB10-AC10</f>
        <v>23861</v>
      </c>
      <c r="AE10" s="117">
        <v>0.66</v>
      </c>
      <c r="AF10" s="118">
        <v>1</v>
      </c>
    </row>
    <row r="11" spans="2:32" x14ac:dyDescent="0.3">
      <c r="B11" t="s">
        <v>118</v>
      </c>
      <c r="C11" s="119" t="s">
        <v>79</v>
      </c>
      <c r="D11" s="87">
        <v>36360</v>
      </c>
      <c r="E11" s="87">
        <v>35638</v>
      </c>
      <c r="F11">
        <f t="shared" si="0"/>
        <v>722</v>
      </c>
      <c r="G11" s="85">
        <v>0.98</v>
      </c>
      <c r="H11" s="123">
        <v>1</v>
      </c>
      <c r="J11" t="s">
        <v>118</v>
      </c>
      <c r="K11" s="87" t="s">
        <v>13</v>
      </c>
      <c r="L11" s="87">
        <v>70400</v>
      </c>
      <c r="M11" s="87">
        <v>51133</v>
      </c>
      <c r="N11">
        <f>L11-M11</f>
        <v>19267</v>
      </c>
      <c r="O11" s="120">
        <v>0.73</v>
      </c>
      <c r="P11" s="121">
        <v>1</v>
      </c>
      <c r="R11" t="s">
        <v>118</v>
      </c>
      <c r="S11" s="119" t="s">
        <v>78</v>
      </c>
      <c r="T11" s="87">
        <v>46080</v>
      </c>
      <c r="U11" s="87">
        <v>0</v>
      </c>
      <c r="V11" s="87">
        <f t="shared" si="2"/>
        <v>46080</v>
      </c>
      <c r="W11" s="120">
        <v>0</v>
      </c>
      <c r="X11" s="121">
        <v>1</v>
      </c>
      <c r="Z11" t="s">
        <v>118</v>
      </c>
      <c r="AA11" t="s">
        <v>13</v>
      </c>
      <c r="AB11" s="87">
        <v>70400</v>
      </c>
      <c r="AC11" s="87">
        <v>56086</v>
      </c>
      <c r="AD11" s="87">
        <f t="shared" si="3"/>
        <v>14314</v>
      </c>
      <c r="AE11" s="120">
        <v>0.8</v>
      </c>
      <c r="AF11" s="121">
        <v>1</v>
      </c>
    </row>
    <row r="12" spans="2:32" x14ac:dyDescent="0.3">
      <c r="B12" t="s">
        <v>143</v>
      </c>
      <c r="C12" s="86">
        <v>80014027</v>
      </c>
      <c r="D12" s="86">
        <v>14784</v>
      </c>
      <c r="E12" s="86">
        <v>8798</v>
      </c>
      <c r="F12">
        <f t="shared" si="0"/>
        <v>5986</v>
      </c>
      <c r="G12" s="124">
        <v>0.6</v>
      </c>
      <c r="H12" s="122">
        <v>1</v>
      </c>
      <c r="J12" t="s">
        <v>143</v>
      </c>
      <c r="K12" s="86" t="s">
        <v>13</v>
      </c>
      <c r="L12" s="86">
        <v>70400</v>
      </c>
      <c r="M12" s="86">
        <v>38115</v>
      </c>
      <c r="N12">
        <f>L12-M12</f>
        <v>32285</v>
      </c>
      <c r="O12" s="117">
        <v>0.54</v>
      </c>
      <c r="P12" s="118">
        <v>1</v>
      </c>
      <c r="R12" t="s">
        <v>143</v>
      </c>
      <c r="S12" s="125" t="s">
        <v>78</v>
      </c>
      <c r="T12" s="86">
        <v>46080</v>
      </c>
      <c r="U12" s="86">
        <v>36463</v>
      </c>
      <c r="V12" s="86">
        <f>T12-U12</f>
        <v>9617</v>
      </c>
      <c r="W12" s="117">
        <v>0.79</v>
      </c>
      <c r="X12" s="118">
        <v>1</v>
      </c>
      <c r="Z12" t="s">
        <v>143</v>
      </c>
      <c r="AA12" t="s">
        <v>13</v>
      </c>
      <c r="AB12" s="86">
        <v>70400</v>
      </c>
      <c r="AC12" s="86">
        <v>56426</v>
      </c>
      <c r="AD12" s="86">
        <f>AB12-AC12</f>
        <v>13974</v>
      </c>
      <c r="AE12" s="117">
        <v>0.8</v>
      </c>
      <c r="AF12" s="118">
        <v>1</v>
      </c>
    </row>
    <row r="20" spans="31:32" x14ac:dyDescent="0.3">
      <c r="AE20" s="1"/>
      <c r="AF20" s="1"/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I30" sqref="I30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7487</v>
      </c>
    </row>
    <row r="6" spans="2:8" x14ac:dyDescent="0.3">
      <c r="B6" s="10" t="s">
        <v>17</v>
      </c>
      <c r="C6">
        <v>2198</v>
      </c>
      <c r="D6" s="84">
        <f>Tableau5[[#This Row],[Durées (m)]]/H5</f>
        <v>0.29357553092026178</v>
      </c>
    </row>
    <row r="7" spans="2:8" x14ac:dyDescent="0.3">
      <c r="B7" s="10" t="s">
        <v>92</v>
      </c>
      <c r="C7">
        <v>1630</v>
      </c>
      <c r="D7" s="84">
        <f>D6+Tableau5[[#This Row],[Durées (m)]]/H5</f>
        <v>0.51128622946440494</v>
      </c>
    </row>
    <row r="8" spans="2:8" x14ac:dyDescent="0.3">
      <c r="B8" s="10" t="s">
        <v>93</v>
      </c>
      <c r="C8">
        <v>1523</v>
      </c>
      <c r="D8" s="84">
        <f>D7+Tableau5[[#This Row],[Durées (m)]]/H5</f>
        <v>0.71470548951515955</v>
      </c>
    </row>
    <row r="9" spans="2:8" x14ac:dyDescent="0.3">
      <c r="B9" s="10" t="s">
        <v>16</v>
      </c>
      <c r="C9">
        <v>1146</v>
      </c>
      <c r="D9" s="84">
        <f>D8+(C9/H5)</f>
        <v>0.86777080272472285</v>
      </c>
    </row>
    <row r="10" spans="2:8" x14ac:dyDescent="0.3">
      <c r="B10" s="10" t="s">
        <v>20</v>
      </c>
      <c r="C10">
        <v>310</v>
      </c>
      <c r="D10" s="84">
        <f>D9+(C10/H5)</f>
        <v>0.90917590490182987</v>
      </c>
    </row>
    <row r="11" spans="2:8" x14ac:dyDescent="0.3">
      <c r="B11" s="10" t="s">
        <v>95</v>
      </c>
      <c r="C11">
        <v>280</v>
      </c>
      <c r="D11" s="84">
        <f>D10+(C11/H5)</f>
        <v>0.94657406170695879</v>
      </c>
    </row>
    <row r="12" spans="2:8" x14ac:dyDescent="0.3">
      <c r="B12" s="10" t="s">
        <v>100</v>
      </c>
      <c r="C12">
        <v>140</v>
      </c>
      <c r="D12" s="84">
        <f>D11+(C12/H5)</f>
        <v>0.96527314010952325</v>
      </c>
    </row>
    <row r="13" spans="2:8" x14ac:dyDescent="0.3">
      <c r="B13" s="10" t="s">
        <v>103</v>
      </c>
      <c r="C13">
        <v>100</v>
      </c>
      <c r="D13" s="84">
        <f>D12+(C13/H5)</f>
        <v>0.97862962468278358</v>
      </c>
    </row>
    <row r="14" spans="2:8" x14ac:dyDescent="0.3">
      <c r="B14" s="10" t="s">
        <v>97</v>
      </c>
      <c r="C14">
        <v>100</v>
      </c>
      <c r="D14" s="84">
        <f>D13+(C14/H5)</f>
        <v>0.99198610925604391</v>
      </c>
    </row>
    <row r="15" spans="2:8" x14ac:dyDescent="0.3">
      <c r="B15" s="10" t="s">
        <v>96</v>
      </c>
      <c r="C15">
        <v>60</v>
      </c>
      <c r="D15" s="84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302"/>
  <sheetViews>
    <sheetView tabSelected="1" zoomScale="80" zoomScaleNormal="80" workbookViewId="0">
      <pane ySplit="5" topLeftCell="A234" activePane="bottomLeft" state="frozen"/>
      <selection pane="bottomLeft" activeCell="A6" sqref="A6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150</v>
      </c>
      <c r="P3" t="s">
        <v>151</v>
      </c>
      <c r="W3" t="s">
        <v>152</v>
      </c>
    </row>
    <row r="5" spans="2:27" x14ac:dyDescent="0.3">
      <c r="B5" s="97" t="s">
        <v>145</v>
      </c>
      <c r="C5" s="97" t="s">
        <v>112</v>
      </c>
      <c r="D5" s="97" t="s">
        <v>0</v>
      </c>
      <c r="E5" s="97" t="s">
        <v>153</v>
      </c>
      <c r="F5" s="97" t="s">
        <v>144</v>
      </c>
      <c r="I5" s="100" t="s">
        <v>145</v>
      </c>
      <c r="J5" s="100" t="s">
        <v>112</v>
      </c>
      <c r="K5" s="100" t="s">
        <v>0</v>
      </c>
      <c r="L5" s="100" t="s">
        <v>154</v>
      </c>
      <c r="M5" s="100" t="s">
        <v>155</v>
      </c>
      <c r="P5" s="97" t="s">
        <v>145</v>
      </c>
      <c r="Q5" s="97" t="s">
        <v>112</v>
      </c>
      <c r="R5" s="97" t="s">
        <v>0</v>
      </c>
      <c r="S5" s="97" t="s">
        <v>156</v>
      </c>
      <c r="T5" s="97" t="s">
        <v>157</v>
      </c>
      <c r="W5" s="97" t="s">
        <v>145</v>
      </c>
      <c r="X5" s="97" t="s">
        <v>112</v>
      </c>
      <c r="Y5" s="97" t="s">
        <v>0</v>
      </c>
      <c r="Z5" s="97" t="s">
        <v>158</v>
      </c>
      <c r="AA5" s="97" t="s">
        <v>159</v>
      </c>
    </row>
    <row r="6" spans="2:27" x14ac:dyDescent="0.3">
      <c r="B6" s="89" t="s">
        <v>109</v>
      </c>
      <c r="C6" s="89" t="s">
        <v>146</v>
      </c>
      <c r="D6" s="93">
        <v>45693</v>
      </c>
      <c r="E6" s="94" t="s">
        <v>93</v>
      </c>
      <c r="F6" s="89">
        <v>0</v>
      </c>
      <c r="I6" s="89" t="s">
        <v>109</v>
      </c>
      <c r="J6" s="89" t="s">
        <v>146</v>
      </c>
      <c r="K6" s="93">
        <v>45693</v>
      </c>
      <c r="L6" s="94" t="s">
        <v>93</v>
      </c>
      <c r="M6" s="89">
        <v>0</v>
      </c>
      <c r="P6" s="86" t="s">
        <v>109</v>
      </c>
      <c r="Q6" s="86" t="s">
        <v>146</v>
      </c>
      <c r="R6" s="91">
        <v>45693</v>
      </c>
      <c r="S6" s="113" t="s">
        <v>93</v>
      </c>
      <c r="T6" s="89">
        <v>0</v>
      </c>
      <c r="W6" s="89" t="s">
        <v>109</v>
      </c>
      <c r="X6" s="89" t="s">
        <v>146</v>
      </c>
      <c r="Y6" s="93">
        <v>45693</v>
      </c>
      <c r="Z6" s="94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3">
        <v>45693</v>
      </c>
      <c r="E7" s="94" t="s">
        <v>17</v>
      </c>
      <c r="F7" s="89">
        <v>0</v>
      </c>
      <c r="I7" s="89" t="s">
        <v>109</v>
      </c>
      <c r="J7" s="89" t="s">
        <v>146</v>
      </c>
      <c r="K7" s="93">
        <v>45693</v>
      </c>
      <c r="L7" s="94" t="s">
        <v>17</v>
      </c>
      <c r="M7" s="89">
        <v>0</v>
      </c>
      <c r="P7" s="87" t="s">
        <v>109</v>
      </c>
      <c r="Q7" s="87" t="s">
        <v>146</v>
      </c>
      <c r="R7" s="92">
        <v>45693</v>
      </c>
      <c r="S7" s="114" t="s">
        <v>17</v>
      </c>
      <c r="T7" s="89">
        <v>0</v>
      </c>
      <c r="W7" s="89" t="s">
        <v>109</v>
      </c>
      <c r="X7" s="89" t="s">
        <v>146</v>
      </c>
      <c r="Y7" s="93">
        <v>45693</v>
      </c>
      <c r="Z7" s="94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3">
        <v>45693</v>
      </c>
      <c r="E8" s="94" t="s">
        <v>92</v>
      </c>
      <c r="F8" s="89">
        <v>0</v>
      </c>
      <c r="I8" s="89" t="s">
        <v>109</v>
      </c>
      <c r="J8" s="89" t="s">
        <v>146</v>
      </c>
      <c r="K8" s="93">
        <v>45693</v>
      </c>
      <c r="L8" s="94" t="s">
        <v>92</v>
      </c>
      <c r="M8" s="89">
        <v>68</v>
      </c>
      <c r="P8" s="86" t="s">
        <v>109</v>
      </c>
      <c r="Q8" s="86" t="s">
        <v>146</v>
      </c>
      <c r="R8" s="91">
        <v>45693</v>
      </c>
      <c r="S8" s="113" t="s">
        <v>92</v>
      </c>
      <c r="T8" s="89">
        <v>0</v>
      </c>
      <c r="W8" s="89" t="s">
        <v>109</v>
      </c>
      <c r="X8" s="89" t="s">
        <v>146</v>
      </c>
      <c r="Y8" s="93">
        <v>45693</v>
      </c>
      <c r="Z8" s="94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3">
        <v>45693</v>
      </c>
      <c r="E9" s="94" t="s">
        <v>16</v>
      </c>
      <c r="F9" s="89">
        <v>0</v>
      </c>
      <c r="I9" s="89" t="s">
        <v>109</v>
      </c>
      <c r="J9" s="89" t="s">
        <v>146</v>
      </c>
      <c r="K9" s="93">
        <v>45693</v>
      </c>
      <c r="L9" s="94" t="s">
        <v>16</v>
      </c>
      <c r="M9" s="89">
        <v>0</v>
      </c>
      <c r="P9" s="87" t="s">
        <v>109</v>
      </c>
      <c r="Q9" s="87" t="s">
        <v>146</v>
      </c>
      <c r="R9" s="92">
        <v>45693</v>
      </c>
      <c r="S9" s="114" t="s">
        <v>16</v>
      </c>
      <c r="T9" s="89">
        <v>0</v>
      </c>
      <c r="W9" s="89" t="s">
        <v>109</v>
      </c>
      <c r="X9" s="89" t="s">
        <v>146</v>
      </c>
      <c r="Y9" s="93">
        <v>45693</v>
      </c>
      <c r="Z9" s="94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3">
        <v>45693</v>
      </c>
      <c r="E10" s="94" t="s">
        <v>20</v>
      </c>
      <c r="F10" s="89">
        <v>0</v>
      </c>
      <c r="I10" s="89" t="s">
        <v>109</v>
      </c>
      <c r="J10" s="89" t="s">
        <v>146</v>
      </c>
      <c r="K10" s="93">
        <v>45693</v>
      </c>
      <c r="L10" s="94" t="s">
        <v>20</v>
      </c>
      <c r="M10" s="89">
        <v>0</v>
      </c>
      <c r="P10" s="86" t="s">
        <v>109</v>
      </c>
      <c r="Q10" s="86" t="s">
        <v>146</v>
      </c>
      <c r="R10" s="91">
        <v>45693</v>
      </c>
      <c r="S10" s="113" t="s">
        <v>20</v>
      </c>
      <c r="T10" s="89">
        <v>0</v>
      </c>
      <c r="W10" s="89" t="s">
        <v>109</v>
      </c>
      <c r="X10" s="89" t="s">
        <v>146</v>
      </c>
      <c r="Y10" s="93">
        <v>45693</v>
      </c>
      <c r="Z10" s="94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3">
        <v>45693</v>
      </c>
      <c r="E11" s="94" t="s">
        <v>95</v>
      </c>
      <c r="F11" s="89">
        <v>0</v>
      </c>
      <c r="I11" s="89" t="s">
        <v>109</v>
      </c>
      <c r="J11" s="89" t="s">
        <v>146</v>
      </c>
      <c r="K11" s="93">
        <v>45693</v>
      </c>
      <c r="L11" s="94" t="s">
        <v>95</v>
      </c>
      <c r="M11" s="89">
        <v>0</v>
      </c>
      <c r="P11" s="87" t="s">
        <v>109</v>
      </c>
      <c r="Q11" s="87" t="s">
        <v>146</v>
      </c>
      <c r="R11" s="92">
        <v>45693</v>
      </c>
      <c r="S11" s="114" t="s">
        <v>95</v>
      </c>
      <c r="T11" s="89">
        <v>0</v>
      </c>
      <c r="W11" s="89" t="s">
        <v>109</v>
      </c>
      <c r="X11" s="89" t="s">
        <v>146</v>
      </c>
      <c r="Y11" s="93">
        <v>45693</v>
      </c>
      <c r="Z11" s="94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3">
        <v>45693</v>
      </c>
      <c r="E12" s="94" t="s">
        <v>100</v>
      </c>
      <c r="F12" s="89">
        <v>0</v>
      </c>
      <c r="I12" s="89" t="s">
        <v>109</v>
      </c>
      <c r="J12" s="89" t="s">
        <v>146</v>
      </c>
      <c r="K12" s="93">
        <v>45693</v>
      </c>
      <c r="L12" s="94" t="s">
        <v>100</v>
      </c>
      <c r="M12" s="89">
        <v>0</v>
      </c>
      <c r="P12" s="86" t="s">
        <v>109</v>
      </c>
      <c r="Q12" s="86" t="s">
        <v>146</v>
      </c>
      <c r="R12" s="91">
        <v>45693</v>
      </c>
      <c r="S12" s="113" t="s">
        <v>100</v>
      </c>
      <c r="T12" s="89">
        <v>0</v>
      </c>
      <c r="W12" s="89" t="s">
        <v>109</v>
      </c>
      <c r="X12" s="89" t="s">
        <v>146</v>
      </c>
      <c r="Y12" s="93">
        <v>45693</v>
      </c>
      <c r="Z12" s="94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3">
        <v>45693</v>
      </c>
      <c r="E13" s="94" t="s">
        <v>103</v>
      </c>
      <c r="F13" s="89">
        <v>0</v>
      </c>
      <c r="I13" s="89" t="s">
        <v>109</v>
      </c>
      <c r="J13" s="89" t="s">
        <v>146</v>
      </c>
      <c r="K13" s="93">
        <v>45693</v>
      </c>
      <c r="L13" s="94" t="s">
        <v>103</v>
      </c>
      <c r="M13" s="89">
        <v>0</v>
      </c>
      <c r="P13" s="87" t="s">
        <v>109</v>
      </c>
      <c r="Q13" s="87" t="s">
        <v>146</v>
      </c>
      <c r="R13" s="92">
        <v>45693</v>
      </c>
      <c r="S13" s="114" t="s">
        <v>103</v>
      </c>
      <c r="T13" s="89">
        <v>0</v>
      </c>
      <c r="W13" s="89" t="s">
        <v>109</v>
      </c>
      <c r="X13" s="89" t="s">
        <v>146</v>
      </c>
      <c r="Y13" s="93">
        <v>45693</v>
      </c>
      <c r="Z13" s="94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3">
        <v>45693</v>
      </c>
      <c r="E14" s="94" t="s">
        <v>97</v>
      </c>
      <c r="F14" s="89">
        <v>0</v>
      </c>
      <c r="I14" s="89" t="s">
        <v>109</v>
      </c>
      <c r="J14" s="89" t="s">
        <v>146</v>
      </c>
      <c r="K14" s="93">
        <v>45693</v>
      </c>
      <c r="L14" s="94" t="s">
        <v>97</v>
      </c>
      <c r="M14" s="89">
        <v>0</v>
      </c>
      <c r="P14" s="86" t="s">
        <v>109</v>
      </c>
      <c r="Q14" s="86" t="s">
        <v>146</v>
      </c>
      <c r="R14" s="91">
        <v>45693</v>
      </c>
      <c r="S14" s="113" t="s">
        <v>97</v>
      </c>
      <c r="T14" s="89">
        <v>0</v>
      </c>
      <c r="W14" s="89" t="s">
        <v>109</v>
      </c>
      <c r="X14" s="89" t="s">
        <v>146</v>
      </c>
      <c r="Y14" s="93">
        <v>45693</v>
      </c>
      <c r="Z14" s="94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3">
        <v>45693</v>
      </c>
      <c r="E15" s="94" t="s">
        <v>96</v>
      </c>
      <c r="F15" s="89">
        <v>0</v>
      </c>
      <c r="I15" s="89" t="s">
        <v>109</v>
      </c>
      <c r="J15" s="89" t="s">
        <v>146</v>
      </c>
      <c r="K15" s="93">
        <v>45693</v>
      </c>
      <c r="L15" s="94" t="s">
        <v>96</v>
      </c>
      <c r="M15" s="89">
        <v>0</v>
      </c>
      <c r="P15" s="87" t="s">
        <v>109</v>
      </c>
      <c r="Q15" s="87" t="s">
        <v>146</v>
      </c>
      <c r="R15" s="92">
        <v>45693</v>
      </c>
      <c r="S15" s="114" t="s">
        <v>96</v>
      </c>
      <c r="T15" s="89">
        <v>0</v>
      </c>
      <c r="W15" s="89" t="s">
        <v>109</v>
      </c>
      <c r="X15" s="89" t="s">
        <v>146</v>
      </c>
      <c r="Y15" s="93">
        <v>45693</v>
      </c>
      <c r="Z15" s="94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3">
        <v>45693</v>
      </c>
      <c r="E16" s="95" t="s">
        <v>161</v>
      </c>
      <c r="F16" s="89">
        <v>4</v>
      </c>
      <c r="I16" s="89" t="s">
        <v>109</v>
      </c>
      <c r="J16" s="89" t="s">
        <v>146</v>
      </c>
      <c r="K16" s="93">
        <v>45693</v>
      </c>
      <c r="L16" s="94" t="s">
        <v>161</v>
      </c>
      <c r="M16" s="89">
        <v>0</v>
      </c>
      <c r="P16" s="86" t="s">
        <v>109</v>
      </c>
      <c r="Q16" s="86" t="s">
        <v>146</v>
      </c>
      <c r="R16" s="91">
        <v>45693</v>
      </c>
      <c r="S16" s="113" t="s">
        <v>161</v>
      </c>
      <c r="T16" s="89">
        <v>18</v>
      </c>
      <c r="W16" s="89" t="s">
        <v>109</v>
      </c>
      <c r="X16" s="89" t="s">
        <v>146</v>
      </c>
      <c r="Y16" s="93">
        <v>45693</v>
      </c>
      <c r="Z16" s="94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3">
        <v>45694</v>
      </c>
      <c r="E17" s="94" t="s">
        <v>93</v>
      </c>
      <c r="F17" s="89">
        <v>0</v>
      </c>
      <c r="I17" s="89" t="s">
        <v>109</v>
      </c>
      <c r="J17" s="89" t="s">
        <v>146</v>
      </c>
      <c r="K17" s="93">
        <v>45694</v>
      </c>
      <c r="L17" s="94" t="s">
        <v>93</v>
      </c>
      <c r="M17" s="89">
        <v>0</v>
      </c>
      <c r="P17" s="87" t="s">
        <v>109</v>
      </c>
      <c r="Q17" s="87" t="s">
        <v>146</v>
      </c>
      <c r="R17" s="92">
        <v>45694</v>
      </c>
      <c r="S17" s="114" t="s">
        <v>93</v>
      </c>
      <c r="T17" s="89">
        <v>0</v>
      </c>
      <c r="W17" s="89" t="s">
        <v>109</v>
      </c>
      <c r="X17" s="89" t="s">
        <v>146</v>
      </c>
      <c r="Y17" s="93">
        <v>45694</v>
      </c>
      <c r="Z17" s="94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3">
        <v>45694</v>
      </c>
      <c r="E18" s="94" t="s">
        <v>17</v>
      </c>
      <c r="F18" s="89">
        <v>0</v>
      </c>
      <c r="I18" s="89" t="s">
        <v>109</v>
      </c>
      <c r="J18" s="89" t="s">
        <v>146</v>
      </c>
      <c r="K18" s="93">
        <v>45694</v>
      </c>
      <c r="L18" s="94" t="s">
        <v>17</v>
      </c>
      <c r="M18" s="89">
        <v>0</v>
      </c>
      <c r="P18" s="86" t="s">
        <v>109</v>
      </c>
      <c r="Q18" s="86" t="s">
        <v>146</v>
      </c>
      <c r="R18" s="91">
        <v>45694</v>
      </c>
      <c r="S18" s="113" t="s">
        <v>17</v>
      </c>
      <c r="T18" s="89">
        <v>0</v>
      </c>
      <c r="W18" s="89" t="s">
        <v>109</v>
      </c>
      <c r="X18" s="89" t="s">
        <v>146</v>
      </c>
      <c r="Y18" s="93">
        <v>45694</v>
      </c>
      <c r="Z18" s="94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3">
        <v>45694</v>
      </c>
      <c r="E19" s="94" t="s">
        <v>92</v>
      </c>
      <c r="F19" s="89">
        <v>0</v>
      </c>
      <c r="I19" s="89" t="s">
        <v>109</v>
      </c>
      <c r="J19" s="89" t="s">
        <v>146</v>
      </c>
      <c r="K19" s="93">
        <v>45694</v>
      </c>
      <c r="L19" s="94" t="s">
        <v>92</v>
      </c>
      <c r="M19" s="89">
        <v>0</v>
      </c>
      <c r="P19" s="87" t="s">
        <v>109</v>
      </c>
      <c r="Q19" s="87" t="s">
        <v>146</v>
      </c>
      <c r="R19" s="92">
        <v>45694</v>
      </c>
      <c r="S19" s="114" t="s">
        <v>92</v>
      </c>
      <c r="T19" s="89">
        <v>0</v>
      </c>
      <c r="W19" s="89" t="s">
        <v>109</v>
      </c>
      <c r="X19" s="89" t="s">
        <v>146</v>
      </c>
      <c r="Y19" s="93">
        <v>45694</v>
      </c>
      <c r="Z19" s="94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3">
        <v>45694</v>
      </c>
      <c r="E20" s="94" t="s">
        <v>16</v>
      </c>
      <c r="F20" s="89">
        <v>0</v>
      </c>
      <c r="I20" s="89" t="s">
        <v>109</v>
      </c>
      <c r="J20" s="89" t="s">
        <v>146</v>
      </c>
      <c r="K20" s="93">
        <v>45694</v>
      </c>
      <c r="L20" s="94" t="s">
        <v>16</v>
      </c>
      <c r="M20" s="89">
        <v>0</v>
      </c>
      <c r="P20" s="86" t="s">
        <v>109</v>
      </c>
      <c r="Q20" s="86" t="s">
        <v>146</v>
      </c>
      <c r="R20" s="91">
        <v>45694</v>
      </c>
      <c r="S20" s="113" t="s">
        <v>16</v>
      </c>
      <c r="T20" s="89">
        <v>3.2</v>
      </c>
      <c r="W20" s="89" t="s">
        <v>109</v>
      </c>
      <c r="X20" s="89" t="s">
        <v>146</v>
      </c>
      <c r="Y20" s="93">
        <v>45694</v>
      </c>
      <c r="Z20" s="94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3">
        <v>45694</v>
      </c>
      <c r="E21" s="94" t="s">
        <v>20</v>
      </c>
      <c r="F21" s="89">
        <v>0</v>
      </c>
      <c r="I21" s="89" t="s">
        <v>109</v>
      </c>
      <c r="J21" s="89" t="s">
        <v>146</v>
      </c>
      <c r="K21" s="93">
        <v>45694</v>
      </c>
      <c r="L21" s="94" t="s">
        <v>20</v>
      </c>
      <c r="M21" s="89">
        <v>0</v>
      </c>
      <c r="P21" s="87" t="s">
        <v>109</v>
      </c>
      <c r="Q21" s="87" t="s">
        <v>146</v>
      </c>
      <c r="R21" s="92">
        <v>45694</v>
      </c>
      <c r="S21" s="114" t="s">
        <v>20</v>
      </c>
      <c r="T21" s="89">
        <v>6.4</v>
      </c>
      <c r="W21" s="89" t="s">
        <v>109</v>
      </c>
      <c r="X21" s="89" t="s">
        <v>146</v>
      </c>
      <c r="Y21" s="93">
        <v>45694</v>
      </c>
      <c r="Z21" s="94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3">
        <v>45694</v>
      </c>
      <c r="E22" s="94" t="s">
        <v>95</v>
      </c>
      <c r="F22" s="89">
        <v>0</v>
      </c>
      <c r="I22" s="89" t="s">
        <v>109</v>
      </c>
      <c r="J22" s="89" t="s">
        <v>146</v>
      </c>
      <c r="K22" s="93">
        <v>45694</v>
      </c>
      <c r="L22" s="94" t="s">
        <v>95</v>
      </c>
      <c r="M22" s="89">
        <v>0</v>
      </c>
      <c r="P22" s="86" t="s">
        <v>109</v>
      </c>
      <c r="Q22" s="86" t="s">
        <v>146</v>
      </c>
      <c r="R22" s="91">
        <v>45694</v>
      </c>
      <c r="S22" s="113" t="s">
        <v>95</v>
      </c>
      <c r="T22" s="89">
        <v>0</v>
      </c>
      <c r="W22" s="89" t="s">
        <v>109</v>
      </c>
      <c r="X22" s="89" t="s">
        <v>146</v>
      </c>
      <c r="Y22" s="93">
        <v>45694</v>
      </c>
      <c r="Z22" s="94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3">
        <v>45694</v>
      </c>
      <c r="E23" s="94" t="s">
        <v>100</v>
      </c>
      <c r="F23" s="89">
        <v>0</v>
      </c>
      <c r="I23" s="89" t="s">
        <v>109</v>
      </c>
      <c r="J23" s="89" t="s">
        <v>146</v>
      </c>
      <c r="K23" s="93">
        <v>45694</v>
      </c>
      <c r="L23" s="94" t="s">
        <v>100</v>
      </c>
      <c r="M23" s="89">
        <v>0</v>
      </c>
      <c r="P23" s="87" t="s">
        <v>109</v>
      </c>
      <c r="Q23" s="87" t="s">
        <v>146</v>
      </c>
      <c r="R23" s="92">
        <v>45694</v>
      </c>
      <c r="S23" s="114" t="s">
        <v>100</v>
      </c>
      <c r="T23" s="89">
        <v>3.2</v>
      </c>
      <c r="W23" s="89" t="s">
        <v>109</v>
      </c>
      <c r="X23" s="89" t="s">
        <v>146</v>
      </c>
      <c r="Y23" s="93">
        <v>45694</v>
      </c>
      <c r="Z23" s="94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3">
        <v>45694</v>
      </c>
      <c r="E24" s="94" t="s">
        <v>103</v>
      </c>
      <c r="F24" s="89">
        <v>0</v>
      </c>
      <c r="I24" s="89" t="s">
        <v>109</v>
      </c>
      <c r="J24" s="89" t="s">
        <v>146</v>
      </c>
      <c r="K24" s="93">
        <v>45694</v>
      </c>
      <c r="L24" s="94" t="s">
        <v>103</v>
      </c>
      <c r="M24" s="89">
        <v>0</v>
      </c>
      <c r="P24" s="86" t="s">
        <v>109</v>
      </c>
      <c r="Q24" s="86" t="s">
        <v>146</v>
      </c>
      <c r="R24" s="91">
        <v>45694</v>
      </c>
      <c r="S24" s="113" t="s">
        <v>103</v>
      </c>
      <c r="T24" s="89">
        <v>0</v>
      </c>
      <c r="W24" s="89" t="s">
        <v>109</v>
      </c>
      <c r="X24" s="89" t="s">
        <v>146</v>
      </c>
      <c r="Y24" s="93">
        <v>45694</v>
      </c>
      <c r="Z24" s="94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3">
        <v>45694</v>
      </c>
      <c r="E25" s="94" t="s">
        <v>97</v>
      </c>
      <c r="F25" s="89">
        <v>0</v>
      </c>
      <c r="I25" s="89" t="s">
        <v>109</v>
      </c>
      <c r="J25" s="89" t="s">
        <v>146</v>
      </c>
      <c r="K25" s="93">
        <v>45694</v>
      </c>
      <c r="L25" s="94" t="s">
        <v>97</v>
      </c>
      <c r="M25" s="89">
        <v>0</v>
      </c>
      <c r="P25" s="87" t="s">
        <v>109</v>
      </c>
      <c r="Q25" s="87" t="s">
        <v>146</v>
      </c>
      <c r="R25" s="92">
        <v>45694</v>
      </c>
      <c r="S25" s="114" t="s">
        <v>97</v>
      </c>
      <c r="T25" s="89">
        <v>0</v>
      </c>
      <c r="W25" s="89" t="s">
        <v>109</v>
      </c>
      <c r="X25" s="89" t="s">
        <v>146</v>
      </c>
      <c r="Y25" s="93">
        <v>45694</v>
      </c>
      <c r="Z25" s="94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3">
        <v>45694</v>
      </c>
      <c r="E26" s="94" t="s">
        <v>96</v>
      </c>
      <c r="F26" s="89">
        <v>0</v>
      </c>
      <c r="I26" s="89" t="s">
        <v>109</v>
      </c>
      <c r="J26" s="89" t="s">
        <v>146</v>
      </c>
      <c r="K26" s="93">
        <v>45694</v>
      </c>
      <c r="L26" s="94" t="s">
        <v>96</v>
      </c>
      <c r="M26" s="89">
        <v>0</v>
      </c>
      <c r="P26" s="86" t="s">
        <v>109</v>
      </c>
      <c r="Q26" s="86" t="s">
        <v>146</v>
      </c>
      <c r="R26" s="91">
        <v>45694</v>
      </c>
      <c r="S26" s="113" t="s">
        <v>96</v>
      </c>
      <c r="T26" s="89">
        <v>0</v>
      </c>
      <c r="W26" s="89" t="s">
        <v>109</v>
      </c>
      <c r="X26" s="89" t="s">
        <v>146</v>
      </c>
      <c r="Y26" s="93">
        <v>45694</v>
      </c>
      <c r="Z26" s="94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3">
        <v>45694</v>
      </c>
      <c r="E27" s="95" t="s">
        <v>161</v>
      </c>
      <c r="F27" s="89">
        <v>4</v>
      </c>
      <c r="I27" s="89" t="s">
        <v>109</v>
      </c>
      <c r="J27" s="89" t="s">
        <v>146</v>
      </c>
      <c r="K27" s="93">
        <v>45694</v>
      </c>
      <c r="L27" s="94" t="s">
        <v>161</v>
      </c>
      <c r="M27" s="89">
        <v>37</v>
      </c>
      <c r="P27" s="87" t="s">
        <v>109</v>
      </c>
      <c r="Q27" s="87" t="s">
        <v>146</v>
      </c>
      <c r="R27" s="92">
        <v>45694</v>
      </c>
      <c r="S27" s="114" t="s">
        <v>161</v>
      </c>
      <c r="T27" s="89">
        <v>2.4</v>
      </c>
      <c r="W27" s="89" t="s">
        <v>109</v>
      </c>
      <c r="X27" s="89" t="s">
        <v>146</v>
      </c>
      <c r="Y27" s="93">
        <v>45694</v>
      </c>
      <c r="Z27" s="94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3">
        <v>45698</v>
      </c>
      <c r="E28" s="94" t="s">
        <v>93</v>
      </c>
      <c r="F28" s="89">
        <v>0</v>
      </c>
      <c r="I28" s="89" t="s">
        <v>109</v>
      </c>
      <c r="J28" s="89" t="s">
        <v>147</v>
      </c>
      <c r="K28" s="93">
        <v>45698</v>
      </c>
      <c r="L28" s="94" t="s">
        <v>93</v>
      </c>
      <c r="M28" s="89">
        <v>0</v>
      </c>
      <c r="P28" s="86" t="s">
        <v>109</v>
      </c>
      <c r="Q28" s="86" t="s">
        <v>147</v>
      </c>
      <c r="R28" s="91">
        <v>45698</v>
      </c>
      <c r="S28" s="113" t="s">
        <v>93</v>
      </c>
      <c r="T28" s="89">
        <v>0</v>
      </c>
      <c r="W28" s="89" t="s">
        <v>109</v>
      </c>
      <c r="X28" s="89" t="s">
        <v>147</v>
      </c>
      <c r="Y28" s="93">
        <v>45698</v>
      </c>
      <c r="Z28" s="94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3">
        <v>45698</v>
      </c>
      <c r="E29" s="94" t="s">
        <v>17</v>
      </c>
      <c r="F29" s="89">
        <v>0</v>
      </c>
      <c r="I29" s="89" t="s">
        <v>109</v>
      </c>
      <c r="J29" s="89" t="s">
        <v>147</v>
      </c>
      <c r="K29" s="93">
        <v>45698</v>
      </c>
      <c r="L29" s="94" t="s">
        <v>17</v>
      </c>
      <c r="M29" s="89">
        <v>0</v>
      </c>
      <c r="P29" s="87" t="s">
        <v>109</v>
      </c>
      <c r="Q29" s="87" t="s">
        <v>147</v>
      </c>
      <c r="R29" s="92">
        <v>45698</v>
      </c>
      <c r="S29" s="114" t="s">
        <v>17</v>
      </c>
      <c r="T29" s="89">
        <v>0</v>
      </c>
      <c r="W29" s="89" t="s">
        <v>109</v>
      </c>
      <c r="X29" s="89" t="s">
        <v>147</v>
      </c>
      <c r="Y29" s="93">
        <v>45698</v>
      </c>
      <c r="Z29" s="94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3">
        <v>45698</v>
      </c>
      <c r="E30" s="94" t="s">
        <v>92</v>
      </c>
      <c r="F30" s="89">
        <v>0</v>
      </c>
      <c r="I30" s="89" t="s">
        <v>109</v>
      </c>
      <c r="J30" s="89" t="s">
        <v>147</v>
      </c>
      <c r="K30" s="93">
        <v>45698</v>
      </c>
      <c r="L30" s="94" t="s">
        <v>92</v>
      </c>
      <c r="M30" s="89">
        <v>0</v>
      </c>
      <c r="P30" s="86" t="s">
        <v>109</v>
      </c>
      <c r="Q30" s="86" t="s">
        <v>147</v>
      </c>
      <c r="R30" s="91">
        <v>45698</v>
      </c>
      <c r="S30" s="113" t="s">
        <v>92</v>
      </c>
      <c r="T30" s="89">
        <v>4.2</v>
      </c>
      <c r="W30" s="89" t="s">
        <v>109</v>
      </c>
      <c r="X30" s="89" t="s">
        <v>147</v>
      </c>
      <c r="Y30" s="93">
        <v>45698</v>
      </c>
      <c r="Z30" s="94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3">
        <v>45698</v>
      </c>
      <c r="E31" s="94" t="s">
        <v>16</v>
      </c>
      <c r="F31" s="89">
        <v>0</v>
      </c>
      <c r="I31" s="89" t="s">
        <v>109</v>
      </c>
      <c r="J31" s="89" t="s">
        <v>147</v>
      </c>
      <c r="K31" s="93">
        <v>45698</v>
      </c>
      <c r="L31" s="94" t="s">
        <v>16</v>
      </c>
      <c r="M31" s="89">
        <v>0</v>
      </c>
      <c r="P31" s="87" t="s">
        <v>109</v>
      </c>
      <c r="Q31" s="87" t="s">
        <v>147</v>
      </c>
      <c r="R31" s="92">
        <v>45698</v>
      </c>
      <c r="S31" s="114" t="s">
        <v>16</v>
      </c>
      <c r="T31" s="89">
        <v>0</v>
      </c>
      <c r="W31" s="89" t="s">
        <v>109</v>
      </c>
      <c r="X31" s="89" t="s">
        <v>147</v>
      </c>
      <c r="Y31" s="93">
        <v>45698</v>
      </c>
      <c r="Z31" s="94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3">
        <v>45698</v>
      </c>
      <c r="E32" s="94" t="s">
        <v>20</v>
      </c>
      <c r="F32" s="89">
        <v>0</v>
      </c>
      <c r="I32" s="89" t="s">
        <v>109</v>
      </c>
      <c r="J32" s="89" t="s">
        <v>147</v>
      </c>
      <c r="K32" s="93">
        <v>45698</v>
      </c>
      <c r="L32" s="94" t="s">
        <v>20</v>
      </c>
      <c r="M32" s="89">
        <v>0</v>
      </c>
      <c r="P32" s="86" t="s">
        <v>109</v>
      </c>
      <c r="Q32" s="86" t="s">
        <v>147</v>
      </c>
      <c r="R32" s="91">
        <v>45698</v>
      </c>
      <c r="S32" s="113" t="s">
        <v>20</v>
      </c>
      <c r="T32" s="89">
        <v>0</v>
      </c>
      <c r="W32" s="89" t="s">
        <v>109</v>
      </c>
      <c r="X32" s="89" t="s">
        <v>147</v>
      </c>
      <c r="Y32" s="93">
        <v>45698</v>
      </c>
      <c r="Z32" s="94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3">
        <v>45698</v>
      </c>
      <c r="E33" s="94" t="s">
        <v>95</v>
      </c>
      <c r="F33" s="89">
        <v>0</v>
      </c>
      <c r="I33" s="89" t="s">
        <v>109</v>
      </c>
      <c r="J33" s="89" t="s">
        <v>147</v>
      </c>
      <c r="K33" s="93">
        <v>45698</v>
      </c>
      <c r="L33" s="94" t="s">
        <v>95</v>
      </c>
      <c r="M33" s="89">
        <v>2.27</v>
      </c>
      <c r="P33" s="87" t="s">
        <v>109</v>
      </c>
      <c r="Q33" s="87" t="s">
        <v>147</v>
      </c>
      <c r="R33" s="92">
        <v>45698</v>
      </c>
      <c r="S33" s="114" t="s">
        <v>95</v>
      </c>
      <c r="T33" s="89">
        <v>11.7</v>
      </c>
      <c r="W33" s="89" t="s">
        <v>109</v>
      </c>
      <c r="X33" s="89" t="s">
        <v>147</v>
      </c>
      <c r="Y33" s="93">
        <v>45698</v>
      </c>
      <c r="Z33" s="94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3">
        <v>45698</v>
      </c>
      <c r="E34" s="94" t="s">
        <v>100</v>
      </c>
      <c r="F34" s="89">
        <v>0</v>
      </c>
      <c r="I34" s="89" t="s">
        <v>109</v>
      </c>
      <c r="J34" s="89" t="s">
        <v>147</v>
      </c>
      <c r="K34" s="93">
        <v>45698</v>
      </c>
      <c r="L34" s="94" t="s">
        <v>100</v>
      </c>
      <c r="M34" s="89">
        <v>0</v>
      </c>
      <c r="P34" s="86" t="s">
        <v>109</v>
      </c>
      <c r="Q34" s="86" t="s">
        <v>147</v>
      </c>
      <c r="R34" s="91">
        <v>45698</v>
      </c>
      <c r="S34" s="113" t="s">
        <v>100</v>
      </c>
      <c r="T34" s="89">
        <v>0</v>
      </c>
      <c r="W34" s="89" t="s">
        <v>109</v>
      </c>
      <c r="X34" s="89" t="s">
        <v>147</v>
      </c>
      <c r="Y34" s="93">
        <v>45698</v>
      </c>
      <c r="Z34" s="94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3">
        <v>45698</v>
      </c>
      <c r="E35" s="94" t="s">
        <v>103</v>
      </c>
      <c r="F35" s="89">
        <v>0</v>
      </c>
      <c r="I35" s="89" t="s">
        <v>109</v>
      </c>
      <c r="J35" s="89" t="s">
        <v>147</v>
      </c>
      <c r="K35" s="93">
        <v>45698</v>
      </c>
      <c r="L35" s="94" t="s">
        <v>103</v>
      </c>
      <c r="M35" s="89">
        <v>0</v>
      </c>
      <c r="P35" s="87" t="s">
        <v>109</v>
      </c>
      <c r="Q35" s="87" t="s">
        <v>147</v>
      </c>
      <c r="R35" s="92">
        <v>45698</v>
      </c>
      <c r="S35" s="114" t="s">
        <v>103</v>
      </c>
      <c r="T35" s="89">
        <v>0</v>
      </c>
      <c r="W35" s="89" t="s">
        <v>109</v>
      </c>
      <c r="X35" s="89" t="s">
        <v>147</v>
      </c>
      <c r="Y35" s="93">
        <v>45698</v>
      </c>
      <c r="Z35" s="94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3">
        <v>45698</v>
      </c>
      <c r="E36" s="94" t="s">
        <v>97</v>
      </c>
      <c r="F36" s="89">
        <v>0</v>
      </c>
      <c r="I36" s="89" t="s">
        <v>109</v>
      </c>
      <c r="J36" s="89" t="s">
        <v>147</v>
      </c>
      <c r="K36" s="93">
        <v>45698</v>
      </c>
      <c r="L36" s="94" t="s">
        <v>97</v>
      </c>
      <c r="M36" s="89">
        <v>0</v>
      </c>
      <c r="P36" s="86" t="s">
        <v>109</v>
      </c>
      <c r="Q36" s="86" t="s">
        <v>147</v>
      </c>
      <c r="R36" s="91">
        <v>45698</v>
      </c>
      <c r="S36" s="113" t="s">
        <v>97</v>
      </c>
      <c r="T36" s="89">
        <v>0</v>
      </c>
      <c r="W36" s="89" t="s">
        <v>109</v>
      </c>
      <c r="X36" s="89" t="s">
        <v>147</v>
      </c>
      <c r="Y36" s="93">
        <v>45698</v>
      </c>
      <c r="Z36" s="94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3">
        <v>45698</v>
      </c>
      <c r="E37" s="94" t="s">
        <v>96</v>
      </c>
      <c r="F37" s="89">
        <v>0</v>
      </c>
      <c r="I37" s="89" t="s">
        <v>109</v>
      </c>
      <c r="J37" s="89" t="s">
        <v>147</v>
      </c>
      <c r="K37" s="93">
        <v>45698</v>
      </c>
      <c r="L37" s="94" t="s">
        <v>96</v>
      </c>
      <c r="M37" s="89">
        <v>0</v>
      </c>
      <c r="P37" s="87" t="s">
        <v>109</v>
      </c>
      <c r="Q37" s="87" t="s">
        <v>147</v>
      </c>
      <c r="R37" s="92">
        <v>45698</v>
      </c>
      <c r="S37" s="114" t="s">
        <v>96</v>
      </c>
      <c r="T37" s="89">
        <v>0</v>
      </c>
      <c r="W37" s="89" t="s">
        <v>109</v>
      </c>
      <c r="X37" s="89" t="s">
        <v>147</v>
      </c>
      <c r="Y37" s="93">
        <v>45698</v>
      </c>
      <c r="Z37" s="94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3">
        <v>45698</v>
      </c>
      <c r="E38" s="95" t="s">
        <v>161</v>
      </c>
      <c r="F38" s="89">
        <v>0</v>
      </c>
      <c r="I38" s="89" t="s">
        <v>109</v>
      </c>
      <c r="J38" s="89" t="s">
        <v>147</v>
      </c>
      <c r="K38" s="93">
        <v>45698</v>
      </c>
      <c r="L38" s="94" t="s">
        <v>161</v>
      </c>
      <c r="M38" s="89">
        <v>24.731999999999999</v>
      </c>
      <c r="P38" s="86" t="s">
        <v>109</v>
      </c>
      <c r="Q38" s="86" t="s">
        <v>147</v>
      </c>
      <c r="R38" s="91">
        <v>45698</v>
      </c>
      <c r="S38" s="113" t="s">
        <v>161</v>
      </c>
      <c r="T38" s="89">
        <v>32.1</v>
      </c>
      <c r="W38" s="89" t="s">
        <v>109</v>
      </c>
      <c r="X38" s="89" t="s">
        <v>147</v>
      </c>
      <c r="Y38" s="93">
        <v>45698</v>
      </c>
      <c r="Z38" s="94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3">
        <v>45699</v>
      </c>
      <c r="E39" s="94" t="s">
        <v>93</v>
      </c>
      <c r="F39" s="89">
        <v>0</v>
      </c>
      <c r="I39" s="89" t="s">
        <v>109</v>
      </c>
      <c r="J39" s="89" t="s">
        <v>147</v>
      </c>
      <c r="K39" s="93">
        <v>45699</v>
      </c>
      <c r="L39" s="94" t="s">
        <v>93</v>
      </c>
      <c r="M39" s="89">
        <v>0</v>
      </c>
      <c r="P39" s="87" t="s">
        <v>109</v>
      </c>
      <c r="Q39" s="87" t="s">
        <v>147</v>
      </c>
      <c r="R39" s="92">
        <v>45699</v>
      </c>
      <c r="S39" s="114" t="s">
        <v>93</v>
      </c>
      <c r="T39" s="89">
        <v>0</v>
      </c>
      <c r="W39" s="89" t="s">
        <v>109</v>
      </c>
      <c r="X39" s="89" t="s">
        <v>147</v>
      </c>
      <c r="Y39" s="93">
        <v>45699</v>
      </c>
      <c r="Z39" s="94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3">
        <v>45699</v>
      </c>
      <c r="E40" s="94" t="s">
        <v>17</v>
      </c>
      <c r="F40" s="89">
        <v>0</v>
      </c>
      <c r="I40" s="89" t="s">
        <v>109</v>
      </c>
      <c r="J40" s="89" t="s">
        <v>147</v>
      </c>
      <c r="K40" s="93">
        <v>45699</v>
      </c>
      <c r="L40" s="94" t="s">
        <v>17</v>
      </c>
      <c r="M40" s="89">
        <v>0</v>
      </c>
      <c r="P40" s="86" t="s">
        <v>109</v>
      </c>
      <c r="Q40" s="86" t="s">
        <v>147</v>
      </c>
      <c r="R40" s="91">
        <v>45699</v>
      </c>
      <c r="S40" s="113" t="s">
        <v>17</v>
      </c>
      <c r="T40" s="89">
        <v>0</v>
      </c>
      <c r="W40" s="89" t="s">
        <v>109</v>
      </c>
      <c r="X40" s="89" t="s">
        <v>147</v>
      </c>
      <c r="Y40" s="93">
        <v>45699</v>
      </c>
      <c r="Z40" s="94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3">
        <v>45699</v>
      </c>
      <c r="E41" s="94" t="s">
        <v>92</v>
      </c>
      <c r="F41" s="89">
        <v>0</v>
      </c>
      <c r="I41" s="89" t="s">
        <v>109</v>
      </c>
      <c r="J41" s="89" t="s">
        <v>147</v>
      </c>
      <c r="K41" s="93">
        <v>45699</v>
      </c>
      <c r="L41" s="94" t="s">
        <v>92</v>
      </c>
      <c r="M41" s="89">
        <v>0</v>
      </c>
      <c r="P41" s="87" t="s">
        <v>109</v>
      </c>
      <c r="Q41" s="87" t="s">
        <v>147</v>
      </c>
      <c r="R41" s="92">
        <v>45699</v>
      </c>
      <c r="S41" s="114" t="s">
        <v>92</v>
      </c>
      <c r="T41" s="89">
        <v>0</v>
      </c>
      <c r="W41" s="89" t="s">
        <v>109</v>
      </c>
      <c r="X41" s="89" t="s">
        <v>147</v>
      </c>
      <c r="Y41" s="93">
        <v>45699</v>
      </c>
      <c r="Z41" s="94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3">
        <v>45699</v>
      </c>
      <c r="E42" s="94" t="s">
        <v>16</v>
      </c>
      <c r="F42" s="89">
        <v>0</v>
      </c>
      <c r="I42" s="89" t="s">
        <v>109</v>
      </c>
      <c r="J42" s="89" t="s">
        <v>147</v>
      </c>
      <c r="K42" s="93">
        <v>45699</v>
      </c>
      <c r="L42" s="94" t="s">
        <v>16</v>
      </c>
      <c r="M42" s="89">
        <v>0</v>
      </c>
      <c r="P42" s="86" t="s">
        <v>109</v>
      </c>
      <c r="Q42" s="86" t="s">
        <v>147</v>
      </c>
      <c r="R42" s="91">
        <v>45699</v>
      </c>
      <c r="S42" s="113" t="s">
        <v>16</v>
      </c>
      <c r="T42" s="89">
        <v>0</v>
      </c>
      <c r="W42" s="89" t="s">
        <v>109</v>
      </c>
      <c r="X42" s="89" t="s">
        <v>147</v>
      </c>
      <c r="Y42" s="93">
        <v>45699</v>
      </c>
      <c r="Z42" s="94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3">
        <v>45699</v>
      </c>
      <c r="E43" s="94" t="s">
        <v>20</v>
      </c>
      <c r="F43" s="89">
        <v>0</v>
      </c>
      <c r="I43" s="89" t="s">
        <v>109</v>
      </c>
      <c r="J43" s="89" t="s">
        <v>147</v>
      </c>
      <c r="K43" s="93">
        <v>45699</v>
      </c>
      <c r="L43" s="94" t="s">
        <v>20</v>
      </c>
      <c r="M43" s="89">
        <v>0</v>
      </c>
      <c r="P43" s="87" t="s">
        <v>109</v>
      </c>
      <c r="Q43" s="87" t="s">
        <v>147</v>
      </c>
      <c r="R43" s="92">
        <v>45699</v>
      </c>
      <c r="S43" s="114" t="s">
        <v>20</v>
      </c>
      <c r="T43" s="89">
        <v>0</v>
      </c>
      <c r="W43" s="89" t="s">
        <v>109</v>
      </c>
      <c r="X43" s="89" t="s">
        <v>147</v>
      </c>
      <c r="Y43" s="93">
        <v>45699</v>
      </c>
      <c r="Z43" s="94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3">
        <v>45699</v>
      </c>
      <c r="E44" s="94" t="s">
        <v>95</v>
      </c>
      <c r="F44" s="89">
        <v>0</v>
      </c>
      <c r="I44" s="89" t="s">
        <v>109</v>
      </c>
      <c r="J44" s="89" t="s">
        <v>147</v>
      </c>
      <c r="K44" s="93">
        <v>45699</v>
      </c>
      <c r="L44" s="94" t="s">
        <v>95</v>
      </c>
      <c r="M44" s="89">
        <v>0</v>
      </c>
      <c r="P44" s="86" t="s">
        <v>109</v>
      </c>
      <c r="Q44" s="86" t="s">
        <v>147</v>
      </c>
      <c r="R44" s="91">
        <v>45699</v>
      </c>
      <c r="S44" s="113" t="s">
        <v>95</v>
      </c>
      <c r="T44" s="89">
        <v>0</v>
      </c>
      <c r="W44" s="89" t="s">
        <v>109</v>
      </c>
      <c r="X44" s="89" t="s">
        <v>147</v>
      </c>
      <c r="Y44" s="93">
        <v>45699</v>
      </c>
      <c r="Z44" s="94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3">
        <v>45699</v>
      </c>
      <c r="E45" s="94" t="s">
        <v>100</v>
      </c>
      <c r="F45" s="89">
        <v>0</v>
      </c>
      <c r="I45" s="89" t="s">
        <v>109</v>
      </c>
      <c r="J45" s="89" t="s">
        <v>147</v>
      </c>
      <c r="K45" s="93">
        <v>45699</v>
      </c>
      <c r="L45" s="94" t="s">
        <v>100</v>
      </c>
      <c r="M45" s="89">
        <v>0</v>
      </c>
      <c r="P45" s="87" t="s">
        <v>109</v>
      </c>
      <c r="Q45" s="87" t="s">
        <v>147</v>
      </c>
      <c r="R45" s="92">
        <v>45699</v>
      </c>
      <c r="S45" s="114" t="s">
        <v>100</v>
      </c>
      <c r="T45" s="89">
        <v>0</v>
      </c>
      <c r="W45" s="89" t="s">
        <v>109</v>
      </c>
      <c r="X45" s="89" t="s">
        <v>147</v>
      </c>
      <c r="Y45" s="93">
        <v>45699</v>
      </c>
      <c r="Z45" s="94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3">
        <v>45699</v>
      </c>
      <c r="E46" s="94" t="s">
        <v>103</v>
      </c>
      <c r="F46" s="89">
        <v>0</v>
      </c>
      <c r="I46" s="89" t="s">
        <v>109</v>
      </c>
      <c r="J46" s="89" t="s">
        <v>147</v>
      </c>
      <c r="K46" s="93">
        <v>45699</v>
      </c>
      <c r="L46" s="94" t="s">
        <v>103</v>
      </c>
      <c r="M46" s="89">
        <v>0</v>
      </c>
      <c r="P46" s="86" t="s">
        <v>109</v>
      </c>
      <c r="Q46" s="86" t="s">
        <v>147</v>
      </c>
      <c r="R46" s="91">
        <v>45699</v>
      </c>
      <c r="S46" s="113" t="s">
        <v>103</v>
      </c>
      <c r="T46" s="89">
        <v>0</v>
      </c>
      <c r="W46" s="89" t="s">
        <v>109</v>
      </c>
      <c r="X46" s="89" t="s">
        <v>147</v>
      </c>
      <c r="Y46" s="93">
        <v>45699</v>
      </c>
      <c r="Z46" s="94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3">
        <v>45699</v>
      </c>
      <c r="E47" s="94" t="s">
        <v>97</v>
      </c>
      <c r="F47" s="89">
        <v>0</v>
      </c>
      <c r="I47" s="89" t="s">
        <v>109</v>
      </c>
      <c r="J47" s="89" t="s">
        <v>147</v>
      </c>
      <c r="K47" s="93">
        <v>45699</v>
      </c>
      <c r="L47" s="94" t="s">
        <v>97</v>
      </c>
      <c r="M47" s="89">
        <v>0</v>
      </c>
      <c r="P47" s="87" t="s">
        <v>109</v>
      </c>
      <c r="Q47" s="87" t="s">
        <v>147</v>
      </c>
      <c r="R47" s="92">
        <v>45699</v>
      </c>
      <c r="S47" s="114" t="s">
        <v>97</v>
      </c>
      <c r="T47" s="89">
        <v>0</v>
      </c>
      <c r="W47" s="89" t="s">
        <v>109</v>
      </c>
      <c r="X47" s="89" t="s">
        <v>147</v>
      </c>
      <c r="Y47" s="93">
        <v>45699</v>
      </c>
      <c r="Z47" s="94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3">
        <v>45699</v>
      </c>
      <c r="E48" s="94" t="s">
        <v>96</v>
      </c>
      <c r="F48" s="89">
        <v>0</v>
      </c>
      <c r="I48" s="89" t="s">
        <v>109</v>
      </c>
      <c r="J48" s="89" t="s">
        <v>147</v>
      </c>
      <c r="K48" s="93">
        <v>45699</v>
      </c>
      <c r="L48" s="94" t="s">
        <v>96</v>
      </c>
      <c r="M48" s="89">
        <v>0</v>
      </c>
      <c r="P48" s="86" t="s">
        <v>109</v>
      </c>
      <c r="Q48" s="86" t="s">
        <v>147</v>
      </c>
      <c r="R48" s="91">
        <v>45699</v>
      </c>
      <c r="S48" s="113" t="s">
        <v>96</v>
      </c>
      <c r="T48" s="89">
        <v>0</v>
      </c>
      <c r="W48" s="89" t="s">
        <v>109</v>
      </c>
      <c r="X48" s="89" t="s">
        <v>147</v>
      </c>
      <c r="Y48" s="93">
        <v>45699</v>
      </c>
      <c r="Z48" s="94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3">
        <v>45699</v>
      </c>
      <c r="E49" s="95" t="s">
        <v>161</v>
      </c>
      <c r="F49" s="89">
        <v>0</v>
      </c>
      <c r="I49" s="89" t="s">
        <v>109</v>
      </c>
      <c r="J49" s="89" t="s">
        <v>147</v>
      </c>
      <c r="K49" s="93">
        <v>45699</v>
      </c>
      <c r="L49" s="94" t="s">
        <v>161</v>
      </c>
      <c r="M49" s="89">
        <v>67</v>
      </c>
      <c r="P49" s="87" t="s">
        <v>109</v>
      </c>
      <c r="Q49" s="87" t="s">
        <v>147</v>
      </c>
      <c r="R49" s="92">
        <v>45699</v>
      </c>
      <c r="S49" s="114" t="s">
        <v>161</v>
      </c>
      <c r="T49" s="89">
        <v>0</v>
      </c>
      <c r="W49" s="89" t="s">
        <v>109</v>
      </c>
      <c r="X49" s="89" t="s">
        <v>147</v>
      </c>
      <c r="Y49" s="93">
        <v>45699</v>
      </c>
      <c r="Z49" s="94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3">
        <v>45700</v>
      </c>
      <c r="E50" s="94" t="s">
        <v>93</v>
      </c>
      <c r="F50" s="89">
        <v>0</v>
      </c>
      <c r="I50" s="89" t="s">
        <v>109</v>
      </c>
      <c r="J50" s="89" t="s">
        <v>147</v>
      </c>
      <c r="K50" s="93">
        <v>45700</v>
      </c>
      <c r="L50" s="94" t="s">
        <v>93</v>
      </c>
      <c r="M50" s="89">
        <v>0</v>
      </c>
      <c r="P50" s="86" t="s">
        <v>109</v>
      </c>
      <c r="Q50" s="86" t="s">
        <v>147</v>
      </c>
      <c r="R50" s="91">
        <v>45700</v>
      </c>
      <c r="S50" s="113" t="s">
        <v>93</v>
      </c>
      <c r="T50" s="89">
        <v>0</v>
      </c>
      <c r="W50" s="89" t="s">
        <v>109</v>
      </c>
      <c r="X50" s="89" t="s">
        <v>147</v>
      </c>
      <c r="Y50" s="93">
        <v>45700</v>
      </c>
      <c r="Z50" s="94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3">
        <v>45700</v>
      </c>
      <c r="E51" s="94" t="s">
        <v>17</v>
      </c>
      <c r="F51" s="89">
        <v>0</v>
      </c>
      <c r="I51" s="89" t="s">
        <v>109</v>
      </c>
      <c r="J51" s="89" t="s">
        <v>147</v>
      </c>
      <c r="K51" s="93">
        <v>45700</v>
      </c>
      <c r="L51" s="94" t="s">
        <v>17</v>
      </c>
      <c r="M51" s="89">
        <v>0</v>
      </c>
      <c r="P51" s="87" t="s">
        <v>109</v>
      </c>
      <c r="Q51" s="87" t="s">
        <v>147</v>
      </c>
      <c r="R51" s="92">
        <v>45700</v>
      </c>
      <c r="S51" s="114" t="s">
        <v>17</v>
      </c>
      <c r="T51" s="89">
        <v>0</v>
      </c>
      <c r="W51" s="89" t="s">
        <v>109</v>
      </c>
      <c r="X51" s="89" t="s">
        <v>147</v>
      </c>
      <c r="Y51" s="93">
        <v>45700</v>
      </c>
      <c r="Z51" s="94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3">
        <v>45700</v>
      </c>
      <c r="E52" s="94" t="s">
        <v>92</v>
      </c>
      <c r="F52" s="89">
        <v>0</v>
      </c>
      <c r="I52" s="89" t="s">
        <v>109</v>
      </c>
      <c r="J52" s="89" t="s">
        <v>147</v>
      </c>
      <c r="K52" s="93">
        <v>45700</v>
      </c>
      <c r="L52" s="94" t="s">
        <v>92</v>
      </c>
      <c r="M52" s="89">
        <v>0</v>
      </c>
      <c r="P52" s="86" t="s">
        <v>109</v>
      </c>
      <c r="Q52" s="86" t="s">
        <v>147</v>
      </c>
      <c r="R52" s="91">
        <v>45700</v>
      </c>
      <c r="S52" s="113" t="s">
        <v>92</v>
      </c>
      <c r="T52" s="89">
        <v>0</v>
      </c>
      <c r="W52" s="89" t="s">
        <v>109</v>
      </c>
      <c r="X52" s="89" t="s">
        <v>147</v>
      </c>
      <c r="Y52" s="93">
        <v>45700</v>
      </c>
      <c r="Z52" s="94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3">
        <v>45700</v>
      </c>
      <c r="E53" s="94" t="s">
        <v>16</v>
      </c>
      <c r="F53" s="89">
        <v>0</v>
      </c>
      <c r="I53" s="89" t="s">
        <v>109</v>
      </c>
      <c r="J53" s="89" t="s">
        <v>147</v>
      </c>
      <c r="K53" s="93">
        <v>45700</v>
      </c>
      <c r="L53" s="94" t="s">
        <v>16</v>
      </c>
      <c r="M53" s="89">
        <v>0</v>
      </c>
      <c r="P53" s="87" t="s">
        <v>109</v>
      </c>
      <c r="Q53" s="87" t="s">
        <v>147</v>
      </c>
      <c r="R53" s="92">
        <v>45700</v>
      </c>
      <c r="S53" s="114" t="s">
        <v>16</v>
      </c>
      <c r="T53" s="89">
        <v>0</v>
      </c>
      <c r="W53" s="89" t="s">
        <v>109</v>
      </c>
      <c r="X53" s="89" t="s">
        <v>147</v>
      </c>
      <c r="Y53" s="93">
        <v>45700</v>
      </c>
      <c r="Z53" s="94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3">
        <v>45700</v>
      </c>
      <c r="E54" s="94" t="s">
        <v>20</v>
      </c>
      <c r="F54" s="89">
        <v>0</v>
      </c>
      <c r="I54" s="89" t="s">
        <v>109</v>
      </c>
      <c r="J54" s="89" t="s">
        <v>147</v>
      </c>
      <c r="K54" s="93">
        <v>45700</v>
      </c>
      <c r="L54" s="94" t="s">
        <v>20</v>
      </c>
      <c r="M54" s="89">
        <v>0</v>
      </c>
      <c r="P54" s="86" t="s">
        <v>109</v>
      </c>
      <c r="Q54" s="86" t="s">
        <v>147</v>
      </c>
      <c r="R54" s="91">
        <v>45700</v>
      </c>
      <c r="S54" s="113" t="s">
        <v>20</v>
      </c>
      <c r="T54" s="89">
        <v>0</v>
      </c>
      <c r="W54" s="89" t="s">
        <v>109</v>
      </c>
      <c r="X54" s="89" t="s">
        <v>147</v>
      </c>
      <c r="Y54" s="93">
        <v>45700</v>
      </c>
      <c r="Z54" s="94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3">
        <v>45700</v>
      </c>
      <c r="E55" s="94" t="s">
        <v>95</v>
      </c>
      <c r="F55" s="89">
        <v>0</v>
      </c>
      <c r="I55" s="89" t="s">
        <v>109</v>
      </c>
      <c r="J55" s="89" t="s">
        <v>147</v>
      </c>
      <c r="K55" s="93">
        <v>45700</v>
      </c>
      <c r="L55" s="94" t="s">
        <v>95</v>
      </c>
      <c r="M55" s="89">
        <v>0</v>
      </c>
      <c r="P55" s="87" t="s">
        <v>109</v>
      </c>
      <c r="Q55" s="87" t="s">
        <v>147</v>
      </c>
      <c r="R55" s="92">
        <v>45700</v>
      </c>
      <c r="S55" s="114" t="s">
        <v>95</v>
      </c>
      <c r="T55" s="89">
        <v>0</v>
      </c>
      <c r="W55" s="89" t="s">
        <v>109</v>
      </c>
      <c r="X55" s="89" t="s">
        <v>147</v>
      </c>
      <c r="Y55" s="93">
        <v>45700</v>
      </c>
      <c r="Z55" s="94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3">
        <v>45700</v>
      </c>
      <c r="E56" s="94" t="s">
        <v>100</v>
      </c>
      <c r="F56" s="89">
        <v>0</v>
      </c>
      <c r="I56" s="89" t="s">
        <v>109</v>
      </c>
      <c r="J56" s="89" t="s">
        <v>147</v>
      </c>
      <c r="K56" s="93">
        <v>45700</v>
      </c>
      <c r="L56" s="94" t="s">
        <v>100</v>
      </c>
      <c r="M56" s="89">
        <v>0</v>
      </c>
      <c r="P56" s="86" t="s">
        <v>109</v>
      </c>
      <c r="Q56" s="86" t="s">
        <v>147</v>
      </c>
      <c r="R56" s="91">
        <v>45700</v>
      </c>
      <c r="S56" s="113" t="s">
        <v>100</v>
      </c>
      <c r="T56" s="89">
        <v>0</v>
      </c>
      <c r="W56" s="89" t="s">
        <v>109</v>
      </c>
      <c r="X56" s="89" t="s">
        <v>147</v>
      </c>
      <c r="Y56" s="93">
        <v>45700</v>
      </c>
      <c r="Z56" s="94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3">
        <v>45700</v>
      </c>
      <c r="E57" s="94" t="s">
        <v>103</v>
      </c>
      <c r="F57" s="89">
        <v>0</v>
      </c>
      <c r="I57" s="89" t="s">
        <v>109</v>
      </c>
      <c r="J57" s="89" t="s">
        <v>147</v>
      </c>
      <c r="K57" s="93">
        <v>45700</v>
      </c>
      <c r="L57" s="94" t="s">
        <v>103</v>
      </c>
      <c r="M57" s="89">
        <v>0</v>
      </c>
      <c r="P57" s="87" t="s">
        <v>109</v>
      </c>
      <c r="Q57" s="87" t="s">
        <v>147</v>
      </c>
      <c r="R57" s="92">
        <v>45700</v>
      </c>
      <c r="S57" s="114" t="s">
        <v>103</v>
      </c>
      <c r="T57" s="89">
        <v>0</v>
      </c>
      <c r="W57" s="89" t="s">
        <v>109</v>
      </c>
      <c r="X57" s="89" t="s">
        <v>147</v>
      </c>
      <c r="Y57" s="93">
        <v>45700</v>
      </c>
      <c r="Z57" s="94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3">
        <v>45700</v>
      </c>
      <c r="E58" s="94" t="s">
        <v>97</v>
      </c>
      <c r="F58" s="89">
        <v>0</v>
      </c>
      <c r="I58" s="89" t="s">
        <v>109</v>
      </c>
      <c r="J58" s="89" t="s">
        <v>147</v>
      </c>
      <c r="K58" s="93">
        <v>45700</v>
      </c>
      <c r="L58" s="94" t="s">
        <v>97</v>
      </c>
      <c r="M58" s="89">
        <v>0</v>
      </c>
      <c r="P58" s="86" t="s">
        <v>109</v>
      </c>
      <c r="Q58" s="86" t="s">
        <v>147</v>
      </c>
      <c r="R58" s="91">
        <v>45700</v>
      </c>
      <c r="S58" s="113" t="s">
        <v>97</v>
      </c>
      <c r="T58" s="89">
        <v>0</v>
      </c>
      <c r="W58" s="89" t="s">
        <v>109</v>
      </c>
      <c r="X58" s="89" t="s">
        <v>147</v>
      </c>
      <c r="Y58" s="93">
        <v>45700</v>
      </c>
      <c r="Z58" s="94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3">
        <v>45700</v>
      </c>
      <c r="E59" s="94" t="s">
        <v>96</v>
      </c>
      <c r="F59" s="89">
        <v>0</v>
      </c>
      <c r="I59" s="89" t="s">
        <v>109</v>
      </c>
      <c r="J59" s="89" t="s">
        <v>147</v>
      </c>
      <c r="K59" s="93">
        <v>45700</v>
      </c>
      <c r="L59" s="94" t="s">
        <v>96</v>
      </c>
      <c r="M59" s="89">
        <v>0</v>
      </c>
      <c r="P59" s="87" t="s">
        <v>109</v>
      </c>
      <c r="Q59" s="87" t="s">
        <v>147</v>
      </c>
      <c r="R59" s="92">
        <v>45700</v>
      </c>
      <c r="S59" s="114" t="s">
        <v>96</v>
      </c>
      <c r="T59" s="89">
        <v>0</v>
      </c>
      <c r="W59" s="89" t="s">
        <v>109</v>
      </c>
      <c r="X59" s="89" t="s">
        <v>147</v>
      </c>
      <c r="Y59" s="93">
        <v>45700</v>
      </c>
      <c r="Z59" s="94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3">
        <v>45700</v>
      </c>
      <c r="E60" s="95" t="s">
        <v>161</v>
      </c>
      <c r="F60" s="89">
        <v>0</v>
      </c>
      <c r="I60" s="89" t="s">
        <v>109</v>
      </c>
      <c r="J60" s="89" t="s">
        <v>147</v>
      </c>
      <c r="K60" s="93">
        <v>45700</v>
      </c>
      <c r="L60" s="94" t="s">
        <v>161</v>
      </c>
      <c r="M60" s="89">
        <v>0</v>
      </c>
      <c r="P60" s="86" t="s">
        <v>109</v>
      </c>
      <c r="Q60" s="86" t="s">
        <v>147</v>
      </c>
      <c r="R60" s="91">
        <v>45700</v>
      </c>
      <c r="S60" s="113" t="s">
        <v>161</v>
      </c>
      <c r="T60" s="89">
        <v>0</v>
      </c>
      <c r="W60" s="89" t="s">
        <v>109</v>
      </c>
      <c r="X60" s="89" t="s">
        <v>147</v>
      </c>
      <c r="Y60" s="93">
        <v>45700</v>
      </c>
      <c r="Z60" s="94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3">
        <v>45701</v>
      </c>
      <c r="E61" s="94" t="s">
        <v>93</v>
      </c>
      <c r="F61" s="89">
        <v>0</v>
      </c>
      <c r="I61" s="89" t="s">
        <v>109</v>
      </c>
      <c r="J61" s="89" t="s">
        <v>147</v>
      </c>
      <c r="K61" s="93">
        <v>45701</v>
      </c>
      <c r="L61" s="94" t="s">
        <v>93</v>
      </c>
      <c r="M61" s="89">
        <v>0</v>
      </c>
      <c r="P61" s="87" t="s">
        <v>109</v>
      </c>
      <c r="Q61" s="87" t="s">
        <v>147</v>
      </c>
      <c r="R61" s="92">
        <v>45701</v>
      </c>
      <c r="S61" s="114" t="s">
        <v>93</v>
      </c>
      <c r="T61" s="89">
        <v>0</v>
      </c>
      <c r="W61" s="89" t="s">
        <v>109</v>
      </c>
      <c r="X61" s="89" t="s">
        <v>147</v>
      </c>
      <c r="Y61" s="93">
        <v>45701</v>
      </c>
      <c r="Z61" s="94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3">
        <v>45701</v>
      </c>
      <c r="E62" s="94" t="s">
        <v>17</v>
      </c>
      <c r="F62" s="89">
        <v>0</v>
      </c>
      <c r="I62" s="89" t="s">
        <v>109</v>
      </c>
      <c r="J62" s="89" t="s">
        <v>147</v>
      </c>
      <c r="K62" s="93">
        <v>45701</v>
      </c>
      <c r="L62" s="94" t="s">
        <v>17</v>
      </c>
      <c r="M62" s="89">
        <v>0</v>
      </c>
      <c r="P62" s="86" t="s">
        <v>109</v>
      </c>
      <c r="Q62" s="86" t="s">
        <v>147</v>
      </c>
      <c r="R62" s="91">
        <v>45701</v>
      </c>
      <c r="S62" s="113" t="s">
        <v>17</v>
      </c>
      <c r="T62" s="89">
        <v>0</v>
      </c>
      <c r="W62" s="89" t="s">
        <v>109</v>
      </c>
      <c r="X62" s="89" t="s">
        <v>147</v>
      </c>
      <c r="Y62" s="93">
        <v>45701</v>
      </c>
      <c r="Z62" s="94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3">
        <v>45701</v>
      </c>
      <c r="E63" s="94" t="s">
        <v>92</v>
      </c>
      <c r="F63" s="89">
        <v>0</v>
      </c>
      <c r="I63" s="89" t="s">
        <v>109</v>
      </c>
      <c r="J63" s="89" t="s">
        <v>147</v>
      </c>
      <c r="K63" s="93">
        <v>45701</v>
      </c>
      <c r="L63" s="94" t="s">
        <v>92</v>
      </c>
      <c r="M63" s="89">
        <v>37.299999999999997</v>
      </c>
      <c r="P63" s="87" t="s">
        <v>109</v>
      </c>
      <c r="Q63" s="87" t="s">
        <v>147</v>
      </c>
      <c r="R63" s="92">
        <v>45701</v>
      </c>
      <c r="S63" s="114" t="s">
        <v>92</v>
      </c>
      <c r="T63" s="89">
        <v>0</v>
      </c>
      <c r="W63" s="89" t="s">
        <v>109</v>
      </c>
      <c r="X63" s="89" t="s">
        <v>147</v>
      </c>
      <c r="Y63" s="93">
        <v>45701</v>
      </c>
      <c r="Z63" s="94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3">
        <v>45701</v>
      </c>
      <c r="E64" s="94" t="s">
        <v>16</v>
      </c>
      <c r="F64" s="89">
        <v>0</v>
      </c>
      <c r="I64" s="89" t="s">
        <v>109</v>
      </c>
      <c r="J64" s="89" t="s">
        <v>147</v>
      </c>
      <c r="K64" s="93">
        <v>45701</v>
      </c>
      <c r="L64" s="94" t="s">
        <v>16</v>
      </c>
      <c r="M64" s="89">
        <v>0</v>
      </c>
      <c r="P64" s="86" t="s">
        <v>109</v>
      </c>
      <c r="Q64" s="86" t="s">
        <v>147</v>
      </c>
      <c r="R64" s="91">
        <v>45701</v>
      </c>
      <c r="S64" s="113" t="s">
        <v>16</v>
      </c>
      <c r="T64" s="89">
        <v>0</v>
      </c>
      <c r="W64" s="89" t="s">
        <v>109</v>
      </c>
      <c r="X64" s="89" t="s">
        <v>147</v>
      </c>
      <c r="Y64" s="93">
        <v>45701</v>
      </c>
      <c r="Z64" s="94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3">
        <v>45701</v>
      </c>
      <c r="E65" s="94" t="s">
        <v>20</v>
      </c>
      <c r="F65" s="89">
        <v>0</v>
      </c>
      <c r="I65" s="89" t="s">
        <v>109</v>
      </c>
      <c r="J65" s="89" t="s">
        <v>147</v>
      </c>
      <c r="K65" s="93">
        <v>45701</v>
      </c>
      <c r="L65" s="94" t="s">
        <v>20</v>
      </c>
      <c r="M65" s="89">
        <v>0</v>
      </c>
      <c r="P65" s="87" t="s">
        <v>109</v>
      </c>
      <c r="Q65" s="87" t="s">
        <v>147</v>
      </c>
      <c r="R65" s="92">
        <v>45701</v>
      </c>
      <c r="S65" s="114" t="s">
        <v>20</v>
      </c>
      <c r="T65" s="89">
        <v>0</v>
      </c>
      <c r="W65" s="89" t="s">
        <v>109</v>
      </c>
      <c r="X65" s="89" t="s">
        <v>147</v>
      </c>
      <c r="Y65" s="93">
        <v>45701</v>
      </c>
      <c r="Z65" s="94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3">
        <v>45701</v>
      </c>
      <c r="E66" s="94" t="s">
        <v>95</v>
      </c>
      <c r="F66" s="89">
        <v>0</v>
      </c>
      <c r="I66" s="89" t="s">
        <v>109</v>
      </c>
      <c r="J66" s="89" t="s">
        <v>147</v>
      </c>
      <c r="K66" s="93">
        <v>45701</v>
      </c>
      <c r="L66" s="94" t="s">
        <v>95</v>
      </c>
      <c r="M66" s="89">
        <v>0</v>
      </c>
      <c r="P66" s="86" t="s">
        <v>109</v>
      </c>
      <c r="Q66" s="86" t="s">
        <v>147</v>
      </c>
      <c r="R66" s="91">
        <v>45701</v>
      </c>
      <c r="S66" s="113" t="s">
        <v>95</v>
      </c>
      <c r="T66" s="89">
        <v>0</v>
      </c>
      <c r="W66" s="89" t="s">
        <v>109</v>
      </c>
      <c r="X66" s="89" t="s">
        <v>147</v>
      </c>
      <c r="Y66" s="93">
        <v>45701</v>
      </c>
      <c r="Z66" s="94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3">
        <v>45701</v>
      </c>
      <c r="E67" s="94" t="s">
        <v>100</v>
      </c>
      <c r="F67" s="89">
        <v>0</v>
      </c>
      <c r="I67" s="89" t="s">
        <v>109</v>
      </c>
      <c r="J67" s="89" t="s">
        <v>147</v>
      </c>
      <c r="K67" s="93">
        <v>45701</v>
      </c>
      <c r="L67" s="94" t="s">
        <v>100</v>
      </c>
      <c r="M67" s="89">
        <v>0</v>
      </c>
      <c r="P67" s="87" t="s">
        <v>109</v>
      </c>
      <c r="Q67" s="87" t="s">
        <v>147</v>
      </c>
      <c r="R67" s="92">
        <v>45701</v>
      </c>
      <c r="S67" s="114" t="s">
        <v>100</v>
      </c>
      <c r="T67" s="89">
        <v>0</v>
      </c>
      <c r="W67" s="89" t="s">
        <v>109</v>
      </c>
      <c r="X67" s="89" t="s">
        <v>147</v>
      </c>
      <c r="Y67" s="93">
        <v>45701</v>
      </c>
      <c r="Z67" s="94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3">
        <v>45701</v>
      </c>
      <c r="E68" s="94" t="s">
        <v>103</v>
      </c>
      <c r="F68" s="89">
        <v>0</v>
      </c>
      <c r="I68" s="89" t="s">
        <v>109</v>
      </c>
      <c r="J68" s="89" t="s">
        <v>147</v>
      </c>
      <c r="K68" s="93">
        <v>45701</v>
      </c>
      <c r="L68" s="94" t="s">
        <v>103</v>
      </c>
      <c r="M68" s="89">
        <v>0</v>
      </c>
      <c r="P68" s="86" t="s">
        <v>109</v>
      </c>
      <c r="Q68" s="86" t="s">
        <v>147</v>
      </c>
      <c r="R68" s="91">
        <v>45701</v>
      </c>
      <c r="S68" s="113" t="s">
        <v>103</v>
      </c>
      <c r="T68" s="89">
        <v>0</v>
      </c>
      <c r="W68" s="89" t="s">
        <v>109</v>
      </c>
      <c r="X68" s="89" t="s">
        <v>147</v>
      </c>
      <c r="Y68" s="93">
        <v>45701</v>
      </c>
      <c r="Z68" s="94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3">
        <v>45701</v>
      </c>
      <c r="E69" s="94" t="s">
        <v>97</v>
      </c>
      <c r="F69" s="89">
        <v>0</v>
      </c>
      <c r="I69" s="89" t="s">
        <v>109</v>
      </c>
      <c r="J69" s="89" t="s">
        <v>147</v>
      </c>
      <c r="K69" s="93">
        <v>45701</v>
      </c>
      <c r="L69" s="94" t="s">
        <v>97</v>
      </c>
      <c r="M69" s="89">
        <v>0</v>
      </c>
      <c r="P69" s="87" t="s">
        <v>109</v>
      </c>
      <c r="Q69" s="87" t="s">
        <v>147</v>
      </c>
      <c r="R69" s="92">
        <v>45701</v>
      </c>
      <c r="S69" s="114" t="s">
        <v>97</v>
      </c>
      <c r="T69" s="89">
        <v>0</v>
      </c>
      <c r="W69" s="89" t="s">
        <v>109</v>
      </c>
      <c r="X69" s="89" t="s">
        <v>147</v>
      </c>
      <c r="Y69" s="93">
        <v>45701</v>
      </c>
      <c r="Z69" s="94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3">
        <v>45701</v>
      </c>
      <c r="E70" s="94" t="s">
        <v>96</v>
      </c>
      <c r="F70" s="89">
        <v>0</v>
      </c>
      <c r="I70" s="89" t="s">
        <v>109</v>
      </c>
      <c r="J70" s="89" t="s">
        <v>147</v>
      </c>
      <c r="K70" s="93">
        <v>45701</v>
      </c>
      <c r="L70" s="94" t="s">
        <v>96</v>
      </c>
      <c r="M70" s="89">
        <v>0</v>
      </c>
      <c r="P70" s="86" t="s">
        <v>109</v>
      </c>
      <c r="Q70" s="86" t="s">
        <v>147</v>
      </c>
      <c r="R70" s="91">
        <v>45701</v>
      </c>
      <c r="S70" s="113" t="s">
        <v>96</v>
      </c>
      <c r="T70" s="89">
        <v>0</v>
      </c>
      <c r="W70" s="89" t="s">
        <v>109</v>
      </c>
      <c r="X70" s="89" t="s">
        <v>147</v>
      </c>
      <c r="Y70" s="93">
        <v>45701</v>
      </c>
      <c r="Z70" s="94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3">
        <v>45701</v>
      </c>
      <c r="E71" s="95" t="s">
        <v>161</v>
      </c>
      <c r="F71" s="89">
        <v>0</v>
      </c>
      <c r="I71" s="89" t="s">
        <v>109</v>
      </c>
      <c r="J71" s="89" t="s">
        <v>147</v>
      </c>
      <c r="K71" s="93">
        <v>45701</v>
      </c>
      <c r="L71" s="94" t="s">
        <v>161</v>
      </c>
      <c r="M71" s="89">
        <v>48.7</v>
      </c>
      <c r="P71" s="87" t="s">
        <v>109</v>
      </c>
      <c r="Q71" s="87" t="s">
        <v>147</v>
      </c>
      <c r="R71" s="92">
        <v>45701</v>
      </c>
      <c r="S71" s="114" t="s">
        <v>161</v>
      </c>
      <c r="T71" s="89">
        <v>0</v>
      </c>
      <c r="W71" s="89" t="s">
        <v>109</v>
      </c>
      <c r="X71" s="89" t="s">
        <v>147</v>
      </c>
      <c r="Y71" s="93">
        <v>45701</v>
      </c>
      <c r="Z71" s="94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3">
        <v>45702</v>
      </c>
      <c r="E72" s="94" t="s">
        <v>93</v>
      </c>
      <c r="F72" s="89">
        <v>0</v>
      </c>
      <c r="I72" s="89" t="s">
        <v>109</v>
      </c>
      <c r="J72" s="89" t="s">
        <v>147</v>
      </c>
      <c r="K72" s="93">
        <v>45702</v>
      </c>
      <c r="L72" s="94" t="s">
        <v>93</v>
      </c>
      <c r="M72" s="89">
        <v>0</v>
      </c>
      <c r="P72" s="86" t="s">
        <v>109</v>
      </c>
      <c r="Q72" s="86" t="s">
        <v>147</v>
      </c>
      <c r="R72" s="91">
        <v>45702</v>
      </c>
      <c r="S72" s="113" t="s">
        <v>93</v>
      </c>
      <c r="T72" s="89">
        <v>0</v>
      </c>
      <c r="W72" s="89" t="s">
        <v>109</v>
      </c>
      <c r="X72" s="89" t="s">
        <v>147</v>
      </c>
      <c r="Y72" s="93">
        <v>45702</v>
      </c>
      <c r="Z72" s="94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3">
        <v>45702</v>
      </c>
      <c r="E73" s="94" t="s">
        <v>17</v>
      </c>
      <c r="F73" s="89">
        <v>0</v>
      </c>
      <c r="I73" s="89" t="s">
        <v>109</v>
      </c>
      <c r="J73" s="89" t="s">
        <v>147</v>
      </c>
      <c r="K73" s="93">
        <v>45702</v>
      </c>
      <c r="L73" s="94" t="s">
        <v>17</v>
      </c>
      <c r="M73" s="89">
        <v>0</v>
      </c>
      <c r="P73" s="87" t="s">
        <v>109</v>
      </c>
      <c r="Q73" s="87" t="s">
        <v>147</v>
      </c>
      <c r="R73" s="92">
        <v>45702</v>
      </c>
      <c r="S73" s="114" t="s">
        <v>17</v>
      </c>
      <c r="T73" s="89">
        <v>0</v>
      </c>
      <c r="W73" s="89" t="s">
        <v>109</v>
      </c>
      <c r="X73" s="89" t="s">
        <v>147</v>
      </c>
      <c r="Y73" s="93">
        <v>45702</v>
      </c>
      <c r="Z73" s="94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3">
        <v>45702</v>
      </c>
      <c r="E74" s="94" t="s">
        <v>92</v>
      </c>
      <c r="F74" s="89">
        <v>0</v>
      </c>
      <c r="I74" s="89" t="s">
        <v>109</v>
      </c>
      <c r="J74" s="89" t="s">
        <v>147</v>
      </c>
      <c r="K74" s="93">
        <v>45702</v>
      </c>
      <c r="L74" s="94" t="s">
        <v>92</v>
      </c>
      <c r="M74" s="89">
        <v>0</v>
      </c>
      <c r="P74" s="86" t="s">
        <v>109</v>
      </c>
      <c r="Q74" s="86" t="s">
        <v>147</v>
      </c>
      <c r="R74" s="91">
        <v>45702</v>
      </c>
      <c r="S74" s="113" t="s">
        <v>92</v>
      </c>
      <c r="T74" s="89">
        <v>0</v>
      </c>
      <c r="W74" s="89" t="s">
        <v>109</v>
      </c>
      <c r="X74" s="89" t="s">
        <v>147</v>
      </c>
      <c r="Y74" s="93">
        <v>45702</v>
      </c>
      <c r="Z74" s="94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3">
        <v>45702</v>
      </c>
      <c r="E75" s="94" t="s">
        <v>16</v>
      </c>
      <c r="F75" s="89">
        <v>0</v>
      </c>
      <c r="I75" s="89" t="s">
        <v>109</v>
      </c>
      <c r="J75" s="89" t="s">
        <v>147</v>
      </c>
      <c r="K75" s="93">
        <v>45702</v>
      </c>
      <c r="L75" s="94" t="s">
        <v>16</v>
      </c>
      <c r="M75" s="89">
        <v>0</v>
      </c>
      <c r="P75" s="87" t="s">
        <v>109</v>
      </c>
      <c r="Q75" s="87" t="s">
        <v>147</v>
      </c>
      <c r="R75" s="92">
        <v>45702</v>
      </c>
      <c r="S75" s="114" t="s">
        <v>16</v>
      </c>
      <c r="T75" s="89">
        <v>0</v>
      </c>
      <c r="W75" s="89" t="s">
        <v>109</v>
      </c>
      <c r="X75" s="89" t="s">
        <v>147</v>
      </c>
      <c r="Y75" s="93">
        <v>45702</v>
      </c>
      <c r="Z75" s="94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3">
        <v>45702</v>
      </c>
      <c r="E76" s="94" t="s">
        <v>20</v>
      </c>
      <c r="F76" s="89">
        <v>0</v>
      </c>
      <c r="I76" s="89" t="s">
        <v>109</v>
      </c>
      <c r="J76" s="89" t="s">
        <v>147</v>
      </c>
      <c r="K76" s="93">
        <v>45702</v>
      </c>
      <c r="L76" s="94" t="s">
        <v>20</v>
      </c>
      <c r="M76" s="89">
        <v>0</v>
      </c>
      <c r="P76" s="86" t="s">
        <v>109</v>
      </c>
      <c r="Q76" s="86" t="s">
        <v>147</v>
      </c>
      <c r="R76" s="91">
        <v>45702</v>
      </c>
      <c r="S76" s="113" t="s">
        <v>20</v>
      </c>
      <c r="T76" s="89">
        <v>0</v>
      </c>
      <c r="W76" s="89" t="s">
        <v>109</v>
      </c>
      <c r="X76" s="89" t="s">
        <v>147</v>
      </c>
      <c r="Y76" s="93">
        <v>45702</v>
      </c>
      <c r="Z76" s="94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3">
        <v>45702</v>
      </c>
      <c r="E77" s="94" t="s">
        <v>95</v>
      </c>
      <c r="F77" s="89">
        <v>0</v>
      </c>
      <c r="I77" s="89" t="s">
        <v>109</v>
      </c>
      <c r="J77" s="89" t="s">
        <v>147</v>
      </c>
      <c r="K77" s="93">
        <v>45702</v>
      </c>
      <c r="L77" s="94" t="s">
        <v>95</v>
      </c>
      <c r="M77" s="89">
        <v>0</v>
      </c>
      <c r="P77" s="87" t="s">
        <v>109</v>
      </c>
      <c r="Q77" s="87" t="s">
        <v>147</v>
      </c>
      <c r="R77" s="92">
        <v>45702</v>
      </c>
      <c r="S77" s="114" t="s">
        <v>95</v>
      </c>
      <c r="T77" s="89">
        <v>0</v>
      </c>
      <c r="W77" s="89" t="s">
        <v>109</v>
      </c>
      <c r="X77" s="89" t="s">
        <v>147</v>
      </c>
      <c r="Y77" s="93">
        <v>45702</v>
      </c>
      <c r="Z77" s="94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3">
        <v>45702</v>
      </c>
      <c r="E78" s="94" t="s">
        <v>100</v>
      </c>
      <c r="F78" s="89">
        <v>0</v>
      </c>
      <c r="I78" s="89" t="s">
        <v>109</v>
      </c>
      <c r="J78" s="89" t="s">
        <v>147</v>
      </c>
      <c r="K78" s="93">
        <v>45702</v>
      </c>
      <c r="L78" s="94" t="s">
        <v>100</v>
      </c>
      <c r="M78" s="89">
        <v>0</v>
      </c>
      <c r="P78" s="86" t="s">
        <v>109</v>
      </c>
      <c r="Q78" s="86" t="s">
        <v>147</v>
      </c>
      <c r="R78" s="91">
        <v>45702</v>
      </c>
      <c r="S78" s="113" t="s">
        <v>100</v>
      </c>
      <c r="T78" s="89">
        <v>0</v>
      </c>
      <c r="W78" s="89" t="s">
        <v>109</v>
      </c>
      <c r="X78" s="89" t="s">
        <v>147</v>
      </c>
      <c r="Y78" s="93">
        <v>45702</v>
      </c>
      <c r="Z78" s="94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3">
        <v>45702</v>
      </c>
      <c r="E79" s="94" t="s">
        <v>103</v>
      </c>
      <c r="F79" s="89">
        <v>0</v>
      </c>
      <c r="I79" s="89" t="s">
        <v>109</v>
      </c>
      <c r="J79" s="89" t="s">
        <v>147</v>
      </c>
      <c r="K79" s="93">
        <v>45702</v>
      </c>
      <c r="L79" s="94" t="s">
        <v>103</v>
      </c>
      <c r="M79" s="89">
        <v>0</v>
      </c>
      <c r="P79" s="87" t="s">
        <v>109</v>
      </c>
      <c r="Q79" s="87" t="s">
        <v>147</v>
      </c>
      <c r="R79" s="92">
        <v>45702</v>
      </c>
      <c r="S79" s="114" t="s">
        <v>103</v>
      </c>
      <c r="T79" s="89">
        <v>0</v>
      </c>
      <c r="W79" s="89" t="s">
        <v>109</v>
      </c>
      <c r="X79" s="89" t="s">
        <v>147</v>
      </c>
      <c r="Y79" s="93">
        <v>45702</v>
      </c>
      <c r="Z79" s="94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3">
        <v>45702</v>
      </c>
      <c r="E80" s="94" t="s">
        <v>97</v>
      </c>
      <c r="F80" s="89">
        <v>0</v>
      </c>
      <c r="I80" s="89" t="s">
        <v>109</v>
      </c>
      <c r="J80" s="89" t="s">
        <v>147</v>
      </c>
      <c r="K80" s="93">
        <v>45702</v>
      </c>
      <c r="L80" s="94" t="s">
        <v>97</v>
      </c>
      <c r="M80" s="89">
        <v>0</v>
      </c>
      <c r="P80" s="86" t="s">
        <v>109</v>
      </c>
      <c r="Q80" s="86" t="s">
        <v>147</v>
      </c>
      <c r="R80" s="91">
        <v>45702</v>
      </c>
      <c r="S80" s="113" t="s">
        <v>97</v>
      </c>
      <c r="T80" s="89">
        <v>0</v>
      </c>
      <c r="W80" s="89" t="s">
        <v>109</v>
      </c>
      <c r="X80" s="89" t="s">
        <v>147</v>
      </c>
      <c r="Y80" s="93">
        <v>45702</v>
      </c>
      <c r="Z80" s="94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3">
        <v>45702</v>
      </c>
      <c r="E81" s="94" t="s">
        <v>96</v>
      </c>
      <c r="F81" s="89">
        <v>0</v>
      </c>
      <c r="I81" s="89" t="s">
        <v>109</v>
      </c>
      <c r="J81" s="89" t="s">
        <v>147</v>
      </c>
      <c r="K81" s="93">
        <v>45702</v>
      </c>
      <c r="L81" s="94" t="s">
        <v>96</v>
      </c>
      <c r="M81" s="89">
        <v>0</v>
      </c>
      <c r="P81" s="87" t="s">
        <v>109</v>
      </c>
      <c r="Q81" s="87" t="s">
        <v>147</v>
      </c>
      <c r="R81" s="92">
        <v>45702</v>
      </c>
      <c r="S81" s="114" t="s">
        <v>96</v>
      </c>
      <c r="T81" s="89">
        <v>0</v>
      </c>
      <c r="W81" s="89" t="s">
        <v>109</v>
      </c>
      <c r="X81" s="89" t="s">
        <v>147</v>
      </c>
      <c r="Y81" s="93">
        <v>45702</v>
      </c>
      <c r="Z81" s="94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3">
        <v>45702</v>
      </c>
      <c r="E82" s="95" t="s">
        <v>161</v>
      </c>
      <c r="F82" s="89">
        <v>0</v>
      </c>
      <c r="I82" s="89" t="s">
        <v>109</v>
      </c>
      <c r="J82" s="89" t="s">
        <v>147</v>
      </c>
      <c r="K82" s="93">
        <v>45702</v>
      </c>
      <c r="L82" s="94" t="s">
        <v>161</v>
      </c>
      <c r="M82" s="89">
        <v>0</v>
      </c>
      <c r="P82" s="86" t="s">
        <v>109</v>
      </c>
      <c r="Q82" s="86" t="s">
        <v>147</v>
      </c>
      <c r="R82" s="91">
        <v>45702</v>
      </c>
      <c r="S82" s="113" t="s">
        <v>161</v>
      </c>
      <c r="T82" s="89">
        <v>0</v>
      </c>
      <c r="W82" s="89" t="s">
        <v>109</v>
      </c>
      <c r="X82" s="89" t="s">
        <v>147</v>
      </c>
      <c r="Y82" s="93">
        <v>45702</v>
      </c>
      <c r="Z82" s="94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3">
        <v>45705</v>
      </c>
      <c r="E83" s="94" t="s">
        <v>93</v>
      </c>
      <c r="F83" s="89">
        <v>0</v>
      </c>
      <c r="I83" s="89" t="s">
        <v>109</v>
      </c>
      <c r="J83" s="89" t="s">
        <v>148</v>
      </c>
      <c r="K83" s="93">
        <v>45705</v>
      </c>
      <c r="L83" s="94" t="s">
        <v>93</v>
      </c>
      <c r="M83" s="89">
        <v>0</v>
      </c>
      <c r="P83" s="87" t="s">
        <v>109</v>
      </c>
      <c r="Q83" s="87" t="s">
        <v>148</v>
      </c>
      <c r="R83" s="92">
        <v>45705</v>
      </c>
      <c r="S83" s="114" t="s">
        <v>93</v>
      </c>
      <c r="T83" s="89">
        <v>0</v>
      </c>
      <c r="W83" s="89" t="s">
        <v>109</v>
      </c>
      <c r="X83" s="89" t="s">
        <v>148</v>
      </c>
      <c r="Y83" s="93">
        <v>45705</v>
      </c>
      <c r="Z83" s="94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3">
        <v>45705</v>
      </c>
      <c r="E84" s="94" t="s">
        <v>17</v>
      </c>
      <c r="F84" s="89">
        <v>0</v>
      </c>
      <c r="I84" s="89" t="s">
        <v>109</v>
      </c>
      <c r="J84" s="89" t="s">
        <v>148</v>
      </c>
      <c r="K84" s="93">
        <v>45705</v>
      </c>
      <c r="L84" s="94" t="s">
        <v>17</v>
      </c>
      <c r="M84" s="89">
        <v>0</v>
      </c>
      <c r="P84" s="86" t="s">
        <v>109</v>
      </c>
      <c r="Q84" s="86" t="s">
        <v>148</v>
      </c>
      <c r="R84" s="91">
        <v>45705</v>
      </c>
      <c r="S84" s="113" t="s">
        <v>17</v>
      </c>
      <c r="T84" s="89">
        <v>0</v>
      </c>
      <c r="W84" s="89" t="s">
        <v>109</v>
      </c>
      <c r="X84" s="89" t="s">
        <v>148</v>
      </c>
      <c r="Y84" s="93">
        <v>45705</v>
      </c>
      <c r="Z84" s="94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3">
        <v>45705</v>
      </c>
      <c r="E85" s="94" t="s">
        <v>92</v>
      </c>
      <c r="F85" s="89">
        <v>0</v>
      </c>
      <c r="I85" s="89" t="s">
        <v>109</v>
      </c>
      <c r="J85" s="89" t="s">
        <v>148</v>
      </c>
      <c r="K85" s="93">
        <v>45705</v>
      </c>
      <c r="L85" s="94" t="s">
        <v>92</v>
      </c>
      <c r="M85" s="89">
        <v>0</v>
      </c>
      <c r="P85" s="87" t="s">
        <v>109</v>
      </c>
      <c r="Q85" s="87" t="s">
        <v>148</v>
      </c>
      <c r="R85" s="92">
        <v>45705</v>
      </c>
      <c r="S85" s="114" t="s">
        <v>92</v>
      </c>
      <c r="T85" s="89">
        <v>0</v>
      </c>
      <c r="W85" s="89" t="s">
        <v>109</v>
      </c>
      <c r="X85" s="89" t="s">
        <v>148</v>
      </c>
      <c r="Y85" s="93">
        <v>45705</v>
      </c>
      <c r="Z85" s="94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3">
        <v>45705</v>
      </c>
      <c r="E86" s="94" t="s">
        <v>16</v>
      </c>
      <c r="F86" s="89">
        <v>0</v>
      </c>
      <c r="I86" s="89" t="s">
        <v>109</v>
      </c>
      <c r="J86" s="89" t="s">
        <v>148</v>
      </c>
      <c r="K86" s="93">
        <v>45705</v>
      </c>
      <c r="L86" s="94" t="s">
        <v>16</v>
      </c>
      <c r="M86" s="89">
        <v>0</v>
      </c>
      <c r="P86" s="86" t="s">
        <v>109</v>
      </c>
      <c r="Q86" s="86" t="s">
        <v>148</v>
      </c>
      <c r="R86" s="91">
        <v>45705</v>
      </c>
      <c r="S86" s="113" t="s">
        <v>16</v>
      </c>
      <c r="T86" s="89">
        <v>0</v>
      </c>
      <c r="W86" s="89" t="s">
        <v>109</v>
      </c>
      <c r="X86" s="89" t="s">
        <v>148</v>
      </c>
      <c r="Y86" s="93">
        <v>45705</v>
      </c>
      <c r="Z86" s="94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3">
        <v>45705</v>
      </c>
      <c r="E87" s="94" t="s">
        <v>20</v>
      </c>
      <c r="F87" s="89">
        <v>0</v>
      </c>
      <c r="I87" s="89" t="s">
        <v>109</v>
      </c>
      <c r="J87" s="89" t="s">
        <v>148</v>
      </c>
      <c r="K87" s="93">
        <v>45705</v>
      </c>
      <c r="L87" s="94" t="s">
        <v>20</v>
      </c>
      <c r="M87" s="89">
        <v>0</v>
      </c>
      <c r="P87" s="87" t="s">
        <v>109</v>
      </c>
      <c r="Q87" s="87" t="s">
        <v>148</v>
      </c>
      <c r="R87" s="92">
        <v>45705</v>
      </c>
      <c r="S87" s="114" t="s">
        <v>20</v>
      </c>
      <c r="T87" s="89">
        <v>0</v>
      </c>
      <c r="W87" s="89" t="s">
        <v>109</v>
      </c>
      <c r="X87" s="89" t="s">
        <v>148</v>
      </c>
      <c r="Y87" s="93">
        <v>45705</v>
      </c>
      <c r="Z87" s="94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3">
        <v>45705</v>
      </c>
      <c r="E88" s="94" t="s">
        <v>95</v>
      </c>
      <c r="F88" s="89">
        <v>0</v>
      </c>
      <c r="I88" s="89" t="s">
        <v>109</v>
      </c>
      <c r="J88" s="89" t="s">
        <v>148</v>
      </c>
      <c r="K88" s="93">
        <v>45705</v>
      </c>
      <c r="L88" s="94" t="s">
        <v>95</v>
      </c>
      <c r="M88" s="89">
        <v>0</v>
      </c>
      <c r="P88" s="86" t="s">
        <v>109</v>
      </c>
      <c r="Q88" s="86" t="s">
        <v>148</v>
      </c>
      <c r="R88" s="91">
        <v>45705</v>
      </c>
      <c r="S88" s="113" t="s">
        <v>95</v>
      </c>
      <c r="T88" s="89">
        <v>0</v>
      </c>
      <c r="W88" s="89" t="s">
        <v>109</v>
      </c>
      <c r="X88" s="89" t="s">
        <v>148</v>
      </c>
      <c r="Y88" s="93">
        <v>45705</v>
      </c>
      <c r="Z88" s="94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3">
        <v>45705</v>
      </c>
      <c r="E89" s="94" t="s">
        <v>100</v>
      </c>
      <c r="F89" s="89">
        <v>0</v>
      </c>
      <c r="I89" s="89" t="s">
        <v>109</v>
      </c>
      <c r="J89" s="89" t="s">
        <v>148</v>
      </c>
      <c r="K89" s="93">
        <v>45705</v>
      </c>
      <c r="L89" s="94" t="s">
        <v>100</v>
      </c>
      <c r="M89" s="89">
        <v>0</v>
      </c>
      <c r="P89" s="87" t="s">
        <v>109</v>
      </c>
      <c r="Q89" s="87" t="s">
        <v>148</v>
      </c>
      <c r="R89" s="92">
        <v>45705</v>
      </c>
      <c r="S89" s="114" t="s">
        <v>100</v>
      </c>
      <c r="T89" s="89">
        <v>0</v>
      </c>
      <c r="W89" s="89" t="s">
        <v>109</v>
      </c>
      <c r="X89" s="89" t="s">
        <v>148</v>
      </c>
      <c r="Y89" s="93">
        <v>45705</v>
      </c>
      <c r="Z89" s="94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3">
        <v>45705</v>
      </c>
      <c r="E90" s="94" t="s">
        <v>103</v>
      </c>
      <c r="F90" s="89">
        <v>0</v>
      </c>
      <c r="I90" s="89" t="s">
        <v>109</v>
      </c>
      <c r="J90" s="89" t="s">
        <v>148</v>
      </c>
      <c r="K90" s="93">
        <v>45705</v>
      </c>
      <c r="L90" s="94" t="s">
        <v>103</v>
      </c>
      <c r="M90" s="89">
        <v>0</v>
      </c>
      <c r="P90" s="86" t="s">
        <v>109</v>
      </c>
      <c r="Q90" s="86" t="s">
        <v>148</v>
      </c>
      <c r="R90" s="91">
        <v>45705</v>
      </c>
      <c r="S90" s="113" t="s">
        <v>103</v>
      </c>
      <c r="T90" s="89">
        <v>0</v>
      </c>
      <c r="W90" s="89" t="s">
        <v>109</v>
      </c>
      <c r="X90" s="89" t="s">
        <v>148</v>
      </c>
      <c r="Y90" s="93">
        <v>45705</v>
      </c>
      <c r="Z90" s="94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3">
        <v>45705</v>
      </c>
      <c r="E91" s="94" t="s">
        <v>97</v>
      </c>
      <c r="F91" s="89">
        <v>0</v>
      </c>
      <c r="I91" s="89" t="s">
        <v>109</v>
      </c>
      <c r="J91" s="89" t="s">
        <v>148</v>
      </c>
      <c r="K91" s="93">
        <v>45705</v>
      </c>
      <c r="L91" s="94" t="s">
        <v>97</v>
      </c>
      <c r="M91" s="89">
        <v>0</v>
      </c>
      <c r="P91" s="87" t="s">
        <v>109</v>
      </c>
      <c r="Q91" s="87" t="s">
        <v>148</v>
      </c>
      <c r="R91" s="92">
        <v>45705</v>
      </c>
      <c r="S91" s="114" t="s">
        <v>97</v>
      </c>
      <c r="T91" s="89">
        <v>0</v>
      </c>
      <c r="W91" s="89" t="s">
        <v>109</v>
      </c>
      <c r="X91" s="89" t="s">
        <v>148</v>
      </c>
      <c r="Y91" s="93">
        <v>45705</v>
      </c>
      <c r="Z91" s="94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3">
        <v>45705</v>
      </c>
      <c r="E92" s="94" t="s">
        <v>96</v>
      </c>
      <c r="F92" s="89">
        <v>0</v>
      </c>
      <c r="I92" s="89" t="s">
        <v>109</v>
      </c>
      <c r="J92" s="89" t="s">
        <v>148</v>
      </c>
      <c r="K92" s="93">
        <v>45705</v>
      </c>
      <c r="L92" s="94" t="s">
        <v>96</v>
      </c>
      <c r="M92" s="89">
        <v>0</v>
      </c>
      <c r="P92" s="86" t="s">
        <v>109</v>
      </c>
      <c r="Q92" s="86" t="s">
        <v>148</v>
      </c>
      <c r="R92" s="91">
        <v>45705</v>
      </c>
      <c r="S92" s="113" t="s">
        <v>96</v>
      </c>
      <c r="T92" s="89">
        <v>0</v>
      </c>
      <c r="W92" s="89" t="s">
        <v>109</v>
      </c>
      <c r="X92" s="89" t="s">
        <v>148</v>
      </c>
      <c r="Y92" s="93">
        <v>45705</v>
      </c>
      <c r="Z92" s="94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3">
        <v>45705</v>
      </c>
      <c r="E93" s="95" t="s">
        <v>161</v>
      </c>
      <c r="F93" s="89">
        <v>0</v>
      </c>
      <c r="I93" s="89" t="s">
        <v>109</v>
      </c>
      <c r="J93" s="89" t="s">
        <v>148</v>
      </c>
      <c r="K93" s="93">
        <v>45705</v>
      </c>
      <c r="L93" s="94" t="s">
        <v>161</v>
      </c>
      <c r="M93" s="89">
        <v>64</v>
      </c>
      <c r="P93" s="87" t="s">
        <v>109</v>
      </c>
      <c r="Q93" s="87" t="s">
        <v>148</v>
      </c>
      <c r="R93" s="92">
        <v>45705</v>
      </c>
      <c r="S93" s="114" t="s">
        <v>161</v>
      </c>
      <c r="T93" s="89">
        <v>0</v>
      </c>
      <c r="W93" s="89" t="s">
        <v>109</v>
      </c>
      <c r="X93" s="89" t="s">
        <v>148</v>
      </c>
      <c r="Y93" s="93">
        <v>45705</v>
      </c>
      <c r="Z93" s="94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3">
        <v>45706</v>
      </c>
      <c r="E94" s="94" t="s">
        <v>93</v>
      </c>
      <c r="F94" s="89">
        <v>0</v>
      </c>
      <c r="I94" s="89" t="s">
        <v>109</v>
      </c>
      <c r="J94" s="89" t="s">
        <v>148</v>
      </c>
      <c r="K94" s="93">
        <v>45706</v>
      </c>
      <c r="L94" s="94" t="s">
        <v>93</v>
      </c>
      <c r="M94" s="89">
        <v>0</v>
      </c>
      <c r="P94" s="86" t="s">
        <v>109</v>
      </c>
      <c r="Q94" s="86" t="s">
        <v>148</v>
      </c>
      <c r="R94" s="91">
        <v>45706</v>
      </c>
      <c r="S94" s="113" t="s">
        <v>93</v>
      </c>
      <c r="T94" s="89">
        <v>0</v>
      </c>
      <c r="W94" s="89" t="s">
        <v>109</v>
      </c>
      <c r="X94" s="89" t="s">
        <v>148</v>
      </c>
      <c r="Y94" s="93">
        <v>45706</v>
      </c>
      <c r="Z94" s="94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3">
        <v>45706</v>
      </c>
      <c r="E95" s="94" t="s">
        <v>17</v>
      </c>
      <c r="F95" s="89">
        <v>50.25</v>
      </c>
      <c r="I95" s="89" t="s">
        <v>109</v>
      </c>
      <c r="J95" s="89" t="s">
        <v>148</v>
      </c>
      <c r="K95" s="93">
        <v>45706</v>
      </c>
      <c r="L95" s="94" t="s">
        <v>17</v>
      </c>
      <c r="M95" s="89">
        <v>0</v>
      </c>
      <c r="P95" s="87" t="s">
        <v>109</v>
      </c>
      <c r="Q95" s="87" t="s">
        <v>148</v>
      </c>
      <c r="R95" s="92">
        <v>45706</v>
      </c>
      <c r="S95" s="114" t="s">
        <v>17</v>
      </c>
      <c r="T95" s="89">
        <v>0</v>
      </c>
      <c r="W95" s="89" t="s">
        <v>109</v>
      </c>
      <c r="X95" s="89" t="s">
        <v>148</v>
      </c>
      <c r="Y95" s="93">
        <v>45706</v>
      </c>
      <c r="Z95" s="94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3">
        <v>45706</v>
      </c>
      <c r="E96" s="94" t="s">
        <v>92</v>
      </c>
      <c r="F96" s="89">
        <v>0</v>
      </c>
      <c r="I96" s="89" t="s">
        <v>109</v>
      </c>
      <c r="J96" s="89" t="s">
        <v>148</v>
      </c>
      <c r="K96" s="93">
        <v>45706</v>
      </c>
      <c r="L96" s="94" t="s">
        <v>92</v>
      </c>
      <c r="M96" s="89">
        <v>0</v>
      </c>
      <c r="P96" s="86" t="s">
        <v>109</v>
      </c>
      <c r="Q96" s="86" t="s">
        <v>148</v>
      </c>
      <c r="R96" s="91">
        <v>45706</v>
      </c>
      <c r="S96" s="113" t="s">
        <v>92</v>
      </c>
      <c r="T96" s="89">
        <v>0</v>
      </c>
      <c r="W96" s="89" t="s">
        <v>109</v>
      </c>
      <c r="X96" s="89" t="s">
        <v>148</v>
      </c>
      <c r="Y96" s="93">
        <v>45706</v>
      </c>
      <c r="Z96" s="94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3">
        <v>45706</v>
      </c>
      <c r="E97" s="94" t="s">
        <v>16</v>
      </c>
      <c r="F97" s="89">
        <v>0</v>
      </c>
      <c r="I97" s="89" t="s">
        <v>109</v>
      </c>
      <c r="J97" s="89" t="s">
        <v>148</v>
      </c>
      <c r="K97" s="93">
        <v>45706</v>
      </c>
      <c r="L97" s="94" t="s">
        <v>16</v>
      </c>
      <c r="M97" s="89">
        <v>0</v>
      </c>
      <c r="P97" s="87" t="s">
        <v>109</v>
      </c>
      <c r="Q97" s="87" t="s">
        <v>148</v>
      </c>
      <c r="R97" s="92">
        <v>45706</v>
      </c>
      <c r="S97" s="114" t="s">
        <v>16</v>
      </c>
      <c r="T97" s="89">
        <v>0</v>
      </c>
      <c r="W97" s="89" t="s">
        <v>109</v>
      </c>
      <c r="X97" s="89" t="s">
        <v>148</v>
      </c>
      <c r="Y97" s="93">
        <v>45706</v>
      </c>
      <c r="Z97" s="94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3">
        <v>45706</v>
      </c>
      <c r="E98" s="94" t="s">
        <v>20</v>
      </c>
      <c r="F98" s="89">
        <v>0</v>
      </c>
      <c r="I98" s="89" t="s">
        <v>109</v>
      </c>
      <c r="J98" s="89" t="s">
        <v>148</v>
      </c>
      <c r="K98" s="93">
        <v>45706</v>
      </c>
      <c r="L98" s="94" t="s">
        <v>20</v>
      </c>
      <c r="M98" s="89">
        <v>0</v>
      </c>
      <c r="P98" s="86" t="s">
        <v>109</v>
      </c>
      <c r="Q98" s="86" t="s">
        <v>148</v>
      </c>
      <c r="R98" s="91">
        <v>45706</v>
      </c>
      <c r="S98" s="113" t="s">
        <v>20</v>
      </c>
      <c r="T98" s="89">
        <v>0</v>
      </c>
      <c r="W98" s="89" t="s">
        <v>109</v>
      </c>
      <c r="X98" s="89" t="s">
        <v>148</v>
      </c>
      <c r="Y98" s="93">
        <v>45706</v>
      </c>
      <c r="Z98" s="94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3">
        <v>45706</v>
      </c>
      <c r="E99" s="94" t="s">
        <v>95</v>
      </c>
      <c r="F99" s="89">
        <v>0</v>
      </c>
      <c r="I99" s="89" t="s">
        <v>109</v>
      </c>
      <c r="J99" s="89" t="s">
        <v>148</v>
      </c>
      <c r="K99" s="93">
        <v>45706</v>
      </c>
      <c r="L99" s="94" t="s">
        <v>95</v>
      </c>
      <c r="M99" s="89">
        <v>0</v>
      </c>
      <c r="P99" s="87" t="s">
        <v>109</v>
      </c>
      <c r="Q99" s="87" t="s">
        <v>148</v>
      </c>
      <c r="R99" s="92">
        <v>45706</v>
      </c>
      <c r="S99" s="114" t="s">
        <v>95</v>
      </c>
      <c r="T99" s="89">
        <v>0</v>
      </c>
      <c r="W99" s="89" t="s">
        <v>109</v>
      </c>
      <c r="X99" s="89" t="s">
        <v>148</v>
      </c>
      <c r="Y99" s="93">
        <v>45706</v>
      </c>
      <c r="Z99" s="94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3">
        <v>45706</v>
      </c>
      <c r="E100" s="94" t="s">
        <v>100</v>
      </c>
      <c r="F100" s="89">
        <v>0</v>
      </c>
      <c r="I100" s="89" t="s">
        <v>109</v>
      </c>
      <c r="J100" s="89" t="s">
        <v>148</v>
      </c>
      <c r="K100" s="93">
        <v>45706</v>
      </c>
      <c r="L100" s="94" t="s">
        <v>100</v>
      </c>
      <c r="M100" s="89">
        <v>0</v>
      </c>
      <c r="P100" s="86" t="s">
        <v>109</v>
      </c>
      <c r="Q100" s="86" t="s">
        <v>148</v>
      </c>
      <c r="R100" s="91">
        <v>45706</v>
      </c>
      <c r="S100" s="113" t="s">
        <v>100</v>
      </c>
      <c r="T100" s="89">
        <v>0</v>
      </c>
      <c r="W100" s="89" t="s">
        <v>109</v>
      </c>
      <c r="X100" s="89" t="s">
        <v>148</v>
      </c>
      <c r="Y100" s="93">
        <v>45706</v>
      </c>
      <c r="Z100" s="94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3">
        <v>45706</v>
      </c>
      <c r="E101" s="94" t="s">
        <v>103</v>
      </c>
      <c r="F101" s="89">
        <v>0</v>
      </c>
      <c r="I101" s="89" t="s">
        <v>109</v>
      </c>
      <c r="J101" s="89" t="s">
        <v>148</v>
      </c>
      <c r="K101" s="93">
        <v>45706</v>
      </c>
      <c r="L101" s="94" t="s">
        <v>103</v>
      </c>
      <c r="M101" s="89">
        <v>0</v>
      </c>
      <c r="P101" s="87" t="s">
        <v>109</v>
      </c>
      <c r="Q101" s="87" t="s">
        <v>148</v>
      </c>
      <c r="R101" s="92">
        <v>45706</v>
      </c>
      <c r="S101" s="114" t="s">
        <v>103</v>
      </c>
      <c r="T101" s="89">
        <v>0</v>
      </c>
      <c r="W101" s="89" t="s">
        <v>109</v>
      </c>
      <c r="X101" s="89" t="s">
        <v>148</v>
      </c>
      <c r="Y101" s="93">
        <v>45706</v>
      </c>
      <c r="Z101" s="94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3">
        <v>45706</v>
      </c>
      <c r="E102" s="94" t="s">
        <v>97</v>
      </c>
      <c r="F102" s="89">
        <v>0</v>
      </c>
      <c r="I102" s="89" t="s">
        <v>109</v>
      </c>
      <c r="J102" s="89" t="s">
        <v>148</v>
      </c>
      <c r="K102" s="93">
        <v>45706</v>
      </c>
      <c r="L102" s="94" t="s">
        <v>97</v>
      </c>
      <c r="M102" s="89">
        <v>0</v>
      </c>
      <c r="P102" s="86" t="s">
        <v>109</v>
      </c>
      <c r="Q102" s="86" t="s">
        <v>148</v>
      </c>
      <c r="R102" s="91">
        <v>45706</v>
      </c>
      <c r="S102" s="113" t="s">
        <v>97</v>
      </c>
      <c r="T102" s="89">
        <v>0</v>
      </c>
      <c r="W102" s="89" t="s">
        <v>109</v>
      </c>
      <c r="X102" s="89" t="s">
        <v>148</v>
      </c>
      <c r="Y102" s="93">
        <v>45706</v>
      </c>
      <c r="Z102" s="94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3">
        <v>45706</v>
      </c>
      <c r="E103" s="94" t="s">
        <v>96</v>
      </c>
      <c r="F103" s="89">
        <v>0</v>
      </c>
      <c r="I103" s="89" t="s">
        <v>109</v>
      </c>
      <c r="J103" s="89" t="s">
        <v>148</v>
      </c>
      <c r="K103" s="93">
        <v>45706</v>
      </c>
      <c r="L103" s="94" t="s">
        <v>96</v>
      </c>
      <c r="M103" s="89">
        <v>0</v>
      </c>
      <c r="P103" s="87" t="s">
        <v>109</v>
      </c>
      <c r="Q103" s="87" t="s">
        <v>148</v>
      </c>
      <c r="R103" s="92">
        <v>45706</v>
      </c>
      <c r="S103" s="114" t="s">
        <v>96</v>
      </c>
      <c r="T103" s="89">
        <v>0</v>
      </c>
      <c r="W103" s="89" t="s">
        <v>109</v>
      </c>
      <c r="X103" s="89" t="s">
        <v>148</v>
      </c>
      <c r="Y103" s="93">
        <v>45706</v>
      </c>
      <c r="Z103" s="94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3">
        <v>45706</v>
      </c>
      <c r="E104" s="95" t="s">
        <v>161</v>
      </c>
      <c r="F104" s="89">
        <v>16.75</v>
      </c>
      <c r="I104" s="89" t="s">
        <v>109</v>
      </c>
      <c r="J104" s="89" t="s">
        <v>148</v>
      </c>
      <c r="K104" s="93">
        <v>45706</v>
      </c>
      <c r="L104" s="94" t="s">
        <v>161</v>
      </c>
      <c r="M104" s="89">
        <v>23</v>
      </c>
      <c r="P104" s="86" t="s">
        <v>109</v>
      </c>
      <c r="Q104" s="86" t="s">
        <v>148</v>
      </c>
      <c r="R104" s="91">
        <v>45706</v>
      </c>
      <c r="S104" s="113" t="s">
        <v>161</v>
      </c>
      <c r="T104" s="89">
        <v>0</v>
      </c>
      <c r="W104" s="89" t="s">
        <v>109</v>
      </c>
      <c r="X104" s="89" t="s">
        <v>148</v>
      </c>
      <c r="Y104" s="93">
        <v>45706</v>
      </c>
      <c r="Z104" s="94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3">
        <v>45707</v>
      </c>
      <c r="E105" s="94" t="s">
        <v>93</v>
      </c>
      <c r="F105" s="89">
        <v>0</v>
      </c>
      <c r="I105" s="89" t="s">
        <v>109</v>
      </c>
      <c r="J105" s="89" t="s">
        <v>148</v>
      </c>
      <c r="K105" s="93">
        <v>45707</v>
      </c>
      <c r="L105" s="94" t="s">
        <v>93</v>
      </c>
      <c r="M105" s="89">
        <v>0</v>
      </c>
      <c r="P105" s="87" t="s">
        <v>109</v>
      </c>
      <c r="Q105" s="87" t="s">
        <v>148</v>
      </c>
      <c r="R105" s="92">
        <v>45707</v>
      </c>
      <c r="S105" s="114" t="s">
        <v>93</v>
      </c>
      <c r="T105" s="89">
        <v>0</v>
      </c>
      <c r="W105" s="89" t="s">
        <v>109</v>
      </c>
      <c r="X105" s="89" t="s">
        <v>148</v>
      </c>
      <c r="Y105" s="93">
        <v>45707</v>
      </c>
      <c r="Z105" s="94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3">
        <v>45707</v>
      </c>
      <c r="E106" s="94" t="s">
        <v>17</v>
      </c>
      <c r="F106" s="89">
        <v>0</v>
      </c>
      <c r="I106" s="89" t="s">
        <v>109</v>
      </c>
      <c r="J106" s="89" t="s">
        <v>148</v>
      </c>
      <c r="K106" s="93">
        <v>45707</v>
      </c>
      <c r="L106" s="94" t="s">
        <v>17</v>
      </c>
      <c r="M106" s="89">
        <v>0</v>
      </c>
      <c r="P106" s="86" t="s">
        <v>109</v>
      </c>
      <c r="Q106" s="86" t="s">
        <v>148</v>
      </c>
      <c r="R106" s="91">
        <v>45707</v>
      </c>
      <c r="S106" s="113" t="s">
        <v>17</v>
      </c>
      <c r="T106" s="89">
        <v>0</v>
      </c>
      <c r="W106" s="89" t="s">
        <v>109</v>
      </c>
      <c r="X106" s="89" t="s">
        <v>148</v>
      </c>
      <c r="Y106" s="93">
        <v>45707</v>
      </c>
      <c r="Z106" s="94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3">
        <v>45707</v>
      </c>
      <c r="E107" s="94" t="s">
        <v>92</v>
      </c>
      <c r="F107" s="89">
        <v>0</v>
      </c>
      <c r="I107" s="89" t="s">
        <v>109</v>
      </c>
      <c r="J107" s="89" t="s">
        <v>148</v>
      </c>
      <c r="K107" s="93">
        <v>45707</v>
      </c>
      <c r="L107" s="94" t="s">
        <v>92</v>
      </c>
      <c r="M107" s="89">
        <v>0</v>
      </c>
      <c r="P107" s="87" t="s">
        <v>109</v>
      </c>
      <c r="Q107" s="87" t="s">
        <v>148</v>
      </c>
      <c r="R107" s="92">
        <v>45707</v>
      </c>
      <c r="S107" s="114" t="s">
        <v>92</v>
      </c>
      <c r="T107" s="89">
        <v>0</v>
      </c>
      <c r="W107" s="89" t="s">
        <v>109</v>
      </c>
      <c r="X107" s="89" t="s">
        <v>148</v>
      </c>
      <c r="Y107" s="93">
        <v>45707</v>
      </c>
      <c r="Z107" s="94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3">
        <v>45707</v>
      </c>
      <c r="E108" s="94" t="s">
        <v>16</v>
      </c>
      <c r="F108" s="89">
        <v>0</v>
      </c>
      <c r="I108" s="89" t="s">
        <v>109</v>
      </c>
      <c r="J108" s="89" t="s">
        <v>148</v>
      </c>
      <c r="K108" s="93">
        <v>45707</v>
      </c>
      <c r="L108" s="94" t="s">
        <v>16</v>
      </c>
      <c r="M108" s="89">
        <v>0</v>
      </c>
      <c r="P108" s="86" t="s">
        <v>109</v>
      </c>
      <c r="Q108" s="86" t="s">
        <v>148</v>
      </c>
      <c r="R108" s="91">
        <v>45707</v>
      </c>
      <c r="S108" s="113" t="s">
        <v>16</v>
      </c>
      <c r="T108" s="89">
        <v>0</v>
      </c>
      <c r="W108" s="89" t="s">
        <v>109</v>
      </c>
      <c r="X108" s="89" t="s">
        <v>148</v>
      </c>
      <c r="Y108" s="93">
        <v>45707</v>
      </c>
      <c r="Z108" s="94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3">
        <v>45707</v>
      </c>
      <c r="E109" s="94" t="s">
        <v>20</v>
      </c>
      <c r="F109" s="89">
        <v>0</v>
      </c>
      <c r="I109" s="89" t="s">
        <v>109</v>
      </c>
      <c r="J109" s="89" t="s">
        <v>148</v>
      </c>
      <c r="K109" s="93">
        <v>45707</v>
      </c>
      <c r="L109" s="94" t="s">
        <v>20</v>
      </c>
      <c r="M109" s="89">
        <v>0</v>
      </c>
      <c r="P109" s="87" t="s">
        <v>109</v>
      </c>
      <c r="Q109" s="87" t="s">
        <v>148</v>
      </c>
      <c r="R109" s="92">
        <v>45707</v>
      </c>
      <c r="S109" s="114" t="s">
        <v>20</v>
      </c>
      <c r="T109" s="89">
        <v>0</v>
      </c>
      <c r="W109" s="89" t="s">
        <v>109</v>
      </c>
      <c r="X109" s="89" t="s">
        <v>148</v>
      </c>
      <c r="Y109" s="93">
        <v>45707</v>
      </c>
      <c r="Z109" s="94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3">
        <v>45707</v>
      </c>
      <c r="E110" s="94" t="s">
        <v>95</v>
      </c>
      <c r="F110" s="89">
        <v>0</v>
      </c>
      <c r="I110" s="89" t="s">
        <v>109</v>
      </c>
      <c r="J110" s="89" t="s">
        <v>148</v>
      </c>
      <c r="K110" s="93">
        <v>45707</v>
      </c>
      <c r="L110" s="94" t="s">
        <v>95</v>
      </c>
      <c r="M110" s="89">
        <v>0</v>
      </c>
      <c r="P110" s="86" t="s">
        <v>109</v>
      </c>
      <c r="Q110" s="86" t="s">
        <v>148</v>
      </c>
      <c r="R110" s="91">
        <v>45707</v>
      </c>
      <c r="S110" s="113" t="s">
        <v>95</v>
      </c>
      <c r="T110" s="89">
        <v>0</v>
      </c>
      <c r="W110" s="89" t="s">
        <v>109</v>
      </c>
      <c r="X110" s="89" t="s">
        <v>148</v>
      </c>
      <c r="Y110" s="93">
        <v>45707</v>
      </c>
      <c r="Z110" s="94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3">
        <v>45707</v>
      </c>
      <c r="E111" s="94" t="s">
        <v>100</v>
      </c>
      <c r="F111" s="89">
        <v>0</v>
      </c>
      <c r="I111" s="89" t="s">
        <v>109</v>
      </c>
      <c r="J111" s="89" t="s">
        <v>148</v>
      </c>
      <c r="K111" s="93">
        <v>45707</v>
      </c>
      <c r="L111" s="94" t="s">
        <v>100</v>
      </c>
      <c r="M111" s="89">
        <v>0</v>
      </c>
      <c r="P111" s="87" t="s">
        <v>109</v>
      </c>
      <c r="Q111" s="87" t="s">
        <v>148</v>
      </c>
      <c r="R111" s="92">
        <v>45707</v>
      </c>
      <c r="S111" s="114" t="s">
        <v>100</v>
      </c>
      <c r="T111" s="89">
        <v>0</v>
      </c>
      <c r="W111" s="89" t="s">
        <v>109</v>
      </c>
      <c r="X111" s="89" t="s">
        <v>148</v>
      </c>
      <c r="Y111" s="93">
        <v>45707</v>
      </c>
      <c r="Z111" s="94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3">
        <v>45707</v>
      </c>
      <c r="E112" s="94" t="s">
        <v>103</v>
      </c>
      <c r="F112" s="89">
        <v>0</v>
      </c>
      <c r="I112" s="89" t="s">
        <v>109</v>
      </c>
      <c r="J112" s="89" t="s">
        <v>148</v>
      </c>
      <c r="K112" s="93">
        <v>45707</v>
      </c>
      <c r="L112" s="94" t="s">
        <v>103</v>
      </c>
      <c r="M112" s="89">
        <v>0</v>
      </c>
      <c r="P112" s="86" t="s">
        <v>109</v>
      </c>
      <c r="Q112" s="86" t="s">
        <v>148</v>
      </c>
      <c r="R112" s="91">
        <v>45707</v>
      </c>
      <c r="S112" s="113" t="s">
        <v>103</v>
      </c>
      <c r="T112" s="89">
        <v>0</v>
      </c>
      <c r="W112" s="89" t="s">
        <v>109</v>
      </c>
      <c r="X112" s="89" t="s">
        <v>148</v>
      </c>
      <c r="Y112" s="93">
        <v>45707</v>
      </c>
      <c r="Z112" s="94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3">
        <v>45707</v>
      </c>
      <c r="E113" s="94" t="s">
        <v>97</v>
      </c>
      <c r="F113" s="89">
        <v>0</v>
      </c>
      <c r="I113" s="89" t="s">
        <v>109</v>
      </c>
      <c r="J113" s="89" t="s">
        <v>148</v>
      </c>
      <c r="K113" s="93">
        <v>45707</v>
      </c>
      <c r="L113" s="94" t="s">
        <v>97</v>
      </c>
      <c r="M113" s="89">
        <v>0</v>
      </c>
      <c r="P113" s="87" t="s">
        <v>109</v>
      </c>
      <c r="Q113" s="87" t="s">
        <v>148</v>
      </c>
      <c r="R113" s="92">
        <v>45707</v>
      </c>
      <c r="S113" s="114" t="s">
        <v>97</v>
      </c>
      <c r="T113" s="89">
        <v>0</v>
      </c>
      <c r="W113" s="89" t="s">
        <v>109</v>
      </c>
      <c r="X113" s="89" t="s">
        <v>148</v>
      </c>
      <c r="Y113" s="93">
        <v>45707</v>
      </c>
      <c r="Z113" s="94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3">
        <v>45707</v>
      </c>
      <c r="E114" s="94" t="s">
        <v>96</v>
      </c>
      <c r="F114" s="89">
        <v>0</v>
      </c>
      <c r="I114" s="89" t="s">
        <v>109</v>
      </c>
      <c r="J114" s="89" t="s">
        <v>148</v>
      </c>
      <c r="K114" s="93">
        <v>45707</v>
      </c>
      <c r="L114" s="94" t="s">
        <v>96</v>
      </c>
      <c r="M114" s="89">
        <v>0</v>
      </c>
      <c r="P114" s="86" t="s">
        <v>109</v>
      </c>
      <c r="Q114" s="86" t="s">
        <v>148</v>
      </c>
      <c r="R114" s="91">
        <v>45707</v>
      </c>
      <c r="S114" s="113" t="s">
        <v>96</v>
      </c>
      <c r="T114" s="89">
        <v>0</v>
      </c>
      <c r="W114" s="89" t="s">
        <v>109</v>
      </c>
      <c r="X114" s="89" t="s">
        <v>148</v>
      </c>
      <c r="Y114" s="93">
        <v>45707</v>
      </c>
      <c r="Z114" s="94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3">
        <v>45707</v>
      </c>
      <c r="E115" s="95" t="s">
        <v>161</v>
      </c>
      <c r="F115" s="89">
        <v>52</v>
      </c>
      <c r="I115" s="89" t="s">
        <v>109</v>
      </c>
      <c r="J115" s="89" t="s">
        <v>148</v>
      </c>
      <c r="K115" s="93">
        <v>45707</v>
      </c>
      <c r="L115" s="94" t="s">
        <v>161</v>
      </c>
      <c r="M115" s="89">
        <v>36</v>
      </c>
      <c r="P115" s="87" t="s">
        <v>109</v>
      </c>
      <c r="Q115" s="87" t="s">
        <v>148</v>
      </c>
      <c r="R115" s="92">
        <v>45707</v>
      </c>
      <c r="S115" s="114" t="s">
        <v>161</v>
      </c>
      <c r="T115" s="89">
        <v>0</v>
      </c>
      <c r="W115" s="89" t="s">
        <v>109</v>
      </c>
      <c r="X115" s="89" t="s">
        <v>148</v>
      </c>
      <c r="Y115" s="93">
        <v>45707</v>
      </c>
      <c r="Z115" s="94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3">
        <v>45708</v>
      </c>
      <c r="E116" s="94" t="s">
        <v>93</v>
      </c>
      <c r="F116" s="89">
        <v>11</v>
      </c>
      <c r="I116" s="89" t="s">
        <v>109</v>
      </c>
      <c r="J116" s="89" t="s">
        <v>148</v>
      </c>
      <c r="K116" s="93">
        <v>45708</v>
      </c>
      <c r="L116" s="94" t="s">
        <v>93</v>
      </c>
      <c r="M116" s="89">
        <v>0</v>
      </c>
      <c r="P116" s="86" t="s">
        <v>109</v>
      </c>
      <c r="Q116" s="86" t="s">
        <v>148</v>
      </c>
      <c r="R116" s="91">
        <v>45708</v>
      </c>
      <c r="S116" s="113" t="s">
        <v>93</v>
      </c>
      <c r="T116" s="89">
        <v>0</v>
      </c>
      <c r="W116" s="89" t="s">
        <v>109</v>
      </c>
      <c r="X116" s="89" t="s">
        <v>148</v>
      </c>
      <c r="Y116" s="93">
        <v>45708</v>
      </c>
      <c r="Z116" s="94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3">
        <v>45708</v>
      </c>
      <c r="E117" s="94" t="s">
        <v>17</v>
      </c>
      <c r="F117" s="89">
        <v>0</v>
      </c>
      <c r="I117" s="89" t="s">
        <v>109</v>
      </c>
      <c r="J117" s="89" t="s">
        <v>148</v>
      </c>
      <c r="K117" s="93">
        <v>45708</v>
      </c>
      <c r="L117" s="94" t="s">
        <v>17</v>
      </c>
      <c r="M117" s="89">
        <v>0</v>
      </c>
      <c r="P117" s="87" t="s">
        <v>109</v>
      </c>
      <c r="Q117" s="87" t="s">
        <v>148</v>
      </c>
      <c r="R117" s="92">
        <v>45708</v>
      </c>
      <c r="S117" s="114" t="s">
        <v>17</v>
      </c>
      <c r="T117" s="89">
        <v>0</v>
      </c>
      <c r="W117" s="89" t="s">
        <v>109</v>
      </c>
      <c r="X117" s="89" t="s">
        <v>148</v>
      </c>
      <c r="Y117" s="93">
        <v>45708</v>
      </c>
      <c r="Z117" s="94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3">
        <v>45708</v>
      </c>
      <c r="E118" s="94" t="s">
        <v>92</v>
      </c>
      <c r="F118" s="89">
        <v>0</v>
      </c>
      <c r="I118" s="89" t="s">
        <v>109</v>
      </c>
      <c r="J118" s="89" t="s">
        <v>148</v>
      </c>
      <c r="K118" s="93">
        <v>45708</v>
      </c>
      <c r="L118" s="94" t="s">
        <v>92</v>
      </c>
      <c r="M118" s="89">
        <v>0</v>
      </c>
      <c r="P118" s="86" t="s">
        <v>109</v>
      </c>
      <c r="Q118" s="86" t="s">
        <v>148</v>
      </c>
      <c r="R118" s="91">
        <v>45708</v>
      </c>
      <c r="S118" s="113" t="s">
        <v>92</v>
      </c>
      <c r="T118" s="89">
        <v>0</v>
      </c>
      <c r="W118" s="89" t="s">
        <v>109</v>
      </c>
      <c r="X118" s="89" t="s">
        <v>148</v>
      </c>
      <c r="Y118" s="93">
        <v>45708</v>
      </c>
      <c r="Z118" s="94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3">
        <v>45708</v>
      </c>
      <c r="E119" s="94" t="s">
        <v>16</v>
      </c>
      <c r="F119" s="89">
        <v>0</v>
      </c>
      <c r="I119" s="89" t="s">
        <v>109</v>
      </c>
      <c r="J119" s="89" t="s">
        <v>148</v>
      </c>
      <c r="K119" s="93">
        <v>45708</v>
      </c>
      <c r="L119" s="94" t="s">
        <v>16</v>
      </c>
      <c r="M119" s="89">
        <v>0</v>
      </c>
      <c r="P119" s="87" t="s">
        <v>109</v>
      </c>
      <c r="Q119" s="87" t="s">
        <v>148</v>
      </c>
      <c r="R119" s="92">
        <v>45708</v>
      </c>
      <c r="S119" s="114" t="s">
        <v>16</v>
      </c>
      <c r="T119" s="89">
        <v>0</v>
      </c>
      <c r="W119" s="89" t="s">
        <v>109</v>
      </c>
      <c r="X119" s="89" t="s">
        <v>148</v>
      </c>
      <c r="Y119" s="93">
        <v>45708</v>
      </c>
      <c r="Z119" s="94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3">
        <v>45708</v>
      </c>
      <c r="E120" s="94" t="s">
        <v>20</v>
      </c>
      <c r="F120" s="89">
        <v>0</v>
      </c>
      <c r="I120" s="89" t="s">
        <v>109</v>
      </c>
      <c r="J120" s="89" t="s">
        <v>148</v>
      </c>
      <c r="K120" s="93">
        <v>45708</v>
      </c>
      <c r="L120" s="94" t="s">
        <v>20</v>
      </c>
      <c r="M120" s="89">
        <v>0</v>
      </c>
      <c r="P120" s="86" t="s">
        <v>109</v>
      </c>
      <c r="Q120" s="86" t="s">
        <v>148</v>
      </c>
      <c r="R120" s="91">
        <v>45708</v>
      </c>
      <c r="S120" s="113" t="s">
        <v>20</v>
      </c>
      <c r="T120" s="89">
        <v>0</v>
      </c>
      <c r="W120" s="89" t="s">
        <v>109</v>
      </c>
      <c r="X120" s="89" t="s">
        <v>148</v>
      </c>
      <c r="Y120" s="93">
        <v>45708</v>
      </c>
      <c r="Z120" s="94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3">
        <v>45708</v>
      </c>
      <c r="E121" s="94" t="s">
        <v>95</v>
      </c>
      <c r="F121" s="89">
        <v>0</v>
      </c>
      <c r="I121" s="89" t="s">
        <v>109</v>
      </c>
      <c r="J121" s="89" t="s">
        <v>148</v>
      </c>
      <c r="K121" s="93">
        <v>45708</v>
      </c>
      <c r="L121" s="94" t="s">
        <v>95</v>
      </c>
      <c r="M121" s="89">
        <v>0</v>
      </c>
      <c r="P121" s="87" t="s">
        <v>109</v>
      </c>
      <c r="Q121" s="87" t="s">
        <v>148</v>
      </c>
      <c r="R121" s="92">
        <v>45708</v>
      </c>
      <c r="S121" s="114" t="s">
        <v>95</v>
      </c>
      <c r="T121" s="89">
        <v>0</v>
      </c>
      <c r="W121" s="89" t="s">
        <v>109</v>
      </c>
      <c r="X121" s="89" t="s">
        <v>148</v>
      </c>
      <c r="Y121" s="93">
        <v>45708</v>
      </c>
      <c r="Z121" s="94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3">
        <v>45708</v>
      </c>
      <c r="E122" s="94" t="s">
        <v>100</v>
      </c>
      <c r="F122" s="89">
        <v>0</v>
      </c>
      <c r="I122" s="89" t="s">
        <v>109</v>
      </c>
      <c r="J122" s="89" t="s">
        <v>148</v>
      </c>
      <c r="K122" s="93">
        <v>45708</v>
      </c>
      <c r="L122" s="94" t="s">
        <v>100</v>
      </c>
      <c r="M122" s="89">
        <v>0</v>
      </c>
      <c r="P122" s="86" t="s">
        <v>109</v>
      </c>
      <c r="Q122" s="86" t="s">
        <v>148</v>
      </c>
      <c r="R122" s="91">
        <v>45708</v>
      </c>
      <c r="S122" s="113" t="s">
        <v>100</v>
      </c>
      <c r="T122" s="89">
        <v>0</v>
      </c>
      <c r="W122" s="89" t="s">
        <v>109</v>
      </c>
      <c r="X122" s="89" t="s">
        <v>148</v>
      </c>
      <c r="Y122" s="93">
        <v>45708</v>
      </c>
      <c r="Z122" s="94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3">
        <v>45708</v>
      </c>
      <c r="E123" s="94" t="s">
        <v>103</v>
      </c>
      <c r="F123" s="89">
        <v>0</v>
      </c>
      <c r="I123" s="89" t="s">
        <v>109</v>
      </c>
      <c r="J123" s="89" t="s">
        <v>148</v>
      </c>
      <c r="K123" s="93">
        <v>45708</v>
      </c>
      <c r="L123" s="94" t="s">
        <v>103</v>
      </c>
      <c r="M123" s="89">
        <v>0</v>
      </c>
      <c r="P123" s="87" t="s">
        <v>109</v>
      </c>
      <c r="Q123" s="87" t="s">
        <v>148</v>
      </c>
      <c r="R123" s="92">
        <v>45708</v>
      </c>
      <c r="S123" s="114" t="s">
        <v>103</v>
      </c>
      <c r="T123" s="89">
        <v>0</v>
      </c>
      <c r="W123" s="89" t="s">
        <v>109</v>
      </c>
      <c r="X123" s="89" t="s">
        <v>148</v>
      </c>
      <c r="Y123" s="93">
        <v>45708</v>
      </c>
      <c r="Z123" s="94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3">
        <v>45708</v>
      </c>
      <c r="E124" s="94" t="s">
        <v>97</v>
      </c>
      <c r="F124" s="89">
        <v>0</v>
      </c>
      <c r="I124" s="89" t="s">
        <v>109</v>
      </c>
      <c r="J124" s="89" t="s">
        <v>148</v>
      </c>
      <c r="K124" s="93">
        <v>45708</v>
      </c>
      <c r="L124" s="94" t="s">
        <v>97</v>
      </c>
      <c r="M124" s="89">
        <v>0</v>
      </c>
      <c r="P124" s="86" t="s">
        <v>109</v>
      </c>
      <c r="Q124" s="86" t="s">
        <v>148</v>
      </c>
      <c r="R124" s="91">
        <v>45708</v>
      </c>
      <c r="S124" s="113" t="s">
        <v>97</v>
      </c>
      <c r="T124" s="89">
        <v>0</v>
      </c>
      <c r="W124" s="89" t="s">
        <v>109</v>
      </c>
      <c r="X124" s="89" t="s">
        <v>148</v>
      </c>
      <c r="Y124" s="93">
        <v>45708</v>
      </c>
      <c r="Z124" s="94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3">
        <v>45708</v>
      </c>
      <c r="E125" s="94" t="s">
        <v>96</v>
      </c>
      <c r="F125" s="89">
        <v>0</v>
      </c>
      <c r="I125" s="89" t="s">
        <v>109</v>
      </c>
      <c r="J125" s="89" t="s">
        <v>148</v>
      </c>
      <c r="K125" s="93">
        <v>45708</v>
      </c>
      <c r="L125" s="94" t="s">
        <v>96</v>
      </c>
      <c r="M125" s="89">
        <v>0</v>
      </c>
      <c r="P125" s="87" t="s">
        <v>109</v>
      </c>
      <c r="Q125" s="87" t="s">
        <v>148</v>
      </c>
      <c r="R125" s="92">
        <v>45708</v>
      </c>
      <c r="S125" s="114" t="s">
        <v>96</v>
      </c>
      <c r="T125" s="89">
        <v>0</v>
      </c>
      <c r="W125" s="89" t="s">
        <v>109</v>
      </c>
      <c r="X125" s="89" t="s">
        <v>148</v>
      </c>
      <c r="Y125" s="93">
        <v>45708</v>
      </c>
      <c r="Z125" s="94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3">
        <v>45708</v>
      </c>
      <c r="E126" s="95" t="s">
        <v>161</v>
      </c>
      <c r="F126" s="89">
        <v>0</v>
      </c>
      <c r="I126" s="89" t="s">
        <v>109</v>
      </c>
      <c r="J126" s="89" t="s">
        <v>148</v>
      </c>
      <c r="K126" s="93">
        <v>45708</v>
      </c>
      <c r="L126" s="94" t="s">
        <v>161</v>
      </c>
      <c r="M126" s="89">
        <v>15</v>
      </c>
      <c r="P126" s="86" t="s">
        <v>109</v>
      </c>
      <c r="Q126" s="86" t="s">
        <v>148</v>
      </c>
      <c r="R126" s="91">
        <v>45708</v>
      </c>
      <c r="S126" s="113" t="s">
        <v>161</v>
      </c>
      <c r="T126" s="89">
        <v>0</v>
      </c>
      <c r="W126" s="89" t="s">
        <v>109</v>
      </c>
      <c r="X126" s="89" t="s">
        <v>148</v>
      </c>
      <c r="Y126" s="93">
        <v>45708</v>
      </c>
      <c r="Z126" s="94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3">
        <v>45712</v>
      </c>
      <c r="E127" s="94" t="s">
        <v>93</v>
      </c>
      <c r="F127" s="89">
        <v>0</v>
      </c>
      <c r="I127" s="89" t="s">
        <v>109</v>
      </c>
      <c r="J127" s="89" t="s">
        <v>149</v>
      </c>
      <c r="K127" s="93">
        <v>45712</v>
      </c>
      <c r="L127" s="94" t="s">
        <v>93</v>
      </c>
      <c r="M127" s="89">
        <v>0</v>
      </c>
      <c r="P127" s="87" t="s">
        <v>109</v>
      </c>
      <c r="Q127" s="87" t="s">
        <v>149</v>
      </c>
      <c r="R127" s="92">
        <v>45712</v>
      </c>
      <c r="S127" s="114" t="s">
        <v>93</v>
      </c>
      <c r="T127" s="89">
        <v>0</v>
      </c>
      <c r="W127" s="89" t="s">
        <v>109</v>
      </c>
      <c r="X127" s="89" t="s">
        <v>149</v>
      </c>
      <c r="Y127" s="93">
        <v>45712</v>
      </c>
      <c r="Z127" s="94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3">
        <v>45712</v>
      </c>
      <c r="E128" s="94" t="s">
        <v>17</v>
      </c>
      <c r="F128" s="89">
        <v>0</v>
      </c>
      <c r="I128" s="89" t="s">
        <v>109</v>
      </c>
      <c r="J128" s="89" t="s">
        <v>149</v>
      </c>
      <c r="K128" s="93">
        <v>45712</v>
      </c>
      <c r="L128" s="94" t="s">
        <v>17</v>
      </c>
      <c r="M128" s="89">
        <v>0</v>
      </c>
      <c r="P128" s="86" t="s">
        <v>109</v>
      </c>
      <c r="Q128" s="86" t="s">
        <v>149</v>
      </c>
      <c r="R128" s="91">
        <v>45712</v>
      </c>
      <c r="S128" s="113" t="s">
        <v>17</v>
      </c>
      <c r="T128" s="89">
        <v>0</v>
      </c>
      <c r="W128" s="89" t="s">
        <v>109</v>
      </c>
      <c r="X128" s="89" t="s">
        <v>149</v>
      </c>
      <c r="Y128" s="93">
        <v>45712</v>
      </c>
      <c r="Z128" s="94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3">
        <v>45712</v>
      </c>
      <c r="E129" s="94" t="s">
        <v>92</v>
      </c>
      <c r="F129" s="89">
        <v>0</v>
      </c>
      <c r="I129" s="89" t="s">
        <v>109</v>
      </c>
      <c r="J129" s="89" t="s">
        <v>149</v>
      </c>
      <c r="K129" s="93">
        <v>45712</v>
      </c>
      <c r="L129" s="94" t="s">
        <v>92</v>
      </c>
      <c r="M129" s="89">
        <v>0</v>
      </c>
      <c r="P129" s="87" t="s">
        <v>109</v>
      </c>
      <c r="Q129" s="87" t="s">
        <v>149</v>
      </c>
      <c r="R129" s="92">
        <v>45712</v>
      </c>
      <c r="S129" s="114" t="s">
        <v>92</v>
      </c>
      <c r="T129" s="89">
        <v>0</v>
      </c>
      <c r="W129" s="89" t="s">
        <v>109</v>
      </c>
      <c r="X129" s="89" t="s">
        <v>149</v>
      </c>
      <c r="Y129" s="93">
        <v>45712</v>
      </c>
      <c r="Z129" s="94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3">
        <v>45712</v>
      </c>
      <c r="E130" s="94" t="s">
        <v>16</v>
      </c>
      <c r="F130" s="89">
        <v>0</v>
      </c>
      <c r="I130" s="89" t="s">
        <v>109</v>
      </c>
      <c r="J130" s="89" t="s">
        <v>149</v>
      </c>
      <c r="K130" s="93">
        <v>45712</v>
      </c>
      <c r="L130" s="94" t="s">
        <v>16</v>
      </c>
      <c r="M130" s="89">
        <v>4.7</v>
      </c>
      <c r="P130" s="86" t="s">
        <v>109</v>
      </c>
      <c r="Q130" s="86" t="s">
        <v>149</v>
      </c>
      <c r="R130" s="91">
        <v>45712</v>
      </c>
      <c r="S130" s="113" t="s">
        <v>16</v>
      </c>
      <c r="T130" s="89">
        <v>0</v>
      </c>
      <c r="W130" s="89" t="s">
        <v>109</v>
      </c>
      <c r="X130" s="89" t="s">
        <v>149</v>
      </c>
      <c r="Y130" s="93">
        <v>45712</v>
      </c>
      <c r="Z130" s="94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3">
        <v>45712</v>
      </c>
      <c r="E131" s="94" t="s">
        <v>20</v>
      </c>
      <c r="F131" s="89">
        <v>0</v>
      </c>
      <c r="I131" s="89" t="s">
        <v>109</v>
      </c>
      <c r="J131" s="89" t="s">
        <v>149</v>
      </c>
      <c r="K131" s="93">
        <v>45712</v>
      </c>
      <c r="L131" s="94" t="s">
        <v>20</v>
      </c>
      <c r="M131" s="89">
        <v>1.9</v>
      </c>
      <c r="P131" s="87" t="s">
        <v>109</v>
      </c>
      <c r="Q131" s="87" t="s">
        <v>149</v>
      </c>
      <c r="R131" s="92">
        <v>45712</v>
      </c>
      <c r="S131" s="114" t="s">
        <v>20</v>
      </c>
      <c r="T131" s="89">
        <v>0</v>
      </c>
      <c r="W131" s="89" t="s">
        <v>109</v>
      </c>
      <c r="X131" s="89" t="s">
        <v>149</v>
      </c>
      <c r="Y131" s="93">
        <v>45712</v>
      </c>
      <c r="Z131" s="94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3">
        <v>45712</v>
      </c>
      <c r="E132" s="94" t="s">
        <v>95</v>
      </c>
      <c r="F132" s="89">
        <v>0</v>
      </c>
      <c r="I132" s="89" t="s">
        <v>109</v>
      </c>
      <c r="J132" s="89" t="s">
        <v>149</v>
      </c>
      <c r="K132" s="93">
        <v>45712</v>
      </c>
      <c r="L132" s="94" t="s">
        <v>95</v>
      </c>
      <c r="M132" s="89">
        <v>1.9</v>
      </c>
      <c r="P132" s="86" t="s">
        <v>109</v>
      </c>
      <c r="Q132" s="86" t="s">
        <v>149</v>
      </c>
      <c r="R132" s="91">
        <v>45712</v>
      </c>
      <c r="S132" s="113" t="s">
        <v>95</v>
      </c>
      <c r="T132" s="89">
        <v>0</v>
      </c>
      <c r="W132" s="89" t="s">
        <v>109</v>
      </c>
      <c r="X132" s="89" t="s">
        <v>149</v>
      </c>
      <c r="Y132" s="93">
        <v>45712</v>
      </c>
      <c r="Z132" s="94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3">
        <v>45712</v>
      </c>
      <c r="E133" s="94" t="s">
        <v>100</v>
      </c>
      <c r="F133" s="89">
        <v>0</v>
      </c>
      <c r="I133" s="89" t="s">
        <v>109</v>
      </c>
      <c r="J133" s="89" t="s">
        <v>149</v>
      </c>
      <c r="K133" s="93">
        <v>45712</v>
      </c>
      <c r="L133" s="94" t="s">
        <v>100</v>
      </c>
      <c r="M133" s="89">
        <v>0</v>
      </c>
      <c r="P133" s="87" t="s">
        <v>109</v>
      </c>
      <c r="Q133" s="87" t="s">
        <v>149</v>
      </c>
      <c r="R133" s="92">
        <v>45712</v>
      </c>
      <c r="S133" s="114" t="s">
        <v>100</v>
      </c>
      <c r="T133" s="89">
        <v>0</v>
      </c>
      <c r="W133" s="89" t="s">
        <v>109</v>
      </c>
      <c r="X133" s="89" t="s">
        <v>149</v>
      </c>
      <c r="Y133" s="93">
        <v>45712</v>
      </c>
      <c r="Z133" s="94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3">
        <v>45712</v>
      </c>
      <c r="E134" s="94" t="s">
        <v>103</v>
      </c>
      <c r="F134" s="89">
        <v>0</v>
      </c>
      <c r="I134" s="89" t="s">
        <v>109</v>
      </c>
      <c r="J134" s="89" t="s">
        <v>149</v>
      </c>
      <c r="K134" s="93">
        <v>45712</v>
      </c>
      <c r="L134" s="94" t="s">
        <v>103</v>
      </c>
      <c r="M134" s="89">
        <v>0</v>
      </c>
      <c r="P134" s="86" t="s">
        <v>109</v>
      </c>
      <c r="Q134" s="86" t="s">
        <v>149</v>
      </c>
      <c r="R134" s="91">
        <v>45712</v>
      </c>
      <c r="S134" s="113" t="s">
        <v>103</v>
      </c>
      <c r="T134" s="89">
        <v>0</v>
      </c>
      <c r="W134" s="89" t="s">
        <v>109</v>
      </c>
      <c r="X134" s="89" t="s">
        <v>149</v>
      </c>
      <c r="Y134" s="93">
        <v>45712</v>
      </c>
      <c r="Z134" s="94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3">
        <v>45712</v>
      </c>
      <c r="E135" s="94" t="s">
        <v>97</v>
      </c>
      <c r="F135" s="89">
        <v>0</v>
      </c>
      <c r="I135" s="89" t="s">
        <v>109</v>
      </c>
      <c r="J135" s="89" t="s">
        <v>149</v>
      </c>
      <c r="K135" s="93">
        <v>45712</v>
      </c>
      <c r="L135" s="94" t="s">
        <v>97</v>
      </c>
      <c r="M135" s="89">
        <v>0</v>
      </c>
      <c r="P135" s="87" t="s">
        <v>109</v>
      </c>
      <c r="Q135" s="87" t="s">
        <v>149</v>
      </c>
      <c r="R135" s="92">
        <v>45712</v>
      </c>
      <c r="S135" s="114" t="s">
        <v>97</v>
      </c>
      <c r="T135" s="89">
        <v>0</v>
      </c>
      <c r="W135" s="89" t="s">
        <v>109</v>
      </c>
      <c r="X135" s="89" t="s">
        <v>149</v>
      </c>
      <c r="Y135" s="93">
        <v>45712</v>
      </c>
      <c r="Z135" s="94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3">
        <v>45712</v>
      </c>
      <c r="E136" s="94" t="s">
        <v>96</v>
      </c>
      <c r="F136" s="89">
        <v>0</v>
      </c>
      <c r="I136" s="89" t="s">
        <v>109</v>
      </c>
      <c r="J136" s="89" t="s">
        <v>149</v>
      </c>
      <c r="K136" s="93">
        <v>45712</v>
      </c>
      <c r="L136" s="94" t="s">
        <v>96</v>
      </c>
      <c r="M136" s="89">
        <v>0</v>
      </c>
      <c r="P136" s="86" t="s">
        <v>109</v>
      </c>
      <c r="Q136" s="86" t="s">
        <v>149</v>
      </c>
      <c r="R136" s="91">
        <v>45712</v>
      </c>
      <c r="S136" s="113" t="s">
        <v>96</v>
      </c>
      <c r="T136" s="89">
        <v>0</v>
      </c>
      <c r="W136" s="89" t="s">
        <v>109</v>
      </c>
      <c r="X136" s="89" t="s">
        <v>149</v>
      </c>
      <c r="Y136" s="93">
        <v>45712</v>
      </c>
      <c r="Z136" s="94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3">
        <v>45712</v>
      </c>
      <c r="E137" s="95" t="s">
        <v>161</v>
      </c>
      <c r="F137" s="89">
        <v>0</v>
      </c>
      <c r="I137" s="89" t="s">
        <v>109</v>
      </c>
      <c r="J137" s="89" t="s">
        <v>149</v>
      </c>
      <c r="K137" s="93">
        <v>45712</v>
      </c>
      <c r="L137" s="94" t="s">
        <v>161</v>
      </c>
      <c r="M137" s="89">
        <v>18.5</v>
      </c>
      <c r="P137" s="87" t="s">
        <v>109</v>
      </c>
      <c r="Q137" s="87" t="s">
        <v>149</v>
      </c>
      <c r="R137" s="92">
        <v>45712</v>
      </c>
      <c r="S137" s="114" t="s">
        <v>161</v>
      </c>
      <c r="T137" s="89">
        <v>0</v>
      </c>
      <c r="W137" s="89" t="s">
        <v>109</v>
      </c>
      <c r="X137" s="89" t="s">
        <v>149</v>
      </c>
      <c r="Y137" s="93">
        <v>45712</v>
      </c>
      <c r="Z137" s="94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3">
        <v>45713</v>
      </c>
      <c r="E138" s="94" t="s">
        <v>93</v>
      </c>
      <c r="F138" s="89">
        <v>0</v>
      </c>
      <c r="I138" s="89" t="s">
        <v>109</v>
      </c>
      <c r="J138" s="89" t="s">
        <v>149</v>
      </c>
      <c r="K138" s="93">
        <v>45713</v>
      </c>
      <c r="L138" s="94" t="s">
        <v>93</v>
      </c>
      <c r="M138" s="89">
        <v>0</v>
      </c>
      <c r="P138" s="86" t="s">
        <v>109</v>
      </c>
      <c r="Q138" s="86" t="s">
        <v>149</v>
      </c>
      <c r="R138" s="91">
        <v>45713</v>
      </c>
      <c r="S138" s="113" t="s">
        <v>93</v>
      </c>
      <c r="T138" s="89">
        <v>0</v>
      </c>
      <c r="W138" s="89" t="s">
        <v>109</v>
      </c>
      <c r="X138" s="89" t="s">
        <v>149</v>
      </c>
      <c r="Y138" s="93">
        <v>45713</v>
      </c>
      <c r="Z138" s="94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3">
        <v>45713</v>
      </c>
      <c r="E139" s="94" t="s">
        <v>17</v>
      </c>
      <c r="F139" s="89">
        <v>0</v>
      </c>
      <c r="I139" s="89" t="s">
        <v>109</v>
      </c>
      <c r="J139" s="89" t="s">
        <v>149</v>
      </c>
      <c r="K139" s="93">
        <v>45713</v>
      </c>
      <c r="L139" s="94" t="s">
        <v>17</v>
      </c>
      <c r="M139" s="89">
        <v>0</v>
      </c>
      <c r="P139" s="87" t="s">
        <v>109</v>
      </c>
      <c r="Q139" s="87" t="s">
        <v>149</v>
      </c>
      <c r="R139" s="92">
        <v>45713</v>
      </c>
      <c r="S139" s="114" t="s">
        <v>17</v>
      </c>
      <c r="T139" s="89">
        <v>0</v>
      </c>
      <c r="W139" s="89" t="s">
        <v>109</v>
      </c>
      <c r="X139" s="89" t="s">
        <v>149</v>
      </c>
      <c r="Y139" s="93">
        <v>45713</v>
      </c>
      <c r="Z139" s="94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3">
        <v>45713</v>
      </c>
      <c r="E140" s="94" t="s">
        <v>92</v>
      </c>
      <c r="F140" s="89">
        <v>0</v>
      </c>
      <c r="I140" s="89" t="s">
        <v>109</v>
      </c>
      <c r="J140" s="89" t="s">
        <v>149</v>
      </c>
      <c r="K140" s="93">
        <v>45713</v>
      </c>
      <c r="L140" s="94" t="s">
        <v>92</v>
      </c>
      <c r="M140" s="89">
        <v>0</v>
      </c>
      <c r="P140" s="86" t="s">
        <v>109</v>
      </c>
      <c r="Q140" s="86" t="s">
        <v>149</v>
      </c>
      <c r="R140" s="91">
        <v>45713</v>
      </c>
      <c r="S140" s="113" t="s">
        <v>92</v>
      </c>
      <c r="T140" s="89">
        <v>0</v>
      </c>
      <c r="W140" s="89" t="s">
        <v>109</v>
      </c>
      <c r="X140" s="89" t="s">
        <v>149</v>
      </c>
      <c r="Y140" s="93">
        <v>45713</v>
      </c>
      <c r="Z140" s="94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3">
        <v>45713</v>
      </c>
      <c r="E141" s="94" t="s">
        <v>16</v>
      </c>
      <c r="F141" s="89">
        <v>0</v>
      </c>
      <c r="I141" s="89" t="s">
        <v>109</v>
      </c>
      <c r="J141" s="89" t="s">
        <v>149</v>
      </c>
      <c r="K141" s="93">
        <v>45713</v>
      </c>
      <c r="L141" s="94" t="s">
        <v>16</v>
      </c>
      <c r="M141" s="89">
        <v>0</v>
      </c>
      <c r="P141" s="87" t="s">
        <v>109</v>
      </c>
      <c r="Q141" s="87" t="s">
        <v>149</v>
      </c>
      <c r="R141" s="92">
        <v>45713</v>
      </c>
      <c r="S141" s="114" t="s">
        <v>16</v>
      </c>
      <c r="T141" s="89">
        <v>0</v>
      </c>
      <c r="W141" s="89" t="s">
        <v>109</v>
      </c>
      <c r="X141" s="89" t="s">
        <v>149</v>
      </c>
      <c r="Y141" s="93">
        <v>45713</v>
      </c>
      <c r="Z141" s="94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3">
        <v>45713</v>
      </c>
      <c r="E142" s="94" t="s">
        <v>20</v>
      </c>
      <c r="F142" s="89">
        <v>0</v>
      </c>
      <c r="I142" s="89" t="s">
        <v>109</v>
      </c>
      <c r="J142" s="89" t="s">
        <v>149</v>
      </c>
      <c r="K142" s="93">
        <v>45713</v>
      </c>
      <c r="L142" s="94" t="s">
        <v>20</v>
      </c>
      <c r="M142" s="89">
        <v>25.2</v>
      </c>
      <c r="P142" s="86" t="s">
        <v>109</v>
      </c>
      <c r="Q142" s="86" t="s">
        <v>149</v>
      </c>
      <c r="R142" s="91">
        <v>45713</v>
      </c>
      <c r="S142" s="113" t="s">
        <v>20</v>
      </c>
      <c r="T142" s="89">
        <v>0</v>
      </c>
      <c r="W142" s="89" t="s">
        <v>109</v>
      </c>
      <c r="X142" s="89" t="s">
        <v>149</v>
      </c>
      <c r="Y142" s="93">
        <v>45713</v>
      </c>
      <c r="Z142" s="94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3">
        <v>45713</v>
      </c>
      <c r="E143" s="94" t="s">
        <v>95</v>
      </c>
      <c r="F143" s="89">
        <v>0</v>
      </c>
      <c r="I143" s="89" t="s">
        <v>109</v>
      </c>
      <c r="J143" s="89" t="s">
        <v>149</v>
      </c>
      <c r="K143" s="93">
        <v>45713</v>
      </c>
      <c r="L143" s="94" t="s">
        <v>95</v>
      </c>
      <c r="M143" s="89">
        <v>15.8</v>
      </c>
      <c r="P143" s="87" t="s">
        <v>109</v>
      </c>
      <c r="Q143" s="87" t="s">
        <v>149</v>
      </c>
      <c r="R143" s="92">
        <v>45713</v>
      </c>
      <c r="S143" s="114" t="s">
        <v>95</v>
      </c>
      <c r="T143" s="89">
        <v>0</v>
      </c>
      <c r="W143" s="89" t="s">
        <v>109</v>
      </c>
      <c r="X143" s="89" t="s">
        <v>149</v>
      </c>
      <c r="Y143" s="93">
        <v>45713</v>
      </c>
      <c r="Z143" s="94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3">
        <v>45713</v>
      </c>
      <c r="E144" s="94" t="s">
        <v>100</v>
      </c>
      <c r="F144" s="89">
        <v>0</v>
      </c>
      <c r="I144" s="89" t="s">
        <v>109</v>
      </c>
      <c r="J144" s="89" t="s">
        <v>149</v>
      </c>
      <c r="K144" s="93">
        <v>45713</v>
      </c>
      <c r="L144" s="94" t="s">
        <v>100</v>
      </c>
      <c r="M144" s="89">
        <v>0</v>
      </c>
      <c r="P144" s="86" t="s">
        <v>109</v>
      </c>
      <c r="Q144" s="86" t="s">
        <v>149</v>
      </c>
      <c r="R144" s="91">
        <v>45713</v>
      </c>
      <c r="S144" s="113" t="s">
        <v>100</v>
      </c>
      <c r="T144" s="89">
        <v>0</v>
      </c>
      <c r="W144" s="89" t="s">
        <v>109</v>
      </c>
      <c r="X144" s="89" t="s">
        <v>149</v>
      </c>
      <c r="Y144" s="93">
        <v>45713</v>
      </c>
      <c r="Z144" s="94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3">
        <v>45713</v>
      </c>
      <c r="E145" s="94" t="s">
        <v>103</v>
      </c>
      <c r="F145" s="89">
        <v>0</v>
      </c>
      <c r="I145" s="89" t="s">
        <v>109</v>
      </c>
      <c r="J145" s="89" t="s">
        <v>149</v>
      </c>
      <c r="K145" s="93">
        <v>45713</v>
      </c>
      <c r="L145" s="94" t="s">
        <v>103</v>
      </c>
      <c r="M145" s="89">
        <v>0</v>
      </c>
      <c r="P145" s="87" t="s">
        <v>109</v>
      </c>
      <c r="Q145" s="87" t="s">
        <v>149</v>
      </c>
      <c r="R145" s="92">
        <v>45713</v>
      </c>
      <c r="S145" s="114" t="s">
        <v>103</v>
      </c>
      <c r="T145" s="89">
        <v>0</v>
      </c>
      <c r="W145" s="89" t="s">
        <v>109</v>
      </c>
      <c r="X145" s="89" t="s">
        <v>149</v>
      </c>
      <c r="Y145" s="93">
        <v>45713</v>
      </c>
      <c r="Z145" s="94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3">
        <v>45713</v>
      </c>
      <c r="E146" s="94" t="s">
        <v>97</v>
      </c>
      <c r="F146" s="89">
        <v>0</v>
      </c>
      <c r="I146" s="89" t="s">
        <v>109</v>
      </c>
      <c r="J146" s="89" t="s">
        <v>149</v>
      </c>
      <c r="K146" s="93">
        <v>45713</v>
      </c>
      <c r="L146" s="94" t="s">
        <v>97</v>
      </c>
      <c r="M146" s="89">
        <v>0</v>
      </c>
      <c r="P146" s="86" t="s">
        <v>109</v>
      </c>
      <c r="Q146" s="86" t="s">
        <v>149</v>
      </c>
      <c r="R146" s="91">
        <v>45713</v>
      </c>
      <c r="S146" s="113" t="s">
        <v>97</v>
      </c>
      <c r="T146" s="89">
        <v>0</v>
      </c>
      <c r="W146" s="89" t="s">
        <v>109</v>
      </c>
      <c r="X146" s="89" t="s">
        <v>149</v>
      </c>
      <c r="Y146" s="93">
        <v>45713</v>
      </c>
      <c r="Z146" s="94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3">
        <v>45713</v>
      </c>
      <c r="E147" s="94" t="s">
        <v>96</v>
      </c>
      <c r="F147" s="89">
        <v>0</v>
      </c>
      <c r="I147" s="89" t="s">
        <v>109</v>
      </c>
      <c r="J147" s="89" t="s">
        <v>149</v>
      </c>
      <c r="K147" s="93">
        <v>45713</v>
      </c>
      <c r="L147" s="94" t="s">
        <v>96</v>
      </c>
      <c r="M147" s="89">
        <v>0</v>
      </c>
      <c r="P147" s="87" t="s">
        <v>109</v>
      </c>
      <c r="Q147" s="87" t="s">
        <v>149</v>
      </c>
      <c r="R147" s="92">
        <v>45713</v>
      </c>
      <c r="S147" s="114" t="s">
        <v>96</v>
      </c>
      <c r="T147" s="89">
        <v>0</v>
      </c>
      <c r="W147" s="89" t="s">
        <v>109</v>
      </c>
      <c r="X147" s="89" t="s">
        <v>149</v>
      </c>
      <c r="Y147" s="93">
        <v>45713</v>
      </c>
      <c r="Z147" s="94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3">
        <v>45713</v>
      </c>
      <c r="E148" s="95" t="s">
        <v>161</v>
      </c>
      <c r="F148" s="89">
        <v>0</v>
      </c>
      <c r="I148" s="89" t="s">
        <v>109</v>
      </c>
      <c r="J148" s="89" t="s">
        <v>149</v>
      </c>
      <c r="K148" s="93">
        <v>45713</v>
      </c>
      <c r="L148" s="94" t="s">
        <v>161</v>
      </c>
      <c r="M148" s="89">
        <v>34</v>
      </c>
      <c r="P148" s="86" t="s">
        <v>109</v>
      </c>
      <c r="Q148" s="86" t="s">
        <v>149</v>
      </c>
      <c r="R148" s="91">
        <v>45713</v>
      </c>
      <c r="S148" s="113" t="s">
        <v>161</v>
      </c>
      <c r="T148" s="89">
        <v>0</v>
      </c>
      <c r="W148" s="89" t="s">
        <v>109</v>
      </c>
      <c r="X148" s="89" t="s">
        <v>149</v>
      </c>
      <c r="Y148" s="93">
        <v>45713</v>
      </c>
      <c r="Z148" s="94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3">
        <v>45714</v>
      </c>
      <c r="E149" s="94" t="s">
        <v>93</v>
      </c>
      <c r="F149" s="89">
        <v>0</v>
      </c>
      <c r="I149" s="89" t="s">
        <v>109</v>
      </c>
      <c r="J149" s="89" t="s">
        <v>149</v>
      </c>
      <c r="K149" s="93">
        <v>45714</v>
      </c>
      <c r="L149" s="94" t="s">
        <v>93</v>
      </c>
      <c r="M149" s="89">
        <v>0</v>
      </c>
      <c r="P149" s="87" t="s">
        <v>109</v>
      </c>
      <c r="Q149" s="87" t="s">
        <v>149</v>
      </c>
      <c r="R149" s="92">
        <v>45714</v>
      </c>
      <c r="S149" s="114" t="s">
        <v>93</v>
      </c>
      <c r="T149" s="89">
        <v>0</v>
      </c>
      <c r="W149" s="89" t="s">
        <v>109</v>
      </c>
      <c r="X149" s="89" t="s">
        <v>149</v>
      </c>
      <c r="Y149" s="93">
        <v>45714</v>
      </c>
      <c r="Z149" s="94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3">
        <v>45714</v>
      </c>
      <c r="E150" s="94" t="s">
        <v>17</v>
      </c>
      <c r="F150" s="89">
        <v>0</v>
      </c>
      <c r="I150" s="89" t="s">
        <v>109</v>
      </c>
      <c r="J150" s="89" t="s">
        <v>149</v>
      </c>
      <c r="K150" s="93">
        <v>45714</v>
      </c>
      <c r="L150" s="94" t="s">
        <v>17</v>
      </c>
      <c r="M150" s="89">
        <v>0</v>
      </c>
      <c r="P150" s="86" t="s">
        <v>109</v>
      </c>
      <c r="Q150" s="86" t="s">
        <v>149</v>
      </c>
      <c r="R150" s="91">
        <v>45714</v>
      </c>
      <c r="S150" s="113" t="s">
        <v>17</v>
      </c>
      <c r="T150" s="89">
        <v>0</v>
      </c>
      <c r="W150" s="89" t="s">
        <v>109</v>
      </c>
      <c r="X150" s="89" t="s">
        <v>149</v>
      </c>
      <c r="Y150" s="93">
        <v>45714</v>
      </c>
      <c r="Z150" s="94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3">
        <v>45714</v>
      </c>
      <c r="E151" s="94" t="s">
        <v>92</v>
      </c>
      <c r="F151" s="89">
        <v>0</v>
      </c>
      <c r="I151" s="89" t="s">
        <v>109</v>
      </c>
      <c r="J151" s="89" t="s">
        <v>149</v>
      </c>
      <c r="K151" s="93">
        <v>45714</v>
      </c>
      <c r="L151" s="94" t="s">
        <v>92</v>
      </c>
      <c r="M151" s="89">
        <v>0</v>
      </c>
      <c r="P151" s="87" t="s">
        <v>109</v>
      </c>
      <c r="Q151" s="87" t="s">
        <v>149</v>
      </c>
      <c r="R151" s="92">
        <v>45714</v>
      </c>
      <c r="S151" s="114" t="s">
        <v>92</v>
      </c>
      <c r="T151" s="89">
        <v>0</v>
      </c>
      <c r="W151" s="89" t="s">
        <v>109</v>
      </c>
      <c r="X151" s="89" t="s">
        <v>149</v>
      </c>
      <c r="Y151" s="93">
        <v>45714</v>
      </c>
      <c r="Z151" s="94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3">
        <v>45714</v>
      </c>
      <c r="E152" s="94" t="s">
        <v>16</v>
      </c>
      <c r="F152" s="89">
        <v>0</v>
      </c>
      <c r="I152" s="89" t="s">
        <v>109</v>
      </c>
      <c r="J152" s="89" t="s">
        <v>149</v>
      </c>
      <c r="K152" s="93">
        <v>45714</v>
      </c>
      <c r="L152" s="94" t="s">
        <v>16</v>
      </c>
      <c r="M152" s="89">
        <v>0</v>
      </c>
      <c r="P152" s="86" t="s">
        <v>109</v>
      </c>
      <c r="Q152" s="86" t="s">
        <v>149</v>
      </c>
      <c r="R152" s="91">
        <v>45714</v>
      </c>
      <c r="S152" s="113" t="s">
        <v>16</v>
      </c>
      <c r="T152" s="89">
        <v>0</v>
      </c>
      <c r="W152" s="89" t="s">
        <v>109</v>
      </c>
      <c r="X152" s="89" t="s">
        <v>149</v>
      </c>
      <c r="Y152" s="93">
        <v>45714</v>
      </c>
      <c r="Z152" s="94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3">
        <v>45714</v>
      </c>
      <c r="E153" s="94" t="s">
        <v>20</v>
      </c>
      <c r="F153" s="89">
        <v>0</v>
      </c>
      <c r="I153" s="89" t="s">
        <v>109</v>
      </c>
      <c r="J153" s="89" t="s">
        <v>149</v>
      </c>
      <c r="K153" s="93">
        <v>45714</v>
      </c>
      <c r="L153" s="94" t="s">
        <v>20</v>
      </c>
      <c r="M153" s="89">
        <v>0</v>
      </c>
      <c r="P153" s="87" t="s">
        <v>109</v>
      </c>
      <c r="Q153" s="87" t="s">
        <v>149</v>
      </c>
      <c r="R153" s="92">
        <v>45714</v>
      </c>
      <c r="S153" s="114" t="s">
        <v>20</v>
      </c>
      <c r="T153" s="89">
        <v>0</v>
      </c>
      <c r="W153" s="89" t="s">
        <v>109</v>
      </c>
      <c r="X153" s="89" t="s">
        <v>149</v>
      </c>
      <c r="Y153" s="93">
        <v>45714</v>
      </c>
      <c r="Z153" s="94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3">
        <v>45714</v>
      </c>
      <c r="E154" s="94" t="s">
        <v>95</v>
      </c>
      <c r="F154" s="89">
        <v>0</v>
      </c>
      <c r="I154" s="89" t="s">
        <v>109</v>
      </c>
      <c r="J154" s="89" t="s">
        <v>149</v>
      </c>
      <c r="K154" s="93">
        <v>45714</v>
      </c>
      <c r="L154" s="94" t="s">
        <v>95</v>
      </c>
      <c r="M154" s="89">
        <v>0</v>
      </c>
      <c r="P154" s="86" t="s">
        <v>109</v>
      </c>
      <c r="Q154" s="86" t="s">
        <v>149</v>
      </c>
      <c r="R154" s="91">
        <v>45714</v>
      </c>
      <c r="S154" s="113" t="s">
        <v>95</v>
      </c>
      <c r="T154" s="89">
        <v>0</v>
      </c>
      <c r="W154" s="89" t="s">
        <v>109</v>
      </c>
      <c r="X154" s="89" t="s">
        <v>149</v>
      </c>
      <c r="Y154" s="93">
        <v>45714</v>
      </c>
      <c r="Z154" s="94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3">
        <v>45714</v>
      </c>
      <c r="E155" s="94" t="s">
        <v>100</v>
      </c>
      <c r="F155" s="89">
        <v>0</v>
      </c>
      <c r="I155" s="89" t="s">
        <v>109</v>
      </c>
      <c r="J155" s="89" t="s">
        <v>149</v>
      </c>
      <c r="K155" s="93">
        <v>45714</v>
      </c>
      <c r="L155" s="94" t="s">
        <v>100</v>
      </c>
      <c r="M155" s="89">
        <v>0</v>
      </c>
      <c r="P155" s="87" t="s">
        <v>109</v>
      </c>
      <c r="Q155" s="87" t="s">
        <v>149</v>
      </c>
      <c r="R155" s="92">
        <v>45714</v>
      </c>
      <c r="S155" s="114" t="s">
        <v>100</v>
      </c>
      <c r="T155" s="89">
        <v>0</v>
      </c>
      <c r="W155" s="89" t="s">
        <v>109</v>
      </c>
      <c r="X155" s="89" t="s">
        <v>149</v>
      </c>
      <c r="Y155" s="93">
        <v>45714</v>
      </c>
      <c r="Z155" s="94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3">
        <v>45714</v>
      </c>
      <c r="E156" s="94" t="s">
        <v>103</v>
      </c>
      <c r="F156" s="89">
        <v>0</v>
      </c>
      <c r="I156" s="89" t="s">
        <v>109</v>
      </c>
      <c r="J156" s="89" t="s">
        <v>149</v>
      </c>
      <c r="K156" s="93">
        <v>45714</v>
      </c>
      <c r="L156" s="94" t="s">
        <v>103</v>
      </c>
      <c r="M156" s="89">
        <v>0</v>
      </c>
      <c r="P156" s="86" t="s">
        <v>109</v>
      </c>
      <c r="Q156" s="86" t="s">
        <v>149</v>
      </c>
      <c r="R156" s="91">
        <v>45714</v>
      </c>
      <c r="S156" s="113" t="s">
        <v>103</v>
      </c>
      <c r="T156" s="89">
        <v>0</v>
      </c>
      <c r="W156" s="89" t="s">
        <v>109</v>
      </c>
      <c r="X156" s="89" t="s">
        <v>149</v>
      </c>
      <c r="Y156" s="93">
        <v>45714</v>
      </c>
      <c r="Z156" s="94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3">
        <v>45714</v>
      </c>
      <c r="E157" s="94" t="s">
        <v>97</v>
      </c>
      <c r="F157" s="89">
        <v>0</v>
      </c>
      <c r="I157" s="89" t="s">
        <v>109</v>
      </c>
      <c r="J157" s="89" t="s">
        <v>149</v>
      </c>
      <c r="K157" s="93">
        <v>45714</v>
      </c>
      <c r="L157" s="94" t="s">
        <v>97</v>
      </c>
      <c r="M157" s="89">
        <v>0</v>
      </c>
      <c r="P157" s="87" t="s">
        <v>109</v>
      </c>
      <c r="Q157" s="87" t="s">
        <v>149</v>
      </c>
      <c r="R157" s="92">
        <v>45714</v>
      </c>
      <c r="S157" s="114" t="s">
        <v>97</v>
      </c>
      <c r="T157" s="89">
        <v>0</v>
      </c>
      <c r="W157" s="89" t="s">
        <v>109</v>
      </c>
      <c r="X157" s="89" t="s">
        <v>149</v>
      </c>
      <c r="Y157" s="93">
        <v>45714</v>
      </c>
      <c r="Z157" s="94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3">
        <v>45714</v>
      </c>
      <c r="E158" s="94" t="s">
        <v>96</v>
      </c>
      <c r="F158" s="89">
        <v>0</v>
      </c>
      <c r="I158" s="89" t="s">
        <v>109</v>
      </c>
      <c r="J158" s="89" t="s">
        <v>149</v>
      </c>
      <c r="K158" s="93">
        <v>45714</v>
      </c>
      <c r="L158" s="94" t="s">
        <v>96</v>
      </c>
      <c r="M158" s="89">
        <v>0</v>
      </c>
      <c r="P158" s="86" t="s">
        <v>109</v>
      </c>
      <c r="Q158" s="86" t="s">
        <v>149</v>
      </c>
      <c r="R158" s="91">
        <v>45714</v>
      </c>
      <c r="S158" s="113" t="s">
        <v>96</v>
      </c>
      <c r="T158" s="89">
        <v>0</v>
      </c>
      <c r="W158" s="89" t="s">
        <v>109</v>
      </c>
      <c r="X158" s="89" t="s">
        <v>149</v>
      </c>
      <c r="Y158" s="93">
        <v>45714</v>
      </c>
      <c r="Z158" s="94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3">
        <v>45714</v>
      </c>
      <c r="E159" s="95" t="s">
        <v>161</v>
      </c>
      <c r="F159" s="89">
        <v>0</v>
      </c>
      <c r="I159" s="89" t="s">
        <v>109</v>
      </c>
      <c r="J159" s="89" t="s">
        <v>149</v>
      </c>
      <c r="K159" s="93">
        <v>45714</v>
      </c>
      <c r="L159" s="94" t="s">
        <v>161</v>
      </c>
      <c r="M159" s="89">
        <v>0</v>
      </c>
      <c r="P159" s="87" t="s">
        <v>109</v>
      </c>
      <c r="Q159" s="87" t="s">
        <v>149</v>
      </c>
      <c r="R159" s="92">
        <v>45714</v>
      </c>
      <c r="S159" s="114" t="s">
        <v>161</v>
      </c>
      <c r="T159" s="89">
        <v>0</v>
      </c>
      <c r="W159" s="89" t="s">
        <v>109</v>
      </c>
      <c r="X159" s="89" t="s">
        <v>149</v>
      </c>
      <c r="Y159" s="93">
        <v>45714</v>
      </c>
      <c r="Z159" s="94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3">
        <v>45715</v>
      </c>
      <c r="E160" s="94" t="s">
        <v>93</v>
      </c>
      <c r="F160" s="89">
        <v>0</v>
      </c>
      <c r="I160" s="89" t="s">
        <v>109</v>
      </c>
      <c r="J160" s="89" t="s">
        <v>149</v>
      </c>
      <c r="K160" s="93">
        <v>45715</v>
      </c>
      <c r="L160" s="94" t="s">
        <v>93</v>
      </c>
      <c r="M160" s="89">
        <v>0</v>
      </c>
      <c r="P160" s="86" t="s">
        <v>109</v>
      </c>
      <c r="Q160" s="86" t="s">
        <v>149</v>
      </c>
      <c r="R160" s="91">
        <v>45715</v>
      </c>
      <c r="S160" s="113" t="s">
        <v>93</v>
      </c>
      <c r="T160" s="89">
        <v>0</v>
      </c>
      <c r="W160" s="89" t="s">
        <v>109</v>
      </c>
      <c r="X160" s="89" t="s">
        <v>149</v>
      </c>
      <c r="Y160" s="93">
        <v>45715</v>
      </c>
      <c r="Z160" s="94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3">
        <v>45715</v>
      </c>
      <c r="E161" s="94" t="s">
        <v>17</v>
      </c>
      <c r="F161" s="89">
        <v>0</v>
      </c>
      <c r="I161" s="89" t="s">
        <v>109</v>
      </c>
      <c r="J161" s="89" t="s">
        <v>149</v>
      </c>
      <c r="K161" s="93">
        <v>45715</v>
      </c>
      <c r="L161" s="94" t="s">
        <v>17</v>
      </c>
      <c r="M161" s="89">
        <v>0</v>
      </c>
      <c r="P161" s="87" t="s">
        <v>109</v>
      </c>
      <c r="Q161" s="87" t="s">
        <v>149</v>
      </c>
      <c r="R161" s="92">
        <v>45715</v>
      </c>
      <c r="S161" s="114" t="s">
        <v>17</v>
      </c>
      <c r="T161" s="89">
        <v>0</v>
      </c>
      <c r="W161" s="89" t="s">
        <v>109</v>
      </c>
      <c r="X161" s="89" t="s">
        <v>149</v>
      </c>
      <c r="Y161" s="93">
        <v>45715</v>
      </c>
      <c r="Z161" s="94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3">
        <v>45715</v>
      </c>
      <c r="E162" s="94" t="s">
        <v>92</v>
      </c>
      <c r="F162" s="89">
        <v>0</v>
      </c>
      <c r="I162" s="89" t="s">
        <v>109</v>
      </c>
      <c r="J162" s="89" t="s">
        <v>149</v>
      </c>
      <c r="K162" s="93">
        <v>45715</v>
      </c>
      <c r="L162" s="94" t="s">
        <v>92</v>
      </c>
      <c r="M162" s="89">
        <v>0</v>
      </c>
      <c r="P162" s="86" t="s">
        <v>109</v>
      </c>
      <c r="Q162" s="86" t="s">
        <v>149</v>
      </c>
      <c r="R162" s="91">
        <v>45715</v>
      </c>
      <c r="S162" s="113" t="s">
        <v>92</v>
      </c>
      <c r="T162" s="89">
        <v>0</v>
      </c>
      <c r="W162" s="89" t="s">
        <v>109</v>
      </c>
      <c r="X162" s="89" t="s">
        <v>149</v>
      </c>
      <c r="Y162" s="93">
        <v>45715</v>
      </c>
      <c r="Z162" s="94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3">
        <v>45715</v>
      </c>
      <c r="E163" s="94" t="s">
        <v>16</v>
      </c>
      <c r="F163" s="89">
        <v>0</v>
      </c>
      <c r="I163" s="89" t="s">
        <v>109</v>
      </c>
      <c r="J163" s="89" t="s">
        <v>149</v>
      </c>
      <c r="K163" s="93">
        <v>45715</v>
      </c>
      <c r="L163" s="94" t="s">
        <v>16</v>
      </c>
      <c r="M163" s="89">
        <v>0</v>
      </c>
      <c r="P163" s="87" t="s">
        <v>109</v>
      </c>
      <c r="Q163" s="87" t="s">
        <v>149</v>
      </c>
      <c r="R163" s="92">
        <v>45715</v>
      </c>
      <c r="S163" s="114" t="s">
        <v>16</v>
      </c>
      <c r="T163" s="89">
        <v>0</v>
      </c>
      <c r="W163" s="89" t="s">
        <v>109</v>
      </c>
      <c r="X163" s="89" t="s">
        <v>149</v>
      </c>
      <c r="Y163" s="93">
        <v>45715</v>
      </c>
      <c r="Z163" s="94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3">
        <v>45715</v>
      </c>
      <c r="E164" s="94" t="s">
        <v>20</v>
      </c>
      <c r="F164" s="89">
        <v>0</v>
      </c>
      <c r="I164" s="89" t="s">
        <v>109</v>
      </c>
      <c r="J164" s="89" t="s">
        <v>149</v>
      </c>
      <c r="K164" s="93">
        <v>45715</v>
      </c>
      <c r="L164" s="94" t="s">
        <v>20</v>
      </c>
      <c r="M164" s="89">
        <v>0</v>
      </c>
      <c r="P164" s="86" t="s">
        <v>109</v>
      </c>
      <c r="Q164" s="86" t="s">
        <v>149</v>
      </c>
      <c r="R164" s="91">
        <v>45715</v>
      </c>
      <c r="S164" s="113" t="s">
        <v>20</v>
      </c>
      <c r="T164" s="89">
        <v>0</v>
      </c>
      <c r="W164" s="89" t="s">
        <v>109</v>
      </c>
      <c r="X164" s="89" t="s">
        <v>149</v>
      </c>
      <c r="Y164" s="93">
        <v>45715</v>
      </c>
      <c r="Z164" s="94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3">
        <v>45715</v>
      </c>
      <c r="E165" s="94" t="s">
        <v>95</v>
      </c>
      <c r="F165" s="89">
        <v>0</v>
      </c>
      <c r="I165" s="89" t="s">
        <v>109</v>
      </c>
      <c r="J165" s="89" t="s">
        <v>149</v>
      </c>
      <c r="K165" s="93">
        <v>45715</v>
      </c>
      <c r="L165" s="94" t="s">
        <v>95</v>
      </c>
      <c r="M165" s="89">
        <v>0</v>
      </c>
      <c r="P165" s="87" t="s">
        <v>109</v>
      </c>
      <c r="Q165" s="87" t="s">
        <v>149</v>
      </c>
      <c r="R165" s="92">
        <v>45715</v>
      </c>
      <c r="S165" s="114" t="s">
        <v>95</v>
      </c>
      <c r="T165" s="89">
        <v>0</v>
      </c>
      <c r="W165" s="89" t="s">
        <v>109</v>
      </c>
      <c r="X165" s="89" t="s">
        <v>149</v>
      </c>
      <c r="Y165" s="93">
        <v>45715</v>
      </c>
      <c r="Z165" s="94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3">
        <v>45715</v>
      </c>
      <c r="E166" s="94" t="s">
        <v>100</v>
      </c>
      <c r="F166" s="89">
        <v>0</v>
      </c>
      <c r="I166" s="89" t="s">
        <v>109</v>
      </c>
      <c r="J166" s="89" t="s">
        <v>149</v>
      </c>
      <c r="K166" s="93">
        <v>45715</v>
      </c>
      <c r="L166" s="94" t="s">
        <v>100</v>
      </c>
      <c r="M166" s="89">
        <v>0</v>
      </c>
      <c r="P166" s="86" t="s">
        <v>109</v>
      </c>
      <c r="Q166" s="86" t="s">
        <v>149</v>
      </c>
      <c r="R166" s="91">
        <v>45715</v>
      </c>
      <c r="S166" s="113" t="s">
        <v>100</v>
      </c>
      <c r="T166" s="89">
        <v>0</v>
      </c>
      <c r="W166" s="89" t="s">
        <v>109</v>
      </c>
      <c r="X166" s="89" t="s">
        <v>149</v>
      </c>
      <c r="Y166" s="93">
        <v>45715</v>
      </c>
      <c r="Z166" s="94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3">
        <v>45715</v>
      </c>
      <c r="E167" s="94" t="s">
        <v>103</v>
      </c>
      <c r="F167" s="89">
        <v>0</v>
      </c>
      <c r="I167" s="89" t="s">
        <v>109</v>
      </c>
      <c r="J167" s="89" t="s">
        <v>149</v>
      </c>
      <c r="K167" s="93">
        <v>45715</v>
      </c>
      <c r="L167" s="94" t="s">
        <v>103</v>
      </c>
      <c r="M167" s="89">
        <v>0</v>
      </c>
      <c r="P167" s="87" t="s">
        <v>109</v>
      </c>
      <c r="Q167" s="87" t="s">
        <v>149</v>
      </c>
      <c r="R167" s="92">
        <v>45715</v>
      </c>
      <c r="S167" s="114" t="s">
        <v>103</v>
      </c>
      <c r="T167" s="89">
        <v>0</v>
      </c>
      <c r="W167" s="89" t="s">
        <v>109</v>
      </c>
      <c r="X167" s="89" t="s">
        <v>149</v>
      </c>
      <c r="Y167" s="93">
        <v>45715</v>
      </c>
      <c r="Z167" s="94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3">
        <v>45715</v>
      </c>
      <c r="E168" s="94" t="s">
        <v>97</v>
      </c>
      <c r="F168" s="89">
        <v>0</v>
      </c>
      <c r="I168" s="89" t="s">
        <v>109</v>
      </c>
      <c r="J168" s="89" t="s">
        <v>149</v>
      </c>
      <c r="K168" s="93">
        <v>45715</v>
      </c>
      <c r="L168" s="94" t="s">
        <v>97</v>
      </c>
      <c r="M168" s="89">
        <v>0</v>
      </c>
      <c r="P168" s="86" t="s">
        <v>109</v>
      </c>
      <c r="Q168" s="86" t="s">
        <v>149</v>
      </c>
      <c r="R168" s="91">
        <v>45715</v>
      </c>
      <c r="S168" s="113" t="s">
        <v>97</v>
      </c>
      <c r="T168" s="89">
        <v>0</v>
      </c>
      <c r="W168" s="89" t="s">
        <v>109</v>
      </c>
      <c r="X168" s="89" t="s">
        <v>149</v>
      </c>
      <c r="Y168" s="93">
        <v>45715</v>
      </c>
      <c r="Z168" s="94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3">
        <v>45715</v>
      </c>
      <c r="E169" s="94" t="s">
        <v>96</v>
      </c>
      <c r="F169" s="89">
        <v>0</v>
      </c>
      <c r="I169" s="89" t="s">
        <v>109</v>
      </c>
      <c r="J169" s="89" t="s">
        <v>149</v>
      </c>
      <c r="K169" s="93">
        <v>45715</v>
      </c>
      <c r="L169" s="94" t="s">
        <v>96</v>
      </c>
      <c r="M169" s="89">
        <v>0</v>
      </c>
      <c r="P169" s="87" t="s">
        <v>109</v>
      </c>
      <c r="Q169" s="87" t="s">
        <v>149</v>
      </c>
      <c r="R169" s="92">
        <v>45715</v>
      </c>
      <c r="S169" s="114" t="s">
        <v>96</v>
      </c>
      <c r="T169" s="89">
        <v>0</v>
      </c>
      <c r="W169" s="89" t="s">
        <v>109</v>
      </c>
      <c r="X169" s="89" t="s">
        <v>149</v>
      </c>
      <c r="Y169" s="93">
        <v>45715</v>
      </c>
      <c r="Z169" s="94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3">
        <v>45715</v>
      </c>
      <c r="E170" s="95" t="s">
        <v>161</v>
      </c>
      <c r="F170" s="89">
        <v>0</v>
      </c>
      <c r="I170" s="89" t="s">
        <v>109</v>
      </c>
      <c r="J170" s="89" t="s">
        <v>149</v>
      </c>
      <c r="K170" s="93">
        <v>45715</v>
      </c>
      <c r="L170" s="94" t="s">
        <v>161</v>
      </c>
      <c r="M170" s="89">
        <v>0</v>
      </c>
      <c r="P170" s="86" t="s">
        <v>109</v>
      </c>
      <c r="Q170" s="86" t="s">
        <v>149</v>
      </c>
      <c r="R170" s="91">
        <v>45715</v>
      </c>
      <c r="S170" s="113" t="s">
        <v>161</v>
      </c>
      <c r="T170" s="89">
        <v>0</v>
      </c>
      <c r="W170" s="89" t="s">
        <v>109</v>
      </c>
      <c r="X170" s="89" t="s">
        <v>149</v>
      </c>
      <c r="Y170" s="93">
        <v>45715</v>
      </c>
      <c r="Z170" s="94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3">
        <v>45719</v>
      </c>
      <c r="E171" s="94" t="s">
        <v>93</v>
      </c>
      <c r="F171" s="89">
        <v>0</v>
      </c>
      <c r="I171" s="89" t="s">
        <v>110</v>
      </c>
      <c r="J171" s="89" t="s">
        <v>117</v>
      </c>
      <c r="K171" s="93">
        <v>45719</v>
      </c>
      <c r="L171" s="94" t="s">
        <v>93</v>
      </c>
      <c r="M171" s="89">
        <v>0</v>
      </c>
      <c r="P171" s="87" t="s">
        <v>110</v>
      </c>
      <c r="Q171" s="87" t="s">
        <v>117</v>
      </c>
      <c r="R171" s="92">
        <v>45719</v>
      </c>
      <c r="S171" s="114" t="s">
        <v>93</v>
      </c>
      <c r="T171" s="89">
        <v>0</v>
      </c>
      <c r="W171" s="89" t="s">
        <v>110</v>
      </c>
      <c r="X171" s="89" t="s">
        <v>117</v>
      </c>
      <c r="Y171" s="93">
        <v>45719</v>
      </c>
      <c r="Z171" s="94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3">
        <v>45719</v>
      </c>
      <c r="E172" s="94" t="s">
        <v>17</v>
      </c>
      <c r="F172" s="89">
        <v>0</v>
      </c>
      <c r="I172" s="89" t="s">
        <v>110</v>
      </c>
      <c r="J172" s="89" t="s">
        <v>117</v>
      </c>
      <c r="K172" s="93">
        <v>45719</v>
      </c>
      <c r="L172" s="94" t="s">
        <v>17</v>
      </c>
      <c r="M172" s="89">
        <v>9.75</v>
      </c>
      <c r="P172" s="86" t="s">
        <v>110</v>
      </c>
      <c r="Q172" s="86" t="s">
        <v>117</v>
      </c>
      <c r="R172" s="91">
        <v>45719</v>
      </c>
      <c r="S172" s="113" t="s">
        <v>17</v>
      </c>
      <c r="T172" s="89">
        <v>0</v>
      </c>
      <c r="W172" s="89" t="s">
        <v>110</v>
      </c>
      <c r="X172" s="89" t="s">
        <v>117</v>
      </c>
      <c r="Y172" s="93">
        <v>45719</v>
      </c>
      <c r="Z172" s="94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3">
        <v>45719</v>
      </c>
      <c r="E173" s="94" t="s">
        <v>92</v>
      </c>
      <c r="F173" s="89">
        <v>0</v>
      </c>
      <c r="I173" s="89" t="s">
        <v>110</v>
      </c>
      <c r="J173" s="89" t="s">
        <v>117</v>
      </c>
      <c r="K173" s="93">
        <v>45719</v>
      </c>
      <c r="L173" s="94" t="s">
        <v>92</v>
      </c>
      <c r="M173" s="89">
        <v>0</v>
      </c>
      <c r="P173" s="87" t="s">
        <v>110</v>
      </c>
      <c r="Q173" s="87" t="s">
        <v>117</v>
      </c>
      <c r="R173" s="92">
        <v>45719</v>
      </c>
      <c r="S173" s="114" t="s">
        <v>92</v>
      </c>
      <c r="T173" s="89">
        <v>0</v>
      </c>
      <c r="W173" s="89" t="s">
        <v>110</v>
      </c>
      <c r="X173" s="89" t="s">
        <v>117</v>
      </c>
      <c r="Y173" s="93">
        <v>45719</v>
      </c>
      <c r="Z173" s="94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3">
        <v>45719</v>
      </c>
      <c r="E174" s="94" t="s">
        <v>16</v>
      </c>
      <c r="F174" s="89">
        <v>0</v>
      </c>
      <c r="I174" s="89" t="s">
        <v>110</v>
      </c>
      <c r="J174" s="89" t="s">
        <v>117</v>
      </c>
      <c r="K174" s="93">
        <v>45719</v>
      </c>
      <c r="L174" s="94" t="s">
        <v>16</v>
      </c>
      <c r="M174" s="89">
        <v>9.75</v>
      </c>
      <c r="P174" s="86" t="s">
        <v>110</v>
      </c>
      <c r="Q174" s="86" t="s">
        <v>117</v>
      </c>
      <c r="R174" s="91">
        <v>45719</v>
      </c>
      <c r="S174" s="113" t="s">
        <v>16</v>
      </c>
      <c r="T174" s="89">
        <v>0</v>
      </c>
      <c r="W174" s="89" t="s">
        <v>110</v>
      </c>
      <c r="X174" s="89" t="s">
        <v>117</v>
      </c>
      <c r="Y174" s="93">
        <v>45719</v>
      </c>
      <c r="Z174" s="94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3">
        <v>45719</v>
      </c>
      <c r="E175" s="94" t="s">
        <v>20</v>
      </c>
      <c r="F175" s="89">
        <v>0</v>
      </c>
      <c r="I175" s="89" t="s">
        <v>110</v>
      </c>
      <c r="J175" s="89" t="s">
        <v>117</v>
      </c>
      <c r="K175" s="93">
        <v>45719</v>
      </c>
      <c r="L175" s="94" t="s">
        <v>20</v>
      </c>
      <c r="M175" s="89">
        <v>6.5</v>
      </c>
      <c r="P175" s="87" t="s">
        <v>110</v>
      </c>
      <c r="Q175" s="87" t="s">
        <v>117</v>
      </c>
      <c r="R175" s="92">
        <v>45719</v>
      </c>
      <c r="S175" s="114" t="s">
        <v>20</v>
      </c>
      <c r="T175" s="89">
        <v>0</v>
      </c>
      <c r="W175" s="89" t="s">
        <v>110</v>
      </c>
      <c r="X175" s="89" t="s">
        <v>117</v>
      </c>
      <c r="Y175" s="93">
        <v>45719</v>
      </c>
      <c r="Z175" s="94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3">
        <v>45719</v>
      </c>
      <c r="E176" s="94" t="s">
        <v>95</v>
      </c>
      <c r="F176" s="89">
        <v>0</v>
      </c>
      <c r="I176" s="89" t="s">
        <v>110</v>
      </c>
      <c r="J176" s="89" t="s">
        <v>117</v>
      </c>
      <c r="K176" s="93">
        <v>45719</v>
      </c>
      <c r="L176" s="94" t="s">
        <v>95</v>
      </c>
      <c r="M176" s="89">
        <v>0</v>
      </c>
      <c r="P176" s="86" t="s">
        <v>110</v>
      </c>
      <c r="Q176" s="86" t="s">
        <v>117</v>
      </c>
      <c r="R176" s="91">
        <v>45719</v>
      </c>
      <c r="S176" s="113" t="s">
        <v>95</v>
      </c>
      <c r="T176" s="89">
        <v>0</v>
      </c>
      <c r="W176" s="89" t="s">
        <v>110</v>
      </c>
      <c r="X176" s="89" t="s">
        <v>117</v>
      </c>
      <c r="Y176" s="93">
        <v>45719</v>
      </c>
      <c r="Z176" s="94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3">
        <v>45719</v>
      </c>
      <c r="E177" s="94" t="s">
        <v>100</v>
      </c>
      <c r="F177" s="89">
        <v>0</v>
      </c>
      <c r="I177" s="89" t="s">
        <v>110</v>
      </c>
      <c r="J177" s="89" t="s">
        <v>117</v>
      </c>
      <c r="K177" s="93">
        <v>45719</v>
      </c>
      <c r="L177" s="94" t="s">
        <v>100</v>
      </c>
      <c r="M177" s="89">
        <v>0</v>
      </c>
      <c r="P177" s="87" t="s">
        <v>110</v>
      </c>
      <c r="Q177" s="87" t="s">
        <v>117</v>
      </c>
      <c r="R177" s="92">
        <v>45719</v>
      </c>
      <c r="S177" s="114" t="s">
        <v>100</v>
      </c>
      <c r="T177" s="89">
        <v>0</v>
      </c>
      <c r="W177" s="89" t="s">
        <v>110</v>
      </c>
      <c r="X177" s="89" t="s">
        <v>117</v>
      </c>
      <c r="Y177" s="93">
        <v>45719</v>
      </c>
      <c r="Z177" s="94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3">
        <v>45719</v>
      </c>
      <c r="E178" s="94" t="s">
        <v>103</v>
      </c>
      <c r="F178" s="89">
        <v>0</v>
      </c>
      <c r="I178" s="89" t="s">
        <v>110</v>
      </c>
      <c r="J178" s="89" t="s">
        <v>117</v>
      </c>
      <c r="K178" s="93">
        <v>45719</v>
      </c>
      <c r="L178" s="94" t="s">
        <v>103</v>
      </c>
      <c r="M178" s="89">
        <v>0</v>
      </c>
      <c r="P178" s="86" t="s">
        <v>110</v>
      </c>
      <c r="Q178" s="86" t="s">
        <v>117</v>
      </c>
      <c r="R178" s="91">
        <v>45719</v>
      </c>
      <c r="S178" s="113" t="s">
        <v>103</v>
      </c>
      <c r="T178" s="89">
        <v>0</v>
      </c>
      <c r="W178" s="89" t="s">
        <v>110</v>
      </c>
      <c r="X178" s="89" t="s">
        <v>117</v>
      </c>
      <c r="Y178" s="93">
        <v>45719</v>
      </c>
      <c r="Z178" s="94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3">
        <v>45719</v>
      </c>
      <c r="E179" s="94" t="s">
        <v>97</v>
      </c>
      <c r="F179" s="89">
        <v>0</v>
      </c>
      <c r="I179" s="89" t="s">
        <v>110</v>
      </c>
      <c r="J179" s="89" t="s">
        <v>117</v>
      </c>
      <c r="K179" s="93">
        <v>45719</v>
      </c>
      <c r="L179" s="94" t="s">
        <v>97</v>
      </c>
      <c r="M179" s="89">
        <v>0</v>
      </c>
      <c r="P179" s="87" t="s">
        <v>110</v>
      </c>
      <c r="Q179" s="87" t="s">
        <v>117</v>
      </c>
      <c r="R179" s="92">
        <v>45719</v>
      </c>
      <c r="S179" s="114" t="s">
        <v>97</v>
      </c>
      <c r="T179" s="89">
        <v>0</v>
      </c>
      <c r="W179" s="89" t="s">
        <v>110</v>
      </c>
      <c r="X179" s="89" t="s">
        <v>117</v>
      </c>
      <c r="Y179" s="93">
        <v>45719</v>
      </c>
      <c r="Z179" s="94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3">
        <v>45719</v>
      </c>
      <c r="E180" s="94" t="s">
        <v>96</v>
      </c>
      <c r="F180" s="89">
        <v>0</v>
      </c>
      <c r="I180" s="89" t="s">
        <v>110</v>
      </c>
      <c r="J180" s="89" t="s">
        <v>117</v>
      </c>
      <c r="K180" s="93">
        <v>45719</v>
      </c>
      <c r="L180" s="94" t="s">
        <v>96</v>
      </c>
      <c r="M180" s="89">
        <v>0</v>
      </c>
      <c r="P180" s="86" t="s">
        <v>110</v>
      </c>
      <c r="Q180" s="86" t="s">
        <v>117</v>
      </c>
      <c r="R180" s="91">
        <v>45719</v>
      </c>
      <c r="S180" s="113" t="s">
        <v>96</v>
      </c>
      <c r="T180" s="89">
        <v>0</v>
      </c>
      <c r="W180" s="89" t="s">
        <v>110</v>
      </c>
      <c r="X180" s="89" t="s">
        <v>117</v>
      </c>
      <c r="Y180" s="93">
        <v>45719</v>
      </c>
      <c r="Z180" s="94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3">
        <v>45719</v>
      </c>
      <c r="E181" s="95" t="s">
        <v>161</v>
      </c>
      <c r="F181" s="89">
        <v>12</v>
      </c>
      <c r="I181" s="89" t="s">
        <v>110</v>
      </c>
      <c r="J181" s="89" t="s">
        <v>117</v>
      </c>
      <c r="K181" s="93">
        <v>45719</v>
      </c>
      <c r="L181" s="94" t="s">
        <v>161</v>
      </c>
      <c r="M181" s="89">
        <v>0</v>
      </c>
      <c r="P181" s="87" t="s">
        <v>110</v>
      </c>
      <c r="Q181" s="87" t="s">
        <v>117</v>
      </c>
      <c r="R181" s="92">
        <v>45719</v>
      </c>
      <c r="S181" s="114" t="s">
        <v>161</v>
      </c>
      <c r="T181" s="89">
        <v>0</v>
      </c>
      <c r="W181" s="89" t="s">
        <v>110</v>
      </c>
      <c r="X181" s="89" t="s">
        <v>117</v>
      </c>
      <c r="Y181" s="93">
        <v>45719</v>
      </c>
      <c r="Z181" s="94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3">
        <v>45720</v>
      </c>
      <c r="E182" s="94" t="s">
        <v>93</v>
      </c>
      <c r="F182" s="89">
        <v>0</v>
      </c>
      <c r="I182" s="89" t="s">
        <v>110</v>
      </c>
      <c r="J182" s="89" t="s">
        <v>117</v>
      </c>
      <c r="K182" s="93">
        <v>45720</v>
      </c>
      <c r="L182" s="94" t="s">
        <v>93</v>
      </c>
      <c r="M182" s="89">
        <v>17.100000000000001</v>
      </c>
      <c r="P182" s="86" t="s">
        <v>110</v>
      </c>
      <c r="Q182" s="86" t="s">
        <v>117</v>
      </c>
      <c r="R182" s="91">
        <v>45720</v>
      </c>
      <c r="S182" s="113" t="s">
        <v>93</v>
      </c>
      <c r="T182" s="89">
        <v>0</v>
      </c>
      <c r="W182" s="89" t="s">
        <v>110</v>
      </c>
      <c r="X182" s="89" t="s">
        <v>117</v>
      </c>
      <c r="Y182" s="93">
        <v>45720</v>
      </c>
      <c r="Z182" s="94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3">
        <v>45720</v>
      </c>
      <c r="E183" s="94" t="s">
        <v>17</v>
      </c>
      <c r="F183" s="89">
        <v>9.75</v>
      </c>
      <c r="I183" s="89" t="s">
        <v>110</v>
      </c>
      <c r="J183" s="89" t="s">
        <v>117</v>
      </c>
      <c r="K183" s="93">
        <v>45720</v>
      </c>
      <c r="L183" s="94" t="s">
        <v>17</v>
      </c>
      <c r="M183" s="89">
        <v>0</v>
      </c>
      <c r="P183" s="87" t="s">
        <v>110</v>
      </c>
      <c r="Q183" s="87" t="s">
        <v>117</v>
      </c>
      <c r="R183" s="92">
        <v>45720</v>
      </c>
      <c r="S183" s="114" t="s">
        <v>17</v>
      </c>
      <c r="T183" s="89">
        <v>0</v>
      </c>
      <c r="W183" s="89" t="s">
        <v>110</v>
      </c>
      <c r="X183" s="89" t="s">
        <v>117</v>
      </c>
      <c r="Y183" s="93">
        <v>45720</v>
      </c>
      <c r="Z183" s="94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3">
        <v>45720</v>
      </c>
      <c r="E184" s="94" t="s">
        <v>92</v>
      </c>
      <c r="F184" s="89">
        <v>0</v>
      </c>
      <c r="I184" s="89" t="s">
        <v>110</v>
      </c>
      <c r="J184" s="89" t="s">
        <v>117</v>
      </c>
      <c r="K184" s="93">
        <v>45720</v>
      </c>
      <c r="L184" s="94" t="s">
        <v>92</v>
      </c>
      <c r="M184" s="89">
        <v>0</v>
      </c>
      <c r="P184" s="86" t="s">
        <v>110</v>
      </c>
      <c r="Q184" s="86" t="s">
        <v>117</v>
      </c>
      <c r="R184" s="91">
        <v>45720</v>
      </c>
      <c r="S184" s="113" t="s">
        <v>92</v>
      </c>
      <c r="T184" s="89">
        <v>0</v>
      </c>
      <c r="W184" s="89" t="s">
        <v>110</v>
      </c>
      <c r="X184" s="89" t="s">
        <v>117</v>
      </c>
      <c r="Y184" s="93">
        <v>45720</v>
      </c>
      <c r="Z184" s="94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3">
        <v>45720</v>
      </c>
      <c r="E185" s="94" t="s">
        <v>16</v>
      </c>
      <c r="F185" s="89">
        <v>65.25</v>
      </c>
      <c r="I185" s="89" t="s">
        <v>110</v>
      </c>
      <c r="J185" s="89" t="s">
        <v>117</v>
      </c>
      <c r="K185" s="93">
        <v>45720</v>
      </c>
      <c r="L185" s="94" t="s">
        <v>16</v>
      </c>
      <c r="M185" s="89">
        <v>0</v>
      </c>
      <c r="P185" s="87" t="s">
        <v>110</v>
      </c>
      <c r="Q185" s="87" t="s">
        <v>117</v>
      </c>
      <c r="R185" s="92">
        <v>45720</v>
      </c>
      <c r="S185" s="114" t="s">
        <v>16</v>
      </c>
      <c r="T185" s="89">
        <v>0</v>
      </c>
      <c r="W185" s="89" t="s">
        <v>110</v>
      </c>
      <c r="X185" s="89" t="s">
        <v>117</v>
      </c>
      <c r="Y185" s="93">
        <v>45720</v>
      </c>
      <c r="Z185" s="94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3">
        <v>45720</v>
      </c>
      <c r="E186" s="94" t="s">
        <v>20</v>
      </c>
      <c r="F186" s="89">
        <v>0</v>
      </c>
      <c r="I186" s="89" t="s">
        <v>110</v>
      </c>
      <c r="J186" s="89" t="s">
        <v>117</v>
      </c>
      <c r="K186" s="93">
        <v>45720</v>
      </c>
      <c r="L186" s="94" t="s">
        <v>20</v>
      </c>
      <c r="M186" s="89">
        <v>0</v>
      </c>
      <c r="P186" s="86" t="s">
        <v>110</v>
      </c>
      <c r="Q186" s="86" t="s">
        <v>117</v>
      </c>
      <c r="R186" s="91">
        <v>45720</v>
      </c>
      <c r="S186" s="113" t="s">
        <v>20</v>
      </c>
      <c r="T186" s="89">
        <v>0</v>
      </c>
      <c r="W186" s="89" t="s">
        <v>110</v>
      </c>
      <c r="X186" s="89" t="s">
        <v>117</v>
      </c>
      <c r="Y186" s="93">
        <v>45720</v>
      </c>
      <c r="Z186" s="94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3">
        <v>45720</v>
      </c>
      <c r="E187" s="94" t="s">
        <v>95</v>
      </c>
      <c r="F187" s="89">
        <v>0</v>
      </c>
      <c r="I187" s="89" t="s">
        <v>110</v>
      </c>
      <c r="J187" s="89" t="s">
        <v>117</v>
      </c>
      <c r="K187" s="93">
        <v>45720</v>
      </c>
      <c r="L187" s="94" t="s">
        <v>95</v>
      </c>
      <c r="M187" s="89">
        <v>0</v>
      </c>
      <c r="P187" s="87" t="s">
        <v>110</v>
      </c>
      <c r="Q187" s="87" t="s">
        <v>117</v>
      </c>
      <c r="R187" s="92">
        <v>45720</v>
      </c>
      <c r="S187" s="114" t="s">
        <v>95</v>
      </c>
      <c r="T187" s="89">
        <v>0</v>
      </c>
      <c r="W187" s="89" t="s">
        <v>110</v>
      </c>
      <c r="X187" s="89" t="s">
        <v>117</v>
      </c>
      <c r="Y187" s="93">
        <v>45720</v>
      </c>
      <c r="Z187" s="94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3">
        <v>45720</v>
      </c>
      <c r="E188" s="94" t="s">
        <v>100</v>
      </c>
      <c r="F188" s="89">
        <v>0</v>
      </c>
      <c r="I188" s="89" t="s">
        <v>110</v>
      </c>
      <c r="J188" s="89" t="s">
        <v>117</v>
      </c>
      <c r="K188" s="93">
        <v>45720</v>
      </c>
      <c r="L188" s="94" t="s">
        <v>100</v>
      </c>
      <c r="M188" s="89">
        <v>0</v>
      </c>
      <c r="P188" s="86" t="s">
        <v>110</v>
      </c>
      <c r="Q188" s="86" t="s">
        <v>117</v>
      </c>
      <c r="R188" s="91">
        <v>45720</v>
      </c>
      <c r="S188" s="113" t="s">
        <v>100</v>
      </c>
      <c r="T188" s="89">
        <v>0</v>
      </c>
      <c r="W188" s="89" t="s">
        <v>110</v>
      </c>
      <c r="X188" s="89" t="s">
        <v>117</v>
      </c>
      <c r="Y188" s="93">
        <v>45720</v>
      </c>
      <c r="Z188" s="94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3">
        <v>45720</v>
      </c>
      <c r="E189" s="94" t="s">
        <v>103</v>
      </c>
      <c r="F189" s="89">
        <v>0</v>
      </c>
      <c r="I189" s="89" t="s">
        <v>110</v>
      </c>
      <c r="J189" s="89" t="s">
        <v>117</v>
      </c>
      <c r="K189" s="93">
        <v>45720</v>
      </c>
      <c r="L189" s="94" t="s">
        <v>103</v>
      </c>
      <c r="M189" s="89">
        <v>0</v>
      </c>
      <c r="P189" s="87" t="s">
        <v>110</v>
      </c>
      <c r="Q189" s="87" t="s">
        <v>117</v>
      </c>
      <c r="R189" s="92">
        <v>45720</v>
      </c>
      <c r="S189" s="114" t="s">
        <v>103</v>
      </c>
      <c r="T189" s="89">
        <v>0</v>
      </c>
      <c r="W189" s="89" t="s">
        <v>110</v>
      </c>
      <c r="X189" s="89" t="s">
        <v>117</v>
      </c>
      <c r="Y189" s="93">
        <v>45720</v>
      </c>
      <c r="Z189" s="94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3">
        <v>45720</v>
      </c>
      <c r="E190" s="94" t="s">
        <v>97</v>
      </c>
      <c r="F190" s="89">
        <v>0</v>
      </c>
      <c r="I190" s="89" t="s">
        <v>110</v>
      </c>
      <c r="J190" s="89" t="s">
        <v>117</v>
      </c>
      <c r="K190" s="93">
        <v>45720</v>
      </c>
      <c r="L190" s="94" t="s">
        <v>97</v>
      </c>
      <c r="M190" s="89">
        <v>0</v>
      </c>
      <c r="P190" s="86" t="s">
        <v>110</v>
      </c>
      <c r="Q190" s="86" t="s">
        <v>117</v>
      </c>
      <c r="R190" s="91">
        <v>45720</v>
      </c>
      <c r="S190" s="113" t="s">
        <v>97</v>
      </c>
      <c r="T190" s="89">
        <v>0</v>
      </c>
      <c r="W190" s="89" t="s">
        <v>110</v>
      </c>
      <c r="X190" s="89" t="s">
        <v>117</v>
      </c>
      <c r="Y190" s="93">
        <v>45720</v>
      </c>
      <c r="Z190" s="94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3">
        <v>45720</v>
      </c>
      <c r="E191" s="94" t="s">
        <v>96</v>
      </c>
      <c r="F191" s="89">
        <v>0</v>
      </c>
      <c r="I191" s="89" t="s">
        <v>110</v>
      </c>
      <c r="J191" s="89" t="s">
        <v>117</v>
      </c>
      <c r="K191" s="93">
        <v>45720</v>
      </c>
      <c r="L191" s="94" t="s">
        <v>96</v>
      </c>
      <c r="M191" s="89">
        <v>0</v>
      </c>
      <c r="P191" s="87" t="s">
        <v>110</v>
      </c>
      <c r="Q191" s="87" t="s">
        <v>117</v>
      </c>
      <c r="R191" s="92">
        <v>45720</v>
      </c>
      <c r="S191" s="114" t="s">
        <v>96</v>
      </c>
      <c r="T191" s="89">
        <v>0</v>
      </c>
      <c r="W191" s="89" t="s">
        <v>110</v>
      </c>
      <c r="X191" s="89" t="s">
        <v>117</v>
      </c>
      <c r="Y191" s="93">
        <v>45720</v>
      </c>
      <c r="Z191" s="94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3">
        <v>45720</v>
      </c>
      <c r="E192" s="95" t="s">
        <v>161</v>
      </c>
      <c r="F192" s="89">
        <v>0</v>
      </c>
      <c r="I192" s="89" t="s">
        <v>110</v>
      </c>
      <c r="J192" s="89" t="s">
        <v>117</v>
      </c>
      <c r="K192" s="93">
        <v>45720</v>
      </c>
      <c r="L192" s="94" t="s">
        <v>161</v>
      </c>
      <c r="M192" s="89">
        <v>0.9</v>
      </c>
      <c r="P192" s="86" t="s">
        <v>110</v>
      </c>
      <c r="Q192" s="86" t="s">
        <v>117</v>
      </c>
      <c r="R192" s="91">
        <v>45720</v>
      </c>
      <c r="S192" s="113" t="s">
        <v>161</v>
      </c>
      <c r="T192" s="89">
        <v>0</v>
      </c>
      <c r="W192" s="89" t="s">
        <v>110</v>
      </c>
      <c r="X192" s="89" t="s">
        <v>117</v>
      </c>
      <c r="Y192" s="93">
        <v>45720</v>
      </c>
      <c r="Z192" s="94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3">
        <v>45721</v>
      </c>
      <c r="E193" s="94" t="s">
        <v>93</v>
      </c>
      <c r="F193" s="89">
        <v>43</v>
      </c>
      <c r="I193" s="89" t="s">
        <v>110</v>
      </c>
      <c r="J193" s="89" t="s">
        <v>117</v>
      </c>
      <c r="K193" s="93">
        <v>45721</v>
      </c>
      <c r="L193" s="94" t="s">
        <v>93</v>
      </c>
      <c r="M193" s="89">
        <v>0</v>
      </c>
      <c r="P193" s="87" t="s">
        <v>110</v>
      </c>
      <c r="Q193" s="87" t="s">
        <v>117</v>
      </c>
      <c r="R193" s="92">
        <v>45721</v>
      </c>
      <c r="S193" s="114" t="s">
        <v>93</v>
      </c>
      <c r="T193" s="89">
        <v>0</v>
      </c>
      <c r="W193" s="89" t="s">
        <v>110</v>
      </c>
      <c r="X193" s="89" t="s">
        <v>117</v>
      </c>
      <c r="Y193" s="93">
        <v>45721</v>
      </c>
      <c r="Z193" s="94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3">
        <v>45721</v>
      </c>
      <c r="E194" s="94" t="s">
        <v>17</v>
      </c>
      <c r="F194" s="89">
        <v>0</v>
      </c>
      <c r="I194" s="89" t="s">
        <v>110</v>
      </c>
      <c r="J194" s="89" t="s">
        <v>117</v>
      </c>
      <c r="K194" s="93">
        <v>45721</v>
      </c>
      <c r="L194" s="94" t="s">
        <v>17</v>
      </c>
      <c r="M194" s="89">
        <v>5.4</v>
      </c>
      <c r="P194" s="86" t="s">
        <v>110</v>
      </c>
      <c r="Q194" s="86" t="s">
        <v>117</v>
      </c>
      <c r="R194" s="91">
        <v>45721</v>
      </c>
      <c r="S194" s="113" t="s">
        <v>17</v>
      </c>
      <c r="T194" s="89">
        <v>0</v>
      </c>
      <c r="W194" s="89" t="s">
        <v>110</v>
      </c>
      <c r="X194" s="89" t="s">
        <v>117</v>
      </c>
      <c r="Y194" s="93">
        <v>45721</v>
      </c>
      <c r="Z194" s="94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3">
        <v>45721</v>
      </c>
      <c r="E195" s="94" t="s">
        <v>92</v>
      </c>
      <c r="F195" s="89">
        <v>0</v>
      </c>
      <c r="I195" s="89" t="s">
        <v>110</v>
      </c>
      <c r="J195" s="89" t="s">
        <v>117</v>
      </c>
      <c r="K195" s="93">
        <v>45721</v>
      </c>
      <c r="L195" s="94" t="s">
        <v>92</v>
      </c>
      <c r="M195" s="89">
        <v>0</v>
      </c>
      <c r="P195" s="87" t="s">
        <v>110</v>
      </c>
      <c r="Q195" s="87" t="s">
        <v>117</v>
      </c>
      <c r="R195" s="92">
        <v>45721</v>
      </c>
      <c r="S195" s="114" t="s">
        <v>92</v>
      </c>
      <c r="T195" s="89">
        <v>0</v>
      </c>
      <c r="W195" s="89" t="s">
        <v>110</v>
      </c>
      <c r="X195" s="89" t="s">
        <v>117</v>
      </c>
      <c r="Y195" s="93">
        <v>45721</v>
      </c>
      <c r="Z195" s="94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3">
        <v>45721</v>
      </c>
      <c r="E196" s="94" t="s">
        <v>16</v>
      </c>
      <c r="F196" s="89">
        <v>0</v>
      </c>
      <c r="I196" s="89" t="s">
        <v>110</v>
      </c>
      <c r="J196" s="89" t="s">
        <v>117</v>
      </c>
      <c r="K196" s="93">
        <v>45721</v>
      </c>
      <c r="L196" s="94" t="s">
        <v>16</v>
      </c>
      <c r="M196" s="89">
        <v>5.4</v>
      </c>
      <c r="P196" s="86" t="s">
        <v>110</v>
      </c>
      <c r="Q196" s="86" t="s">
        <v>117</v>
      </c>
      <c r="R196" s="91">
        <v>45721</v>
      </c>
      <c r="S196" s="113" t="s">
        <v>16</v>
      </c>
      <c r="T196" s="89">
        <v>0</v>
      </c>
      <c r="W196" s="89" t="s">
        <v>110</v>
      </c>
      <c r="X196" s="89" t="s">
        <v>117</v>
      </c>
      <c r="Y196" s="93">
        <v>45721</v>
      </c>
      <c r="Z196" s="94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3">
        <v>45721</v>
      </c>
      <c r="E197" s="94" t="s">
        <v>20</v>
      </c>
      <c r="F197" s="89">
        <v>0</v>
      </c>
      <c r="I197" s="89" t="s">
        <v>110</v>
      </c>
      <c r="J197" s="89" t="s">
        <v>117</v>
      </c>
      <c r="K197" s="93">
        <v>45721</v>
      </c>
      <c r="L197" s="94" t="s">
        <v>20</v>
      </c>
      <c r="M197" s="89">
        <v>10.8</v>
      </c>
      <c r="P197" s="87" t="s">
        <v>110</v>
      </c>
      <c r="Q197" s="87" t="s">
        <v>117</v>
      </c>
      <c r="R197" s="92">
        <v>45721</v>
      </c>
      <c r="S197" s="114" t="s">
        <v>20</v>
      </c>
      <c r="T197" s="89">
        <v>0</v>
      </c>
      <c r="W197" s="89" t="s">
        <v>110</v>
      </c>
      <c r="X197" s="89" t="s">
        <v>117</v>
      </c>
      <c r="Y197" s="93">
        <v>45721</v>
      </c>
      <c r="Z197" s="94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3">
        <v>45721</v>
      </c>
      <c r="E198" s="94" t="s">
        <v>95</v>
      </c>
      <c r="F198" s="89">
        <v>0</v>
      </c>
      <c r="I198" s="89" t="s">
        <v>110</v>
      </c>
      <c r="J198" s="89" t="s">
        <v>117</v>
      </c>
      <c r="K198" s="93">
        <v>45721</v>
      </c>
      <c r="L198" s="94" t="s">
        <v>95</v>
      </c>
      <c r="M198" s="89">
        <v>0</v>
      </c>
      <c r="P198" s="86" t="s">
        <v>110</v>
      </c>
      <c r="Q198" s="86" t="s">
        <v>117</v>
      </c>
      <c r="R198" s="91">
        <v>45721</v>
      </c>
      <c r="S198" s="113" t="s">
        <v>95</v>
      </c>
      <c r="T198" s="89">
        <v>0</v>
      </c>
      <c r="W198" s="89" t="s">
        <v>110</v>
      </c>
      <c r="X198" s="89" t="s">
        <v>117</v>
      </c>
      <c r="Y198" s="93">
        <v>45721</v>
      </c>
      <c r="Z198" s="94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3">
        <v>45721</v>
      </c>
      <c r="E199" s="94" t="s">
        <v>100</v>
      </c>
      <c r="F199" s="89">
        <v>0</v>
      </c>
      <c r="I199" s="89" t="s">
        <v>110</v>
      </c>
      <c r="J199" s="89" t="s">
        <v>117</v>
      </c>
      <c r="K199" s="93">
        <v>45721</v>
      </c>
      <c r="L199" s="94" t="s">
        <v>100</v>
      </c>
      <c r="M199" s="89">
        <v>5.4</v>
      </c>
      <c r="P199" s="87" t="s">
        <v>110</v>
      </c>
      <c r="Q199" s="87" t="s">
        <v>117</v>
      </c>
      <c r="R199" s="92">
        <v>45721</v>
      </c>
      <c r="S199" s="114" t="s">
        <v>100</v>
      </c>
      <c r="T199" s="89">
        <v>0</v>
      </c>
      <c r="W199" s="89" t="s">
        <v>110</v>
      </c>
      <c r="X199" s="89" t="s">
        <v>117</v>
      </c>
      <c r="Y199" s="93">
        <v>45721</v>
      </c>
      <c r="Z199" s="94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3">
        <v>45721</v>
      </c>
      <c r="E200" s="94" t="s">
        <v>103</v>
      </c>
      <c r="F200" s="89">
        <v>0</v>
      </c>
      <c r="I200" s="89" t="s">
        <v>110</v>
      </c>
      <c r="J200" s="89" t="s">
        <v>117</v>
      </c>
      <c r="K200" s="93">
        <v>45721</v>
      </c>
      <c r="L200" s="94" t="s">
        <v>103</v>
      </c>
      <c r="M200" s="89">
        <v>0</v>
      </c>
      <c r="P200" s="86" t="s">
        <v>110</v>
      </c>
      <c r="Q200" s="86" t="s">
        <v>117</v>
      </c>
      <c r="R200" s="91">
        <v>45721</v>
      </c>
      <c r="S200" s="113" t="s">
        <v>103</v>
      </c>
      <c r="T200" s="89">
        <v>0</v>
      </c>
      <c r="W200" s="89" t="s">
        <v>110</v>
      </c>
      <c r="X200" s="89" t="s">
        <v>117</v>
      </c>
      <c r="Y200" s="93">
        <v>45721</v>
      </c>
      <c r="Z200" s="94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3">
        <v>45721</v>
      </c>
      <c r="E201" s="94" t="s">
        <v>97</v>
      </c>
      <c r="F201" s="89">
        <v>0</v>
      </c>
      <c r="I201" s="89" t="s">
        <v>110</v>
      </c>
      <c r="J201" s="89" t="s">
        <v>117</v>
      </c>
      <c r="K201" s="93">
        <v>45721</v>
      </c>
      <c r="L201" s="94" t="s">
        <v>97</v>
      </c>
      <c r="M201" s="89">
        <v>0</v>
      </c>
      <c r="P201" s="87" t="s">
        <v>110</v>
      </c>
      <c r="Q201" s="87" t="s">
        <v>117</v>
      </c>
      <c r="R201" s="92">
        <v>45721</v>
      </c>
      <c r="S201" s="114" t="s">
        <v>97</v>
      </c>
      <c r="T201" s="89">
        <v>0</v>
      </c>
      <c r="W201" s="89" t="s">
        <v>110</v>
      </c>
      <c r="X201" s="89" t="s">
        <v>117</v>
      </c>
      <c r="Y201" s="93">
        <v>45721</v>
      </c>
      <c r="Z201" s="94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3">
        <v>45721</v>
      </c>
      <c r="E202" s="94" t="s">
        <v>96</v>
      </c>
      <c r="F202" s="89">
        <v>0</v>
      </c>
      <c r="I202" s="89" t="s">
        <v>110</v>
      </c>
      <c r="J202" s="89" t="s">
        <v>117</v>
      </c>
      <c r="K202" s="93">
        <v>45721</v>
      </c>
      <c r="L202" s="94" t="s">
        <v>96</v>
      </c>
      <c r="M202" s="89">
        <v>0</v>
      </c>
      <c r="P202" s="86" t="s">
        <v>110</v>
      </c>
      <c r="Q202" s="86" t="s">
        <v>117</v>
      </c>
      <c r="R202" s="91">
        <v>45721</v>
      </c>
      <c r="S202" s="113" t="s">
        <v>96</v>
      </c>
      <c r="T202" s="89">
        <v>0</v>
      </c>
      <c r="W202" s="89" t="s">
        <v>110</v>
      </c>
      <c r="X202" s="89" t="s">
        <v>117</v>
      </c>
      <c r="Y202" s="93">
        <v>45721</v>
      </c>
      <c r="Z202" s="94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3">
        <v>45721</v>
      </c>
      <c r="E203" s="95" t="s">
        <v>161</v>
      </c>
      <c r="F203" s="89">
        <v>0</v>
      </c>
      <c r="I203" s="89" t="s">
        <v>110</v>
      </c>
      <c r="J203" s="89" t="s">
        <v>117</v>
      </c>
      <c r="K203" s="93">
        <v>45721</v>
      </c>
      <c r="L203" s="94" t="s">
        <v>161</v>
      </c>
      <c r="M203" s="89">
        <v>0</v>
      </c>
      <c r="P203" s="87" t="s">
        <v>110</v>
      </c>
      <c r="Q203" s="87" t="s">
        <v>117</v>
      </c>
      <c r="R203" s="92">
        <v>45721</v>
      </c>
      <c r="S203" s="114" t="s">
        <v>161</v>
      </c>
      <c r="T203" s="89">
        <v>0</v>
      </c>
      <c r="W203" s="89" t="s">
        <v>110</v>
      </c>
      <c r="X203" s="89" t="s">
        <v>117</v>
      </c>
      <c r="Y203" s="93">
        <v>45721</v>
      </c>
      <c r="Z203" s="94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3">
        <v>45722</v>
      </c>
      <c r="E204" s="94" t="s">
        <v>93</v>
      </c>
      <c r="F204" s="89">
        <v>0</v>
      </c>
      <c r="I204" s="89" t="s">
        <v>110</v>
      </c>
      <c r="J204" s="89" t="s">
        <v>117</v>
      </c>
      <c r="K204" s="93">
        <v>45722</v>
      </c>
      <c r="L204" s="94" t="s">
        <v>93</v>
      </c>
      <c r="M204" s="89">
        <v>10.8</v>
      </c>
      <c r="P204" s="86" t="s">
        <v>110</v>
      </c>
      <c r="Q204" s="86" t="s">
        <v>117</v>
      </c>
      <c r="R204" s="91">
        <v>45722</v>
      </c>
      <c r="S204" s="113" t="s">
        <v>93</v>
      </c>
      <c r="T204" s="89">
        <v>0</v>
      </c>
      <c r="W204" s="89" t="s">
        <v>110</v>
      </c>
      <c r="X204" s="89" t="s">
        <v>117</v>
      </c>
      <c r="Y204" s="93">
        <v>45722</v>
      </c>
      <c r="Z204" s="94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3">
        <v>45722</v>
      </c>
      <c r="E205" s="94" t="s">
        <v>17</v>
      </c>
      <c r="F205" s="89">
        <v>0</v>
      </c>
      <c r="I205" s="89" t="s">
        <v>110</v>
      </c>
      <c r="J205" s="89" t="s">
        <v>117</v>
      </c>
      <c r="K205" s="93">
        <v>45722</v>
      </c>
      <c r="L205" s="94" t="s">
        <v>17</v>
      </c>
      <c r="M205" s="89">
        <v>0</v>
      </c>
      <c r="P205" s="87" t="s">
        <v>110</v>
      </c>
      <c r="Q205" s="87" t="s">
        <v>117</v>
      </c>
      <c r="R205" s="92">
        <v>45722</v>
      </c>
      <c r="S205" s="114" t="s">
        <v>17</v>
      </c>
      <c r="T205" s="89">
        <v>0</v>
      </c>
      <c r="W205" s="89" t="s">
        <v>110</v>
      </c>
      <c r="X205" s="89" t="s">
        <v>117</v>
      </c>
      <c r="Y205" s="93">
        <v>45722</v>
      </c>
      <c r="Z205" s="94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3">
        <v>45722</v>
      </c>
      <c r="E206" s="94" t="s">
        <v>92</v>
      </c>
      <c r="F206" s="89">
        <v>0</v>
      </c>
      <c r="I206" s="89" t="s">
        <v>110</v>
      </c>
      <c r="J206" s="89" t="s">
        <v>117</v>
      </c>
      <c r="K206" s="93">
        <v>45722</v>
      </c>
      <c r="L206" s="94" t="s">
        <v>92</v>
      </c>
      <c r="M206" s="89">
        <v>0</v>
      </c>
      <c r="P206" s="86" t="s">
        <v>110</v>
      </c>
      <c r="Q206" s="86" t="s">
        <v>117</v>
      </c>
      <c r="R206" s="91">
        <v>45722</v>
      </c>
      <c r="S206" s="113" t="s">
        <v>92</v>
      </c>
      <c r="T206" s="89">
        <v>0</v>
      </c>
      <c r="W206" s="89" t="s">
        <v>110</v>
      </c>
      <c r="X206" s="89" t="s">
        <v>117</v>
      </c>
      <c r="Y206" s="93">
        <v>45722</v>
      </c>
      <c r="Z206" s="94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3">
        <v>45722</v>
      </c>
      <c r="E207" s="94" t="s">
        <v>16</v>
      </c>
      <c r="F207" s="89">
        <v>0</v>
      </c>
      <c r="I207" s="89" t="s">
        <v>110</v>
      </c>
      <c r="J207" s="89" t="s">
        <v>117</v>
      </c>
      <c r="K207" s="93">
        <v>45722</v>
      </c>
      <c r="L207" s="94" t="s">
        <v>16</v>
      </c>
      <c r="M207" s="89">
        <v>0</v>
      </c>
      <c r="P207" s="87" t="s">
        <v>110</v>
      </c>
      <c r="Q207" s="87" t="s">
        <v>117</v>
      </c>
      <c r="R207" s="92">
        <v>45722</v>
      </c>
      <c r="S207" s="114" t="s">
        <v>16</v>
      </c>
      <c r="T207" s="89">
        <v>0</v>
      </c>
      <c r="W207" s="89" t="s">
        <v>110</v>
      </c>
      <c r="X207" s="89" t="s">
        <v>117</v>
      </c>
      <c r="Y207" s="93">
        <v>45722</v>
      </c>
      <c r="Z207" s="94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3">
        <v>45722</v>
      </c>
      <c r="E208" s="94" t="s">
        <v>20</v>
      </c>
      <c r="F208" s="89">
        <v>0</v>
      </c>
      <c r="I208" s="89" t="s">
        <v>110</v>
      </c>
      <c r="J208" s="89" t="s">
        <v>117</v>
      </c>
      <c r="K208" s="93">
        <v>45722</v>
      </c>
      <c r="L208" s="94" t="s">
        <v>20</v>
      </c>
      <c r="M208" s="89">
        <v>0</v>
      </c>
      <c r="P208" s="86" t="s">
        <v>110</v>
      </c>
      <c r="Q208" s="86" t="s">
        <v>117</v>
      </c>
      <c r="R208" s="91">
        <v>45722</v>
      </c>
      <c r="S208" s="113" t="s">
        <v>20</v>
      </c>
      <c r="T208" s="89">
        <v>0</v>
      </c>
      <c r="W208" s="89" t="s">
        <v>110</v>
      </c>
      <c r="X208" s="89" t="s">
        <v>117</v>
      </c>
      <c r="Y208" s="93">
        <v>45722</v>
      </c>
      <c r="Z208" s="94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3">
        <v>45722</v>
      </c>
      <c r="E209" s="94" t="s">
        <v>95</v>
      </c>
      <c r="F209" s="89">
        <v>0</v>
      </c>
      <c r="I209" s="89" t="s">
        <v>110</v>
      </c>
      <c r="J209" s="89" t="s">
        <v>117</v>
      </c>
      <c r="K209" s="93">
        <v>45722</v>
      </c>
      <c r="L209" s="94" t="s">
        <v>95</v>
      </c>
      <c r="M209" s="89">
        <v>0</v>
      </c>
      <c r="P209" s="87" t="s">
        <v>110</v>
      </c>
      <c r="Q209" s="87" t="s">
        <v>117</v>
      </c>
      <c r="R209" s="92">
        <v>45722</v>
      </c>
      <c r="S209" s="114" t="s">
        <v>95</v>
      </c>
      <c r="T209" s="89">
        <v>0</v>
      </c>
      <c r="W209" s="89" t="s">
        <v>110</v>
      </c>
      <c r="X209" s="89" t="s">
        <v>117</v>
      </c>
      <c r="Y209" s="93">
        <v>45722</v>
      </c>
      <c r="Z209" s="94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3">
        <v>45722</v>
      </c>
      <c r="E210" s="94" t="s">
        <v>100</v>
      </c>
      <c r="F210" s="89">
        <v>0</v>
      </c>
      <c r="I210" s="89" t="s">
        <v>110</v>
      </c>
      <c r="J210" s="89" t="s">
        <v>117</v>
      </c>
      <c r="K210" s="93">
        <v>45722</v>
      </c>
      <c r="L210" s="94" t="s">
        <v>100</v>
      </c>
      <c r="M210" s="89">
        <v>9.6</v>
      </c>
      <c r="P210" s="86" t="s">
        <v>110</v>
      </c>
      <c r="Q210" s="86" t="s">
        <v>117</v>
      </c>
      <c r="R210" s="91">
        <v>45722</v>
      </c>
      <c r="S210" s="113" t="s">
        <v>100</v>
      </c>
      <c r="T210" s="89">
        <v>0</v>
      </c>
      <c r="W210" s="89" t="s">
        <v>110</v>
      </c>
      <c r="X210" s="89" t="s">
        <v>117</v>
      </c>
      <c r="Y210" s="93">
        <v>45722</v>
      </c>
      <c r="Z210" s="94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3">
        <v>45722</v>
      </c>
      <c r="E211" s="94" t="s">
        <v>103</v>
      </c>
      <c r="F211" s="89">
        <v>0</v>
      </c>
      <c r="I211" s="89" t="s">
        <v>110</v>
      </c>
      <c r="J211" s="89" t="s">
        <v>117</v>
      </c>
      <c r="K211" s="93">
        <v>45722</v>
      </c>
      <c r="L211" s="94" t="s">
        <v>103</v>
      </c>
      <c r="M211" s="89">
        <v>12</v>
      </c>
      <c r="P211" s="87" t="s">
        <v>110</v>
      </c>
      <c r="Q211" s="87" t="s">
        <v>117</v>
      </c>
      <c r="R211" s="92">
        <v>45722</v>
      </c>
      <c r="S211" s="114" t="s">
        <v>103</v>
      </c>
      <c r="T211" s="89">
        <v>0</v>
      </c>
      <c r="W211" s="89" t="s">
        <v>110</v>
      </c>
      <c r="X211" s="89" t="s">
        <v>117</v>
      </c>
      <c r="Y211" s="93">
        <v>45722</v>
      </c>
      <c r="Z211" s="94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3">
        <v>45722</v>
      </c>
      <c r="E212" s="94" t="s">
        <v>97</v>
      </c>
      <c r="F212" s="89">
        <v>0</v>
      </c>
      <c r="I212" s="89" t="s">
        <v>110</v>
      </c>
      <c r="J212" s="89" t="s">
        <v>117</v>
      </c>
      <c r="K212" s="93">
        <v>45722</v>
      </c>
      <c r="L212" s="94" t="s">
        <v>97</v>
      </c>
      <c r="M212" s="89">
        <v>0</v>
      </c>
      <c r="P212" s="86" t="s">
        <v>110</v>
      </c>
      <c r="Q212" s="86" t="s">
        <v>117</v>
      </c>
      <c r="R212" s="91">
        <v>45722</v>
      </c>
      <c r="S212" s="113" t="s">
        <v>97</v>
      </c>
      <c r="T212" s="89">
        <v>0</v>
      </c>
      <c r="W212" s="89" t="s">
        <v>110</v>
      </c>
      <c r="X212" s="89" t="s">
        <v>117</v>
      </c>
      <c r="Y212" s="93">
        <v>45722</v>
      </c>
      <c r="Z212" s="94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3">
        <v>45722</v>
      </c>
      <c r="E213" s="94" t="s">
        <v>96</v>
      </c>
      <c r="F213" s="89">
        <v>0</v>
      </c>
      <c r="I213" s="89" t="s">
        <v>110</v>
      </c>
      <c r="J213" s="89" t="s">
        <v>117</v>
      </c>
      <c r="K213" s="93">
        <v>45722</v>
      </c>
      <c r="L213" s="94" t="s">
        <v>96</v>
      </c>
      <c r="M213" s="89">
        <v>0</v>
      </c>
      <c r="P213" s="87" t="s">
        <v>110</v>
      </c>
      <c r="Q213" s="87" t="s">
        <v>117</v>
      </c>
      <c r="R213" s="92">
        <v>45722</v>
      </c>
      <c r="S213" s="114" t="s">
        <v>96</v>
      </c>
      <c r="T213" s="89">
        <v>0</v>
      </c>
      <c r="W213" s="89" t="s">
        <v>110</v>
      </c>
      <c r="X213" s="89" t="s">
        <v>117</v>
      </c>
      <c r="Y213" s="93">
        <v>45722</v>
      </c>
      <c r="Z213" s="94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3">
        <v>45722</v>
      </c>
      <c r="E214" s="95" t="s">
        <v>161</v>
      </c>
      <c r="F214" s="89">
        <v>18</v>
      </c>
      <c r="I214" s="89" t="s">
        <v>110</v>
      </c>
      <c r="J214" s="89" t="s">
        <v>117</v>
      </c>
      <c r="K214" s="93">
        <v>45722</v>
      </c>
      <c r="L214" s="94" t="s">
        <v>161</v>
      </c>
      <c r="M214" s="89">
        <v>43.6</v>
      </c>
      <c r="P214" s="86" t="s">
        <v>110</v>
      </c>
      <c r="Q214" s="86" t="s">
        <v>117</v>
      </c>
      <c r="R214" s="91">
        <v>45722</v>
      </c>
      <c r="S214" s="113" t="s">
        <v>161</v>
      </c>
      <c r="T214" s="89">
        <v>0</v>
      </c>
      <c r="W214" s="89" t="s">
        <v>110</v>
      </c>
      <c r="X214" s="89" t="s">
        <v>117</v>
      </c>
      <c r="Y214" s="93">
        <v>45722</v>
      </c>
      <c r="Z214" s="94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3">
        <v>45726</v>
      </c>
      <c r="E215" s="94" t="s">
        <v>93</v>
      </c>
      <c r="F215" s="89">
        <v>0</v>
      </c>
      <c r="I215" s="89" t="s">
        <v>110</v>
      </c>
      <c r="J215" s="89" t="s">
        <v>118</v>
      </c>
      <c r="K215" s="93">
        <v>45726</v>
      </c>
      <c r="L215" s="94" t="s">
        <v>93</v>
      </c>
      <c r="M215" s="89">
        <v>6.3</v>
      </c>
      <c r="P215" s="87" t="s">
        <v>110</v>
      </c>
      <c r="Q215" s="87" t="s">
        <v>118</v>
      </c>
      <c r="R215" s="92">
        <v>45726</v>
      </c>
      <c r="S215" s="114" t="s">
        <v>93</v>
      </c>
      <c r="T215" s="89">
        <v>0</v>
      </c>
      <c r="W215" s="89" t="s">
        <v>110</v>
      </c>
      <c r="X215" s="89" t="s">
        <v>118</v>
      </c>
      <c r="Y215" s="93">
        <v>45726</v>
      </c>
      <c r="Z215" s="94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3">
        <v>45726</v>
      </c>
      <c r="E216" s="94" t="s">
        <v>17</v>
      </c>
      <c r="F216" s="89">
        <v>0</v>
      </c>
      <c r="I216" s="89" t="s">
        <v>110</v>
      </c>
      <c r="J216" s="89" t="s">
        <v>118</v>
      </c>
      <c r="K216" s="93">
        <v>45726</v>
      </c>
      <c r="L216" s="94" t="s">
        <v>17</v>
      </c>
      <c r="M216" s="89">
        <v>19</v>
      </c>
      <c r="P216" s="86" t="s">
        <v>110</v>
      </c>
      <c r="Q216" s="86" t="s">
        <v>118</v>
      </c>
      <c r="R216" s="91">
        <v>45726</v>
      </c>
      <c r="S216" s="113" t="s">
        <v>17</v>
      </c>
      <c r="T216" s="89">
        <v>0</v>
      </c>
      <c r="W216" s="89" t="s">
        <v>110</v>
      </c>
      <c r="X216" s="89" t="s">
        <v>118</v>
      </c>
      <c r="Y216" s="93">
        <v>45726</v>
      </c>
      <c r="Z216" s="94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3">
        <v>45726</v>
      </c>
      <c r="E217" s="94" t="s">
        <v>92</v>
      </c>
      <c r="F217" s="89">
        <v>0</v>
      </c>
      <c r="I217" s="89" t="s">
        <v>110</v>
      </c>
      <c r="J217" s="89" t="s">
        <v>118</v>
      </c>
      <c r="K217" s="93">
        <v>45726</v>
      </c>
      <c r="L217" s="94" t="s">
        <v>92</v>
      </c>
      <c r="M217" s="89">
        <v>0</v>
      </c>
      <c r="P217" s="87" t="s">
        <v>110</v>
      </c>
      <c r="Q217" s="87" t="s">
        <v>118</v>
      </c>
      <c r="R217" s="92">
        <v>45726</v>
      </c>
      <c r="S217" s="114" t="s">
        <v>92</v>
      </c>
      <c r="T217" s="89">
        <v>0</v>
      </c>
      <c r="W217" s="89" t="s">
        <v>110</v>
      </c>
      <c r="X217" s="89" t="s">
        <v>118</v>
      </c>
      <c r="Y217" s="93">
        <v>45726</v>
      </c>
      <c r="Z217" s="94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3">
        <v>45726</v>
      </c>
      <c r="E218" s="94" t="s">
        <v>16</v>
      </c>
      <c r="F218" s="89">
        <v>0</v>
      </c>
      <c r="I218" s="89" t="s">
        <v>110</v>
      </c>
      <c r="J218" s="89" t="s">
        <v>118</v>
      </c>
      <c r="K218" s="93">
        <v>45726</v>
      </c>
      <c r="L218" s="94" t="s">
        <v>16</v>
      </c>
      <c r="M218" s="89">
        <v>12.7</v>
      </c>
      <c r="P218" s="86" t="s">
        <v>110</v>
      </c>
      <c r="Q218" s="86" t="s">
        <v>118</v>
      </c>
      <c r="R218" s="91">
        <v>45726</v>
      </c>
      <c r="S218" s="113" t="s">
        <v>16</v>
      </c>
      <c r="T218" s="89">
        <v>0</v>
      </c>
      <c r="W218" s="89" t="s">
        <v>110</v>
      </c>
      <c r="X218" s="89" t="s">
        <v>118</v>
      </c>
      <c r="Y218" s="93">
        <v>45726</v>
      </c>
      <c r="Z218" s="94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3">
        <v>45726</v>
      </c>
      <c r="E219" s="94" t="s">
        <v>20</v>
      </c>
      <c r="F219" s="89">
        <v>0</v>
      </c>
      <c r="I219" s="89" t="s">
        <v>110</v>
      </c>
      <c r="J219" s="89" t="s">
        <v>118</v>
      </c>
      <c r="K219" s="93">
        <v>45726</v>
      </c>
      <c r="L219" s="94" t="s">
        <v>20</v>
      </c>
      <c r="M219" s="89">
        <v>0</v>
      </c>
      <c r="P219" s="87" t="s">
        <v>110</v>
      </c>
      <c r="Q219" s="87" t="s">
        <v>118</v>
      </c>
      <c r="R219" s="92">
        <v>45726</v>
      </c>
      <c r="S219" s="114" t="s">
        <v>20</v>
      </c>
      <c r="T219" s="89">
        <v>0</v>
      </c>
      <c r="W219" s="89" t="s">
        <v>110</v>
      </c>
      <c r="X219" s="89" t="s">
        <v>118</v>
      </c>
      <c r="Y219" s="93">
        <v>45726</v>
      </c>
      <c r="Z219" s="94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3">
        <v>45726</v>
      </c>
      <c r="E220" s="94" t="s">
        <v>95</v>
      </c>
      <c r="F220" s="89">
        <v>0</v>
      </c>
      <c r="I220" s="89" t="s">
        <v>110</v>
      </c>
      <c r="J220" s="89" t="s">
        <v>118</v>
      </c>
      <c r="K220" s="93">
        <v>45726</v>
      </c>
      <c r="L220" s="94" t="s">
        <v>95</v>
      </c>
      <c r="M220" s="89">
        <v>0</v>
      </c>
      <c r="P220" s="86" t="s">
        <v>110</v>
      </c>
      <c r="Q220" s="86" t="s">
        <v>118</v>
      </c>
      <c r="R220" s="91">
        <v>45726</v>
      </c>
      <c r="S220" s="113" t="s">
        <v>95</v>
      </c>
      <c r="T220" s="89">
        <v>0</v>
      </c>
      <c r="W220" s="89" t="s">
        <v>110</v>
      </c>
      <c r="X220" s="89" t="s">
        <v>118</v>
      </c>
      <c r="Y220" s="93">
        <v>45726</v>
      </c>
      <c r="Z220" s="94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3">
        <v>45726</v>
      </c>
      <c r="E221" s="94" t="s">
        <v>100</v>
      </c>
      <c r="F221" s="89">
        <v>0</v>
      </c>
      <c r="I221" s="89" t="s">
        <v>110</v>
      </c>
      <c r="J221" s="89" t="s">
        <v>118</v>
      </c>
      <c r="K221" s="93">
        <v>45726</v>
      </c>
      <c r="L221" s="94" t="s">
        <v>100</v>
      </c>
      <c r="M221" s="89">
        <v>0</v>
      </c>
      <c r="P221" s="87" t="s">
        <v>110</v>
      </c>
      <c r="Q221" s="87" t="s">
        <v>118</v>
      </c>
      <c r="R221" s="92">
        <v>45726</v>
      </c>
      <c r="S221" s="114" t="s">
        <v>100</v>
      </c>
      <c r="T221" s="89">
        <v>0</v>
      </c>
      <c r="W221" s="89" t="s">
        <v>110</v>
      </c>
      <c r="X221" s="89" t="s">
        <v>118</v>
      </c>
      <c r="Y221" s="93">
        <v>45726</v>
      </c>
      <c r="Z221" s="94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3">
        <v>45726</v>
      </c>
      <c r="E222" s="94" t="s">
        <v>103</v>
      </c>
      <c r="F222" s="89">
        <v>0</v>
      </c>
      <c r="I222" s="89" t="s">
        <v>110</v>
      </c>
      <c r="J222" s="89" t="s">
        <v>118</v>
      </c>
      <c r="K222" s="93">
        <v>45726</v>
      </c>
      <c r="L222" s="94" t="s">
        <v>103</v>
      </c>
      <c r="M222" s="89">
        <v>0</v>
      </c>
      <c r="P222" s="86" t="s">
        <v>110</v>
      </c>
      <c r="Q222" s="86" t="s">
        <v>118</v>
      </c>
      <c r="R222" s="91">
        <v>45726</v>
      </c>
      <c r="S222" s="113" t="s">
        <v>103</v>
      </c>
      <c r="T222" s="89">
        <v>0</v>
      </c>
      <c r="W222" s="89" t="s">
        <v>110</v>
      </c>
      <c r="X222" s="89" t="s">
        <v>118</v>
      </c>
      <c r="Y222" s="93">
        <v>45726</v>
      </c>
      <c r="Z222" s="94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3">
        <v>45726</v>
      </c>
      <c r="E223" s="94" t="s">
        <v>97</v>
      </c>
      <c r="F223" s="89">
        <v>0</v>
      </c>
      <c r="I223" s="89" t="s">
        <v>110</v>
      </c>
      <c r="J223" s="89" t="s">
        <v>118</v>
      </c>
      <c r="K223" s="93">
        <v>45726</v>
      </c>
      <c r="L223" s="94" t="s">
        <v>97</v>
      </c>
      <c r="M223" s="89">
        <v>0</v>
      </c>
      <c r="P223" s="87" t="s">
        <v>110</v>
      </c>
      <c r="Q223" s="87" t="s">
        <v>118</v>
      </c>
      <c r="R223" s="92">
        <v>45726</v>
      </c>
      <c r="S223" s="114" t="s">
        <v>97</v>
      </c>
      <c r="T223" s="89">
        <v>0</v>
      </c>
      <c r="W223" s="89" t="s">
        <v>110</v>
      </c>
      <c r="X223" s="89" t="s">
        <v>118</v>
      </c>
      <c r="Y223" s="93">
        <v>45726</v>
      </c>
      <c r="Z223" s="94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3">
        <v>45726</v>
      </c>
      <c r="E224" s="94" t="s">
        <v>96</v>
      </c>
      <c r="F224" s="89">
        <v>0</v>
      </c>
      <c r="I224" s="89" t="s">
        <v>110</v>
      </c>
      <c r="J224" s="89" t="s">
        <v>118</v>
      </c>
      <c r="K224" s="93">
        <v>45726</v>
      </c>
      <c r="L224" s="94" t="s">
        <v>96</v>
      </c>
      <c r="M224" s="89">
        <v>0</v>
      </c>
      <c r="P224" s="86" t="s">
        <v>110</v>
      </c>
      <c r="Q224" s="86" t="s">
        <v>118</v>
      </c>
      <c r="R224" s="91">
        <v>45726</v>
      </c>
      <c r="S224" s="113" t="s">
        <v>96</v>
      </c>
      <c r="T224" s="89">
        <v>0</v>
      </c>
      <c r="W224" s="89" t="s">
        <v>110</v>
      </c>
      <c r="X224" s="89" t="s">
        <v>118</v>
      </c>
      <c r="Y224" s="93">
        <v>45726</v>
      </c>
      <c r="Z224" s="94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3">
        <v>45726</v>
      </c>
      <c r="E225" s="95" t="s">
        <v>161</v>
      </c>
      <c r="F225" s="89">
        <v>0</v>
      </c>
      <c r="I225" s="89" t="s">
        <v>110</v>
      </c>
      <c r="J225" s="89" t="s">
        <v>118</v>
      </c>
      <c r="K225" s="93">
        <v>45726</v>
      </c>
      <c r="L225" s="94" t="s">
        <v>161</v>
      </c>
      <c r="M225" s="89">
        <v>0</v>
      </c>
      <c r="P225" s="87" t="s">
        <v>110</v>
      </c>
      <c r="Q225" s="87" t="s">
        <v>118</v>
      </c>
      <c r="R225" s="92">
        <v>45726</v>
      </c>
      <c r="S225" s="114" t="s">
        <v>161</v>
      </c>
      <c r="T225" s="89">
        <v>0</v>
      </c>
      <c r="W225" s="89" t="s">
        <v>110</v>
      </c>
      <c r="X225" s="89" t="s">
        <v>118</v>
      </c>
      <c r="Y225" s="93">
        <v>45726</v>
      </c>
      <c r="Z225" s="94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3">
        <v>45727</v>
      </c>
      <c r="E226" s="94" t="s">
        <v>93</v>
      </c>
      <c r="F226" s="89">
        <v>0</v>
      </c>
      <c r="I226" s="89" t="s">
        <v>110</v>
      </c>
      <c r="J226" s="89" t="s">
        <v>118</v>
      </c>
      <c r="K226" s="93">
        <v>45727</v>
      </c>
      <c r="L226" s="94" t="s">
        <v>93</v>
      </c>
      <c r="M226" s="89">
        <v>0</v>
      </c>
      <c r="P226" s="86" t="s">
        <v>110</v>
      </c>
      <c r="Q226" s="86" t="s">
        <v>118</v>
      </c>
      <c r="R226" s="91">
        <v>45727</v>
      </c>
      <c r="S226" s="113" t="s">
        <v>93</v>
      </c>
      <c r="T226" s="89">
        <v>0</v>
      </c>
      <c r="W226" s="89" t="s">
        <v>110</v>
      </c>
      <c r="X226" s="89" t="s">
        <v>118</v>
      </c>
      <c r="Y226" s="93">
        <v>45727</v>
      </c>
      <c r="Z226" s="94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3">
        <v>45727</v>
      </c>
      <c r="E227" s="94" t="s">
        <v>17</v>
      </c>
      <c r="F227" s="89">
        <v>0</v>
      </c>
      <c r="I227" s="89" t="s">
        <v>110</v>
      </c>
      <c r="J227" s="89" t="s">
        <v>118</v>
      </c>
      <c r="K227" s="93">
        <v>45727</v>
      </c>
      <c r="L227" s="94" t="s">
        <v>17</v>
      </c>
      <c r="M227" s="89">
        <v>0</v>
      </c>
      <c r="P227" s="87" t="s">
        <v>110</v>
      </c>
      <c r="Q227" s="87" t="s">
        <v>118</v>
      </c>
      <c r="R227" s="92">
        <v>45727</v>
      </c>
      <c r="S227" s="114" t="s">
        <v>17</v>
      </c>
      <c r="T227" s="89">
        <v>0</v>
      </c>
      <c r="W227" s="89" t="s">
        <v>110</v>
      </c>
      <c r="X227" s="89" t="s">
        <v>118</v>
      </c>
      <c r="Y227" s="93">
        <v>45727</v>
      </c>
      <c r="Z227" s="94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3">
        <v>45727</v>
      </c>
      <c r="E228" s="94" t="s">
        <v>92</v>
      </c>
      <c r="F228" s="89">
        <v>0</v>
      </c>
      <c r="I228" s="89" t="s">
        <v>110</v>
      </c>
      <c r="J228" s="89" t="s">
        <v>118</v>
      </c>
      <c r="K228" s="93">
        <v>45727</v>
      </c>
      <c r="L228" s="94" t="s">
        <v>92</v>
      </c>
      <c r="M228" s="89">
        <v>9.8000000000000007</v>
      </c>
      <c r="P228" s="86" t="s">
        <v>110</v>
      </c>
      <c r="Q228" s="86" t="s">
        <v>118</v>
      </c>
      <c r="R228" s="91">
        <v>45727</v>
      </c>
      <c r="S228" s="113" t="s">
        <v>92</v>
      </c>
      <c r="T228" s="89">
        <v>0</v>
      </c>
      <c r="W228" s="89" t="s">
        <v>110</v>
      </c>
      <c r="X228" s="89" t="s">
        <v>118</v>
      </c>
      <c r="Y228" s="93">
        <v>45727</v>
      </c>
      <c r="Z228" s="94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3">
        <v>45727</v>
      </c>
      <c r="E229" s="94" t="s">
        <v>16</v>
      </c>
      <c r="F229" s="89">
        <v>0</v>
      </c>
      <c r="I229" s="89" t="s">
        <v>110</v>
      </c>
      <c r="J229" s="89" t="s">
        <v>118</v>
      </c>
      <c r="K229" s="93">
        <v>45727</v>
      </c>
      <c r="L229" s="94" t="s">
        <v>16</v>
      </c>
      <c r="M229" s="89">
        <v>0</v>
      </c>
      <c r="P229" s="87" t="s">
        <v>110</v>
      </c>
      <c r="Q229" s="87" t="s">
        <v>118</v>
      </c>
      <c r="R229" s="92">
        <v>45727</v>
      </c>
      <c r="S229" s="114" t="s">
        <v>16</v>
      </c>
      <c r="T229" s="89">
        <v>0</v>
      </c>
      <c r="W229" s="89" t="s">
        <v>110</v>
      </c>
      <c r="X229" s="89" t="s">
        <v>118</v>
      </c>
      <c r="Y229" s="93">
        <v>45727</v>
      </c>
      <c r="Z229" s="94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3">
        <v>45727</v>
      </c>
      <c r="E230" s="94" t="s">
        <v>20</v>
      </c>
      <c r="F230" s="89">
        <v>0</v>
      </c>
      <c r="I230" s="89" t="s">
        <v>110</v>
      </c>
      <c r="J230" s="89" t="s">
        <v>118</v>
      </c>
      <c r="K230" s="93">
        <v>45727</v>
      </c>
      <c r="L230" s="94" t="s">
        <v>20</v>
      </c>
      <c r="M230" s="89">
        <v>0</v>
      </c>
      <c r="P230" s="86" t="s">
        <v>110</v>
      </c>
      <c r="Q230" s="86" t="s">
        <v>118</v>
      </c>
      <c r="R230" s="91">
        <v>45727</v>
      </c>
      <c r="S230" s="113" t="s">
        <v>20</v>
      </c>
      <c r="T230" s="89">
        <v>0</v>
      </c>
      <c r="W230" s="89" t="s">
        <v>110</v>
      </c>
      <c r="X230" s="89" t="s">
        <v>118</v>
      </c>
      <c r="Y230" s="93">
        <v>45727</v>
      </c>
      <c r="Z230" s="94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3">
        <v>45727</v>
      </c>
      <c r="E231" s="94" t="s">
        <v>95</v>
      </c>
      <c r="F231" s="89">
        <v>0</v>
      </c>
      <c r="I231" s="89" t="s">
        <v>110</v>
      </c>
      <c r="J231" s="89" t="s">
        <v>118</v>
      </c>
      <c r="K231" s="93">
        <v>45727</v>
      </c>
      <c r="L231" s="94" t="s">
        <v>95</v>
      </c>
      <c r="M231" s="89">
        <v>0</v>
      </c>
      <c r="P231" s="87" t="s">
        <v>110</v>
      </c>
      <c r="Q231" s="87" t="s">
        <v>118</v>
      </c>
      <c r="R231" s="92">
        <v>45727</v>
      </c>
      <c r="S231" s="114" t="s">
        <v>95</v>
      </c>
      <c r="T231" s="89">
        <v>0</v>
      </c>
      <c r="W231" s="89" t="s">
        <v>110</v>
      </c>
      <c r="X231" s="89" t="s">
        <v>118</v>
      </c>
      <c r="Y231" s="93">
        <v>45727</v>
      </c>
      <c r="Z231" s="94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3">
        <v>45727</v>
      </c>
      <c r="E232" s="94" t="s">
        <v>100</v>
      </c>
      <c r="F232" s="89">
        <v>0</v>
      </c>
      <c r="I232" s="89" t="s">
        <v>110</v>
      </c>
      <c r="J232" s="89" t="s">
        <v>118</v>
      </c>
      <c r="K232" s="93">
        <v>45727</v>
      </c>
      <c r="L232" s="94" t="s">
        <v>100</v>
      </c>
      <c r="M232" s="89">
        <v>0</v>
      </c>
      <c r="P232" s="86" t="s">
        <v>110</v>
      </c>
      <c r="Q232" s="86" t="s">
        <v>118</v>
      </c>
      <c r="R232" s="91">
        <v>45727</v>
      </c>
      <c r="S232" s="113" t="s">
        <v>100</v>
      </c>
      <c r="T232" s="89">
        <v>0</v>
      </c>
      <c r="W232" s="89" t="s">
        <v>110</v>
      </c>
      <c r="X232" s="89" t="s">
        <v>118</v>
      </c>
      <c r="Y232" s="93">
        <v>45727</v>
      </c>
      <c r="Z232" s="94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3">
        <v>45727</v>
      </c>
      <c r="E233" s="94" t="s">
        <v>103</v>
      </c>
      <c r="F233" s="89">
        <v>0</v>
      </c>
      <c r="I233" s="89" t="s">
        <v>110</v>
      </c>
      <c r="J233" s="89" t="s">
        <v>118</v>
      </c>
      <c r="K233" s="93">
        <v>45727</v>
      </c>
      <c r="L233" s="94" t="s">
        <v>103</v>
      </c>
      <c r="M233" s="89">
        <v>0</v>
      </c>
      <c r="P233" s="87" t="s">
        <v>110</v>
      </c>
      <c r="Q233" s="87" t="s">
        <v>118</v>
      </c>
      <c r="R233" s="92">
        <v>45727</v>
      </c>
      <c r="S233" s="114" t="s">
        <v>103</v>
      </c>
      <c r="T233" s="89">
        <v>0</v>
      </c>
      <c r="W233" s="89" t="s">
        <v>110</v>
      </c>
      <c r="X233" s="89" t="s">
        <v>118</v>
      </c>
      <c r="Y233" s="93">
        <v>45727</v>
      </c>
      <c r="Z233" s="94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3">
        <v>45727</v>
      </c>
      <c r="E234" s="94" t="s">
        <v>97</v>
      </c>
      <c r="F234" s="89">
        <v>0</v>
      </c>
      <c r="I234" s="89" t="s">
        <v>110</v>
      </c>
      <c r="J234" s="89" t="s">
        <v>118</v>
      </c>
      <c r="K234" s="93">
        <v>45727</v>
      </c>
      <c r="L234" s="94" t="s">
        <v>97</v>
      </c>
      <c r="M234" s="89">
        <v>0</v>
      </c>
      <c r="P234" s="86" t="s">
        <v>110</v>
      </c>
      <c r="Q234" s="86" t="s">
        <v>118</v>
      </c>
      <c r="R234" s="91">
        <v>45727</v>
      </c>
      <c r="S234" s="113" t="s">
        <v>97</v>
      </c>
      <c r="T234" s="89">
        <v>0</v>
      </c>
      <c r="W234" s="89" t="s">
        <v>110</v>
      </c>
      <c r="X234" s="89" t="s">
        <v>118</v>
      </c>
      <c r="Y234" s="93">
        <v>45727</v>
      </c>
      <c r="Z234" s="94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3">
        <v>45727</v>
      </c>
      <c r="E235" s="94" t="s">
        <v>96</v>
      </c>
      <c r="F235" s="89">
        <v>0</v>
      </c>
      <c r="I235" s="89" t="s">
        <v>110</v>
      </c>
      <c r="J235" s="89" t="s">
        <v>118</v>
      </c>
      <c r="K235" s="93">
        <v>45727</v>
      </c>
      <c r="L235" s="94" t="s">
        <v>96</v>
      </c>
      <c r="M235" s="89">
        <v>0</v>
      </c>
      <c r="P235" s="87" t="s">
        <v>110</v>
      </c>
      <c r="Q235" s="87" t="s">
        <v>118</v>
      </c>
      <c r="R235" s="92">
        <v>45727</v>
      </c>
      <c r="S235" s="114" t="s">
        <v>96</v>
      </c>
      <c r="T235" s="89">
        <v>0</v>
      </c>
      <c r="W235" s="89" t="s">
        <v>110</v>
      </c>
      <c r="X235" s="89" t="s">
        <v>118</v>
      </c>
      <c r="Y235" s="93">
        <v>45727</v>
      </c>
      <c r="Z235" s="94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3">
        <v>45727</v>
      </c>
      <c r="E236" s="95" t="s">
        <v>161</v>
      </c>
      <c r="F236" s="89">
        <v>4</v>
      </c>
      <c r="I236" s="89" t="s">
        <v>110</v>
      </c>
      <c r="J236" s="89" t="s">
        <v>118</v>
      </c>
      <c r="K236" s="93">
        <v>45727</v>
      </c>
      <c r="L236" s="94" t="s">
        <v>161</v>
      </c>
      <c r="M236" s="89">
        <v>8.1</v>
      </c>
      <c r="P236" s="86" t="s">
        <v>110</v>
      </c>
      <c r="Q236" s="86" t="s">
        <v>118</v>
      </c>
      <c r="R236" s="91">
        <v>45727</v>
      </c>
      <c r="S236" s="113" t="s">
        <v>161</v>
      </c>
      <c r="T236" s="89">
        <v>0</v>
      </c>
      <c r="W236" s="89" t="s">
        <v>110</v>
      </c>
      <c r="X236" s="89" t="s">
        <v>118</v>
      </c>
      <c r="Y236" s="93">
        <v>45727</v>
      </c>
      <c r="Z236" s="94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3">
        <v>45728</v>
      </c>
      <c r="E237" s="94" t="s">
        <v>93</v>
      </c>
      <c r="F237" s="89">
        <v>0</v>
      </c>
      <c r="I237" s="89" t="s">
        <v>110</v>
      </c>
      <c r="J237" s="89" t="s">
        <v>118</v>
      </c>
      <c r="K237" s="93">
        <v>45728</v>
      </c>
      <c r="L237" s="94" t="s">
        <v>93</v>
      </c>
      <c r="M237" s="89">
        <v>0</v>
      </c>
      <c r="P237" s="87" t="s">
        <v>110</v>
      </c>
      <c r="Q237" s="87" t="s">
        <v>118</v>
      </c>
      <c r="R237" s="92">
        <v>45728</v>
      </c>
      <c r="S237" s="114" t="s">
        <v>93</v>
      </c>
      <c r="T237" s="89">
        <v>0</v>
      </c>
      <c r="W237" s="89" t="s">
        <v>110</v>
      </c>
      <c r="X237" s="89" t="s">
        <v>118</v>
      </c>
      <c r="Y237" s="93">
        <v>45728</v>
      </c>
      <c r="Z237" s="94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3">
        <v>45728</v>
      </c>
      <c r="E238" s="94" t="s">
        <v>17</v>
      </c>
      <c r="F238" s="89">
        <v>0</v>
      </c>
      <c r="I238" s="89" t="s">
        <v>110</v>
      </c>
      <c r="J238" s="89" t="s">
        <v>118</v>
      </c>
      <c r="K238" s="93">
        <v>45728</v>
      </c>
      <c r="L238" s="94" t="s">
        <v>17</v>
      </c>
      <c r="M238" s="89">
        <v>0</v>
      </c>
      <c r="P238" s="86" t="s">
        <v>110</v>
      </c>
      <c r="Q238" s="86" t="s">
        <v>118</v>
      </c>
      <c r="R238" s="91">
        <v>45728</v>
      </c>
      <c r="S238" s="113" t="s">
        <v>17</v>
      </c>
      <c r="T238" s="89">
        <v>0</v>
      </c>
      <c r="W238" s="89" t="s">
        <v>110</v>
      </c>
      <c r="X238" s="89" t="s">
        <v>118</v>
      </c>
      <c r="Y238" s="93">
        <v>45728</v>
      </c>
      <c r="Z238" s="94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3">
        <v>45728</v>
      </c>
      <c r="E239" s="94" t="s">
        <v>92</v>
      </c>
      <c r="F239" s="89">
        <v>0</v>
      </c>
      <c r="I239" s="89" t="s">
        <v>110</v>
      </c>
      <c r="J239" s="89" t="s">
        <v>118</v>
      </c>
      <c r="K239" s="93">
        <v>45728</v>
      </c>
      <c r="L239" s="94" t="s">
        <v>92</v>
      </c>
      <c r="M239" s="89">
        <v>0</v>
      </c>
      <c r="P239" s="87" t="s">
        <v>110</v>
      </c>
      <c r="Q239" s="87" t="s">
        <v>118</v>
      </c>
      <c r="R239" s="92">
        <v>45728</v>
      </c>
      <c r="S239" s="114" t="s">
        <v>92</v>
      </c>
      <c r="T239" s="89">
        <v>0</v>
      </c>
      <c r="W239" s="89" t="s">
        <v>110</v>
      </c>
      <c r="X239" s="89" t="s">
        <v>118</v>
      </c>
      <c r="Y239" s="93">
        <v>45728</v>
      </c>
      <c r="Z239" s="94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3">
        <v>45728</v>
      </c>
      <c r="E240" s="94" t="s">
        <v>16</v>
      </c>
      <c r="F240" s="89">
        <v>0</v>
      </c>
      <c r="I240" s="89" t="s">
        <v>110</v>
      </c>
      <c r="J240" s="89" t="s">
        <v>118</v>
      </c>
      <c r="K240" s="93">
        <v>45728</v>
      </c>
      <c r="L240" s="94" t="s">
        <v>16</v>
      </c>
      <c r="M240" s="89">
        <v>0</v>
      </c>
      <c r="P240" s="86" t="s">
        <v>110</v>
      </c>
      <c r="Q240" s="86" t="s">
        <v>118</v>
      </c>
      <c r="R240" s="91">
        <v>45728</v>
      </c>
      <c r="S240" s="113" t="s">
        <v>16</v>
      </c>
      <c r="T240" s="89">
        <v>0</v>
      </c>
      <c r="W240" s="89" t="s">
        <v>110</v>
      </c>
      <c r="X240" s="89" t="s">
        <v>118</v>
      </c>
      <c r="Y240" s="93">
        <v>45728</v>
      </c>
      <c r="Z240" s="94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3">
        <v>45728</v>
      </c>
      <c r="E241" s="94" t="s">
        <v>20</v>
      </c>
      <c r="F241" s="89">
        <v>0</v>
      </c>
      <c r="I241" s="89" t="s">
        <v>110</v>
      </c>
      <c r="J241" s="89" t="s">
        <v>118</v>
      </c>
      <c r="K241" s="93">
        <v>45728</v>
      </c>
      <c r="L241" s="94" t="s">
        <v>20</v>
      </c>
      <c r="M241" s="89">
        <v>0</v>
      </c>
      <c r="P241" s="87" t="s">
        <v>110</v>
      </c>
      <c r="Q241" s="87" t="s">
        <v>118</v>
      </c>
      <c r="R241" s="92">
        <v>45728</v>
      </c>
      <c r="S241" s="114" t="s">
        <v>20</v>
      </c>
      <c r="T241" s="89">
        <v>0</v>
      </c>
      <c r="W241" s="89" t="s">
        <v>110</v>
      </c>
      <c r="X241" s="89" t="s">
        <v>118</v>
      </c>
      <c r="Y241" s="93">
        <v>45728</v>
      </c>
      <c r="Z241" s="94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3">
        <v>45728</v>
      </c>
      <c r="E242" s="94" t="s">
        <v>95</v>
      </c>
      <c r="F242" s="89">
        <v>0</v>
      </c>
      <c r="I242" s="89" t="s">
        <v>110</v>
      </c>
      <c r="J242" s="89" t="s">
        <v>118</v>
      </c>
      <c r="K242" s="93">
        <v>45728</v>
      </c>
      <c r="L242" s="94" t="s">
        <v>95</v>
      </c>
      <c r="M242" s="89">
        <v>0</v>
      </c>
      <c r="P242" s="86" t="s">
        <v>110</v>
      </c>
      <c r="Q242" s="86" t="s">
        <v>118</v>
      </c>
      <c r="R242" s="91">
        <v>45728</v>
      </c>
      <c r="S242" s="113" t="s">
        <v>95</v>
      </c>
      <c r="T242" s="89">
        <v>0</v>
      </c>
      <c r="W242" s="89" t="s">
        <v>110</v>
      </c>
      <c r="X242" s="89" t="s">
        <v>118</v>
      </c>
      <c r="Y242" s="93">
        <v>45728</v>
      </c>
      <c r="Z242" s="94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3">
        <v>45728</v>
      </c>
      <c r="E243" s="94" t="s">
        <v>100</v>
      </c>
      <c r="F243" s="89">
        <v>0</v>
      </c>
      <c r="I243" s="89" t="s">
        <v>110</v>
      </c>
      <c r="J243" s="89" t="s">
        <v>118</v>
      </c>
      <c r="K243" s="93">
        <v>45728</v>
      </c>
      <c r="L243" s="94" t="s">
        <v>100</v>
      </c>
      <c r="M243" s="89">
        <v>0</v>
      </c>
      <c r="P243" s="87" t="s">
        <v>110</v>
      </c>
      <c r="Q243" s="87" t="s">
        <v>118</v>
      </c>
      <c r="R243" s="92">
        <v>45728</v>
      </c>
      <c r="S243" s="114" t="s">
        <v>100</v>
      </c>
      <c r="T243" s="89">
        <v>0</v>
      </c>
      <c r="W243" s="89" t="s">
        <v>110</v>
      </c>
      <c r="X243" s="89" t="s">
        <v>118</v>
      </c>
      <c r="Y243" s="93">
        <v>45728</v>
      </c>
      <c r="Z243" s="94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3">
        <v>45728</v>
      </c>
      <c r="E244" s="94" t="s">
        <v>103</v>
      </c>
      <c r="F244" s="89">
        <v>0</v>
      </c>
      <c r="I244" s="89" t="s">
        <v>110</v>
      </c>
      <c r="J244" s="89" t="s">
        <v>118</v>
      </c>
      <c r="K244" s="93">
        <v>45728</v>
      </c>
      <c r="L244" s="94" t="s">
        <v>103</v>
      </c>
      <c r="M244" s="89">
        <v>0</v>
      </c>
      <c r="P244" s="86" t="s">
        <v>110</v>
      </c>
      <c r="Q244" s="86" t="s">
        <v>118</v>
      </c>
      <c r="R244" s="91">
        <v>45728</v>
      </c>
      <c r="S244" s="113" t="s">
        <v>103</v>
      </c>
      <c r="T244" s="89">
        <v>0</v>
      </c>
      <c r="W244" s="89" t="s">
        <v>110</v>
      </c>
      <c r="X244" s="89" t="s">
        <v>118</v>
      </c>
      <c r="Y244" s="93">
        <v>45728</v>
      </c>
      <c r="Z244" s="94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3">
        <v>45728</v>
      </c>
      <c r="E245" s="94" t="s">
        <v>97</v>
      </c>
      <c r="F245" s="89">
        <v>0</v>
      </c>
      <c r="I245" s="89" t="s">
        <v>110</v>
      </c>
      <c r="J245" s="89" t="s">
        <v>118</v>
      </c>
      <c r="K245" s="93">
        <v>45728</v>
      </c>
      <c r="L245" s="94" t="s">
        <v>97</v>
      </c>
      <c r="M245" s="89">
        <v>0</v>
      </c>
      <c r="P245" s="87" t="s">
        <v>110</v>
      </c>
      <c r="Q245" s="87" t="s">
        <v>118</v>
      </c>
      <c r="R245" s="92">
        <v>45728</v>
      </c>
      <c r="S245" s="114" t="s">
        <v>97</v>
      </c>
      <c r="T245" s="89">
        <v>0</v>
      </c>
      <c r="W245" s="89" t="s">
        <v>110</v>
      </c>
      <c r="X245" s="89" t="s">
        <v>118</v>
      </c>
      <c r="Y245" s="93">
        <v>45728</v>
      </c>
      <c r="Z245" s="94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3">
        <v>45728</v>
      </c>
      <c r="E246" s="94" t="s">
        <v>96</v>
      </c>
      <c r="F246" s="89">
        <v>0</v>
      </c>
      <c r="I246" s="89" t="s">
        <v>110</v>
      </c>
      <c r="J246" s="89" t="s">
        <v>118</v>
      </c>
      <c r="K246" s="93">
        <v>45728</v>
      </c>
      <c r="L246" s="94" t="s">
        <v>96</v>
      </c>
      <c r="M246" s="89">
        <v>0</v>
      </c>
      <c r="P246" s="86" t="s">
        <v>110</v>
      </c>
      <c r="Q246" s="86" t="s">
        <v>118</v>
      </c>
      <c r="R246" s="91">
        <v>45728</v>
      </c>
      <c r="S246" s="113" t="s">
        <v>96</v>
      </c>
      <c r="T246" s="89">
        <v>0</v>
      </c>
      <c r="W246" s="89" t="s">
        <v>110</v>
      </c>
      <c r="X246" s="89" t="s">
        <v>118</v>
      </c>
      <c r="Y246" s="93">
        <v>45728</v>
      </c>
      <c r="Z246" s="94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3">
        <v>45728</v>
      </c>
      <c r="E247" s="95" t="s">
        <v>161</v>
      </c>
      <c r="F247" s="89">
        <v>2</v>
      </c>
      <c r="I247" s="89" t="s">
        <v>110</v>
      </c>
      <c r="J247" s="89" t="s">
        <v>118</v>
      </c>
      <c r="K247" s="93">
        <v>45728</v>
      </c>
      <c r="L247" s="94" t="s">
        <v>161</v>
      </c>
      <c r="M247" s="89">
        <v>18</v>
      </c>
      <c r="P247" s="87" t="s">
        <v>110</v>
      </c>
      <c r="Q247" s="87" t="s">
        <v>118</v>
      </c>
      <c r="R247" s="92">
        <v>45728</v>
      </c>
      <c r="S247" s="114" t="s">
        <v>161</v>
      </c>
      <c r="T247" s="89">
        <v>0</v>
      </c>
      <c r="W247" s="89" t="s">
        <v>110</v>
      </c>
      <c r="X247" s="89" t="s">
        <v>118</v>
      </c>
      <c r="Y247" s="93">
        <v>45728</v>
      </c>
      <c r="Z247" s="94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3">
        <v>45729</v>
      </c>
      <c r="E248" s="94" t="s">
        <v>93</v>
      </c>
      <c r="F248" s="89">
        <v>0</v>
      </c>
      <c r="I248" s="89" t="s">
        <v>110</v>
      </c>
      <c r="J248" s="89" t="s">
        <v>118</v>
      </c>
      <c r="K248" s="93">
        <v>45729</v>
      </c>
      <c r="L248" s="94" t="s">
        <v>93</v>
      </c>
      <c r="M248" s="89">
        <v>0</v>
      </c>
      <c r="P248" s="86" t="s">
        <v>110</v>
      </c>
      <c r="Q248" s="86" t="s">
        <v>118</v>
      </c>
      <c r="R248" s="91">
        <v>45729</v>
      </c>
      <c r="S248" s="113" t="s">
        <v>93</v>
      </c>
      <c r="T248" s="89">
        <v>0</v>
      </c>
      <c r="W248" s="89" t="s">
        <v>110</v>
      </c>
      <c r="X248" s="89" t="s">
        <v>118</v>
      </c>
      <c r="Y248" s="93">
        <v>45729</v>
      </c>
      <c r="Z248" s="94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3">
        <v>45729</v>
      </c>
      <c r="E249" s="94" t="s">
        <v>17</v>
      </c>
      <c r="F249" s="89">
        <v>0</v>
      </c>
      <c r="I249" s="89" t="s">
        <v>110</v>
      </c>
      <c r="J249" s="89" t="s">
        <v>118</v>
      </c>
      <c r="K249" s="93">
        <v>45729</v>
      </c>
      <c r="L249" s="94" t="s">
        <v>17</v>
      </c>
      <c r="M249" s="89">
        <v>0</v>
      </c>
      <c r="P249" s="87" t="s">
        <v>110</v>
      </c>
      <c r="Q249" s="87" t="s">
        <v>118</v>
      </c>
      <c r="R249" s="92">
        <v>45729</v>
      </c>
      <c r="S249" s="114" t="s">
        <v>17</v>
      </c>
      <c r="T249" s="89">
        <v>0</v>
      </c>
      <c r="W249" s="89" t="s">
        <v>110</v>
      </c>
      <c r="X249" s="89" t="s">
        <v>118</v>
      </c>
      <c r="Y249" s="93">
        <v>45729</v>
      </c>
      <c r="Z249" s="94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3">
        <v>45729</v>
      </c>
      <c r="E250" s="94" t="s">
        <v>92</v>
      </c>
      <c r="F250" s="89">
        <v>0</v>
      </c>
      <c r="I250" s="89" t="s">
        <v>110</v>
      </c>
      <c r="J250" s="89" t="s">
        <v>118</v>
      </c>
      <c r="K250" s="93">
        <v>45729</v>
      </c>
      <c r="L250" s="94" t="s">
        <v>92</v>
      </c>
      <c r="M250" s="89">
        <v>0</v>
      </c>
      <c r="P250" s="86" t="s">
        <v>110</v>
      </c>
      <c r="Q250" s="86" t="s">
        <v>118</v>
      </c>
      <c r="R250" s="91">
        <v>45729</v>
      </c>
      <c r="S250" s="113" t="s">
        <v>92</v>
      </c>
      <c r="T250" s="89">
        <v>0</v>
      </c>
      <c r="W250" s="89" t="s">
        <v>110</v>
      </c>
      <c r="X250" s="89" t="s">
        <v>118</v>
      </c>
      <c r="Y250" s="93">
        <v>45729</v>
      </c>
      <c r="Z250" s="94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3">
        <v>45729</v>
      </c>
      <c r="E251" s="94" t="s">
        <v>16</v>
      </c>
      <c r="F251" s="89">
        <v>0</v>
      </c>
      <c r="I251" s="89" t="s">
        <v>110</v>
      </c>
      <c r="J251" s="89" t="s">
        <v>118</v>
      </c>
      <c r="K251" s="93">
        <v>45729</v>
      </c>
      <c r="L251" s="94" t="s">
        <v>16</v>
      </c>
      <c r="M251" s="89">
        <v>0</v>
      </c>
      <c r="P251" s="87" t="s">
        <v>110</v>
      </c>
      <c r="Q251" s="87" t="s">
        <v>118</v>
      </c>
      <c r="R251" s="92">
        <v>45729</v>
      </c>
      <c r="S251" s="114" t="s">
        <v>16</v>
      </c>
      <c r="T251" s="89">
        <v>0</v>
      </c>
      <c r="W251" s="89" t="s">
        <v>110</v>
      </c>
      <c r="X251" s="89" t="s">
        <v>118</v>
      </c>
      <c r="Y251" s="93">
        <v>45729</v>
      </c>
      <c r="Z251" s="94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3">
        <v>45729</v>
      </c>
      <c r="E252" s="94" t="s">
        <v>20</v>
      </c>
      <c r="F252" s="89">
        <v>0</v>
      </c>
      <c r="I252" s="89" t="s">
        <v>110</v>
      </c>
      <c r="J252" s="89" t="s">
        <v>118</v>
      </c>
      <c r="K252" s="93">
        <v>45729</v>
      </c>
      <c r="L252" s="94" t="s">
        <v>20</v>
      </c>
      <c r="M252" s="89">
        <v>0</v>
      </c>
      <c r="P252" s="86" t="s">
        <v>110</v>
      </c>
      <c r="Q252" s="86" t="s">
        <v>118</v>
      </c>
      <c r="R252" s="91">
        <v>45729</v>
      </c>
      <c r="S252" s="113" t="s">
        <v>20</v>
      </c>
      <c r="T252" s="89">
        <v>0</v>
      </c>
      <c r="W252" s="89" t="s">
        <v>110</v>
      </c>
      <c r="X252" s="89" t="s">
        <v>118</v>
      </c>
      <c r="Y252" s="93">
        <v>45729</v>
      </c>
      <c r="Z252" s="94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3">
        <v>45729</v>
      </c>
      <c r="E253" s="94" t="s">
        <v>95</v>
      </c>
      <c r="F253" s="89">
        <v>0</v>
      </c>
      <c r="I253" s="89" t="s">
        <v>110</v>
      </c>
      <c r="J253" s="89" t="s">
        <v>118</v>
      </c>
      <c r="K253" s="93">
        <v>45729</v>
      </c>
      <c r="L253" s="94" t="s">
        <v>95</v>
      </c>
      <c r="M253" s="89">
        <v>0</v>
      </c>
      <c r="P253" s="87" t="s">
        <v>110</v>
      </c>
      <c r="Q253" s="87" t="s">
        <v>118</v>
      </c>
      <c r="R253" s="92">
        <v>45729</v>
      </c>
      <c r="S253" s="114" t="s">
        <v>95</v>
      </c>
      <c r="T253" s="89">
        <v>0</v>
      </c>
      <c r="W253" s="89" t="s">
        <v>110</v>
      </c>
      <c r="X253" s="89" t="s">
        <v>118</v>
      </c>
      <c r="Y253" s="93">
        <v>45729</v>
      </c>
      <c r="Z253" s="94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3">
        <v>45729</v>
      </c>
      <c r="E254" s="94" t="s">
        <v>100</v>
      </c>
      <c r="F254" s="89">
        <v>0</v>
      </c>
      <c r="I254" s="89" t="s">
        <v>110</v>
      </c>
      <c r="J254" s="89" t="s">
        <v>118</v>
      </c>
      <c r="K254" s="93">
        <v>45729</v>
      </c>
      <c r="L254" s="94" t="s">
        <v>100</v>
      </c>
      <c r="M254" s="89">
        <v>0</v>
      </c>
      <c r="P254" s="86" t="s">
        <v>110</v>
      </c>
      <c r="Q254" s="86" t="s">
        <v>118</v>
      </c>
      <c r="R254" s="91">
        <v>45729</v>
      </c>
      <c r="S254" s="113" t="s">
        <v>100</v>
      </c>
      <c r="T254" s="89">
        <v>0</v>
      </c>
      <c r="W254" s="89" t="s">
        <v>110</v>
      </c>
      <c r="X254" s="89" t="s">
        <v>118</v>
      </c>
      <c r="Y254" s="93">
        <v>45729</v>
      </c>
      <c r="Z254" s="94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3">
        <v>45729</v>
      </c>
      <c r="E255" s="94" t="s">
        <v>103</v>
      </c>
      <c r="F255" s="89">
        <v>0</v>
      </c>
      <c r="I255" s="89" t="s">
        <v>110</v>
      </c>
      <c r="J255" s="89" t="s">
        <v>118</v>
      </c>
      <c r="K255" s="93">
        <v>45729</v>
      </c>
      <c r="L255" s="94" t="s">
        <v>103</v>
      </c>
      <c r="M255" s="89">
        <v>0</v>
      </c>
      <c r="P255" s="87" t="s">
        <v>110</v>
      </c>
      <c r="Q255" s="87" t="s">
        <v>118</v>
      </c>
      <c r="R255" s="92">
        <v>45729</v>
      </c>
      <c r="S255" s="114" t="s">
        <v>103</v>
      </c>
      <c r="T255" s="89">
        <v>0</v>
      </c>
      <c r="W255" s="89" t="s">
        <v>110</v>
      </c>
      <c r="X255" s="89" t="s">
        <v>118</v>
      </c>
      <c r="Y255" s="93">
        <v>45729</v>
      </c>
      <c r="Z255" s="94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3">
        <v>45729</v>
      </c>
      <c r="E256" s="94" t="s">
        <v>97</v>
      </c>
      <c r="F256" s="89">
        <v>0</v>
      </c>
      <c r="I256" s="89" t="s">
        <v>110</v>
      </c>
      <c r="J256" s="89" t="s">
        <v>118</v>
      </c>
      <c r="K256" s="93">
        <v>45729</v>
      </c>
      <c r="L256" s="94" t="s">
        <v>97</v>
      </c>
      <c r="M256" s="89">
        <v>0</v>
      </c>
      <c r="P256" s="86" t="s">
        <v>110</v>
      </c>
      <c r="Q256" s="86" t="s">
        <v>118</v>
      </c>
      <c r="R256" s="91">
        <v>45729</v>
      </c>
      <c r="S256" s="113" t="s">
        <v>97</v>
      </c>
      <c r="T256" s="89">
        <v>0</v>
      </c>
      <c r="W256" s="89" t="s">
        <v>110</v>
      </c>
      <c r="X256" s="89" t="s">
        <v>118</v>
      </c>
      <c r="Y256" s="93">
        <v>45729</v>
      </c>
      <c r="Z256" s="94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3">
        <v>45729</v>
      </c>
      <c r="E257" s="94" t="s">
        <v>96</v>
      </c>
      <c r="F257" s="89">
        <v>0</v>
      </c>
      <c r="I257" s="89" t="s">
        <v>110</v>
      </c>
      <c r="J257" s="89" t="s">
        <v>118</v>
      </c>
      <c r="K257" s="93">
        <v>45729</v>
      </c>
      <c r="L257" s="94" t="s">
        <v>96</v>
      </c>
      <c r="M257" s="89">
        <v>0</v>
      </c>
      <c r="P257" s="87" t="s">
        <v>110</v>
      </c>
      <c r="Q257" s="87" t="s">
        <v>118</v>
      </c>
      <c r="R257" s="92">
        <v>45729</v>
      </c>
      <c r="S257" s="114" t="s">
        <v>96</v>
      </c>
      <c r="T257" s="89">
        <v>0</v>
      </c>
      <c r="W257" s="89" t="s">
        <v>110</v>
      </c>
      <c r="X257" s="89" t="s">
        <v>118</v>
      </c>
      <c r="Y257" s="93">
        <v>45729</v>
      </c>
      <c r="Z257" s="94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3">
        <v>45729</v>
      </c>
      <c r="E258" s="95" t="s">
        <v>161</v>
      </c>
      <c r="F258" s="89">
        <v>0</v>
      </c>
      <c r="I258" s="89" t="s">
        <v>110</v>
      </c>
      <c r="J258" s="89" t="s">
        <v>118</v>
      </c>
      <c r="K258" s="93">
        <v>45729</v>
      </c>
      <c r="L258" s="94" t="s">
        <v>161</v>
      </c>
      <c r="M258" s="89">
        <v>36</v>
      </c>
      <c r="P258" s="86" t="s">
        <v>110</v>
      </c>
      <c r="Q258" s="86" t="s">
        <v>118</v>
      </c>
      <c r="R258" s="91">
        <v>45729</v>
      </c>
      <c r="S258" s="113" t="s">
        <v>161</v>
      </c>
      <c r="T258" s="89">
        <v>0</v>
      </c>
      <c r="W258" s="89" t="s">
        <v>110</v>
      </c>
      <c r="X258" s="89" t="s">
        <v>118</v>
      </c>
      <c r="Y258" s="93">
        <v>45729</v>
      </c>
      <c r="Z258" s="94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3">
        <v>45733</v>
      </c>
      <c r="E259" s="94" t="s">
        <v>93</v>
      </c>
      <c r="F259" s="89">
        <v>0</v>
      </c>
      <c r="I259" s="89" t="s">
        <v>110</v>
      </c>
      <c r="J259" s="89" t="s">
        <v>143</v>
      </c>
      <c r="K259" s="93">
        <v>45733</v>
      </c>
      <c r="L259" s="94" t="s">
        <v>93</v>
      </c>
      <c r="M259" s="89">
        <v>0</v>
      </c>
      <c r="P259" s="87" t="s">
        <v>110</v>
      </c>
      <c r="Q259" s="87" t="s">
        <v>143</v>
      </c>
      <c r="R259" s="92">
        <v>45733</v>
      </c>
      <c r="S259" s="114" t="s">
        <v>93</v>
      </c>
      <c r="T259" s="89">
        <v>0</v>
      </c>
      <c r="W259" s="89" t="s">
        <v>110</v>
      </c>
      <c r="X259" s="89" t="s">
        <v>143</v>
      </c>
      <c r="Y259" s="93">
        <v>45733</v>
      </c>
      <c r="Z259" s="94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3">
        <v>45733</v>
      </c>
      <c r="E260" s="94" t="s">
        <v>17</v>
      </c>
      <c r="F260" s="89">
        <v>0</v>
      </c>
      <c r="I260" s="89" t="s">
        <v>110</v>
      </c>
      <c r="J260" s="89" t="s">
        <v>143</v>
      </c>
      <c r="K260" s="93">
        <v>45733</v>
      </c>
      <c r="L260" s="94" t="s">
        <v>17</v>
      </c>
      <c r="M260" s="89">
        <v>9</v>
      </c>
      <c r="P260" s="86" t="s">
        <v>110</v>
      </c>
      <c r="Q260" s="86" t="s">
        <v>143</v>
      </c>
      <c r="R260" s="91">
        <v>45733</v>
      </c>
      <c r="S260" s="113" t="s">
        <v>17</v>
      </c>
      <c r="T260" s="89">
        <v>0</v>
      </c>
      <c r="W260" s="89" t="s">
        <v>110</v>
      </c>
      <c r="X260" s="89" t="s">
        <v>143</v>
      </c>
      <c r="Y260" s="93">
        <v>45733</v>
      </c>
      <c r="Z260" s="94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3">
        <v>45733</v>
      </c>
      <c r="E261" s="94" t="s">
        <v>92</v>
      </c>
      <c r="F261" s="89">
        <v>0</v>
      </c>
      <c r="I261" s="89" t="s">
        <v>110</v>
      </c>
      <c r="J261" s="89" t="s">
        <v>143</v>
      </c>
      <c r="K261" s="93">
        <v>45733</v>
      </c>
      <c r="L261" s="94" t="s">
        <v>92</v>
      </c>
      <c r="M261" s="89">
        <v>43.2</v>
      </c>
      <c r="P261" s="87" t="s">
        <v>110</v>
      </c>
      <c r="Q261" s="87" t="s">
        <v>143</v>
      </c>
      <c r="R261" s="92">
        <v>45733</v>
      </c>
      <c r="S261" s="114" t="s">
        <v>92</v>
      </c>
      <c r="T261" s="89">
        <v>0</v>
      </c>
      <c r="W261" s="89" t="s">
        <v>110</v>
      </c>
      <c r="X261" s="89" t="s">
        <v>143</v>
      </c>
      <c r="Y261" s="93">
        <v>45733</v>
      </c>
      <c r="Z261" s="94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3">
        <v>45733</v>
      </c>
      <c r="E262" s="94" t="s">
        <v>16</v>
      </c>
      <c r="F262" s="89">
        <v>0</v>
      </c>
      <c r="I262" s="89" t="s">
        <v>110</v>
      </c>
      <c r="J262" s="89" t="s">
        <v>143</v>
      </c>
      <c r="K262" s="93">
        <v>45733</v>
      </c>
      <c r="L262" s="94" t="s">
        <v>16</v>
      </c>
      <c r="M262" s="89">
        <v>0</v>
      </c>
      <c r="P262" s="86" t="s">
        <v>110</v>
      </c>
      <c r="Q262" s="86" t="s">
        <v>143</v>
      </c>
      <c r="R262" s="91">
        <v>45733</v>
      </c>
      <c r="S262" s="113" t="s">
        <v>16</v>
      </c>
      <c r="T262" s="89">
        <v>0</v>
      </c>
      <c r="W262" s="89" t="s">
        <v>110</v>
      </c>
      <c r="X262" s="89" t="s">
        <v>143</v>
      </c>
      <c r="Y262" s="93">
        <v>45733</v>
      </c>
      <c r="Z262" s="94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3">
        <v>45733</v>
      </c>
      <c r="E263" s="94" t="s">
        <v>20</v>
      </c>
      <c r="F263" s="89">
        <v>0</v>
      </c>
      <c r="I263" s="89" t="s">
        <v>110</v>
      </c>
      <c r="J263" s="89" t="s">
        <v>143</v>
      </c>
      <c r="K263" s="93">
        <v>45733</v>
      </c>
      <c r="L263" s="94" t="s">
        <v>20</v>
      </c>
      <c r="M263" s="89">
        <v>0</v>
      </c>
      <c r="P263" s="87" t="s">
        <v>110</v>
      </c>
      <c r="Q263" s="87" t="s">
        <v>143</v>
      </c>
      <c r="R263" s="92">
        <v>45733</v>
      </c>
      <c r="S263" s="114" t="s">
        <v>20</v>
      </c>
      <c r="T263" s="89">
        <v>0</v>
      </c>
      <c r="W263" s="89" t="s">
        <v>110</v>
      </c>
      <c r="X263" s="89" t="s">
        <v>143</v>
      </c>
      <c r="Y263" s="93">
        <v>45733</v>
      </c>
      <c r="Z263" s="94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3">
        <v>45733</v>
      </c>
      <c r="E264" s="94" t="s">
        <v>95</v>
      </c>
      <c r="F264" s="89">
        <v>0</v>
      </c>
      <c r="I264" s="89" t="s">
        <v>110</v>
      </c>
      <c r="J264" s="89" t="s">
        <v>143</v>
      </c>
      <c r="K264" s="93">
        <v>45733</v>
      </c>
      <c r="L264" s="94" t="s">
        <v>95</v>
      </c>
      <c r="M264" s="89">
        <v>0</v>
      </c>
      <c r="P264" s="86" t="s">
        <v>110</v>
      </c>
      <c r="Q264" s="86" t="s">
        <v>143</v>
      </c>
      <c r="R264" s="91">
        <v>45733</v>
      </c>
      <c r="S264" s="113" t="s">
        <v>95</v>
      </c>
      <c r="T264" s="89">
        <v>0</v>
      </c>
      <c r="W264" s="89" t="s">
        <v>110</v>
      </c>
      <c r="X264" s="89" t="s">
        <v>143</v>
      </c>
      <c r="Y264" s="93">
        <v>45733</v>
      </c>
      <c r="Z264" s="94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3">
        <v>45733</v>
      </c>
      <c r="E265" s="94" t="s">
        <v>100</v>
      </c>
      <c r="F265" s="89">
        <v>0</v>
      </c>
      <c r="I265" s="89" t="s">
        <v>110</v>
      </c>
      <c r="J265" s="89" t="s">
        <v>143</v>
      </c>
      <c r="K265" s="93">
        <v>45733</v>
      </c>
      <c r="L265" s="94" t="s">
        <v>100</v>
      </c>
      <c r="M265" s="89">
        <v>0</v>
      </c>
      <c r="P265" s="87" t="s">
        <v>110</v>
      </c>
      <c r="Q265" s="87" t="s">
        <v>143</v>
      </c>
      <c r="R265" s="92">
        <v>45733</v>
      </c>
      <c r="S265" s="114" t="s">
        <v>100</v>
      </c>
      <c r="T265" s="89">
        <v>0</v>
      </c>
      <c r="W265" s="89" t="s">
        <v>110</v>
      </c>
      <c r="X265" s="89" t="s">
        <v>143</v>
      </c>
      <c r="Y265" s="93">
        <v>45733</v>
      </c>
      <c r="Z265" s="94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3">
        <v>45733</v>
      </c>
      <c r="E266" s="94" t="s">
        <v>103</v>
      </c>
      <c r="F266" s="89">
        <v>0</v>
      </c>
      <c r="I266" s="89" t="s">
        <v>110</v>
      </c>
      <c r="J266" s="89" t="s">
        <v>143</v>
      </c>
      <c r="K266" s="93">
        <v>45733</v>
      </c>
      <c r="L266" s="94" t="s">
        <v>103</v>
      </c>
      <c r="M266" s="89">
        <v>0</v>
      </c>
      <c r="P266" s="86" t="s">
        <v>110</v>
      </c>
      <c r="Q266" s="86" t="s">
        <v>143</v>
      </c>
      <c r="R266" s="91">
        <v>45733</v>
      </c>
      <c r="S266" s="113" t="s">
        <v>103</v>
      </c>
      <c r="T266" s="89">
        <v>0</v>
      </c>
      <c r="W266" s="89" t="s">
        <v>110</v>
      </c>
      <c r="X266" s="89" t="s">
        <v>143</v>
      </c>
      <c r="Y266" s="93">
        <v>45733</v>
      </c>
      <c r="Z266" s="94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3">
        <v>45733</v>
      </c>
      <c r="E267" s="94" t="s">
        <v>97</v>
      </c>
      <c r="F267" s="89">
        <v>0</v>
      </c>
      <c r="I267" s="89" t="s">
        <v>110</v>
      </c>
      <c r="J267" s="89" t="s">
        <v>143</v>
      </c>
      <c r="K267" s="93">
        <v>45733</v>
      </c>
      <c r="L267" s="94" t="s">
        <v>97</v>
      </c>
      <c r="M267" s="89">
        <v>0</v>
      </c>
      <c r="P267" s="87" t="s">
        <v>110</v>
      </c>
      <c r="Q267" s="87" t="s">
        <v>143</v>
      </c>
      <c r="R267" s="92">
        <v>45733</v>
      </c>
      <c r="S267" s="114" t="s">
        <v>97</v>
      </c>
      <c r="T267" s="89">
        <v>0</v>
      </c>
      <c r="W267" s="89" t="s">
        <v>110</v>
      </c>
      <c r="X267" s="89" t="s">
        <v>143</v>
      </c>
      <c r="Y267" s="93">
        <v>45733</v>
      </c>
      <c r="Z267" s="94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3">
        <v>45733</v>
      </c>
      <c r="E268" s="94" t="s">
        <v>96</v>
      </c>
      <c r="F268" s="89">
        <v>0</v>
      </c>
      <c r="I268" s="89" t="s">
        <v>110</v>
      </c>
      <c r="J268" s="89" t="s">
        <v>143</v>
      </c>
      <c r="K268" s="93">
        <v>45733</v>
      </c>
      <c r="L268" s="94" t="s">
        <v>96</v>
      </c>
      <c r="M268" s="89">
        <v>0</v>
      </c>
      <c r="P268" s="86" t="s">
        <v>110</v>
      </c>
      <c r="Q268" s="86" t="s">
        <v>143</v>
      </c>
      <c r="R268" s="91">
        <v>45733</v>
      </c>
      <c r="S268" s="113" t="s">
        <v>96</v>
      </c>
      <c r="T268" s="89">
        <v>0</v>
      </c>
      <c r="W268" s="89" t="s">
        <v>110</v>
      </c>
      <c r="X268" s="89" t="s">
        <v>143</v>
      </c>
      <c r="Y268" s="93">
        <v>45733</v>
      </c>
      <c r="Z268" s="94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3">
        <v>45733</v>
      </c>
      <c r="E269" s="95" t="s">
        <v>161</v>
      </c>
      <c r="F269" s="89">
        <v>0</v>
      </c>
      <c r="I269" s="89" t="s">
        <v>110</v>
      </c>
      <c r="J269" s="89" t="s">
        <v>143</v>
      </c>
      <c r="K269" s="93">
        <v>45733</v>
      </c>
      <c r="L269" s="94" t="s">
        <v>161</v>
      </c>
      <c r="M269" s="89">
        <v>14.8</v>
      </c>
      <c r="P269" s="87" t="s">
        <v>110</v>
      </c>
      <c r="Q269" s="87" t="s">
        <v>143</v>
      </c>
      <c r="R269" s="92">
        <v>45733</v>
      </c>
      <c r="S269" s="114" t="s">
        <v>161</v>
      </c>
      <c r="T269" s="89">
        <v>12</v>
      </c>
      <c r="W269" s="89" t="s">
        <v>110</v>
      </c>
      <c r="X269" s="89" t="s">
        <v>143</v>
      </c>
      <c r="Y269" s="93">
        <v>45733</v>
      </c>
      <c r="Z269" s="94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3">
        <v>45734</v>
      </c>
      <c r="E270" s="94" t="s">
        <v>93</v>
      </c>
      <c r="F270" s="89">
        <v>0</v>
      </c>
      <c r="I270" s="89" t="s">
        <v>110</v>
      </c>
      <c r="J270" s="89" t="s">
        <v>143</v>
      </c>
      <c r="K270" s="93">
        <v>45734</v>
      </c>
      <c r="L270" s="94" t="s">
        <v>93</v>
      </c>
      <c r="M270" s="89">
        <v>0</v>
      </c>
      <c r="P270" s="86" t="s">
        <v>110</v>
      </c>
      <c r="Q270" s="86" t="s">
        <v>143</v>
      </c>
      <c r="R270" s="91">
        <v>45734</v>
      </c>
      <c r="S270" s="113" t="s">
        <v>93</v>
      </c>
      <c r="T270" s="89">
        <v>0</v>
      </c>
      <c r="W270" s="89" t="s">
        <v>110</v>
      </c>
      <c r="X270" s="89" t="s">
        <v>143</v>
      </c>
      <c r="Y270" s="93">
        <v>45734</v>
      </c>
      <c r="Z270" s="94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3">
        <v>45734</v>
      </c>
      <c r="E271" s="94" t="s">
        <v>17</v>
      </c>
      <c r="F271" s="89">
        <v>0</v>
      </c>
      <c r="I271" s="89" t="s">
        <v>110</v>
      </c>
      <c r="J271" s="89" t="s">
        <v>143</v>
      </c>
      <c r="K271" s="93">
        <v>45734</v>
      </c>
      <c r="L271" s="94" t="s">
        <v>17</v>
      </c>
      <c r="M271" s="89">
        <v>0</v>
      </c>
      <c r="P271" s="87" t="s">
        <v>110</v>
      </c>
      <c r="Q271" s="87" t="s">
        <v>143</v>
      </c>
      <c r="R271" s="92">
        <v>45734</v>
      </c>
      <c r="S271" s="114" t="s">
        <v>17</v>
      </c>
      <c r="T271" s="89">
        <v>0</v>
      </c>
      <c r="W271" s="89" t="s">
        <v>110</v>
      </c>
      <c r="X271" s="89" t="s">
        <v>143</v>
      </c>
      <c r="Y271" s="93">
        <v>45734</v>
      </c>
      <c r="Z271" s="94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3">
        <v>45734</v>
      </c>
      <c r="E272" s="94" t="s">
        <v>92</v>
      </c>
      <c r="F272" s="89">
        <v>0</v>
      </c>
      <c r="I272" s="89" t="s">
        <v>110</v>
      </c>
      <c r="J272" s="89" t="s">
        <v>143</v>
      </c>
      <c r="K272" s="93">
        <v>45734</v>
      </c>
      <c r="L272" s="94" t="s">
        <v>92</v>
      </c>
      <c r="M272" s="89">
        <v>0</v>
      </c>
      <c r="P272" s="86" t="s">
        <v>110</v>
      </c>
      <c r="Q272" s="86" t="s">
        <v>143</v>
      </c>
      <c r="R272" s="91">
        <v>45734</v>
      </c>
      <c r="S272" s="113" t="s">
        <v>92</v>
      </c>
      <c r="T272" s="89">
        <v>0</v>
      </c>
      <c r="W272" s="89" t="s">
        <v>110</v>
      </c>
      <c r="X272" s="89" t="s">
        <v>143</v>
      </c>
      <c r="Y272" s="93">
        <v>45734</v>
      </c>
      <c r="Z272" s="94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3">
        <v>45734</v>
      </c>
      <c r="E273" s="94" t="s">
        <v>16</v>
      </c>
      <c r="F273" s="89">
        <v>0</v>
      </c>
      <c r="I273" s="89" t="s">
        <v>110</v>
      </c>
      <c r="J273" s="89" t="s">
        <v>143</v>
      </c>
      <c r="K273" s="93">
        <v>45734</v>
      </c>
      <c r="L273" s="94" t="s">
        <v>16</v>
      </c>
      <c r="M273" s="89">
        <v>0</v>
      </c>
      <c r="P273" s="87" t="s">
        <v>110</v>
      </c>
      <c r="Q273" s="87" t="s">
        <v>143</v>
      </c>
      <c r="R273" s="92">
        <v>45734</v>
      </c>
      <c r="S273" s="114" t="s">
        <v>16</v>
      </c>
      <c r="T273" s="89">
        <v>0</v>
      </c>
      <c r="W273" s="89" t="s">
        <v>110</v>
      </c>
      <c r="X273" s="89" t="s">
        <v>143</v>
      </c>
      <c r="Y273" s="93">
        <v>45734</v>
      </c>
      <c r="Z273" s="94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3">
        <v>45734</v>
      </c>
      <c r="E274" s="94" t="s">
        <v>20</v>
      </c>
      <c r="F274" s="89">
        <v>0</v>
      </c>
      <c r="I274" s="89" t="s">
        <v>110</v>
      </c>
      <c r="J274" s="89" t="s">
        <v>143</v>
      </c>
      <c r="K274" s="93">
        <v>45734</v>
      </c>
      <c r="L274" s="94" t="s">
        <v>20</v>
      </c>
      <c r="M274" s="89">
        <v>0</v>
      </c>
      <c r="P274" s="86" t="s">
        <v>110</v>
      </c>
      <c r="Q274" s="86" t="s">
        <v>143</v>
      </c>
      <c r="R274" s="91">
        <v>45734</v>
      </c>
      <c r="S274" s="113" t="s">
        <v>20</v>
      </c>
      <c r="T274" s="89">
        <v>0</v>
      </c>
      <c r="W274" s="89" t="s">
        <v>110</v>
      </c>
      <c r="X274" s="89" t="s">
        <v>143</v>
      </c>
      <c r="Y274" s="93">
        <v>45734</v>
      </c>
      <c r="Z274" s="94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3">
        <v>45734</v>
      </c>
      <c r="E275" s="94" t="s">
        <v>95</v>
      </c>
      <c r="F275" s="89">
        <v>0</v>
      </c>
      <c r="I275" s="89" t="s">
        <v>110</v>
      </c>
      <c r="J275" s="89" t="s">
        <v>143</v>
      </c>
      <c r="K275" s="93">
        <v>45734</v>
      </c>
      <c r="L275" s="94" t="s">
        <v>95</v>
      </c>
      <c r="M275" s="89">
        <v>0</v>
      </c>
      <c r="P275" s="87" t="s">
        <v>110</v>
      </c>
      <c r="Q275" s="87" t="s">
        <v>143</v>
      </c>
      <c r="R275" s="92">
        <v>45734</v>
      </c>
      <c r="S275" s="114" t="s">
        <v>95</v>
      </c>
      <c r="T275" s="89">
        <v>0</v>
      </c>
      <c r="W275" s="89" t="s">
        <v>110</v>
      </c>
      <c r="X275" s="89" t="s">
        <v>143</v>
      </c>
      <c r="Y275" s="93">
        <v>45734</v>
      </c>
      <c r="Z275" s="94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3">
        <v>45734</v>
      </c>
      <c r="E276" s="94" t="s">
        <v>100</v>
      </c>
      <c r="F276" s="89">
        <v>0</v>
      </c>
      <c r="I276" s="89" t="s">
        <v>110</v>
      </c>
      <c r="J276" s="89" t="s">
        <v>143</v>
      </c>
      <c r="K276" s="93">
        <v>45734</v>
      </c>
      <c r="L276" s="94" t="s">
        <v>100</v>
      </c>
      <c r="M276" s="89">
        <v>0</v>
      </c>
      <c r="P276" s="86" t="s">
        <v>110</v>
      </c>
      <c r="Q276" s="86" t="s">
        <v>143</v>
      </c>
      <c r="R276" s="91">
        <v>45734</v>
      </c>
      <c r="S276" s="113" t="s">
        <v>100</v>
      </c>
      <c r="T276" s="89">
        <v>0</v>
      </c>
      <c r="W276" s="89" t="s">
        <v>110</v>
      </c>
      <c r="X276" s="89" t="s">
        <v>143</v>
      </c>
      <c r="Y276" s="93">
        <v>45734</v>
      </c>
      <c r="Z276" s="94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3">
        <v>45734</v>
      </c>
      <c r="E277" s="94" t="s">
        <v>103</v>
      </c>
      <c r="F277" s="89">
        <v>0</v>
      </c>
      <c r="I277" s="89" t="s">
        <v>110</v>
      </c>
      <c r="J277" s="89" t="s">
        <v>143</v>
      </c>
      <c r="K277" s="93">
        <v>45734</v>
      </c>
      <c r="L277" s="94" t="s">
        <v>103</v>
      </c>
      <c r="M277" s="89">
        <v>0</v>
      </c>
      <c r="P277" s="87" t="s">
        <v>110</v>
      </c>
      <c r="Q277" s="87" t="s">
        <v>143</v>
      </c>
      <c r="R277" s="92">
        <v>45734</v>
      </c>
      <c r="S277" s="114" t="s">
        <v>103</v>
      </c>
      <c r="T277" s="89">
        <v>0</v>
      </c>
      <c r="W277" s="89" t="s">
        <v>110</v>
      </c>
      <c r="X277" s="89" t="s">
        <v>143</v>
      </c>
      <c r="Y277" s="93">
        <v>45734</v>
      </c>
      <c r="Z277" s="94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3">
        <v>45734</v>
      </c>
      <c r="E278" s="94" t="s">
        <v>97</v>
      </c>
      <c r="F278" s="89">
        <v>0</v>
      </c>
      <c r="I278" s="89" t="s">
        <v>110</v>
      </c>
      <c r="J278" s="89" t="s">
        <v>143</v>
      </c>
      <c r="K278" s="93">
        <v>45734</v>
      </c>
      <c r="L278" s="94" t="s">
        <v>97</v>
      </c>
      <c r="M278" s="89">
        <v>0</v>
      </c>
      <c r="P278" s="86" t="s">
        <v>110</v>
      </c>
      <c r="Q278" s="86" t="s">
        <v>143</v>
      </c>
      <c r="R278" s="91">
        <v>45734</v>
      </c>
      <c r="S278" s="113" t="s">
        <v>97</v>
      </c>
      <c r="T278" s="89">
        <v>0</v>
      </c>
      <c r="W278" s="89" t="s">
        <v>110</v>
      </c>
      <c r="X278" s="89" t="s">
        <v>143</v>
      </c>
      <c r="Y278" s="93">
        <v>45734</v>
      </c>
      <c r="Z278" s="94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3">
        <v>45734</v>
      </c>
      <c r="E279" s="94" t="s">
        <v>96</v>
      </c>
      <c r="F279" s="89">
        <v>0</v>
      </c>
      <c r="I279" s="89" t="s">
        <v>110</v>
      </c>
      <c r="J279" s="89" t="s">
        <v>143</v>
      </c>
      <c r="K279" s="93">
        <v>45734</v>
      </c>
      <c r="L279" s="94" t="s">
        <v>96</v>
      </c>
      <c r="M279" s="89">
        <v>0</v>
      </c>
      <c r="P279" s="87" t="s">
        <v>110</v>
      </c>
      <c r="Q279" s="87" t="s">
        <v>143</v>
      </c>
      <c r="R279" s="92">
        <v>45734</v>
      </c>
      <c r="S279" s="114" t="s">
        <v>96</v>
      </c>
      <c r="T279" s="89">
        <v>0</v>
      </c>
      <c r="W279" s="89" t="s">
        <v>110</v>
      </c>
      <c r="X279" s="89" t="s">
        <v>143</v>
      </c>
      <c r="Y279" s="93">
        <v>45734</v>
      </c>
      <c r="Z279" s="94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3">
        <v>45734</v>
      </c>
      <c r="E280" s="95" t="s">
        <v>161</v>
      </c>
      <c r="F280" s="89">
        <v>0</v>
      </c>
      <c r="I280" s="89" t="s">
        <v>110</v>
      </c>
      <c r="J280" s="89" t="s">
        <v>143</v>
      </c>
      <c r="K280" s="93">
        <v>45734</v>
      </c>
      <c r="L280" s="94" t="s">
        <v>161</v>
      </c>
      <c r="M280" s="89">
        <v>34</v>
      </c>
      <c r="P280" s="86" t="s">
        <v>110</v>
      </c>
      <c r="Q280" s="86" t="s">
        <v>143</v>
      </c>
      <c r="R280" s="91">
        <v>45734</v>
      </c>
      <c r="S280" s="113" t="s">
        <v>161</v>
      </c>
      <c r="T280" s="89">
        <v>22</v>
      </c>
      <c r="W280" s="89" t="s">
        <v>110</v>
      </c>
      <c r="X280" s="89" t="s">
        <v>143</v>
      </c>
      <c r="Y280" s="93">
        <v>45734</v>
      </c>
      <c r="Z280" s="94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3">
        <v>45735</v>
      </c>
      <c r="E281" s="94" t="s">
        <v>93</v>
      </c>
      <c r="F281" s="89">
        <v>0</v>
      </c>
      <c r="I281" s="89" t="s">
        <v>110</v>
      </c>
      <c r="J281" s="89" t="s">
        <v>143</v>
      </c>
      <c r="K281" s="93">
        <v>45735</v>
      </c>
      <c r="L281" s="94" t="s">
        <v>93</v>
      </c>
      <c r="M281" s="89">
        <v>0</v>
      </c>
      <c r="P281" s="87" t="s">
        <v>110</v>
      </c>
      <c r="Q281" s="87" t="s">
        <v>143</v>
      </c>
      <c r="R281" s="92">
        <v>45735</v>
      </c>
      <c r="S281" s="114" t="s">
        <v>93</v>
      </c>
      <c r="T281" s="89">
        <v>0</v>
      </c>
      <c r="W281" s="89" t="s">
        <v>110</v>
      </c>
      <c r="X281" s="89" t="s">
        <v>143</v>
      </c>
      <c r="Y281" s="93">
        <v>45735</v>
      </c>
      <c r="Z281" s="94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3">
        <v>45735</v>
      </c>
      <c r="E282" s="94" t="s">
        <v>17</v>
      </c>
      <c r="F282" s="89">
        <v>14.96</v>
      </c>
      <c r="I282" s="89" t="s">
        <v>110</v>
      </c>
      <c r="J282" s="89" t="s">
        <v>143</v>
      </c>
      <c r="K282" s="93">
        <v>45735</v>
      </c>
      <c r="L282" s="94" t="s">
        <v>17</v>
      </c>
      <c r="M282" s="89">
        <v>0</v>
      </c>
      <c r="P282" s="86" t="s">
        <v>110</v>
      </c>
      <c r="Q282" s="86" t="s">
        <v>143</v>
      </c>
      <c r="R282" s="91">
        <v>45735</v>
      </c>
      <c r="S282" s="113" t="s">
        <v>17</v>
      </c>
      <c r="T282" s="89">
        <v>0</v>
      </c>
      <c r="W282" s="89" t="s">
        <v>110</v>
      </c>
      <c r="X282" s="89" t="s">
        <v>143</v>
      </c>
      <c r="Y282" s="93">
        <v>45735</v>
      </c>
      <c r="Z282" s="94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3">
        <v>45735</v>
      </c>
      <c r="E283" s="94" t="s">
        <v>92</v>
      </c>
      <c r="F283" s="89">
        <v>0</v>
      </c>
      <c r="I283" s="89" t="s">
        <v>110</v>
      </c>
      <c r="J283" s="89" t="s">
        <v>143</v>
      </c>
      <c r="K283" s="93">
        <v>45735</v>
      </c>
      <c r="L283" s="94" t="s">
        <v>92</v>
      </c>
      <c r="M283" s="89">
        <v>0</v>
      </c>
      <c r="P283" s="87" t="s">
        <v>110</v>
      </c>
      <c r="Q283" s="87" t="s">
        <v>143</v>
      </c>
      <c r="R283" s="92">
        <v>45735</v>
      </c>
      <c r="S283" s="114" t="s">
        <v>92</v>
      </c>
      <c r="T283" s="89">
        <v>0</v>
      </c>
      <c r="W283" s="89" t="s">
        <v>110</v>
      </c>
      <c r="X283" s="89" t="s">
        <v>143</v>
      </c>
      <c r="Y283" s="93">
        <v>45735</v>
      </c>
      <c r="Z283" s="94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3">
        <v>45735</v>
      </c>
      <c r="E284" s="94" t="s">
        <v>16</v>
      </c>
      <c r="F284" s="89">
        <v>0</v>
      </c>
      <c r="I284" s="89" t="s">
        <v>110</v>
      </c>
      <c r="J284" s="89" t="s">
        <v>143</v>
      </c>
      <c r="K284" s="93">
        <v>45735</v>
      </c>
      <c r="L284" s="94" t="s">
        <v>16</v>
      </c>
      <c r="M284" s="89">
        <v>8.6999999999999993</v>
      </c>
      <c r="P284" s="86" t="s">
        <v>110</v>
      </c>
      <c r="Q284" s="86" t="s">
        <v>143</v>
      </c>
      <c r="R284" s="91">
        <v>45735</v>
      </c>
      <c r="S284" s="113" t="s">
        <v>16</v>
      </c>
      <c r="T284" s="89">
        <v>0</v>
      </c>
      <c r="W284" s="89" t="s">
        <v>110</v>
      </c>
      <c r="X284" s="89" t="s">
        <v>143</v>
      </c>
      <c r="Y284" s="93">
        <v>45735</v>
      </c>
      <c r="Z284" s="94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3">
        <v>45735</v>
      </c>
      <c r="E285" s="94" t="s">
        <v>20</v>
      </c>
      <c r="F285" s="89">
        <v>0</v>
      </c>
      <c r="I285" s="89" t="s">
        <v>110</v>
      </c>
      <c r="J285" s="89" t="s">
        <v>143</v>
      </c>
      <c r="K285" s="93">
        <v>45735</v>
      </c>
      <c r="L285" s="94" t="s">
        <v>20</v>
      </c>
      <c r="M285" s="89">
        <v>0</v>
      </c>
      <c r="P285" s="87" t="s">
        <v>110</v>
      </c>
      <c r="Q285" s="87" t="s">
        <v>143</v>
      </c>
      <c r="R285" s="92">
        <v>45735</v>
      </c>
      <c r="S285" s="114" t="s">
        <v>20</v>
      </c>
      <c r="T285" s="89">
        <v>0</v>
      </c>
      <c r="W285" s="89" t="s">
        <v>110</v>
      </c>
      <c r="X285" s="89" t="s">
        <v>143</v>
      </c>
      <c r="Y285" s="93">
        <v>45735</v>
      </c>
      <c r="Z285" s="94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3">
        <v>45735</v>
      </c>
      <c r="E286" s="94" t="s">
        <v>95</v>
      </c>
      <c r="F286" s="89">
        <v>0</v>
      </c>
      <c r="I286" s="89" t="s">
        <v>110</v>
      </c>
      <c r="J286" s="89" t="s">
        <v>143</v>
      </c>
      <c r="K286" s="93">
        <v>45735</v>
      </c>
      <c r="L286" s="94" t="s">
        <v>95</v>
      </c>
      <c r="M286" s="89">
        <v>0</v>
      </c>
      <c r="P286" s="86" t="s">
        <v>110</v>
      </c>
      <c r="Q286" s="86" t="s">
        <v>143</v>
      </c>
      <c r="R286" s="91">
        <v>45735</v>
      </c>
      <c r="S286" s="113" t="s">
        <v>95</v>
      </c>
      <c r="T286" s="89">
        <v>0</v>
      </c>
      <c r="W286" s="89" t="s">
        <v>110</v>
      </c>
      <c r="X286" s="89" t="s">
        <v>143</v>
      </c>
      <c r="Y286" s="93">
        <v>45735</v>
      </c>
      <c r="Z286" s="94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3">
        <v>45735</v>
      </c>
      <c r="E287" s="94" t="s">
        <v>100</v>
      </c>
      <c r="F287" s="89">
        <v>0</v>
      </c>
      <c r="I287" s="89" t="s">
        <v>110</v>
      </c>
      <c r="J287" s="89" t="s">
        <v>143</v>
      </c>
      <c r="K287" s="93">
        <v>45735</v>
      </c>
      <c r="L287" s="94" t="s">
        <v>100</v>
      </c>
      <c r="M287" s="89">
        <v>0</v>
      </c>
      <c r="P287" s="87" t="s">
        <v>110</v>
      </c>
      <c r="Q287" s="87" t="s">
        <v>143</v>
      </c>
      <c r="R287" s="92">
        <v>45735</v>
      </c>
      <c r="S287" s="114" t="s">
        <v>100</v>
      </c>
      <c r="T287" s="89">
        <v>0</v>
      </c>
      <c r="W287" s="89" t="s">
        <v>110</v>
      </c>
      <c r="X287" s="89" t="s">
        <v>143</v>
      </c>
      <c r="Y287" s="93">
        <v>45735</v>
      </c>
      <c r="Z287" s="94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3">
        <v>45735</v>
      </c>
      <c r="E288" s="94" t="s">
        <v>103</v>
      </c>
      <c r="F288" s="89">
        <v>0</v>
      </c>
      <c r="I288" s="89" t="s">
        <v>110</v>
      </c>
      <c r="J288" s="89" t="s">
        <v>143</v>
      </c>
      <c r="K288" s="93">
        <v>45735</v>
      </c>
      <c r="L288" s="94" t="s">
        <v>103</v>
      </c>
      <c r="M288" s="89">
        <v>0</v>
      </c>
      <c r="P288" s="86" t="s">
        <v>110</v>
      </c>
      <c r="Q288" s="86" t="s">
        <v>143</v>
      </c>
      <c r="R288" s="91">
        <v>45735</v>
      </c>
      <c r="S288" s="113" t="s">
        <v>103</v>
      </c>
      <c r="T288" s="89">
        <v>0</v>
      </c>
      <c r="W288" s="89" t="s">
        <v>110</v>
      </c>
      <c r="X288" s="89" t="s">
        <v>143</v>
      </c>
      <c r="Y288" s="93">
        <v>45735</v>
      </c>
      <c r="Z288" s="94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3">
        <v>45735</v>
      </c>
      <c r="E289" s="94" t="s">
        <v>97</v>
      </c>
      <c r="F289" s="89">
        <v>0</v>
      </c>
      <c r="I289" s="89" t="s">
        <v>110</v>
      </c>
      <c r="J289" s="89" t="s">
        <v>143</v>
      </c>
      <c r="K289" s="93">
        <v>45735</v>
      </c>
      <c r="L289" s="94" t="s">
        <v>97</v>
      </c>
      <c r="M289" s="89">
        <v>0</v>
      </c>
      <c r="P289" s="87" t="s">
        <v>110</v>
      </c>
      <c r="Q289" s="87" t="s">
        <v>143</v>
      </c>
      <c r="R289" s="92">
        <v>45735</v>
      </c>
      <c r="S289" s="114" t="s">
        <v>97</v>
      </c>
      <c r="T289" s="89">
        <v>0</v>
      </c>
      <c r="W289" s="89" t="s">
        <v>110</v>
      </c>
      <c r="X289" s="89" t="s">
        <v>143</v>
      </c>
      <c r="Y289" s="93">
        <v>45735</v>
      </c>
      <c r="Z289" s="94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3">
        <v>45735</v>
      </c>
      <c r="E290" s="94" t="s">
        <v>96</v>
      </c>
      <c r="F290" s="89">
        <v>0</v>
      </c>
      <c r="I290" s="89" t="s">
        <v>110</v>
      </c>
      <c r="J290" s="89" t="s">
        <v>143</v>
      </c>
      <c r="K290" s="93">
        <v>45735</v>
      </c>
      <c r="L290" s="94" t="s">
        <v>96</v>
      </c>
      <c r="M290" s="89">
        <v>0</v>
      </c>
      <c r="P290" s="86" t="s">
        <v>110</v>
      </c>
      <c r="Q290" s="86" t="s">
        <v>143</v>
      </c>
      <c r="R290" s="91">
        <v>45735</v>
      </c>
      <c r="S290" s="113" t="s">
        <v>96</v>
      </c>
      <c r="T290" s="89">
        <v>0</v>
      </c>
      <c r="W290" s="89" t="s">
        <v>110</v>
      </c>
      <c r="X290" s="89" t="s">
        <v>143</v>
      </c>
      <c r="Y290" s="93">
        <v>45735</v>
      </c>
      <c r="Z290" s="94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3">
        <v>45735</v>
      </c>
      <c r="E291" s="95" t="s">
        <v>161</v>
      </c>
      <c r="F291" s="89">
        <v>53.04</v>
      </c>
      <c r="I291" s="89" t="s">
        <v>110</v>
      </c>
      <c r="J291" s="89" t="s">
        <v>143</v>
      </c>
      <c r="K291" s="93">
        <v>45735</v>
      </c>
      <c r="L291" s="94" t="s">
        <v>161</v>
      </c>
      <c r="M291" s="89">
        <v>21.3</v>
      </c>
      <c r="P291" s="87" t="s">
        <v>110</v>
      </c>
      <c r="Q291" s="87" t="s">
        <v>143</v>
      </c>
      <c r="R291" s="92">
        <v>45735</v>
      </c>
      <c r="S291" s="114" t="s">
        <v>161</v>
      </c>
      <c r="T291" s="89">
        <v>5</v>
      </c>
      <c r="W291" s="89" t="s">
        <v>110</v>
      </c>
      <c r="X291" s="89" t="s">
        <v>143</v>
      </c>
      <c r="Y291" s="93">
        <v>45735</v>
      </c>
      <c r="Z291" s="94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3">
        <v>45736</v>
      </c>
      <c r="E292" s="94" t="s">
        <v>93</v>
      </c>
      <c r="F292" s="89">
        <v>0</v>
      </c>
      <c r="I292" s="89" t="s">
        <v>110</v>
      </c>
      <c r="J292" s="89" t="s">
        <v>143</v>
      </c>
      <c r="K292" s="93">
        <v>45736</v>
      </c>
      <c r="L292" s="94" t="s">
        <v>93</v>
      </c>
      <c r="M292" s="89">
        <v>0</v>
      </c>
      <c r="P292" s="86" t="s">
        <v>110</v>
      </c>
      <c r="Q292" s="86" t="s">
        <v>143</v>
      </c>
      <c r="R292" s="91">
        <v>45736</v>
      </c>
      <c r="S292" s="113" t="s">
        <v>93</v>
      </c>
      <c r="T292" s="89">
        <v>0</v>
      </c>
      <c r="W292" s="89" t="s">
        <v>110</v>
      </c>
      <c r="X292" s="89" t="s">
        <v>143</v>
      </c>
      <c r="Y292" s="93">
        <v>45736</v>
      </c>
      <c r="Z292" s="94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3">
        <v>45736</v>
      </c>
      <c r="E293" s="94" t="s">
        <v>17</v>
      </c>
      <c r="F293" s="89">
        <v>0</v>
      </c>
      <c r="I293" s="89" t="s">
        <v>110</v>
      </c>
      <c r="J293" s="89" t="s">
        <v>143</v>
      </c>
      <c r="K293" s="93">
        <v>45736</v>
      </c>
      <c r="L293" s="94" t="s">
        <v>17</v>
      </c>
      <c r="M293" s="89">
        <v>0</v>
      </c>
      <c r="P293" s="87" t="s">
        <v>110</v>
      </c>
      <c r="Q293" s="87" t="s">
        <v>143</v>
      </c>
      <c r="R293" s="92">
        <v>45736</v>
      </c>
      <c r="S293" s="114" t="s">
        <v>17</v>
      </c>
      <c r="T293" s="89">
        <v>0</v>
      </c>
      <c r="W293" s="89" t="s">
        <v>110</v>
      </c>
      <c r="X293" s="89" t="s">
        <v>143</v>
      </c>
      <c r="Y293" s="93">
        <v>45736</v>
      </c>
      <c r="Z293" s="94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3">
        <v>45736</v>
      </c>
      <c r="E294" s="94" t="s">
        <v>92</v>
      </c>
      <c r="F294" s="89">
        <v>0</v>
      </c>
      <c r="I294" s="89" t="s">
        <v>110</v>
      </c>
      <c r="J294" s="89" t="s">
        <v>143</v>
      </c>
      <c r="K294" s="93">
        <v>45736</v>
      </c>
      <c r="L294" s="94" t="s">
        <v>92</v>
      </c>
      <c r="M294" s="89">
        <v>14</v>
      </c>
      <c r="P294" s="86" t="s">
        <v>110</v>
      </c>
      <c r="Q294" s="86" t="s">
        <v>143</v>
      </c>
      <c r="R294" s="91">
        <v>45736</v>
      </c>
      <c r="S294" s="113" t="s">
        <v>92</v>
      </c>
      <c r="T294" s="89">
        <v>44</v>
      </c>
      <c r="W294" s="89" t="s">
        <v>110</v>
      </c>
      <c r="X294" s="89" t="s">
        <v>143</v>
      </c>
      <c r="Y294" s="93">
        <v>45736</v>
      </c>
      <c r="Z294" s="94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3">
        <v>45736</v>
      </c>
      <c r="E295" s="94" t="s">
        <v>16</v>
      </c>
      <c r="F295" s="89">
        <v>0</v>
      </c>
      <c r="I295" s="89" t="s">
        <v>110</v>
      </c>
      <c r="J295" s="89" t="s">
        <v>143</v>
      </c>
      <c r="K295" s="93">
        <v>45736</v>
      </c>
      <c r="L295" s="94" t="s">
        <v>16</v>
      </c>
      <c r="M295" s="89">
        <v>0</v>
      </c>
      <c r="P295" s="87" t="s">
        <v>110</v>
      </c>
      <c r="Q295" s="87" t="s">
        <v>143</v>
      </c>
      <c r="R295" s="92">
        <v>45736</v>
      </c>
      <c r="S295" s="114" t="s">
        <v>16</v>
      </c>
      <c r="T295" s="89">
        <v>0</v>
      </c>
      <c r="W295" s="89" t="s">
        <v>110</v>
      </c>
      <c r="X295" s="89" t="s">
        <v>143</v>
      </c>
      <c r="Y295" s="93">
        <v>45736</v>
      </c>
      <c r="Z295" s="94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3">
        <v>45736</v>
      </c>
      <c r="E296" s="94" t="s">
        <v>20</v>
      </c>
      <c r="F296" s="89">
        <v>0</v>
      </c>
      <c r="I296" s="89" t="s">
        <v>110</v>
      </c>
      <c r="J296" s="89" t="s">
        <v>143</v>
      </c>
      <c r="K296" s="93">
        <v>45736</v>
      </c>
      <c r="L296" s="94" t="s">
        <v>20</v>
      </c>
      <c r="M296" s="89">
        <v>0</v>
      </c>
      <c r="P296" s="86" t="s">
        <v>110</v>
      </c>
      <c r="Q296" s="86" t="s">
        <v>143</v>
      </c>
      <c r="R296" s="91">
        <v>45736</v>
      </c>
      <c r="S296" s="113" t="s">
        <v>20</v>
      </c>
      <c r="T296" s="89">
        <v>0</v>
      </c>
      <c r="W296" s="89" t="s">
        <v>110</v>
      </c>
      <c r="X296" s="89" t="s">
        <v>143</v>
      </c>
      <c r="Y296" s="93">
        <v>45736</v>
      </c>
      <c r="Z296" s="94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3">
        <v>45736</v>
      </c>
      <c r="E297" s="94" t="s">
        <v>95</v>
      </c>
      <c r="F297" s="89">
        <v>0</v>
      </c>
      <c r="I297" s="89" t="s">
        <v>110</v>
      </c>
      <c r="J297" s="89" t="s">
        <v>143</v>
      </c>
      <c r="K297" s="93">
        <v>45736</v>
      </c>
      <c r="L297" s="94" t="s">
        <v>95</v>
      </c>
      <c r="M297" s="89">
        <v>0</v>
      </c>
      <c r="P297" s="87" t="s">
        <v>110</v>
      </c>
      <c r="Q297" s="87" t="s">
        <v>143</v>
      </c>
      <c r="R297" s="92">
        <v>45736</v>
      </c>
      <c r="S297" s="114" t="s">
        <v>95</v>
      </c>
      <c r="T297" s="89">
        <v>0</v>
      </c>
      <c r="W297" s="89" t="s">
        <v>110</v>
      </c>
      <c r="X297" s="89" t="s">
        <v>143</v>
      </c>
      <c r="Y297" s="93">
        <v>45736</v>
      </c>
      <c r="Z297" s="94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3">
        <v>45736</v>
      </c>
      <c r="E298" s="94" t="s">
        <v>100</v>
      </c>
      <c r="F298" s="89">
        <v>0</v>
      </c>
      <c r="I298" s="89" t="s">
        <v>110</v>
      </c>
      <c r="J298" s="89" t="s">
        <v>143</v>
      </c>
      <c r="K298" s="93">
        <v>45736</v>
      </c>
      <c r="L298" s="94" t="s">
        <v>100</v>
      </c>
      <c r="M298" s="89">
        <v>0</v>
      </c>
      <c r="P298" s="86" t="s">
        <v>110</v>
      </c>
      <c r="Q298" s="86" t="s">
        <v>143</v>
      </c>
      <c r="R298" s="91">
        <v>45736</v>
      </c>
      <c r="S298" s="113" t="s">
        <v>100</v>
      </c>
      <c r="T298" s="89">
        <v>0</v>
      </c>
      <c r="W298" s="89" t="s">
        <v>110</v>
      </c>
      <c r="X298" s="89" t="s">
        <v>143</v>
      </c>
      <c r="Y298" s="93">
        <v>45736</v>
      </c>
      <c r="Z298" s="94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3">
        <v>45736</v>
      </c>
      <c r="E299" s="94" t="s">
        <v>103</v>
      </c>
      <c r="F299" s="89">
        <v>0</v>
      </c>
      <c r="I299" s="89" t="s">
        <v>110</v>
      </c>
      <c r="J299" s="89" t="s">
        <v>143</v>
      </c>
      <c r="K299" s="93">
        <v>45736</v>
      </c>
      <c r="L299" s="94" t="s">
        <v>103</v>
      </c>
      <c r="M299" s="89">
        <v>0</v>
      </c>
      <c r="P299" s="87" t="s">
        <v>110</v>
      </c>
      <c r="Q299" s="87" t="s">
        <v>143</v>
      </c>
      <c r="R299" s="92">
        <v>45736</v>
      </c>
      <c r="S299" s="114" t="s">
        <v>103</v>
      </c>
      <c r="T299" s="89">
        <v>0</v>
      </c>
      <c r="W299" s="89" t="s">
        <v>110</v>
      </c>
      <c r="X299" s="89" t="s">
        <v>143</v>
      </c>
      <c r="Y299" s="93">
        <v>45736</v>
      </c>
      <c r="Z299" s="94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3">
        <v>45736</v>
      </c>
      <c r="E300" s="94" t="s">
        <v>97</v>
      </c>
      <c r="F300" s="89">
        <v>0</v>
      </c>
      <c r="I300" s="89" t="s">
        <v>110</v>
      </c>
      <c r="J300" s="89" t="s">
        <v>143</v>
      </c>
      <c r="K300" s="93">
        <v>45736</v>
      </c>
      <c r="L300" s="94" t="s">
        <v>97</v>
      </c>
      <c r="M300" s="89">
        <v>0</v>
      </c>
      <c r="P300" s="86" t="s">
        <v>110</v>
      </c>
      <c r="Q300" s="86" t="s">
        <v>143</v>
      </c>
      <c r="R300" s="91">
        <v>45736</v>
      </c>
      <c r="S300" s="113" t="s">
        <v>97</v>
      </c>
      <c r="T300" s="89">
        <v>0</v>
      </c>
      <c r="W300" s="89" t="s">
        <v>110</v>
      </c>
      <c r="X300" s="89" t="s">
        <v>143</v>
      </c>
      <c r="Y300" s="93">
        <v>45736</v>
      </c>
      <c r="Z300" s="94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3">
        <v>45736</v>
      </c>
      <c r="E301" s="94" t="s">
        <v>96</v>
      </c>
      <c r="F301" s="89">
        <v>0</v>
      </c>
      <c r="I301" s="89" t="s">
        <v>110</v>
      </c>
      <c r="J301" s="89" t="s">
        <v>143</v>
      </c>
      <c r="K301" s="93">
        <v>45736</v>
      </c>
      <c r="L301" s="94" t="s">
        <v>96</v>
      </c>
      <c r="M301" s="89">
        <v>0</v>
      </c>
      <c r="P301" s="87" t="s">
        <v>110</v>
      </c>
      <c r="Q301" s="87" t="s">
        <v>143</v>
      </c>
      <c r="R301" s="92">
        <v>45736</v>
      </c>
      <c r="S301" s="114" t="s">
        <v>96</v>
      </c>
      <c r="T301" s="89">
        <v>0</v>
      </c>
      <c r="W301" s="89" t="s">
        <v>110</v>
      </c>
      <c r="X301" s="89" t="s">
        <v>143</v>
      </c>
      <c r="Y301" s="93">
        <v>45736</v>
      </c>
      <c r="Z301" s="94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3">
        <v>45736</v>
      </c>
      <c r="E302" s="95" t="s">
        <v>161</v>
      </c>
      <c r="F302" s="89">
        <v>12</v>
      </c>
      <c r="I302" s="111" t="s">
        <v>110</v>
      </c>
      <c r="J302" s="111" t="s">
        <v>143</v>
      </c>
      <c r="K302" s="112">
        <v>45736</v>
      </c>
      <c r="L302" s="101" t="s">
        <v>161</v>
      </c>
      <c r="M302" s="89">
        <v>38</v>
      </c>
      <c r="P302" s="98" t="s">
        <v>110</v>
      </c>
      <c r="Q302" s="98" t="s">
        <v>143</v>
      </c>
      <c r="R302" s="99">
        <v>45736</v>
      </c>
      <c r="S302" s="115" t="s">
        <v>161</v>
      </c>
      <c r="T302" s="111">
        <v>0</v>
      </c>
      <c r="W302" s="111" t="s">
        <v>110</v>
      </c>
      <c r="X302" s="111" t="s">
        <v>143</v>
      </c>
      <c r="Y302" s="112">
        <v>45736</v>
      </c>
      <c r="Z302" s="101" t="s">
        <v>161</v>
      </c>
      <c r="AA302" s="89">
        <v>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TDB</vt:lpstr>
      <vt:lpstr>Données</vt:lpstr>
      <vt:lpstr>Arrêts</vt:lpstr>
      <vt:lpstr>Feuil3</vt:lpstr>
      <vt:lpstr>TRS Machine</vt:lpstr>
      <vt:lpstr>Semaine</vt:lpstr>
      <vt:lpstr>DétailTRS</vt:lpstr>
      <vt:lpstr>Pareto</vt:lpstr>
      <vt:lpstr>waterfall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2025-03-27T13:28:27Z</dcterms:modified>
</cp:coreProperties>
</file>