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e17\Downloads\"/>
    </mc:Choice>
  </mc:AlternateContent>
  <xr:revisionPtr revIDLastSave="0" documentId="13_ncr:1_{0A8DECCE-1A82-45A0-920D-9D57ED04CFE5}" xr6:coauthVersionLast="47" xr6:coauthVersionMax="47" xr10:uidLastSave="{00000000-0000-0000-0000-000000000000}"/>
  <bookViews>
    <workbookView xWindow="-120" yWindow="-120" windowWidth="29040" windowHeight="15840" activeTab="4" xr2:uid="{6DCCEF97-03C7-FD49-B44C-D72674941A56}"/>
  </bookViews>
  <sheets>
    <sheet name="raw data" sheetId="1" r:id="rId1"/>
    <sheet name="계산과정" sheetId="2" r:id="rId2"/>
    <sheet name="비급여 매출액 추정치" sheetId="3" r:id="rId3"/>
    <sheet name="소계 제외, 지역별만 정리" sheetId="4" r:id="rId4"/>
    <sheet name="비급여 추정 매출액   . 전문의 수" sheetId="6" r:id="rId5"/>
  </sheets>
  <definedNames>
    <definedName name="_xlnm._FilterDatabase" localSheetId="4" hidden="1">'비급여 추정 매출액   . 전문의 수'!$B$1:$B$251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I2" i="6"/>
  <c r="H2" i="6"/>
  <c r="G2" i="6"/>
  <c r="K186" i="6"/>
  <c r="G107" i="6"/>
  <c r="K107" i="6" s="1"/>
  <c r="G63" i="6"/>
  <c r="K63" i="6" s="1"/>
  <c r="G151" i="6"/>
  <c r="K151" i="6" s="1"/>
  <c r="G123" i="6"/>
  <c r="K123" i="6" s="1"/>
  <c r="G143" i="6"/>
  <c r="K143" i="6" s="1"/>
  <c r="G81" i="6"/>
  <c r="K81" i="6" s="1"/>
  <c r="G109" i="6"/>
  <c r="K109" i="6" s="1"/>
  <c r="G84" i="6"/>
  <c r="K84" i="6" s="1"/>
  <c r="G105" i="6"/>
  <c r="K105" i="6" s="1"/>
  <c r="G33" i="6"/>
  <c r="K33" i="6" s="1"/>
  <c r="G104" i="6"/>
  <c r="K104" i="6" s="1"/>
  <c r="G147" i="6"/>
  <c r="K147" i="6" s="1"/>
  <c r="G76" i="6"/>
  <c r="K76" i="6" s="1"/>
  <c r="G115" i="6"/>
  <c r="K115" i="6" s="1"/>
  <c r="G106" i="6"/>
  <c r="K106" i="6" s="1"/>
  <c r="G113" i="6"/>
  <c r="K113" i="6" s="1"/>
  <c r="G131" i="6"/>
  <c r="K131" i="6" s="1"/>
  <c r="G101" i="6"/>
  <c r="K101" i="6" s="1"/>
  <c r="G130" i="6"/>
  <c r="K130" i="6" s="1"/>
  <c r="G150" i="6"/>
  <c r="K150" i="6" s="1"/>
  <c r="G36" i="6"/>
  <c r="K36" i="6" s="1"/>
  <c r="G47" i="6"/>
  <c r="K47" i="6" s="1"/>
  <c r="G135" i="6"/>
  <c r="K135" i="6" s="1"/>
  <c r="G66" i="6"/>
  <c r="K66" i="6" s="1"/>
  <c r="G70" i="6"/>
  <c r="K70" i="6" s="1"/>
  <c r="G111" i="6"/>
  <c r="K111" i="6" s="1"/>
  <c r="G120" i="6"/>
  <c r="K120" i="6" s="1"/>
  <c r="G102" i="6"/>
  <c r="K102" i="6" s="1"/>
  <c r="G200" i="6"/>
  <c r="K200" i="6" s="1"/>
  <c r="G137" i="6"/>
  <c r="K137" i="6" s="1"/>
  <c r="G118" i="6"/>
  <c r="K118" i="6" s="1"/>
  <c r="G99" i="6"/>
  <c r="K99" i="6" s="1"/>
  <c r="G73" i="6"/>
  <c r="K73" i="6" s="1"/>
  <c r="G74" i="6"/>
  <c r="K74" i="6" s="1"/>
  <c r="G68" i="6"/>
  <c r="K68" i="6" s="1"/>
  <c r="G222" i="6"/>
  <c r="K222" i="6" s="1"/>
  <c r="G91" i="6"/>
  <c r="K91" i="6" s="1"/>
  <c r="G176" i="6"/>
  <c r="K176" i="6" s="1"/>
  <c r="G161" i="6"/>
  <c r="K161" i="6" s="1"/>
  <c r="G171" i="6"/>
  <c r="K171" i="6" s="1"/>
  <c r="G164" i="6"/>
  <c r="K164" i="6" s="1"/>
  <c r="G54" i="6"/>
  <c r="K54" i="6" s="1"/>
  <c r="G7" i="6"/>
  <c r="K7" i="6" s="1"/>
  <c r="G124" i="6"/>
  <c r="K124" i="6" s="1"/>
  <c r="G30" i="6"/>
  <c r="K30" i="6" s="1"/>
  <c r="G46" i="6"/>
  <c r="K46" i="6" s="1"/>
  <c r="G119" i="6"/>
  <c r="K119" i="6" s="1"/>
  <c r="G155" i="6"/>
  <c r="K155" i="6" s="1"/>
  <c r="G142" i="6"/>
  <c r="K142" i="6" s="1"/>
  <c r="G57" i="6"/>
  <c r="K57" i="6" s="1"/>
  <c r="G21" i="6"/>
  <c r="K21" i="6" s="1"/>
  <c r="G184" i="6"/>
  <c r="K184" i="6" s="1"/>
  <c r="G100" i="6"/>
  <c r="K100" i="6" s="1"/>
  <c r="G82" i="6"/>
  <c r="K82" i="6" s="1"/>
  <c r="G140" i="6"/>
  <c r="K140" i="6" s="1"/>
  <c r="G22" i="6"/>
  <c r="K22" i="6" s="1"/>
  <c r="G87" i="6"/>
  <c r="K87" i="6" s="1"/>
  <c r="G37" i="6"/>
  <c r="K37" i="6" s="1"/>
  <c r="G35" i="6"/>
  <c r="K35" i="6" s="1"/>
  <c r="G139" i="6"/>
  <c r="K139" i="6" s="1"/>
  <c r="G177" i="6"/>
  <c r="K177" i="6" s="1"/>
  <c r="G116" i="6"/>
  <c r="K116" i="6" s="1"/>
  <c r="G141" i="6"/>
  <c r="K141" i="6" s="1"/>
  <c r="G158" i="6"/>
  <c r="K158" i="6" s="1"/>
  <c r="G79" i="6"/>
  <c r="K79" i="6" s="1"/>
  <c r="G62" i="6"/>
  <c r="K62" i="6" s="1"/>
  <c r="G88" i="6"/>
  <c r="K88" i="6" s="1"/>
  <c r="G67" i="6"/>
  <c r="K67" i="6" s="1"/>
  <c r="G144" i="6"/>
  <c r="K144" i="6" s="1"/>
  <c r="G121" i="6"/>
  <c r="K121" i="6" s="1"/>
  <c r="G126" i="6"/>
  <c r="K126" i="6" s="1"/>
  <c r="G32" i="6"/>
  <c r="K32" i="6" s="1"/>
  <c r="G148" i="6"/>
  <c r="K148" i="6" s="1"/>
  <c r="G114" i="6"/>
  <c r="K114" i="6" s="1"/>
  <c r="G162" i="6"/>
  <c r="K162" i="6" s="1"/>
  <c r="G157" i="6"/>
  <c r="K157" i="6" s="1"/>
  <c r="G215" i="6"/>
  <c r="K215" i="6" s="1"/>
  <c r="G165" i="6"/>
  <c r="K165" i="6" s="1"/>
  <c r="G83" i="6"/>
  <c r="K83" i="6" s="1"/>
  <c r="G108" i="6"/>
  <c r="K108" i="6" s="1"/>
  <c r="G203" i="6"/>
  <c r="K203" i="6" s="1"/>
  <c r="G65" i="6"/>
  <c r="K65" i="6" s="1"/>
  <c r="G56" i="6"/>
  <c r="K56" i="6" s="1"/>
  <c r="G92" i="6"/>
  <c r="K92" i="6" s="1"/>
  <c r="G182" i="6"/>
  <c r="K182" i="6" s="1"/>
  <c r="G169" i="6"/>
  <c r="K169" i="6" s="1"/>
  <c r="G60" i="6"/>
  <c r="K60" i="6" s="1"/>
  <c r="G61" i="6"/>
  <c r="K61" i="6" s="1"/>
  <c r="G110" i="6"/>
  <c r="K110" i="6" s="1"/>
  <c r="G132" i="6"/>
  <c r="K132" i="6" s="1"/>
  <c r="G122" i="6"/>
  <c r="K122" i="6" s="1"/>
  <c r="G145" i="6"/>
  <c r="K145" i="6" s="1"/>
  <c r="G216" i="6"/>
  <c r="K216" i="6" s="1"/>
  <c r="G168" i="6"/>
  <c r="K168" i="6" s="1"/>
  <c r="G117" i="6"/>
  <c r="K117" i="6" s="1"/>
  <c r="G77" i="6"/>
  <c r="K77" i="6" s="1"/>
  <c r="G149" i="6"/>
  <c r="K149" i="6" s="1"/>
  <c r="G42" i="6"/>
  <c r="K42" i="6" s="1"/>
  <c r="G156" i="6"/>
  <c r="K156" i="6" s="1"/>
  <c r="G159" i="6"/>
  <c r="K159" i="6" s="1"/>
  <c r="G44" i="6"/>
  <c r="K44" i="6" s="1"/>
  <c r="G152" i="6"/>
  <c r="K152" i="6" s="1"/>
  <c r="G134" i="6"/>
  <c r="K134" i="6" s="1"/>
  <c r="G90" i="6"/>
  <c r="K90" i="6" s="1"/>
  <c r="G175" i="6"/>
  <c r="K175" i="6" s="1"/>
  <c r="G129" i="6"/>
  <c r="K129" i="6" s="1"/>
  <c r="G153" i="6"/>
  <c r="K153" i="6" s="1"/>
  <c r="G146" i="6"/>
  <c r="K146" i="6" s="1"/>
  <c r="G163" i="6"/>
  <c r="K163" i="6" s="1"/>
  <c r="G190" i="6"/>
  <c r="K190" i="6" s="1"/>
  <c r="G213" i="6"/>
  <c r="K213" i="6" s="1"/>
  <c r="G89" i="6"/>
  <c r="K89" i="6" s="1"/>
  <c r="G192" i="6"/>
  <c r="K192" i="6" s="1"/>
  <c r="G125" i="6"/>
  <c r="K125" i="6" s="1"/>
  <c r="G189" i="6"/>
  <c r="K189" i="6" s="1"/>
  <c r="G185" i="6"/>
  <c r="K185" i="6" s="1"/>
  <c r="G217" i="6"/>
  <c r="K217" i="6" s="1"/>
  <c r="G205" i="6"/>
  <c r="K205" i="6" s="1"/>
  <c r="G209" i="6"/>
  <c r="K209" i="6" s="1"/>
  <c r="G133" i="6"/>
  <c r="K133" i="6" s="1"/>
  <c r="G187" i="6"/>
  <c r="K187" i="6" s="1"/>
  <c r="G198" i="6"/>
  <c r="K198" i="6" s="1"/>
  <c r="G197" i="6"/>
  <c r="K197" i="6" s="1"/>
  <c r="G167" i="6"/>
  <c r="K167" i="6" s="1"/>
  <c r="G64" i="6"/>
  <c r="K64" i="6" s="1"/>
  <c r="G166" i="6"/>
  <c r="K166" i="6" s="1"/>
  <c r="G178" i="6"/>
  <c r="K178" i="6" s="1"/>
  <c r="G127" i="6"/>
  <c r="K127" i="6" s="1"/>
  <c r="G170" i="6"/>
  <c r="K170" i="6" s="1"/>
  <c r="G53" i="6"/>
  <c r="K53" i="6" s="1"/>
  <c r="G179" i="6"/>
  <c r="K179" i="6" s="1"/>
  <c r="G172" i="6"/>
  <c r="K172" i="6" s="1"/>
  <c r="G193" i="6"/>
  <c r="K193" i="6" s="1"/>
  <c r="G112" i="6"/>
  <c r="K112" i="6" s="1"/>
  <c r="G138" i="6"/>
  <c r="K138" i="6" s="1"/>
  <c r="G202" i="6"/>
  <c r="K202" i="6" s="1"/>
  <c r="G128" i="6"/>
  <c r="K128" i="6" s="1"/>
  <c r="G208" i="6"/>
  <c r="K208" i="6" s="1"/>
  <c r="G191" i="6"/>
  <c r="K191" i="6" s="1"/>
  <c r="G160" i="6"/>
  <c r="K160" i="6" s="1"/>
  <c r="G181" i="6"/>
  <c r="K181" i="6" s="1"/>
  <c r="G96" i="6"/>
  <c r="K96" i="6" s="1"/>
  <c r="G186" i="6"/>
  <c r="G174" i="6"/>
  <c r="K174" i="6" s="1"/>
  <c r="G221" i="6"/>
  <c r="K221" i="6" s="1"/>
  <c r="G207" i="6"/>
  <c r="K207" i="6" s="1"/>
  <c r="G180" i="6"/>
  <c r="K180" i="6" s="1"/>
  <c r="G173" i="6"/>
  <c r="K173" i="6" s="1"/>
  <c r="G194" i="6"/>
  <c r="K194" i="6" s="1"/>
  <c r="G201" i="6"/>
  <c r="K201" i="6" s="1"/>
  <c r="G204" i="6"/>
  <c r="K204" i="6" s="1"/>
  <c r="G206" i="6"/>
  <c r="K206" i="6" s="1"/>
  <c r="G214" i="6"/>
  <c r="K214" i="6" s="1"/>
  <c r="G183" i="6"/>
  <c r="K183" i="6" s="1"/>
  <c r="G196" i="6"/>
  <c r="K196" i="6" s="1"/>
  <c r="G225" i="6"/>
  <c r="K225" i="6" s="1"/>
  <c r="G188" i="6"/>
  <c r="K188" i="6" s="1"/>
  <c r="G211" i="6"/>
  <c r="K211" i="6" s="1"/>
  <c r="G218" i="6"/>
  <c r="K218" i="6" s="1"/>
  <c r="G212" i="6"/>
  <c r="K212" i="6" s="1"/>
  <c r="G219" i="6"/>
  <c r="K219" i="6" s="1"/>
  <c r="G199" i="6"/>
  <c r="K199" i="6" s="1"/>
  <c r="G195" i="6"/>
  <c r="K195" i="6" s="1"/>
  <c r="G210" i="6"/>
  <c r="K210" i="6" s="1"/>
  <c r="G228" i="6"/>
  <c r="K228" i="6" s="1"/>
  <c r="G223" i="6"/>
  <c r="K223" i="6" s="1"/>
  <c r="G154" i="6"/>
  <c r="K154" i="6" s="1"/>
  <c r="G220" i="6"/>
  <c r="K220" i="6" s="1"/>
  <c r="G226" i="6"/>
  <c r="K226" i="6" s="1"/>
  <c r="G224" i="6"/>
  <c r="K224" i="6" s="1"/>
  <c r="G229" i="6"/>
  <c r="K229" i="6" s="1"/>
  <c r="G227" i="6"/>
  <c r="K227" i="6" s="1"/>
  <c r="G230" i="6"/>
  <c r="K230" i="6" s="1"/>
  <c r="G93" i="6"/>
  <c r="K93" i="6" s="1"/>
  <c r="G29" i="6"/>
  <c r="K29" i="6" s="1"/>
  <c r="G41" i="6"/>
  <c r="K41" i="6" s="1"/>
  <c r="G50" i="6"/>
  <c r="K50" i="6" s="1"/>
  <c r="G95" i="6"/>
  <c r="K95" i="6" s="1"/>
  <c r="G94" i="6"/>
  <c r="K94" i="6" s="1"/>
  <c r="G25" i="6"/>
  <c r="K25" i="6" s="1"/>
  <c r="G34" i="6"/>
  <c r="K34" i="6" s="1"/>
  <c r="G31" i="6"/>
  <c r="K31" i="6" s="1"/>
  <c r="G38" i="6"/>
  <c r="K38" i="6" s="1"/>
  <c r="G48" i="6"/>
  <c r="K48" i="6" s="1"/>
  <c r="G80" i="6"/>
  <c r="K80" i="6" s="1"/>
  <c r="G55" i="6"/>
  <c r="K55" i="6" s="1"/>
  <c r="G52" i="6"/>
  <c r="K52" i="6" s="1"/>
  <c r="G40" i="6"/>
  <c r="K40" i="6" s="1"/>
  <c r="G78" i="6"/>
  <c r="K78" i="6" s="1"/>
  <c r="G97" i="6"/>
  <c r="K97" i="6" s="1"/>
  <c r="G98" i="6"/>
  <c r="K98" i="6" s="1"/>
  <c r="G8" i="6"/>
  <c r="K8" i="6" s="1"/>
  <c r="G9" i="6"/>
  <c r="K9" i="6" s="1"/>
  <c r="G85" i="6"/>
  <c r="K85" i="6" s="1"/>
  <c r="G72" i="6"/>
  <c r="K72" i="6" s="1"/>
  <c r="G10" i="6"/>
  <c r="K10" i="6" s="1"/>
  <c r="G86" i="6"/>
  <c r="K86" i="6" s="1"/>
  <c r="G11" i="6"/>
  <c r="K11" i="6" s="1"/>
  <c r="G12" i="6"/>
  <c r="K12" i="6" s="1"/>
  <c r="G13" i="6"/>
  <c r="K13" i="6" s="1"/>
  <c r="G103" i="6"/>
  <c r="K103" i="6" s="1"/>
  <c r="G14" i="6"/>
  <c r="K14" i="6" s="1"/>
  <c r="G15" i="6"/>
  <c r="K15" i="6" s="1"/>
  <c r="G16" i="6"/>
  <c r="K16" i="6" s="1"/>
  <c r="G17" i="6"/>
  <c r="K17" i="6" s="1"/>
  <c r="G18" i="6"/>
  <c r="K18" i="6" s="1"/>
  <c r="G19" i="6"/>
  <c r="K19" i="6" s="1"/>
  <c r="G20" i="6"/>
  <c r="K20" i="6" s="1"/>
  <c r="G23" i="6"/>
  <c r="K23" i="6" s="1"/>
  <c r="G24" i="6"/>
  <c r="K24" i="6" s="1"/>
  <c r="G26" i="6"/>
  <c r="K26" i="6" s="1"/>
  <c r="G27" i="6"/>
  <c r="K27" i="6" s="1"/>
  <c r="G28" i="6"/>
  <c r="K28" i="6" s="1"/>
  <c r="G39" i="6"/>
  <c r="K39" i="6" s="1"/>
  <c r="G43" i="6"/>
  <c r="K43" i="6" s="1"/>
  <c r="G45" i="6"/>
  <c r="K45" i="6" s="1"/>
  <c r="G49" i="6"/>
  <c r="K49" i="6" s="1"/>
  <c r="G51" i="6"/>
  <c r="K51" i="6" s="1"/>
  <c r="G58" i="6"/>
  <c r="K58" i="6" s="1"/>
  <c r="G69" i="6"/>
  <c r="K69" i="6" s="1"/>
  <c r="G71" i="6"/>
  <c r="K71" i="6" s="1"/>
  <c r="G75" i="6"/>
  <c r="K75" i="6" s="1"/>
  <c r="G136" i="6"/>
  <c r="K136" i="6" s="1"/>
  <c r="G59" i="6"/>
  <c r="K59" i="6" s="1"/>
  <c r="H136" i="6"/>
  <c r="I136" i="6"/>
  <c r="J136" i="6"/>
  <c r="H97" i="6"/>
  <c r="I97" i="6"/>
  <c r="J97" i="6"/>
  <c r="H66" i="6"/>
  <c r="I66" i="6"/>
  <c r="J66" i="6"/>
  <c r="H98" i="6"/>
  <c r="I98" i="6"/>
  <c r="J98" i="6"/>
  <c r="H23" i="6"/>
  <c r="I23" i="6"/>
  <c r="J23" i="6"/>
  <c r="H14" i="6"/>
  <c r="I14" i="6"/>
  <c r="J14" i="6"/>
  <c r="H52" i="6"/>
  <c r="I52" i="6"/>
  <c r="J52" i="6"/>
  <c r="H204" i="6"/>
  <c r="I204" i="6"/>
  <c r="J204" i="6"/>
  <c r="H16" i="6"/>
  <c r="I16" i="6"/>
  <c r="J16" i="6"/>
  <c r="H9" i="6"/>
  <c r="I9" i="6"/>
  <c r="J9" i="6"/>
  <c r="H37" i="6"/>
  <c r="I37" i="6"/>
  <c r="J37" i="6"/>
  <c r="H176" i="6"/>
  <c r="I176" i="6"/>
  <c r="J176" i="6"/>
  <c r="H82" i="6"/>
  <c r="I82" i="6"/>
  <c r="J82" i="6"/>
  <c r="H7" i="6"/>
  <c r="I7" i="6"/>
  <c r="J7" i="6"/>
  <c r="H101" i="6"/>
  <c r="I101" i="6"/>
  <c r="J101" i="6"/>
  <c r="H53" i="6"/>
  <c r="I53" i="6"/>
  <c r="J53" i="6"/>
  <c r="H47" i="6"/>
  <c r="I47" i="6"/>
  <c r="J47" i="6"/>
  <c r="H179" i="6"/>
  <c r="I179" i="6"/>
  <c r="J179" i="6"/>
  <c r="H75" i="6"/>
  <c r="I75" i="6"/>
  <c r="J75" i="6"/>
  <c r="H185" i="6"/>
  <c r="I185" i="6"/>
  <c r="J185" i="6"/>
  <c r="H99" i="6"/>
  <c r="I99" i="6"/>
  <c r="J99" i="6"/>
  <c r="H205" i="6"/>
  <c r="I205" i="6"/>
  <c r="J205" i="6"/>
  <c r="H121" i="6"/>
  <c r="I121" i="6"/>
  <c r="J121" i="6"/>
  <c r="H149" i="6"/>
  <c r="I149" i="6"/>
  <c r="J149" i="6"/>
  <c r="H124" i="6"/>
  <c r="I124" i="6"/>
  <c r="J124" i="6"/>
  <c r="H106" i="6"/>
  <c r="I106" i="6"/>
  <c r="J106" i="6"/>
  <c r="H187" i="6"/>
  <c r="I187" i="6"/>
  <c r="J187" i="6"/>
  <c r="H218" i="6"/>
  <c r="I218" i="6"/>
  <c r="J218" i="6"/>
  <c r="H201" i="6"/>
  <c r="I201" i="6"/>
  <c r="J201" i="6"/>
  <c r="H148" i="6"/>
  <c r="I148" i="6"/>
  <c r="J148" i="6"/>
  <c r="H172" i="6"/>
  <c r="I172" i="6"/>
  <c r="J172" i="6"/>
  <c r="H63" i="6"/>
  <c r="I63" i="6"/>
  <c r="J63" i="6"/>
  <c r="H186" i="6"/>
  <c r="I186" i="6"/>
  <c r="J186" i="6"/>
  <c r="H163" i="6"/>
  <c r="I163" i="6"/>
  <c r="J163" i="6"/>
  <c r="H109" i="6"/>
  <c r="I109" i="6"/>
  <c r="J109" i="6"/>
  <c r="H103" i="6"/>
  <c r="I103" i="6"/>
  <c r="J103" i="6"/>
  <c r="H78" i="6"/>
  <c r="I78" i="6"/>
  <c r="J78" i="6"/>
  <c r="H166" i="6"/>
  <c r="I166" i="6"/>
  <c r="J166" i="6"/>
  <c r="H129" i="6"/>
  <c r="I129" i="6"/>
  <c r="J129" i="6"/>
  <c r="H57" i="6"/>
  <c r="I57" i="6"/>
  <c r="J57" i="6"/>
  <c r="H175" i="6"/>
  <c r="I175" i="6"/>
  <c r="J175" i="6"/>
  <c r="H104" i="6"/>
  <c r="I104" i="6"/>
  <c r="J104" i="6"/>
  <c r="H142" i="6"/>
  <c r="I142" i="6"/>
  <c r="J142" i="6"/>
  <c r="H132" i="6"/>
  <c r="I132" i="6"/>
  <c r="J132" i="6"/>
  <c r="H94" i="6"/>
  <c r="I94" i="6"/>
  <c r="J94" i="6"/>
  <c r="H173" i="6"/>
  <c r="I173" i="6"/>
  <c r="J173" i="6"/>
  <c r="H138" i="6"/>
  <c r="I138" i="6"/>
  <c r="J138" i="6"/>
  <c r="H59" i="6"/>
  <c r="I59" i="6"/>
  <c r="J59" i="6"/>
  <c r="H71" i="6"/>
  <c r="I71" i="6"/>
  <c r="J71" i="6"/>
  <c r="H118" i="6"/>
  <c r="I118" i="6"/>
  <c r="J118" i="6"/>
  <c r="H126" i="6"/>
  <c r="I126" i="6"/>
  <c r="J126" i="6"/>
  <c r="H44" i="6"/>
  <c r="I44" i="6"/>
  <c r="J44" i="6"/>
  <c r="H43" i="6"/>
  <c r="I43" i="6"/>
  <c r="J43" i="6"/>
  <c r="H114" i="6"/>
  <c r="I114" i="6"/>
  <c r="J114" i="6"/>
  <c r="H21" i="6"/>
  <c r="I21" i="6"/>
  <c r="J21" i="6"/>
  <c r="H183" i="6"/>
  <c r="I183" i="6"/>
  <c r="J183" i="6"/>
  <c r="H28" i="6"/>
  <c r="I28" i="6"/>
  <c r="J28" i="6"/>
  <c r="H161" i="6"/>
  <c r="I161" i="6"/>
  <c r="J161" i="6"/>
  <c r="H36" i="6"/>
  <c r="I36" i="6"/>
  <c r="J36" i="6"/>
  <c r="H158" i="6"/>
  <c r="I158" i="6"/>
  <c r="J158" i="6"/>
  <c r="H93" i="6"/>
  <c r="I93" i="6"/>
  <c r="J93" i="6"/>
  <c r="H18" i="6"/>
  <c r="I18" i="6"/>
  <c r="J18" i="6"/>
  <c r="H40" i="6"/>
  <c r="I40" i="6"/>
  <c r="J40" i="6"/>
  <c r="H51" i="6"/>
  <c r="I51" i="6"/>
  <c r="J51" i="6"/>
  <c r="H77" i="6"/>
  <c r="I77" i="6"/>
  <c r="J77" i="6"/>
  <c r="H137" i="6"/>
  <c r="I137" i="6"/>
  <c r="J137" i="6"/>
  <c r="H100" i="6"/>
  <c r="I100" i="6"/>
  <c r="J100" i="6"/>
  <c r="H45" i="6"/>
  <c r="I45" i="6"/>
  <c r="J45" i="6"/>
  <c r="H131" i="6"/>
  <c r="I131" i="6"/>
  <c r="J131" i="6"/>
  <c r="H81" i="6"/>
  <c r="I81" i="6"/>
  <c r="J81" i="6"/>
  <c r="H41" i="6"/>
  <c r="I41" i="6"/>
  <c r="J41" i="6"/>
  <c r="H10" i="6"/>
  <c r="I10" i="6"/>
  <c r="J10" i="6"/>
  <c r="H31" i="6"/>
  <c r="I31" i="6"/>
  <c r="J31" i="6"/>
  <c r="H26" i="6"/>
  <c r="I26" i="6"/>
  <c r="J26" i="6"/>
  <c r="H123" i="6"/>
  <c r="I123" i="6"/>
  <c r="J123" i="6"/>
  <c r="H8" i="6"/>
  <c r="I8" i="6"/>
  <c r="J8" i="6"/>
  <c r="H105" i="6"/>
  <c r="I105" i="6"/>
  <c r="J105" i="6"/>
  <c r="H69" i="6"/>
  <c r="I69" i="6"/>
  <c r="J69" i="6"/>
  <c r="H34" i="6"/>
  <c r="I34" i="6"/>
  <c r="J34" i="6"/>
  <c r="H58" i="6"/>
  <c r="I58" i="6"/>
  <c r="J58" i="6"/>
  <c r="H19" i="6"/>
  <c r="I19" i="6"/>
  <c r="J19" i="6"/>
  <c r="H20" i="6"/>
  <c r="I20" i="6"/>
  <c r="J20" i="6"/>
  <c r="H25" i="6"/>
  <c r="I25" i="6"/>
  <c r="J25" i="6"/>
  <c r="H15" i="6"/>
  <c r="I15" i="6"/>
  <c r="J15" i="6"/>
  <c r="H33" i="6"/>
  <c r="I33" i="6"/>
  <c r="J33" i="6"/>
  <c r="H153" i="6"/>
  <c r="I153" i="6"/>
  <c r="J153" i="6"/>
  <c r="H207" i="6"/>
  <c r="I207" i="6"/>
  <c r="J207" i="6"/>
  <c r="H210" i="6"/>
  <c r="I210" i="6"/>
  <c r="J210" i="6"/>
  <c r="H225" i="6"/>
  <c r="I225" i="6"/>
  <c r="J225" i="6"/>
  <c r="H193" i="6"/>
  <c r="I193" i="6"/>
  <c r="J193" i="6"/>
  <c r="H199" i="6"/>
  <c r="I199" i="6"/>
  <c r="J199" i="6"/>
  <c r="H216" i="6"/>
  <c r="I216" i="6"/>
  <c r="J216" i="6"/>
  <c r="H184" i="6"/>
  <c r="I184" i="6"/>
  <c r="J184" i="6"/>
  <c r="H68" i="6"/>
  <c r="I68" i="6"/>
  <c r="J68" i="6"/>
  <c r="H120" i="6"/>
  <c r="I120" i="6"/>
  <c r="J120" i="6"/>
  <c r="H147" i="6"/>
  <c r="I147" i="6"/>
  <c r="J147" i="6"/>
  <c r="H151" i="6"/>
  <c r="I151" i="6"/>
  <c r="J151" i="6"/>
  <c r="H195" i="6"/>
  <c r="I195" i="6"/>
  <c r="J195" i="6"/>
  <c r="H229" i="6"/>
  <c r="I229" i="6"/>
  <c r="J229" i="6"/>
  <c r="H143" i="6"/>
  <c r="I143" i="6"/>
  <c r="J143" i="6"/>
  <c r="H133" i="6"/>
  <c r="I133" i="6"/>
  <c r="J133" i="6"/>
  <c r="H220" i="6"/>
  <c r="I220" i="6"/>
  <c r="J220" i="6"/>
  <c r="H189" i="6"/>
  <c r="I189" i="6"/>
  <c r="J189" i="6"/>
  <c r="H215" i="6"/>
  <c r="I215" i="6"/>
  <c r="J215" i="6"/>
  <c r="H74" i="6"/>
  <c r="I74" i="6"/>
  <c r="J74" i="6"/>
  <c r="H167" i="6"/>
  <c r="I167" i="6"/>
  <c r="J167" i="6"/>
  <c r="H88" i="6"/>
  <c r="I88" i="6"/>
  <c r="J88" i="6"/>
  <c r="H139" i="6"/>
  <c r="I139" i="6"/>
  <c r="J139" i="6"/>
  <c r="H213" i="6"/>
  <c r="I213" i="6"/>
  <c r="J213" i="6"/>
  <c r="H190" i="6"/>
  <c r="I190" i="6"/>
  <c r="J190" i="6"/>
  <c r="H211" i="6"/>
  <c r="I211" i="6"/>
  <c r="J211" i="6"/>
  <c r="H144" i="6"/>
  <c r="I144" i="6"/>
  <c r="J144" i="6"/>
  <c r="H177" i="6"/>
  <c r="I177" i="6"/>
  <c r="J177" i="6"/>
  <c r="H146" i="6"/>
  <c r="I146" i="6"/>
  <c r="J146" i="6"/>
  <c r="H222" i="6"/>
  <c r="I222" i="6"/>
  <c r="J222" i="6"/>
  <c r="H206" i="6"/>
  <c r="I206" i="6"/>
  <c r="J206" i="6"/>
  <c r="H174" i="6"/>
  <c r="I174" i="6"/>
  <c r="J174" i="6"/>
  <c r="H141" i="6"/>
  <c r="I141" i="6"/>
  <c r="J141" i="6"/>
  <c r="H217" i="6"/>
  <c r="I217" i="6"/>
  <c r="J217" i="6"/>
  <c r="H194" i="6"/>
  <c r="I194" i="6"/>
  <c r="J194" i="6"/>
  <c r="H227" i="6"/>
  <c r="I227" i="6"/>
  <c r="J227" i="6"/>
  <c r="H219" i="6"/>
  <c r="I219" i="6"/>
  <c r="J219" i="6"/>
  <c r="H145" i="6"/>
  <c r="I145" i="6"/>
  <c r="J145" i="6"/>
  <c r="H209" i="6"/>
  <c r="I209" i="6"/>
  <c r="J209" i="6"/>
  <c r="H169" i="6"/>
  <c r="I169" i="6"/>
  <c r="J169" i="6"/>
  <c r="H192" i="6"/>
  <c r="I192" i="6"/>
  <c r="J192" i="6"/>
  <c r="H182" i="6"/>
  <c r="I182" i="6"/>
  <c r="J182" i="6"/>
  <c r="H164" i="6"/>
  <c r="I164" i="6"/>
  <c r="J164" i="6"/>
  <c r="H168" i="6"/>
  <c r="I168" i="6"/>
  <c r="J168" i="6"/>
  <c r="H130" i="6"/>
  <c r="I130" i="6"/>
  <c r="J130" i="6"/>
  <c r="H224" i="6"/>
  <c r="I224" i="6"/>
  <c r="J224" i="6"/>
  <c r="H197" i="6"/>
  <c r="I197" i="6"/>
  <c r="J197" i="6"/>
  <c r="H188" i="6"/>
  <c r="I188" i="6"/>
  <c r="J188" i="6"/>
  <c r="H208" i="6"/>
  <c r="I208" i="6"/>
  <c r="J208" i="6"/>
  <c r="H223" i="6"/>
  <c r="I223" i="6"/>
  <c r="J223" i="6"/>
  <c r="H178" i="6"/>
  <c r="I178" i="6"/>
  <c r="J178" i="6"/>
  <c r="H156" i="6"/>
  <c r="I156" i="6"/>
  <c r="J156" i="6"/>
  <c r="H214" i="6"/>
  <c r="I214" i="6"/>
  <c r="J214" i="6"/>
  <c r="H196" i="6"/>
  <c r="I196" i="6"/>
  <c r="J196" i="6"/>
  <c r="H221" i="6"/>
  <c r="I221" i="6"/>
  <c r="J221" i="6"/>
  <c r="H160" i="6"/>
  <c r="I160" i="6"/>
  <c r="J160" i="6"/>
  <c r="H159" i="6"/>
  <c r="I159" i="6"/>
  <c r="J159" i="6"/>
  <c r="H228" i="6"/>
  <c r="I228" i="6"/>
  <c r="J228" i="6"/>
  <c r="H226" i="6"/>
  <c r="I226" i="6"/>
  <c r="J226" i="6"/>
  <c r="H171" i="6"/>
  <c r="I171" i="6"/>
  <c r="J171" i="6"/>
  <c r="H128" i="6"/>
  <c r="I128" i="6"/>
  <c r="J128" i="6"/>
  <c r="H181" i="6"/>
  <c r="I181" i="6"/>
  <c r="J181" i="6"/>
  <c r="H135" i="6"/>
  <c r="I135" i="6"/>
  <c r="J135" i="6"/>
  <c r="H113" i="6"/>
  <c r="I113" i="6"/>
  <c r="J113" i="6"/>
  <c r="H89" i="6"/>
  <c r="I89" i="6"/>
  <c r="J89" i="6"/>
  <c r="H107" i="6"/>
  <c r="I107" i="6"/>
  <c r="J107" i="6"/>
  <c r="H22" i="6"/>
  <c r="I22" i="6"/>
  <c r="J22" i="6"/>
  <c r="H162" i="6"/>
  <c r="I162" i="6"/>
  <c r="J162" i="6"/>
  <c r="H202" i="6"/>
  <c r="I202" i="6"/>
  <c r="J202" i="6"/>
  <c r="H200" i="6"/>
  <c r="I200" i="6"/>
  <c r="J200" i="6"/>
  <c r="H150" i="6"/>
  <c r="I150" i="6"/>
  <c r="J150" i="6"/>
  <c r="H157" i="6"/>
  <c r="I157" i="6"/>
  <c r="J157" i="6"/>
  <c r="H152" i="6"/>
  <c r="I152" i="6"/>
  <c r="J152" i="6"/>
  <c r="H134" i="6"/>
  <c r="I134" i="6"/>
  <c r="J134" i="6"/>
  <c r="H49" i="6"/>
  <c r="I49" i="6"/>
  <c r="J49" i="6"/>
  <c r="H180" i="6"/>
  <c r="I180" i="6"/>
  <c r="J180" i="6"/>
  <c r="H62" i="6"/>
  <c r="I62" i="6"/>
  <c r="J62" i="6"/>
  <c r="H79" i="6"/>
  <c r="I79" i="6"/>
  <c r="J79" i="6"/>
  <c r="H108" i="6"/>
  <c r="I108" i="6"/>
  <c r="J108" i="6"/>
  <c r="H70" i="6"/>
  <c r="I70" i="6"/>
  <c r="J70" i="6"/>
  <c r="H60" i="6"/>
  <c r="I60" i="6"/>
  <c r="J60" i="6"/>
  <c r="H154" i="6"/>
  <c r="I154" i="6"/>
  <c r="J154" i="6"/>
  <c r="H42" i="6"/>
  <c r="I42" i="6"/>
  <c r="J42" i="6"/>
  <c r="H198" i="6"/>
  <c r="I198" i="6"/>
  <c r="J198" i="6"/>
  <c r="H29" i="6"/>
  <c r="I29" i="6"/>
  <c r="J29" i="6"/>
  <c r="H46" i="6"/>
  <c r="I46" i="6"/>
  <c r="J46" i="6"/>
  <c r="H165" i="6"/>
  <c r="I165" i="6"/>
  <c r="J165" i="6"/>
  <c r="H111" i="6"/>
  <c r="I111" i="6"/>
  <c r="J111" i="6"/>
  <c r="H73" i="6"/>
  <c r="I73" i="6"/>
  <c r="J73" i="6"/>
  <c r="H24" i="6"/>
  <c r="I24" i="6"/>
  <c r="J24" i="6"/>
  <c r="H38" i="6"/>
  <c r="I38" i="6"/>
  <c r="J38" i="6"/>
  <c r="H30" i="6"/>
  <c r="I30" i="6"/>
  <c r="J30" i="6"/>
  <c r="H87" i="6"/>
  <c r="I87" i="6"/>
  <c r="J87" i="6"/>
  <c r="H27" i="6"/>
  <c r="I27" i="6"/>
  <c r="J27" i="6"/>
  <c r="H127" i="6"/>
  <c r="I127" i="6"/>
  <c r="J127" i="6"/>
  <c r="H86" i="6"/>
  <c r="I86" i="6"/>
  <c r="J86" i="6"/>
  <c r="H203" i="6"/>
  <c r="I203" i="6"/>
  <c r="J203" i="6"/>
  <c r="H102" i="6"/>
  <c r="I102" i="6"/>
  <c r="J102" i="6"/>
  <c r="H125" i="6"/>
  <c r="I125" i="6"/>
  <c r="J125" i="6"/>
  <c r="H72" i="6"/>
  <c r="I72" i="6"/>
  <c r="J72" i="6"/>
  <c r="H85" i="6"/>
  <c r="I85" i="6"/>
  <c r="J85" i="6"/>
  <c r="H17" i="6"/>
  <c r="I17" i="6"/>
  <c r="J17" i="6"/>
  <c r="H110" i="6"/>
  <c r="I110" i="6"/>
  <c r="J110" i="6"/>
  <c r="H92" i="6"/>
  <c r="I92" i="6"/>
  <c r="J92" i="6"/>
  <c r="H65" i="6"/>
  <c r="I65" i="6"/>
  <c r="J65" i="6"/>
  <c r="H170" i="6"/>
  <c r="I170" i="6"/>
  <c r="J170" i="6"/>
  <c r="H56" i="6"/>
  <c r="I56" i="6"/>
  <c r="J56" i="6"/>
  <c r="H212" i="6"/>
  <c r="I212" i="6"/>
  <c r="J212" i="6"/>
  <c r="H122" i="6"/>
  <c r="I122" i="6"/>
  <c r="J122" i="6"/>
  <c r="H96" i="6"/>
  <c r="I96" i="6"/>
  <c r="J96" i="6"/>
  <c r="H115" i="6"/>
  <c r="I115" i="6"/>
  <c r="J115" i="6"/>
  <c r="H155" i="6"/>
  <c r="I155" i="6"/>
  <c r="J155" i="6"/>
  <c r="H67" i="6"/>
  <c r="I67" i="6"/>
  <c r="J67" i="6"/>
  <c r="H84" i="6"/>
  <c r="I84" i="6"/>
  <c r="J84" i="6"/>
  <c r="H61" i="6"/>
  <c r="I61" i="6"/>
  <c r="J61" i="6"/>
  <c r="H116" i="6"/>
  <c r="I116" i="6"/>
  <c r="J116" i="6"/>
  <c r="H50" i="6"/>
  <c r="I50" i="6"/>
  <c r="J50" i="6"/>
  <c r="H91" i="6"/>
  <c r="I91" i="6"/>
  <c r="J91" i="6"/>
  <c r="H32" i="6"/>
  <c r="I32" i="6"/>
  <c r="J32" i="6"/>
  <c r="H117" i="6"/>
  <c r="I117" i="6"/>
  <c r="J117" i="6"/>
  <c r="H80" i="6"/>
  <c r="I80" i="6"/>
  <c r="J80" i="6"/>
  <c r="H112" i="6"/>
  <c r="I112" i="6"/>
  <c r="J112" i="6"/>
  <c r="H76" i="6"/>
  <c r="I76" i="6"/>
  <c r="J76" i="6"/>
  <c r="H191" i="6"/>
  <c r="I191" i="6"/>
  <c r="J191" i="6"/>
  <c r="H11" i="6"/>
  <c r="I11" i="6"/>
  <c r="J11" i="6"/>
  <c r="H12" i="6"/>
  <c r="I12" i="6"/>
  <c r="J12" i="6"/>
  <c r="H54" i="6"/>
  <c r="I54" i="6"/>
  <c r="J54" i="6"/>
  <c r="H119" i="6"/>
  <c r="I119" i="6"/>
  <c r="J119" i="6"/>
  <c r="H13" i="6"/>
  <c r="I13" i="6"/>
  <c r="J13" i="6"/>
  <c r="H64" i="6"/>
  <c r="I64" i="6"/>
  <c r="J64" i="6"/>
  <c r="H55" i="6"/>
  <c r="I55" i="6"/>
  <c r="J55" i="6"/>
  <c r="H48" i="6"/>
  <c r="I48" i="6"/>
  <c r="J48" i="6"/>
  <c r="H39" i="6"/>
  <c r="I39" i="6"/>
  <c r="J39" i="6"/>
  <c r="H90" i="6"/>
  <c r="I90" i="6"/>
  <c r="J90" i="6"/>
  <c r="H83" i="6"/>
  <c r="I83" i="6"/>
  <c r="J83" i="6"/>
  <c r="H95" i="6"/>
  <c r="I95" i="6"/>
  <c r="J95" i="6"/>
  <c r="H230" i="6"/>
  <c r="I230" i="6"/>
  <c r="J230" i="6"/>
  <c r="H35" i="6"/>
  <c r="I35" i="6"/>
  <c r="J35" i="6"/>
  <c r="J140" i="6"/>
  <c r="I140" i="6"/>
  <c r="H140" i="6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3" i="4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L7" i="2"/>
  <c r="L5" i="2"/>
  <c r="L4" i="2"/>
  <c r="M4" i="2"/>
  <c r="N4" i="2"/>
  <c r="O4" i="2"/>
  <c r="P4" i="2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4" i="2"/>
  <c r="C3" i="2"/>
  <c r="D3" i="2"/>
  <c r="E3" i="2"/>
  <c r="F3" i="2"/>
  <c r="G3" i="2"/>
  <c r="H3" i="2"/>
  <c r="I3" i="2"/>
  <c r="S246" i="1"/>
  <c r="R246" i="1"/>
  <c r="S227" i="1"/>
  <c r="R227" i="1"/>
  <c r="S204" i="1"/>
  <c r="R204" i="1"/>
  <c r="S181" i="1"/>
  <c r="R181" i="1"/>
  <c r="S166" i="1"/>
  <c r="R166" i="1"/>
  <c r="S150" i="1"/>
  <c r="R150" i="1"/>
  <c r="S138" i="1"/>
  <c r="R138" i="1"/>
  <c r="S119" i="1"/>
  <c r="R119" i="1"/>
  <c r="R102" i="1"/>
  <c r="R87" i="1" s="1"/>
  <c r="S87" i="1"/>
  <c r="S80" i="1"/>
  <c r="R80" i="1"/>
  <c r="S74" i="1"/>
  <c r="R74" i="1"/>
  <c r="S68" i="1"/>
  <c r="R68" i="1"/>
  <c r="S57" i="1"/>
  <c r="R57" i="1"/>
  <c r="S47" i="1"/>
  <c r="R47" i="1"/>
  <c r="S30" i="1"/>
  <c r="R30" i="1"/>
  <c r="S4" i="1"/>
  <c r="R4" i="1"/>
  <c r="S3" i="1" l="1"/>
  <c r="R3" i="1"/>
</calcChain>
</file>

<file path=xl/sharedStrings.xml><?xml version="1.0" encoding="utf-8"?>
<sst xmlns="http://schemas.openxmlformats.org/spreadsheetml/2006/main" count="2468" uniqueCount="276">
  <si>
    <t>고령인구비율(A÷B×100) (%)</t>
  </si>
  <si>
    <t>65세이상인구(A) (명)</t>
  </si>
  <si>
    <t>전체인구(B) (명)</t>
  </si>
  <si>
    <t>행정구역별(2)</t>
  </si>
  <si>
    <t>전국</t>
  </si>
  <si>
    <t>소계</t>
  </si>
  <si>
    <t>서울특별시</t>
  </si>
  <si>
    <t/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</si>
  <si>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</si>
  <si>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</si>
  <si>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</si>
  <si>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</si>
  <si>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</si>
  <si>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</si>
  <si>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</si>
  <si>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</si>
  <si>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</si>
  <si>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</si>
  <si>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</si>
  <si>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</si>
  <si>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</si>
  <si>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</si>
  <si>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</si>
  <si>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</si>
  <si>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</si>
  <si>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</si>
  <si>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</si>
  <si>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</si>
  <si>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</si>
  <si>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</si>
  <si>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</si>
  <si>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</si>
  <si>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</si>
  <si>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</si>
  <si>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</si>
  <si>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</si>
  <si>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</si>
  <si>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</si>
  <si>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</si>
  <si>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</si>
  <si>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</si>
  <si>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</si>
  <si>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</si>
  <si>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</si>
  <si>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</si>
  <si>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</si>
  <si>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</si>
  <si>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</si>
  <si>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</si>
  <si>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</si>
  <si>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</si>
  <si>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</si>
  <si>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군위군</t>
  </si>
  <si>
    <t>인천광역시</t>
  </si>
  <si>
    <t>연수구</t>
  </si>
  <si>
    <t>남동구</t>
  </si>
  <si>
    <t>부평구</t>
  </si>
  <si>
    <t>계양구</t>
  </si>
  <si>
    <t>미추홀구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</si>
  <si>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</si>
  <si>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</si>
  <si>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</si>
  <si>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</si>
  <si>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</si>
  <si>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</si>
  <si>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</si>
  <si>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</si>
  <si>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</si>
  <si>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</si>
  <si>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</si>
  <si>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</si>
  <si>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</si>
  <si>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</si>
  <si>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</si>
  <si>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</si>
  <si>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</si>
  <si>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</si>
  <si>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</si>
  <si>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</si>
  <si>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</si>
  <si>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</si>
  <si>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</si>
  <si>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</si>
  <si>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</si>
  <si>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</si>
  <si>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</si>
  <si>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</si>
  <si>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</si>
  <si>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</si>
  <si>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</si>
  <si>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</si>
  <si>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</si>
  <si>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</si>
  <si>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</si>
  <si>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</si>
  <si>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</si>
  <si>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</si>
  <si>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</si>
  <si>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</si>
  <si>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</si>
  <si>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</si>
  <si>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강원특별자치도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</si>
  <si>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</si>
  <si>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</si>
  <si>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</si>
  <si>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</si>
  <si>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</si>
  <si>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</si>
  <si>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</si>
  <si>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</si>
  <si>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</si>
  <si>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</si>
  <si>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</si>
  <si>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</si>
  <si>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</si>
  <si>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</si>
  <si>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</si>
  <si>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</si>
  <si>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</si>
  <si>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</si>
  <si>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</si>
  <si>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충주시</t>
  </si>
  <si>
    <t>제천시</t>
  </si>
  <si>
    <t>청주시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</si>
  <si>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</si>
  <si>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</si>
  <si>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</si>
  <si>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</si>
  <si>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</si>
  <si>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</si>
  <si>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</si>
  <si>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</si>
  <si>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</si>
  <si>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</si>
  <si>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</si>
  <si>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</si>
  <si>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</si>
  <si>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</si>
  <si>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</si>
  <si>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</si>
  <si>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</si>
  <si>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</si>
  <si>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</si>
  <si>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</si>
  <si>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</si>
  <si>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</si>
  <si>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</si>
  <si>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</si>
  <si>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전북특별자치도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</si>
  <si>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</si>
  <si>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</si>
  <si>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</si>
  <si>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</si>
  <si>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</si>
  <si>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</si>
  <si>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</si>
  <si>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</si>
  <si>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</si>
  <si>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</si>
  <si>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</si>
  <si>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</si>
  <si>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</si>
  <si>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</si>
  <si>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</si>
  <si>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</si>
  <si>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</si>
  <si>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</si>
  <si>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</si>
  <si>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</si>
  <si>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</si>
  <si>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</si>
  <si>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</si>
  <si>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</si>
  <si>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</si>
  <si>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</si>
  <si>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</si>
  <si>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</si>
  <si>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</si>
  <si>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</si>
  <si>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</si>
  <si>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</si>
  <si>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</si>
  <si>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</si>
  <si>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</si>
  <si>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</si>
  <si>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</si>
  <si>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</si>
  <si>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</si>
  <si>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</si>
  <si>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</si>
  <si>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</si>
  <si>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</si>
  <si>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</si>
  <si>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</si>
  <si>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</si>
  <si>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</si>
  <si>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</si>
  <si>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</si>
  <si>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</si>
  <si>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</si>
  <si>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</si>
  <si>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</si>
  <si>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</si>
  <si>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</si>
  <si>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</si>
  <si>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</si>
  <si>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</si>
  <si>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</si>
  <si>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</si>
  <si>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</si>
  <si>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</si>
  <si>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</si>
  <si>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</si>
  <si>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</si>
  <si>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</si>
  <si>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</si>
  <si>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</si>
  <si>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창원시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</si>
  <si>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</si>
  <si>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</si>
  <si>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</si>
  <si>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</si>
  <si>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</si>
  <si>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</si>
  <si>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</si>
  <si>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</si>
  <si>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</si>
  <si>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</si>
  <si>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</si>
  <si>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</si>
  <si>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 xml:space="preserve">경로당 수 </t>
    <phoneticPr fontId="1" type="noConversion"/>
  </si>
  <si>
    <t>요양병원</t>
    <phoneticPr fontId="1" type="noConversion"/>
  </si>
  <si>
    <t>23년도 4분기</t>
    <phoneticPr fontId="1" type="noConversion"/>
  </si>
  <si>
    <t>2023</t>
  </si>
  <si>
    <t>행정구역+A1:G34별(1)</t>
    <phoneticPr fontId="1" type="noConversion"/>
  </si>
  <si>
    <t>2023년_계_0~9세</t>
  </si>
  <si>
    <t>2023년_계_10~19세</t>
  </si>
  <si>
    <t>2023년_계_20~29세</t>
  </si>
  <si>
    <t>2023년_계_30~39세</t>
  </si>
  <si>
    <t>2023년_계_40~49세</t>
  </si>
  <si>
    <t>2023년_계_50~59세</t>
  </si>
  <si>
    <t>2023년_계_60~69세</t>
  </si>
  <si>
    <t>2023년_계_70~79세</t>
  </si>
  <si>
    <t>2023년_계_80~89세</t>
  </si>
  <si>
    <t>2023년_계_90~99세</t>
  </si>
  <si>
    <t>2023년_계_100세 이상</t>
  </si>
  <si>
    <t>2023년_계_총인구수</t>
  </si>
  <si>
    <t>노년전기(60-79세)</t>
  </si>
  <si>
    <t>노년전기(60-79세)</t>
    <phoneticPr fontId="1" type="noConversion"/>
  </si>
  <si>
    <t>노년후기</t>
  </si>
  <si>
    <t>노년후기</t>
    <phoneticPr fontId="1" type="noConversion"/>
  </si>
  <si>
    <t>청년기(20-39세)</t>
  </si>
  <si>
    <t>청년기(20-39세)</t>
    <phoneticPr fontId="1" type="noConversion"/>
  </si>
  <si>
    <t>중년기(40-59세)</t>
  </si>
  <si>
    <t>중년기(40-59세)</t>
    <phoneticPr fontId="1" type="noConversion"/>
  </si>
  <si>
    <t>아동(0~9세)</t>
  </si>
  <si>
    <t>아동(0~9세)</t>
    <phoneticPr fontId="1" type="noConversion"/>
  </si>
  <si>
    <t>청소년(10~19세)</t>
  </si>
  <si>
    <t>청소년(10~19세)</t>
    <phoneticPr fontId="1" type="noConversion"/>
  </si>
  <si>
    <t>2023년도 시군별 비급여 매출액 추정치 (비급여 시장 규모)</t>
  </si>
  <si>
    <t>2023년도 시군별 비급여 매출액 추정치 (비급여 시장 규모)</t>
    <phoneticPr fontId="1" type="noConversion"/>
  </si>
  <si>
    <t>계산식</t>
    <phoneticPr fontId="1" type="noConversion"/>
  </si>
  <si>
    <t>(지역내 해당 연령별 인구수)/(한국 해당 연령별 인구수) * (해당 인구 수 비급여 매출액)</t>
    <phoneticPr fontId="1" type="noConversion"/>
  </si>
  <si>
    <t>서울특별시</t>
    <phoneticPr fontId="1" type="noConversion"/>
  </si>
  <si>
    <t>중년기+노년전기+노년후기</t>
  </si>
  <si>
    <t>중년기+노년전기+노년후기</t>
    <phoneticPr fontId="1" type="noConversion"/>
  </si>
  <si>
    <t>재활의학과</t>
  </si>
  <si>
    <t>정형외과</t>
  </si>
  <si>
    <t>한의학과</t>
    <phoneticPr fontId="1" type="noConversion"/>
  </si>
  <si>
    <t>비급여 매출액 추정치 / 정형외과</t>
    <phoneticPr fontId="1" type="noConversion"/>
  </si>
  <si>
    <t>비급여 매출액 추정치 / 한의과</t>
    <phoneticPr fontId="1" type="noConversion"/>
  </si>
  <si>
    <t>비급여 매출액 추정치 / 재활의학과</t>
    <phoneticPr fontId="1" type="noConversion"/>
  </si>
  <si>
    <t>장수군</t>
    <phoneticPr fontId="1" type="noConversion"/>
  </si>
  <si>
    <t>총 전문의수</t>
    <phoneticPr fontId="1" type="noConversion"/>
  </si>
  <si>
    <t>평균 (재활, 한의학, 정형)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</si>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</sst>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0EBD7"/>
      </patternFill>
    </fill>
    <fill>
      <patternFill patternType="solid">
        <fgColor rgb="FFBCCCE0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1" xfId="0" applyFill="1" applyBorder="1" applyAlignment="1"/>
    <xf numFmtId="176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1" xfId="0" applyFill="1" applyBorder="1" applyAlignment="1"/>
    <xf numFmtId="0" fontId="0" fillId="2" borderId="3" xfId="0" applyFill="1" applyBorder="1" applyAlignment="1"/>
    <xf numFmtId="0" fontId="2" fillId="0" borderId="0" xfId="0" applyFont="1" applyAlignment="1"/>
    <xf numFmtId="3" fontId="2" fillId="0" borderId="0" xfId="0" applyNumberFormat="1" applyFont="1" applyAlignment="1"/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8" xfId="0" applyFont="1" applyBorder="1" applyAlignment="1"/>
    <xf numFmtId="0" fontId="2" fillId="0" borderId="9" xfId="0" applyFont="1" applyBorder="1" applyAlignment="1"/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4" borderId="13" xfId="0" applyFill="1" applyBorder="1" applyAlignment="1"/>
    <xf numFmtId="0" fontId="0" fillId="4" borderId="14" xfId="0" applyFill="1" applyBorder="1" applyAlignment="1"/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16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5" borderId="16" xfId="0" applyFont="1" applyFill="1" applyBorder="1">
      <alignment vertical="center"/>
    </xf>
    <xf numFmtId="0" fontId="0" fillId="0" borderId="0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E9C8-57F3-4742-A0BE-B3F5B1C5FFC5}">
  <dimension ref="A1:S253"/>
  <sheetViews>
    <sheetView workbookViewId="0">
      <selection sqref="A1:N1048576"/>
    </sheetView>
  </sheetViews>
  <sheetFormatPr defaultColWidth="11.5546875" defaultRowHeight="17.25"/>
  <cols>
    <col min="1" max="2" width="13.44140625" customWidth="1"/>
    <col min="3" max="3" width="16.88671875" style="11" customWidth="1"/>
    <col min="4" max="4" width="15.109375" style="11" customWidth="1"/>
    <col min="5" max="5" width="17.109375" style="11" customWidth="1"/>
    <col min="6" max="14" width="10.6640625" style="11"/>
    <col min="15" max="19" width="13.44140625" customWidth="1"/>
  </cols>
  <sheetData>
    <row r="1" spans="1:19">
      <c r="A1" s="34" t="s">
        <v>234</v>
      </c>
      <c r="B1" s="34" t="s">
        <v>3</v>
      </c>
      <c r="O1" s="1" t="s">
        <v>233</v>
      </c>
      <c r="P1" s="1" t="s">
        <v>233</v>
      </c>
      <c r="Q1" s="1" t="s">
        <v>233</v>
      </c>
      <c r="R1" t="s">
        <v>232</v>
      </c>
      <c r="S1" t="s">
        <v>232</v>
      </c>
    </row>
    <row r="2" spans="1:19">
      <c r="A2" s="35"/>
      <c r="B2" s="35"/>
      <c r="O2" s="1" t="s">
        <v>0</v>
      </c>
      <c r="P2" s="1" t="s">
        <v>1</v>
      </c>
      <c r="Q2" s="1" t="s">
        <v>2</v>
      </c>
      <c r="R2" s="8" t="s">
        <v>230</v>
      </c>
      <c r="S2" s="8" t="s">
        <v>231</v>
      </c>
    </row>
    <row r="3" spans="1:19">
      <c r="A3" s="4" t="s">
        <v>4</v>
      </c>
      <c r="B3" s="4" t="s">
        <v>5</v>
      </c>
      <c r="C3" s="9" t="s">
        <v>246</v>
      </c>
      <c r="D3" s="9" t="s">
        <v>235</v>
      </c>
      <c r="E3" s="9" t="s">
        <v>236</v>
      </c>
      <c r="F3" s="9" t="s">
        <v>237</v>
      </c>
      <c r="G3" s="9" t="s">
        <v>238</v>
      </c>
      <c r="H3" s="9" t="s">
        <v>239</v>
      </c>
      <c r="I3" s="9" t="s">
        <v>240</v>
      </c>
      <c r="J3" s="9" t="s">
        <v>241</v>
      </c>
      <c r="K3" s="9" t="s">
        <v>242</v>
      </c>
      <c r="L3" s="9" t="s">
        <v>243</v>
      </c>
      <c r="M3" s="9" t="s">
        <v>244</v>
      </c>
      <c r="N3" s="9" t="s">
        <v>245</v>
      </c>
      <c r="O3" s="2">
        <v>19</v>
      </c>
      <c r="P3" s="3">
        <v>9730411</v>
      </c>
      <c r="Q3" s="3">
        <v>51325329</v>
      </c>
      <c r="R3">
        <f>SUM(R4,R30,R47,R57,R68,R74,R80,R87,R86,R119,R138,R150,R166,R181,R204,R227,R246)</f>
        <v>63075</v>
      </c>
      <c r="S3">
        <f>SUM(S4,S30,S47,S57,S68,S74,S80,S87,S86,S119,S138,S150,S166,S181,S204,S227,S246)</f>
        <v>1273</v>
      </c>
    </row>
    <row r="4" spans="1:19">
      <c r="A4" s="4" t="s">
        <v>6</v>
      </c>
      <c r="B4" s="4" t="s">
        <v>5</v>
      </c>
      <c r="C4" s="10">
        <v>9386034</v>
      </c>
      <c r="D4" s="10">
        <v>513562</v>
      </c>
      <c r="E4" s="10">
        <v>733211</v>
      </c>
      <c r="F4" s="10">
        <v>1355811</v>
      </c>
      <c r="G4" s="10">
        <v>1427405</v>
      </c>
      <c r="H4" s="10">
        <v>1420073</v>
      </c>
      <c r="I4" s="10">
        <v>1495557</v>
      </c>
      <c r="J4" s="10">
        <v>1315938</v>
      </c>
      <c r="K4" s="10">
        <v>738469</v>
      </c>
      <c r="L4" s="10">
        <v>339214</v>
      </c>
      <c r="M4" s="10">
        <v>45346</v>
      </c>
      <c r="N4" s="10">
        <v>1448</v>
      </c>
      <c r="O4" s="2">
        <v>18.5</v>
      </c>
      <c r="P4" s="3">
        <v>1733580</v>
      </c>
      <c r="Q4" s="3">
        <v>9386034</v>
      </c>
      <c r="R4">
        <f>SUM(R5:R29)</f>
        <v>3609</v>
      </c>
      <c r="S4">
        <f>SUM(S5:S29)</f>
        <v>109</v>
      </c>
    </row>
    <row r="5" spans="1:19">
      <c r="A5" s="5" t="s">
        <v>7</v>
      </c>
      <c r="B5" s="4" t="s">
        <v>8</v>
      </c>
      <c r="C5" s="10">
        <v>139417</v>
      </c>
      <c r="D5" s="10">
        <v>5919</v>
      </c>
      <c r="E5" s="10">
        <v>9739</v>
      </c>
      <c r="F5" s="10">
        <v>21496</v>
      </c>
      <c r="G5" s="10">
        <v>19322</v>
      </c>
      <c r="H5" s="10">
        <v>19194</v>
      </c>
      <c r="I5" s="10">
        <v>23915</v>
      </c>
      <c r="J5" s="10">
        <v>20689</v>
      </c>
      <c r="K5" s="10">
        <v>11503</v>
      </c>
      <c r="L5" s="10">
        <v>6644</v>
      </c>
      <c r="M5" s="9">
        <v>961</v>
      </c>
      <c r="N5" s="9">
        <v>35</v>
      </c>
      <c r="O5" s="2">
        <v>20.399999999999999</v>
      </c>
      <c r="P5" s="3">
        <v>28500</v>
      </c>
      <c r="Q5" s="3">
        <v>139417</v>
      </c>
      <c r="R5">
        <v>64</v>
      </c>
      <c r="S5">
        <v>1</v>
      </c>
    </row>
    <row r="6" spans="1:19">
      <c r="A6" s="5" t="s">
        <v>7</v>
      </c>
      <c r="B6" s="4" t="s">
        <v>9</v>
      </c>
      <c r="C6" s="10">
        <v>121312</v>
      </c>
      <c r="D6" s="10">
        <v>5630</v>
      </c>
      <c r="E6" s="10">
        <v>6156</v>
      </c>
      <c r="F6" s="10">
        <v>17537</v>
      </c>
      <c r="G6" s="10">
        <v>20864</v>
      </c>
      <c r="H6" s="10">
        <v>16769</v>
      </c>
      <c r="I6" s="10">
        <v>19068</v>
      </c>
      <c r="J6" s="10">
        <v>18333</v>
      </c>
      <c r="K6" s="10">
        <v>10491</v>
      </c>
      <c r="L6" s="10">
        <v>5561</v>
      </c>
      <c r="M6" s="9">
        <v>876</v>
      </c>
      <c r="N6" s="9">
        <v>27</v>
      </c>
      <c r="O6" s="2">
        <v>21</v>
      </c>
      <c r="P6" s="3">
        <v>25525</v>
      </c>
      <c r="Q6" s="3">
        <v>121312</v>
      </c>
      <c r="R6">
        <v>50</v>
      </c>
      <c r="S6">
        <v>0</v>
      </c>
    </row>
    <row r="7" spans="1:19">
      <c r="A7" s="5" t="s">
        <v>7</v>
      </c>
      <c r="B7" s="4" t="s">
        <v>10</v>
      </c>
      <c r="C7" s="10">
        <v>213151</v>
      </c>
      <c r="D7" s="10">
        <v>11089</v>
      </c>
      <c r="E7" s="10">
        <v>13620</v>
      </c>
      <c r="F7" s="10">
        <v>30103</v>
      </c>
      <c r="G7" s="10">
        <v>37410</v>
      </c>
      <c r="H7" s="10">
        <v>31288</v>
      </c>
      <c r="I7" s="10">
        <v>34317</v>
      </c>
      <c r="J7" s="10">
        <v>29326</v>
      </c>
      <c r="K7" s="10">
        <v>15622</v>
      </c>
      <c r="L7" s="10">
        <v>8905</v>
      </c>
      <c r="M7" s="10">
        <v>1415</v>
      </c>
      <c r="N7" s="9">
        <v>56</v>
      </c>
      <c r="O7" s="2">
        <v>18.399999999999999</v>
      </c>
      <c r="P7" s="3">
        <v>39239</v>
      </c>
      <c r="Q7" s="3">
        <v>213151</v>
      </c>
      <c r="R7">
        <v>92</v>
      </c>
      <c r="S7">
        <v>0</v>
      </c>
    </row>
    <row r="8" spans="1:19">
      <c r="A8" s="5" t="s">
        <v>7</v>
      </c>
      <c r="B8" s="4" t="s">
        <v>11</v>
      </c>
      <c r="C8" s="10">
        <v>277361</v>
      </c>
      <c r="D8" s="10">
        <v>16893</v>
      </c>
      <c r="E8" s="10">
        <v>17851</v>
      </c>
      <c r="F8" s="10">
        <v>40979</v>
      </c>
      <c r="G8" s="10">
        <v>45664</v>
      </c>
      <c r="H8" s="10">
        <v>40926</v>
      </c>
      <c r="I8" s="10">
        <v>44449</v>
      </c>
      <c r="J8" s="10">
        <v>38578</v>
      </c>
      <c r="K8" s="10">
        <v>20407</v>
      </c>
      <c r="L8" s="10">
        <v>10317</v>
      </c>
      <c r="M8" s="10">
        <v>1253</v>
      </c>
      <c r="N8" s="9">
        <v>44</v>
      </c>
      <c r="O8" s="2">
        <v>17.8</v>
      </c>
      <c r="P8" s="3">
        <v>49260</v>
      </c>
      <c r="Q8" s="3">
        <v>277361</v>
      </c>
      <c r="R8">
        <v>164</v>
      </c>
      <c r="S8">
        <v>3</v>
      </c>
    </row>
    <row r="9" spans="1:19">
      <c r="A9" s="5" t="s">
        <v>7</v>
      </c>
      <c r="B9" s="4" t="s">
        <v>12</v>
      </c>
      <c r="C9" s="10">
        <v>335554</v>
      </c>
      <c r="D9" s="10">
        <v>15208</v>
      </c>
      <c r="E9" s="10">
        <v>23804</v>
      </c>
      <c r="F9" s="10">
        <v>58849</v>
      </c>
      <c r="G9" s="10">
        <v>54943</v>
      </c>
      <c r="H9" s="10">
        <v>48103</v>
      </c>
      <c r="I9" s="10">
        <v>53156</v>
      </c>
      <c r="J9" s="10">
        <v>45536</v>
      </c>
      <c r="K9" s="10">
        <v>23571</v>
      </c>
      <c r="L9" s="10">
        <v>10928</v>
      </c>
      <c r="M9" s="10">
        <v>1413</v>
      </c>
      <c r="N9" s="9">
        <v>43</v>
      </c>
      <c r="O9" s="2">
        <v>16.8</v>
      </c>
      <c r="P9" s="3">
        <v>56461</v>
      </c>
      <c r="Q9" s="3">
        <v>335554</v>
      </c>
      <c r="R9">
        <v>97</v>
      </c>
      <c r="S9">
        <v>2</v>
      </c>
    </row>
    <row r="10" spans="1:19">
      <c r="A10" s="5" t="s">
        <v>7</v>
      </c>
      <c r="B10" s="4" t="s">
        <v>13</v>
      </c>
      <c r="C10" s="10">
        <v>341149</v>
      </c>
      <c r="D10" s="10">
        <v>18302</v>
      </c>
      <c r="E10" s="10">
        <v>22607</v>
      </c>
      <c r="F10" s="10">
        <v>56872</v>
      </c>
      <c r="G10" s="10">
        <v>49462</v>
      </c>
      <c r="H10" s="10">
        <v>48695</v>
      </c>
      <c r="I10" s="10">
        <v>52540</v>
      </c>
      <c r="J10" s="10">
        <v>48556</v>
      </c>
      <c r="K10" s="10">
        <v>28348</v>
      </c>
      <c r="L10" s="10">
        <v>14080</v>
      </c>
      <c r="M10" s="10">
        <v>1630</v>
      </c>
      <c r="N10" s="9">
        <v>57</v>
      </c>
      <c r="O10" s="2">
        <v>19.600000000000001</v>
      </c>
      <c r="P10" s="3">
        <v>66790</v>
      </c>
      <c r="Q10" s="3">
        <v>341149</v>
      </c>
      <c r="R10">
        <v>138</v>
      </c>
      <c r="S10">
        <v>7</v>
      </c>
    </row>
    <row r="11" spans="1:19">
      <c r="A11" s="5" t="s">
        <v>7</v>
      </c>
      <c r="B11" s="4" t="s">
        <v>14</v>
      </c>
      <c r="C11" s="10">
        <v>382155</v>
      </c>
      <c r="D11" s="10">
        <v>19114</v>
      </c>
      <c r="E11" s="10">
        <v>23960</v>
      </c>
      <c r="F11" s="10">
        <v>50042</v>
      </c>
      <c r="G11" s="10">
        <v>57817</v>
      </c>
      <c r="H11" s="10">
        <v>53139</v>
      </c>
      <c r="I11" s="10">
        <v>64730</v>
      </c>
      <c r="J11" s="10">
        <v>63318</v>
      </c>
      <c r="K11" s="10">
        <v>33269</v>
      </c>
      <c r="L11" s="10">
        <v>14880</v>
      </c>
      <c r="M11" s="10">
        <v>1833</v>
      </c>
      <c r="N11" s="9">
        <v>53</v>
      </c>
      <c r="O11" s="2">
        <v>20.6</v>
      </c>
      <c r="P11" s="3">
        <v>78791</v>
      </c>
      <c r="Q11" s="3">
        <v>382155</v>
      </c>
      <c r="R11">
        <v>133</v>
      </c>
      <c r="S11">
        <v>2</v>
      </c>
    </row>
    <row r="12" spans="1:19">
      <c r="A12" s="5" t="s">
        <v>7</v>
      </c>
      <c r="B12" s="4" t="s">
        <v>15</v>
      </c>
      <c r="C12" s="10">
        <v>425602</v>
      </c>
      <c r="D12" s="10">
        <v>24097</v>
      </c>
      <c r="E12" s="10">
        <v>35002</v>
      </c>
      <c r="F12" s="10">
        <v>64693</v>
      </c>
      <c r="G12" s="10">
        <v>56113</v>
      </c>
      <c r="H12" s="10">
        <v>63436</v>
      </c>
      <c r="I12" s="10">
        <v>70949</v>
      </c>
      <c r="J12" s="10">
        <v>58000</v>
      </c>
      <c r="K12" s="10">
        <v>33630</v>
      </c>
      <c r="L12" s="10">
        <v>17411</v>
      </c>
      <c r="M12" s="10">
        <v>2212</v>
      </c>
      <c r="N12" s="9">
        <v>59</v>
      </c>
      <c r="O12" s="2">
        <v>18.899999999999999</v>
      </c>
      <c r="P12" s="3">
        <v>80232</v>
      </c>
      <c r="Q12" s="3">
        <v>425602</v>
      </c>
      <c r="R12">
        <v>183</v>
      </c>
      <c r="S12">
        <v>8</v>
      </c>
    </row>
    <row r="13" spans="1:19">
      <c r="A13" s="5" t="s">
        <v>7</v>
      </c>
      <c r="B13" s="4" t="s">
        <v>16</v>
      </c>
      <c r="C13" s="10">
        <v>288113</v>
      </c>
      <c r="D13" s="10">
        <v>11575</v>
      </c>
      <c r="E13" s="10">
        <v>19141</v>
      </c>
      <c r="F13" s="10">
        <v>38155</v>
      </c>
      <c r="G13" s="10">
        <v>34997</v>
      </c>
      <c r="H13" s="10">
        <v>39902</v>
      </c>
      <c r="I13" s="10">
        <v>50265</v>
      </c>
      <c r="J13" s="10">
        <v>47856</v>
      </c>
      <c r="K13" s="10">
        <v>29760</v>
      </c>
      <c r="L13" s="10">
        <v>14811</v>
      </c>
      <c r="M13" s="10">
        <v>1604</v>
      </c>
      <c r="N13" s="9">
        <v>47</v>
      </c>
      <c r="O13" s="2">
        <v>23.8</v>
      </c>
      <c r="P13" s="3">
        <v>68473</v>
      </c>
      <c r="Q13" s="3">
        <v>288113</v>
      </c>
      <c r="R13">
        <v>102</v>
      </c>
      <c r="S13">
        <v>4</v>
      </c>
    </row>
    <row r="14" spans="1:19">
      <c r="A14" s="5" t="s">
        <v>7</v>
      </c>
      <c r="B14" s="4" t="s">
        <v>17</v>
      </c>
      <c r="C14" s="10">
        <v>306948</v>
      </c>
      <c r="D14" s="10">
        <v>14242</v>
      </c>
      <c r="E14" s="10">
        <v>22372</v>
      </c>
      <c r="F14" s="10">
        <v>37439</v>
      </c>
      <c r="G14" s="10">
        <v>37607</v>
      </c>
      <c r="H14" s="10">
        <v>42514</v>
      </c>
      <c r="I14" s="10">
        <v>54263</v>
      </c>
      <c r="J14" s="10">
        <v>52978</v>
      </c>
      <c r="K14" s="10">
        <v>28964</v>
      </c>
      <c r="L14" s="10">
        <v>14577</v>
      </c>
      <c r="M14" s="10">
        <v>1934</v>
      </c>
      <c r="N14" s="9">
        <v>58</v>
      </c>
      <c r="O14" s="2">
        <v>22.9</v>
      </c>
      <c r="P14" s="3">
        <v>70374</v>
      </c>
      <c r="Q14" s="3">
        <v>306948</v>
      </c>
      <c r="R14">
        <v>137</v>
      </c>
      <c r="S14">
        <v>6</v>
      </c>
    </row>
    <row r="15" spans="1:19">
      <c r="A15" s="5" t="s">
        <v>7</v>
      </c>
      <c r="B15" s="4" t="s">
        <v>18</v>
      </c>
      <c r="C15" s="10">
        <v>498213</v>
      </c>
      <c r="D15" s="10">
        <v>26425</v>
      </c>
      <c r="E15" s="10">
        <v>47172</v>
      </c>
      <c r="F15" s="10">
        <v>66301</v>
      </c>
      <c r="G15" s="10">
        <v>61022</v>
      </c>
      <c r="H15" s="10">
        <v>75401</v>
      </c>
      <c r="I15" s="10">
        <v>86441</v>
      </c>
      <c r="J15" s="10">
        <v>73117</v>
      </c>
      <c r="K15" s="10">
        <v>39713</v>
      </c>
      <c r="L15" s="10">
        <v>19653</v>
      </c>
      <c r="M15" s="10">
        <v>2883</v>
      </c>
      <c r="N15" s="9">
        <v>85</v>
      </c>
      <c r="O15" s="2">
        <v>19.3</v>
      </c>
      <c r="P15" s="3">
        <v>96309</v>
      </c>
      <c r="Q15" s="3">
        <v>498213</v>
      </c>
      <c r="R15">
        <v>256</v>
      </c>
      <c r="S15">
        <v>7</v>
      </c>
    </row>
    <row r="16" spans="1:19">
      <c r="A16" s="5" t="s">
        <v>7</v>
      </c>
      <c r="B16" s="4" t="s">
        <v>19</v>
      </c>
      <c r="C16" s="10">
        <v>466770</v>
      </c>
      <c r="D16" s="10">
        <v>24274</v>
      </c>
      <c r="E16" s="10">
        <v>35539</v>
      </c>
      <c r="F16" s="10">
        <v>61795</v>
      </c>
      <c r="G16" s="10">
        <v>66353</v>
      </c>
      <c r="H16" s="10">
        <v>70241</v>
      </c>
      <c r="I16" s="10">
        <v>77837</v>
      </c>
      <c r="J16" s="10">
        <v>68844</v>
      </c>
      <c r="K16" s="10">
        <v>39835</v>
      </c>
      <c r="L16" s="10">
        <v>19745</v>
      </c>
      <c r="M16" s="10">
        <v>2250</v>
      </c>
      <c r="N16" s="9">
        <v>57</v>
      </c>
      <c r="O16" s="2">
        <v>20</v>
      </c>
      <c r="P16" s="3">
        <v>93565</v>
      </c>
      <c r="Q16" s="3">
        <v>466770</v>
      </c>
      <c r="R16">
        <v>163</v>
      </c>
      <c r="S16">
        <v>5</v>
      </c>
    </row>
    <row r="17" spans="1:19">
      <c r="A17" s="5" t="s">
        <v>7</v>
      </c>
      <c r="B17" s="4" t="s">
        <v>20</v>
      </c>
      <c r="C17" s="10">
        <v>306231</v>
      </c>
      <c r="D17" s="10">
        <v>17523</v>
      </c>
      <c r="E17" s="10">
        <v>22123</v>
      </c>
      <c r="F17" s="10">
        <v>48432</v>
      </c>
      <c r="G17" s="10">
        <v>44907</v>
      </c>
      <c r="H17" s="10">
        <v>44253</v>
      </c>
      <c r="I17" s="10">
        <v>48893</v>
      </c>
      <c r="J17" s="10">
        <v>41361</v>
      </c>
      <c r="K17" s="10">
        <v>23676</v>
      </c>
      <c r="L17" s="10">
        <v>13291</v>
      </c>
      <c r="M17" s="10">
        <v>1710</v>
      </c>
      <c r="N17" s="9">
        <v>62</v>
      </c>
      <c r="O17" s="2">
        <v>18.8</v>
      </c>
      <c r="P17" s="3">
        <v>57588</v>
      </c>
      <c r="Q17" s="3">
        <v>306231</v>
      </c>
      <c r="R17">
        <v>119</v>
      </c>
      <c r="S17">
        <v>5</v>
      </c>
    </row>
    <row r="18" spans="1:19">
      <c r="A18" s="5" t="s">
        <v>7</v>
      </c>
      <c r="B18" s="4" t="s">
        <v>21</v>
      </c>
      <c r="C18" s="10">
        <v>363697</v>
      </c>
      <c r="D18" s="10">
        <v>20628</v>
      </c>
      <c r="E18" s="10">
        <v>26475</v>
      </c>
      <c r="F18" s="10">
        <v>58900</v>
      </c>
      <c r="G18" s="10">
        <v>63807</v>
      </c>
      <c r="H18" s="10">
        <v>56934</v>
      </c>
      <c r="I18" s="10">
        <v>56034</v>
      </c>
      <c r="J18" s="10">
        <v>42357</v>
      </c>
      <c r="K18" s="10">
        <v>23727</v>
      </c>
      <c r="L18" s="10">
        <v>12991</v>
      </c>
      <c r="M18" s="10">
        <v>1794</v>
      </c>
      <c r="N18" s="9">
        <v>50</v>
      </c>
      <c r="O18" s="2">
        <v>15.8</v>
      </c>
      <c r="P18" s="3">
        <v>57504</v>
      </c>
      <c r="Q18" s="3">
        <v>363697</v>
      </c>
      <c r="R18">
        <v>158</v>
      </c>
      <c r="S18">
        <v>3</v>
      </c>
    </row>
    <row r="19" spans="1:19">
      <c r="A19" s="5" t="s">
        <v>7</v>
      </c>
      <c r="B19" s="4" t="s">
        <v>22</v>
      </c>
      <c r="C19" s="10">
        <v>436028</v>
      </c>
      <c r="D19" s="10">
        <v>25379</v>
      </c>
      <c r="E19" s="10">
        <v>47734</v>
      </c>
      <c r="F19" s="10">
        <v>52524</v>
      </c>
      <c r="G19" s="10">
        <v>53072</v>
      </c>
      <c r="H19" s="10">
        <v>72533</v>
      </c>
      <c r="I19" s="10">
        <v>74823</v>
      </c>
      <c r="J19" s="10">
        <v>62641</v>
      </c>
      <c r="K19" s="10">
        <v>32411</v>
      </c>
      <c r="L19" s="10">
        <v>12885</v>
      </c>
      <c r="M19" s="10">
        <v>1961</v>
      </c>
      <c r="N19" s="9">
        <v>65</v>
      </c>
      <c r="O19" s="2">
        <v>17.5</v>
      </c>
      <c r="P19" s="3">
        <v>76126</v>
      </c>
      <c r="Q19" s="3">
        <v>436028</v>
      </c>
      <c r="R19">
        <v>170</v>
      </c>
      <c r="S19">
        <v>3</v>
      </c>
    </row>
    <row r="20" spans="1:19">
      <c r="A20" s="5" t="s">
        <v>7</v>
      </c>
      <c r="B20" s="4" t="s">
        <v>23</v>
      </c>
      <c r="C20" s="10">
        <v>563058</v>
      </c>
      <c r="D20" s="10">
        <v>31189</v>
      </c>
      <c r="E20" s="10">
        <v>41817</v>
      </c>
      <c r="F20" s="10">
        <v>79178</v>
      </c>
      <c r="G20" s="10">
        <v>96654</v>
      </c>
      <c r="H20" s="10">
        <v>86420</v>
      </c>
      <c r="I20" s="10">
        <v>83179</v>
      </c>
      <c r="J20" s="10">
        <v>80358</v>
      </c>
      <c r="K20" s="10">
        <v>43606</v>
      </c>
      <c r="L20" s="10">
        <v>17853</v>
      </c>
      <c r="M20" s="10">
        <v>2722</v>
      </c>
      <c r="N20" s="9">
        <v>82</v>
      </c>
      <c r="O20" s="2">
        <v>18.100000000000001</v>
      </c>
      <c r="P20" s="3">
        <v>101808</v>
      </c>
      <c r="Q20" s="3">
        <v>563058</v>
      </c>
      <c r="R20">
        <v>220</v>
      </c>
      <c r="S20">
        <v>5</v>
      </c>
    </row>
    <row r="21" spans="1:19">
      <c r="A21" s="5" t="s">
        <v>7</v>
      </c>
      <c r="B21" s="4" t="s">
        <v>24</v>
      </c>
      <c r="C21" s="10">
        <v>392405</v>
      </c>
      <c r="D21" s="10">
        <v>22434</v>
      </c>
      <c r="E21" s="10">
        <v>28218</v>
      </c>
      <c r="F21" s="10">
        <v>50871</v>
      </c>
      <c r="G21" s="10">
        <v>61099</v>
      </c>
      <c r="H21" s="10">
        <v>58402</v>
      </c>
      <c r="I21" s="10">
        <v>61922</v>
      </c>
      <c r="J21" s="10">
        <v>58661</v>
      </c>
      <c r="K21" s="10">
        <v>34557</v>
      </c>
      <c r="L21" s="10">
        <v>14483</v>
      </c>
      <c r="M21" s="10">
        <v>1709</v>
      </c>
      <c r="N21" s="9">
        <v>49</v>
      </c>
      <c r="O21" s="2">
        <v>20</v>
      </c>
      <c r="P21" s="3">
        <v>78377</v>
      </c>
      <c r="Q21" s="3">
        <v>392405</v>
      </c>
      <c r="R21">
        <v>208</v>
      </c>
      <c r="S21">
        <v>8</v>
      </c>
    </row>
    <row r="22" spans="1:19">
      <c r="A22" s="5" t="s">
        <v>7</v>
      </c>
      <c r="B22" s="4" t="s">
        <v>25</v>
      </c>
      <c r="C22" s="10">
        <v>227481</v>
      </c>
      <c r="D22" s="10">
        <v>9884</v>
      </c>
      <c r="E22" s="10">
        <v>12927</v>
      </c>
      <c r="F22" s="10">
        <v>34974</v>
      </c>
      <c r="G22" s="10">
        <v>37954</v>
      </c>
      <c r="H22" s="10">
        <v>29544</v>
      </c>
      <c r="I22" s="10">
        <v>37514</v>
      </c>
      <c r="J22" s="10">
        <v>36325</v>
      </c>
      <c r="K22" s="10">
        <v>19085</v>
      </c>
      <c r="L22" s="10">
        <v>8269</v>
      </c>
      <c r="M22" s="9">
        <v>973</v>
      </c>
      <c r="N22" s="9">
        <v>32</v>
      </c>
      <c r="O22" s="2">
        <v>19.600000000000001</v>
      </c>
      <c r="P22" s="3">
        <v>44531</v>
      </c>
      <c r="Q22" s="3">
        <v>227481</v>
      </c>
      <c r="R22">
        <v>77</v>
      </c>
      <c r="S22">
        <v>4</v>
      </c>
    </row>
    <row r="23" spans="1:19">
      <c r="A23" s="5" t="s">
        <v>7</v>
      </c>
      <c r="B23" s="4" t="s">
        <v>26</v>
      </c>
      <c r="C23" s="10">
        <v>374794</v>
      </c>
      <c r="D23" s="10">
        <v>22177</v>
      </c>
      <c r="E23" s="10">
        <v>22953</v>
      </c>
      <c r="F23" s="10">
        <v>57013</v>
      </c>
      <c r="G23" s="10">
        <v>70894</v>
      </c>
      <c r="H23" s="10">
        <v>53987</v>
      </c>
      <c r="I23" s="10">
        <v>55375</v>
      </c>
      <c r="J23" s="10">
        <v>49135</v>
      </c>
      <c r="K23" s="10">
        <v>27907</v>
      </c>
      <c r="L23" s="10">
        <v>13528</v>
      </c>
      <c r="M23" s="10">
        <v>1766</v>
      </c>
      <c r="N23" s="9">
        <v>59</v>
      </c>
      <c r="O23" s="2">
        <v>17.600000000000001</v>
      </c>
      <c r="P23" s="3">
        <v>65843</v>
      </c>
      <c r="Q23" s="3">
        <v>374794</v>
      </c>
      <c r="R23">
        <v>180</v>
      </c>
      <c r="S23">
        <v>9</v>
      </c>
    </row>
    <row r="24" spans="1:19">
      <c r="A24" s="5" t="s">
        <v>7</v>
      </c>
      <c r="B24" s="4" t="s">
        <v>27</v>
      </c>
      <c r="C24" s="10">
        <v>378769</v>
      </c>
      <c r="D24" s="10">
        <v>20071</v>
      </c>
      <c r="E24" s="10">
        <v>25994</v>
      </c>
      <c r="F24" s="10">
        <v>63725</v>
      </c>
      <c r="G24" s="10">
        <v>59866</v>
      </c>
      <c r="H24" s="10">
        <v>54621</v>
      </c>
      <c r="I24" s="10">
        <v>57311</v>
      </c>
      <c r="J24" s="10">
        <v>50582</v>
      </c>
      <c r="K24" s="10">
        <v>30415</v>
      </c>
      <c r="L24" s="10">
        <v>14259</v>
      </c>
      <c r="M24" s="10">
        <v>1870</v>
      </c>
      <c r="N24" s="9">
        <v>55</v>
      </c>
      <c r="O24" s="2">
        <v>18.5</v>
      </c>
      <c r="P24" s="3">
        <v>70089</v>
      </c>
      <c r="Q24" s="3">
        <v>378769</v>
      </c>
      <c r="R24">
        <v>147</v>
      </c>
      <c r="S24">
        <v>2</v>
      </c>
    </row>
    <row r="25" spans="1:19">
      <c r="A25" s="5" t="s">
        <v>7</v>
      </c>
      <c r="B25" s="4" t="s">
        <v>28</v>
      </c>
      <c r="C25" s="10">
        <v>481956</v>
      </c>
      <c r="D25" s="10">
        <v>16480</v>
      </c>
      <c r="E25" s="10">
        <v>25079</v>
      </c>
      <c r="F25" s="10">
        <v>107379</v>
      </c>
      <c r="G25" s="10">
        <v>88440</v>
      </c>
      <c r="H25" s="10">
        <v>61705</v>
      </c>
      <c r="I25" s="10">
        <v>65806</v>
      </c>
      <c r="J25" s="10">
        <v>60418</v>
      </c>
      <c r="K25" s="10">
        <v>37814</v>
      </c>
      <c r="L25" s="10">
        <v>16959</v>
      </c>
      <c r="M25" s="10">
        <v>1823</v>
      </c>
      <c r="N25" s="9">
        <v>53</v>
      </c>
      <c r="O25" s="2">
        <v>17.600000000000001</v>
      </c>
      <c r="P25" s="3">
        <v>84762</v>
      </c>
      <c r="Q25" s="3">
        <v>481956</v>
      </c>
      <c r="R25">
        <v>115</v>
      </c>
      <c r="S25">
        <v>2</v>
      </c>
    </row>
    <row r="26" spans="1:19">
      <c r="A26" s="5" t="s">
        <v>7</v>
      </c>
      <c r="B26" s="4" t="s">
        <v>29</v>
      </c>
      <c r="C26" s="10">
        <v>407664</v>
      </c>
      <c r="D26" s="10">
        <v>27818</v>
      </c>
      <c r="E26" s="10">
        <v>44806</v>
      </c>
      <c r="F26" s="10">
        <v>49898</v>
      </c>
      <c r="G26" s="10">
        <v>56963</v>
      </c>
      <c r="H26" s="10">
        <v>72244</v>
      </c>
      <c r="I26" s="10">
        <v>65208</v>
      </c>
      <c r="J26" s="10">
        <v>48005</v>
      </c>
      <c r="K26" s="10">
        <v>29046</v>
      </c>
      <c r="L26" s="10">
        <v>11852</v>
      </c>
      <c r="M26" s="10">
        <v>1761</v>
      </c>
      <c r="N26" s="9">
        <v>63</v>
      </c>
      <c r="O26" s="2">
        <v>16.100000000000001</v>
      </c>
      <c r="P26" s="3">
        <v>65541</v>
      </c>
      <c r="Q26" s="3">
        <v>407664</v>
      </c>
      <c r="R26">
        <v>141</v>
      </c>
      <c r="S26">
        <v>4</v>
      </c>
    </row>
    <row r="27" spans="1:19">
      <c r="A27" s="5" t="s">
        <v>7</v>
      </c>
      <c r="B27" s="4" t="s">
        <v>30</v>
      </c>
      <c r="C27" s="10">
        <v>544873</v>
      </c>
      <c r="D27" s="10">
        <v>33005</v>
      </c>
      <c r="E27" s="10">
        <v>61808</v>
      </c>
      <c r="F27" s="10">
        <v>67585</v>
      </c>
      <c r="G27" s="10">
        <v>78771</v>
      </c>
      <c r="H27" s="10">
        <v>98977</v>
      </c>
      <c r="I27" s="10">
        <v>85767</v>
      </c>
      <c r="J27" s="10">
        <v>62810</v>
      </c>
      <c r="K27" s="10">
        <v>38828</v>
      </c>
      <c r="L27" s="10">
        <v>14912</v>
      </c>
      <c r="M27" s="10">
        <v>2321</v>
      </c>
      <c r="N27" s="9">
        <v>89</v>
      </c>
      <c r="O27" s="2">
        <v>15.9</v>
      </c>
      <c r="P27" s="3">
        <v>86434</v>
      </c>
      <c r="Q27" s="3">
        <v>544873</v>
      </c>
      <c r="R27">
        <v>176</v>
      </c>
      <c r="S27">
        <v>7</v>
      </c>
    </row>
    <row r="28" spans="1:19">
      <c r="A28" s="5" t="s">
        <v>7</v>
      </c>
      <c r="B28" s="4" t="s">
        <v>31</v>
      </c>
      <c r="C28" s="10">
        <v>654166</v>
      </c>
      <c r="D28" s="10">
        <v>43314</v>
      </c>
      <c r="E28" s="10">
        <v>57453</v>
      </c>
      <c r="F28" s="10">
        <v>84619</v>
      </c>
      <c r="G28" s="10">
        <v>104789</v>
      </c>
      <c r="H28" s="10">
        <v>106463</v>
      </c>
      <c r="I28" s="10">
        <v>101034</v>
      </c>
      <c r="J28" s="10">
        <v>89738</v>
      </c>
      <c r="K28" s="10">
        <v>46676</v>
      </c>
      <c r="L28" s="10">
        <v>17246</v>
      </c>
      <c r="M28" s="10">
        <v>2743</v>
      </c>
      <c r="N28" s="9">
        <v>91</v>
      </c>
      <c r="O28" s="2">
        <v>16.600000000000001</v>
      </c>
      <c r="P28" s="3">
        <v>108643</v>
      </c>
      <c r="Q28" s="3">
        <v>654166</v>
      </c>
      <c r="R28">
        <v>180</v>
      </c>
      <c r="S28">
        <v>7</v>
      </c>
    </row>
    <row r="29" spans="1:19">
      <c r="A29" s="5" t="s">
        <v>7</v>
      </c>
      <c r="B29" s="4" t="s">
        <v>32</v>
      </c>
      <c r="C29" s="10">
        <v>459167</v>
      </c>
      <c r="D29" s="10">
        <v>30892</v>
      </c>
      <c r="E29" s="10">
        <v>38861</v>
      </c>
      <c r="F29" s="10">
        <v>56452</v>
      </c>
      <c r="G29" s="10">
        <v>68615</v>
      </c>
      <c r="H29" s="10">
        <v>74382</v>
      </c>
      <c r="I29" s="10">
        <v>70761</v>
      </c>
      <c r="J29" s="10">
        <v>68416</v>
      </c>
      <c r="K29" s="10">
        <v>35608</v>
      </c>
      <c r="L29" s="10">
        <v>13174</v>
      </c>
      <c r="M29" s="10">
        <v>1929</v>
      </c>
      <c r="N29" s="9">
        <v>77</v>
      </c>
      <c r="O29" s="2">
        <v>18</v>
      </c>
      <c r="P29" s="3">
        <v>82815</v>
      </c>
      <c r="Q29" s="3">
        <v>459167</v>
      </c>
      <c r="R29">
        <v>139</v>
      </c>
      <c r="S29">
        <v>5</v>
      </c>
    </row>
    <row r="30" spans="1:19">
      <c r="A30" s="4" t="s">
        <v>33</v>
      </c>
      <c r="B30" s="4" t="s">
        <v>5</v>
      </c>
      <c r="C30" s="10">
        <v>3293362</v>
      </c>
      <c r="D30" s="10">
        <v>194403</v>
      </c>
      <c r="E30" s="10">
        <v>263339</v>
      </c>
      <c r="F30" s="10">
        <v>377587</v>
      </c>
      <c r="G30" s="10">
        <v>390659</v>
      </c>
      <c r="H30" s="10">
        <v>484716</v>
      </c>
      <c r="I30" s="10">
        <v>541925</v>
      </c>
      <c r="J30" s="10">
        <v>560720</v>
      </c>
      <c r="K30" s="10">
        <v>320407</v>
      </c>
      <c r="L30" s="10">
        <v>141906</v>
      </c>
      <c r="M30" s="10">
        <v>17268</v>
      </c>
      <c r="N30" s="9">
        <v>432</v>
      </c>
      <c r="O30" s="2">
        <v>22.6</v>
      </c>
      <c r="P30" s="3">
        <v>745199</v>
      </c>
      <c r="Q30" s="3">
        <v>3293362</v>
      </c>
      <c r="R30">
        <f>SUM(R31:R46)</f>
        <v>2422</v>
      </c>
      <c r="S30">
        <f>SUM(S31:S46)</f>
        <v>161</v>
      </c>
    </row>
    <row r="31" spans="1:19">
      <c r="A31" s="5" t="s">
        <v>7</v>
      </c>
      <c r="B31" s="4" t="s">
        <v>9</v>
      </c>
      <c r="C31" s="10">
        <v>38619</v>
      </c>
      <c r="D31" s="9">
        <v>875</v>
      </c>
      <c r="E31" s="10">
        <v>1662</v>
      </c>
      <c r="F31" s="10">
        <v>5395</v>
      </c>
      <c r="G31" s="10">
        <v>4259</v>
      </c>
      <c r="H31" s="10">
        <v>4408</v>
      </c>
      <c r="I31" s="10">
        <v>6343</v>
      </c>
      <c r="J31" s="10">
        <v>7761</v>
      </c>
      <c r="K31" s="10">
        <v>5107</v>
      </c>
      <c r="L31" s="10">
        <v>2457</v>
      </c>
      <c r="M31" s="9">
        <v>333</v>
      </c>
      <c r="N31" s="9">
        <v>19</v>
      </c>
      <c r="O31" s="2">
        <v>30.7</v>
      </c>
      <c r="P31" s="3">
        <v>11866</v>
      </c>
      <c r="Q31" s="3">
        <v>38619</v>
      </c>
      <c r="R31">
        <v>31</v>
      </c>
      <c r="S31">
        <v>4</v>
      </c>
    </row>
    <row r="32" spans="1:19">
      <c r="A32" s="5" t="s">
        <v>7</v>
      </c>
      <c r="B32" s="4" t="s">
        <v>34</v>
      </c>
      <c r="C32" s="10">
        <v>104089</v>
      </c>
      <c r="D32" s="10">
        <v>4886</v>
      </c>
      <c r="E32" s="10">
        <v>7001</v>
      </c>
      <c r="F32" s="10">
        <v>12227</v>
      </c>
      <c r="G32" s="10">
        <v>10377</v>
      </c>
      <c r="H32" s="10">
        <v>13487</v>
      </c>
      <c r="I32" s="10">
        <v>16868</v>
      </c>
      <c r="J32" s="10">
        <v>19387</v>
      </c>
      <c r="K32" s="10">
        <v>12627</v>
      </c>
      <c r="L32" s="10">
        <v>6385</v>
      </c>
      <c r="M32" s="9">
        <v>828</v>
      </c>
      <c r="N32" s="9">
        <v>16</v>
      </c>
      <c r="O32" s="2">
        <v>28.1</v>
      </c>
      <c r="P32" s="3">
        <v>29273</v>
      </c>
      <c r="Q32" s="3">
        <v>104089</v>
      </c>
      <c r="R32">
        <v>82</v>
      </c>
      <c r="S32">
        <v>5</v>
      </c>
    </row>
    <row r="33" spans="1:19">
      <c r="A33" s="5" t="s">
        <v>7</v>
      </c>
      <c r="B33" s="4" t="s">
        <v>35</v>
      </c>
      <c r="C33" s="10">
        <v>87792</v>
      </c>
      <c r="D33" s="10">
        <v>3978</v>
      </c>
      <c r="E33" s="10">
        <v>4658</v>
      </c>
      <c r="F33" s="10">
        <v>9323</v>
      </c>
      <c r="G33" s="10">
        <v>10998</v>
      </c>
      <c r="H33" s="10">
        <v>11404</v>
      </c>
      <c r="I33" s="10">
        <v>14183</v>
      </c>
      <c r="J33" s="10">
        <v>16077</v>
      </c>
      <c r="K33" s="10">
        <v>10899</v>
      </c>
      <c r="L33" s="10">
        <v>5580</v>
      </c>
      <c r="M33" s="9">
        <v>679</v>
      </c>
      <c r="N33" s="9">
        <v>13</v>
      </c>
      <c r="O33" s="2">
        <v>28.6</v>
      </c>
      <c r="P33" s="3">
        <v>25093</v>
      </c>
      <c r="Q33" s="3">
        <v>87792</v>
      </c>
      <c r="R33">
        <v>77</v>
      </c>
      <c r="S33">
        <v>5</v>
      </c>
    </row>
    <row r="34" spans="1:19">
      <c r="A34" s="5" t="s">
        <v>7</v>
      </c>
      <c r="B34" s="4" t="s">
        <v>36</v>
      </c>
      <c r="C34" s="10">
        <v>106548</v>
      </c>
      <c r="D34" s="10">
        <v>4329</v>
      </c>
      <c r="E34" s="10">
        <v>6696</v>
      </c>
      <c r="F34" s="10">
        <v>9771</v>
      </c>
      <c r="G34" s="10">
        <v>9664</v>
      </c>
      <c r="H34" s="10">
        <v>13578</v>
      </c>
      <c r="I34" s="10">
        <v>17759</v>
      </c>
      <c r="J34" s="10">
        <v>21996</v>
      </c>
      <c r="K34" s="10">
        <v>14841</v>
      </c>
      <c r="L34" s="10">
        <v>7117</v>
      </c>
      <c r="M34" s="9">
        <v>778</v>
      </c>
      <c r="N34" s="9">
        <v>19</v>
      </c>
      <c r="O34" s="2">
        <v>31.6</v>
      </c>
      <c r="P34" s="3">
        <v>33675</v>
      </c>
      <c r="Q34" s="3">
        <v>106548</v>
      </c>
      <c r="R34">
        <v>72</v>
      </c>
      <c r="S34">
        <v>5</v>
      </c>
    </row>
    <row r="35" spans="1:19">
      <c r="A35" s="5" t="s">
        <v>7</v>
      </c>
      <c r="B35" s="4" t="s">
        <v>37</v>
      </c>
      <c r="C35" s="10">
        <v>359508</v>
      </c>
      <c r="D35" s="10">
        <v>19487</v>
      </c>
      <c r="E35" s="10">
        <v>23904</v>
      </c>
      <c r="F35" s="10">
        <v>49500</v>
      </c>
      <c r="G35" s="10">
        <v>50107</v>
      </c>
      <c r="H35" s="10">
        <v>49677</v>
      </c>
      <c r="I35" s="10">
        <v>56364</v>
      </c>
      <c r="J35" s="10">
        <v>59016</v>
      </c>
      <c r="K35" s="10">
        <v>33830</v>
      </c>
      <c r="L35" s="10">
        <v>15769</v>
      </c>
      <c r="M35" s="10">
        <v>1815</v>
      </c>
      <c r="N35" s="9">
        <v>39</v>
      </c>
      <c r="O35" s="2">
        <v>22.1</v>
      </c>
      <c r="P35" s="3">
        <v>79321</v>
      </c>
      <c r="Q35" s="3">
        <v>359508</v>
      </c>
      <c r="R35">
        <v>274</v>
      </c>
      <c r="S35">
        <v>13</v>
      </c>
    </row>
    <row r="36" spans="1:19">
      <c r="A36" s="5" t="s">
        <v>7</v>
      </c>
      <c r="B36" s="4" t="s">
        <v>38</v>
      </c>
      <c r="C36" s="10">
        <v>270815</v>
      </c>
      <c r="D36" s="10">
        <v>18208</v>
      </c>
      <c r="E36" s="10">
        <v>25429</v>
      </c>
      <c r="F36" s="10">
        <v>28476</v>
      </c>
      <c r="G36" s="10">
        <v>31431</v>
      </c>
      <c r="H36" s="10">
        <v>43250</v>
      </c>
      <c r="I36" s="10">
        <v>44031</v>
      </c>
      <c r="J36" s="10">
        <v>43054</v>
      </c>
      <c r="K36" s="10">
        <v>25129</v>
      </c>
      <c r="L36" s="10">
        <v>10530</v>
      </c>
      <c r="M36" s="10">
        <v>1251</v>
      </c>
      <c r="N36" s="9">
        <v>26</v>
      </c>
      <c r="O36" s="2">
        <v>21.2</v>
      </c>
      <c r="P36" s="3">
        <v>57512</v>
      </c>
      <c r="Q36" s="3">
        <v>270815</v>
      </c>
      <c r="R36">
        <v>154</v>
      </c>
      <c r="S36">
        <v>15</v>
      </c>
    </row>
    <row r="37" spans="1:19">
      <c r="A37" s="5" t="s">
        <v>7</v>
      </c>
      <c r="B37" s="4" t="s">
        <v>39</v>
      </c>
      <c r="C37" s="10">
        <v>254185</v>
      </c>
      <c r="D37" s="10">
        <v>14089</v>
      </c>
      <c r="E37" s="10">
        <v>22039</v>
      </c>
      <c r="F37" s="10">
        <v>32220</v>
      </c>
      <c r="G37" s="10">
        <v>26563</v>
      </c>
      <c r="H37" s="10">
        <v>37745</v>
      </c>
      <c r="I37" s="10">
        <v>41513</v>
      </c>
      <c r="J37" s="10">
        <v>41036</v>
      </c>
      <c r="K37" s="10">
        <v>25948</v>
      </c>
      <c r="L37" s="10">
        <v>11721</v>
      </c>
      <c r="M37" s="10">
        <v>1283</v>
      </c>
      <c r="N37" s="9">
        <v>28</v>
      </c>
      <c r="O37" s="2">
        <v>23.2</v>
      </c>
      <c r="P37" s="3">
        <v>58953</v>
      </c>
      <c r="Q37" s="3">
        <v>254185</v>
      </c>
      <c r="R37">
        <v>168</v>
      </c>
      <c r="S37">
        <v>8</v>
      </c>
    </row>
    <row r="38" spans="1:19">
      <c r="A38" s="5" t="s">
        <v>7</v>
      </c>
      <c r="B38" s="4" t="s">
        <v>40</v>
      </c>
      <c r="C38" s="10">
        <v>273596</v>
      </c>
      <c r="D38" s="10">
        <v>15966</v>
      </c>
      <c r="E38" s="10">
        <v>21311</v>
      </c>
      <c r="F38" s="10">
        <v>30177</v>
      </c>
      <c r="G38" s="10">
        <v>32370</v>
      </c>
      <c r="H38" s="10">
        <v>37049</v>
      </c>
      <c r="I38" s="10">
        <v>49047</v>
      </c>
      <c r="J38" s="10">
        <v>51540</v>
      </c>
      <c r="K38" s="10">
        <v>24512</v>
      </c>
      <c r="L38" s="10">
        <v>10329</v>
      </c>
      <c r="M38" s="10">
        <v>1256</v>
      </c>
      <c r="N38" s="9">
        <v>39</v>
      </c>
      <c r="O38" s="2">
        <v>21.6</v>
      </c>
      <c r="P38" s="3">
        <v>59154</v>
      </c>
      <c r="Q38" s="3">
        <v>273596</v>
      </c>
      <c r="R38">
        <v>151</v>
      </c>
      <c r="S38">
        <v>13</v>
      </c>
    </row>
    <row r="39" spans="1:19">
      <c r="A39" s="5" t="s">
        <v>7</v>
      </c>
      <c r="B39" s="4" t="s">
        <v>41</v>
      </c>
      <c r="C39" s="10">
        <v>380448</v>
      </c>
      <c r="D39" s="10">
        <v>23130</v>
      </c>
      <c r="E39" s="10">
        <v>35520</v>
      </c>
      <c r="F39" s="10">
        <v>40453</v>
      </c>
      <c r="G39" s="10">
        <v>41581</v>
      </c>
      <c r="H39" s="10">
        <v>59413</v>
      </c>
      <c r="I39" s="10">
        <v>67569</v>
      </c>
      <c r="J39" s="10">
        <v>61825</v>
      </c>
      <c r="K39" s="10">
        <v>33516</v>
      </c>
      <c r="L39" s="10">
        <v>15335</v>
      </c>
      <c r="M39" s="10">
        <v>2048</v>
      </c>
      <c r="N39" s="9">
        <v>58</v>
      </c>
      <c r="O39" s="2">
        <v>20.9</v>
      </c>
      <c r="P39" s="3">
        <v>79666</v>
      </c>
      <c r="Q39" s="3">
        <v>380448</v>
      </c>
      <c r="R39">
        <v>248</v>
      </c>
      <c r="S39">
        <v>15</v>
      </c>
    </row>
    <row r="40" spans="1:19">
      <c r="A40" s="5" t="s">
        <v>7</v>
      </c>
      <c r="B40" s="4" t="s">
        <v>42</v>
      </c>
      <c r="C40" s="10">
        <v>297831</v>
      </c>
      <c r="D40" s="10">
        <v>15603</v>
      </c>
      <c r="E40" s="10">
        <v>23643</v>
      </c>
      <c r="F40" s="10">
        <v>33827</v>
      </c>
      <c r="G40" s="10">
        <v>32709</v>
      </c>
      <c r="H40" s="10">
        <v>42518</v>
      </c>
      <c r="I40" s="10">
        <v>51362</v>
      </c>
      <c r="J40" s="10">
        <v>54912</v>
      </c>
      <c r="K40" s="10">
        <v>29706</v>
      </c>
      <c r="L40" s="10">
        <v>12058</v>
      </c>
      <c r="M40" s="10">
        <v>1455</v>
      </c>
      <c r="N40" s="9">
        <v>38</v>
      </c>
      <c r="O40" s="2">
        <v>23.2</v>
      </c>
      <c r="P40" s="3">
        <v>69050</v>
      </c>
      <c r="Q40" s="3">
        <v>297831</v>
      </c>
      <c r="R40">
        <v>201</v>
      </c>
      <c r="S40">
        <v>21</v>
      </c>
    </row>
    <row r="41" spans="1:19">
      <c r="A41" s="5" t="s">
        <v>7</v>
      </c>
      <c r="B41" s="4" t="s">
        <v>43</v>
      </c>
      <c r="C41" s="10">
        <v>215590</v>
      </c>
      <c r="D41" s="10">
        <v>9865</v>
      </c>
      <c r="E41" s="10">
        <v>16061</v>
      </c>
      <c r="F41" s="10">
        <v>28338</v>
      </c>
      <c r="G41" s="10">
        <v>21876</v>
      </c>
      <c r="H41" s="10">
        <v>28221</v>
      </c>
      <c r="I41" s="10">
        <v>36147</v>
      </c>
      <c r="J41" s="10">
        <v>39634</v>
      </c>
      <c r="K41" s="10">
        <v>23440</v>
      </c>
      <c r="L41" s="10">
        <v>10638</v>
      </c>
      <c r="M41" s="10">
        <v>1337</v>
      </c>
      <c r="N41" s="9">
        <v>33</v>
      </c>
      <c r="O41" s="2">
        <v>25.1</v>
      </c>
      <c r="P41" s="3">
        <v>54066</v>
      </c>
      <c r="Q41" s="3">
        <v>215590</v>
      </c>
      <c r="R41">
        <v>133</v>
      </c>
      <c r="S41">
        <v>17</v>
      </c>
    </row>
    <row r="42" spans="1:19">
      <c r="A42" s="5" t="s">
        <v>7</v>
      </c>
      <c r="B42" s="4" t="s">
        <v>23</v>
      </c>
      <c r="C42" s="10">
        <v>142396</v>
      </c>
      <c r="D42" s="10">
        <v>17253</v>
      </c>
      <c r="E42" s="10">
        <v>14979</v>
      </c>
      <c r="F42" s="10">
        <v>11290</v>
      </c>
      <c r="G42" s="10">
        <v>23139</v>
      </c>
      <c r="H42" s="10">
        <v>28830</v>
      </c>
      <c r="I42" s="10">
        <v>17336</v>
      </c>
      <c r="J42" s="10">
        <v>17698</v>
      </c>
      <c r="K42" s="10">
        <v>8168</v>
      </c>
      <c r="L42" s="10">
        <v>3215</v>
      </c>
      <c r="M42" s="9">
        <v>481</v>
      </c>
      <c r="N42" s="9">
        <v>7</v>
      </c>
      <c r="O42" s="2">
        <v>14.2</v>
      </c>
      <c r="P42" s="3">
        <v>20180</v>
      </c>
      <c r="Q42" s="3">
        <v>142396</v>
      </c>
      <c r="R42">
        <v>168</v>
      </c>
      <c r="S42">
        <v>0</v>
      </c>
    </row>
    <row r="43" spans="1:19">
      <c r="A43" s="5" t="s">
        <v>7</v>
      </c>
      <c r="B43" s="4" t="s">
        <v>44</v>
      </c>
      <c r="C43" s="10">
        <v>205766</v>
      </c>
      <c r="D43" s="10">
        <v>12623</v>
      </c>
      <c r="E43" s="10">
        <v>16137</v>
      </c>
      <c r="F43" s="10">
        <v>23035</v>
      </c>
      <c r="G43" s="10">
        <v>26074</v>
      </c>
      <c r="H43" s="10">
        <v>30791</v>
      </c>
      <c r="I43" s="10">
        <v>33363</v>
      </c>
      <c r="J43" s="10">
        <v>33804</v>
      </c>
      <c r="K43" s="10">
        <v>20110</v>
      </c>
      <c r="L43" s="10">
        <v>8844</v>
      </c>
      <c r="M43" s="9">
        <v>966</v>
      </c>
      <c r="N43" s="9">
        <v>19</v>
      </c>
      <c r="O43" s="2">
        <v>22.5</v>
      </c>
      <c r="P43" s="3">
        <v>46217</v>
      </c>
      <c r="Q43" s="3">
        <v>205766</v>
      </c>
      <c r="R43">
        <v>130</v>
      </c>
      <c r="S43">
        <v>12</v>
      </c>
    </row>
    <row r="44" spans="1:19">
      <c r="A44" s="5" t="s">
        <v>7</v>
      </c>
      <c r="B44" s="4" t="s">
        <v>45</v>
      </c>
      <c r="C44" s="10">
        <v>174518</v>
      </c>
      <c r="D44" s="10">
        <v>8992</v>
      </c>
      <c r="E44" s="10">
        <v>11452</v>
      </c>
      <c r="F44" s="10">
        <v>22253</v>
      </c>
      <c r="G44" s="10">
        <v>23503</v>
      </c>
      <c r="H44" s="10">
        <v>24359</v>
      </c>
      <c r="I44" s="10">
        <v>26824</v>
      </c>
      <c r="J44" s="10">
        <v>28962</v>
      </c>
      <c r="K44" s="10">
        <v>18782</v>
      </c>
      <c r="L44" s="10">
        <v>8290</v>
      </c>
      <c r="M44" s="10">
        <v>1076</v>
      </c>
      <c r="N44" s="9">
        <v>25</v>
      </c>
      <c r="O44" s="2">
        <v>24.4</v>
      </c>
      <c r="P44" s="3">
        <v>42528</v>
      </c>
      <c r="Q44" s="3">
        <v>174518</v>
      </c>
      <c r="R44">
        <v>91</v>
      </c>
      <c r="S44">
        <v>9</v>
      </c>
    </row>
    <row r="45" spans="1:19">
      <c r="A45" s="5" t="s">
        <v>7</v>
      </c>
      <c r="B45" s="4" t="s">
        <v>46</v>
      </c>
      <c r="C45" s="10">
        <v>202932</v>
      </c>
      <c r="D45" s="10">
        <v>9476</v>
      </c>
      <c r="E45" s="10">
        <v>13770</v>
      </c>
      <c r="F45" s="10">
        <v>24928</v>
      </c>
      <c r="G45" s="10">
        <v>23988</v>
      </c>
      <c r="H45" s="10">
        <v>26571</v>
      </c>
      <c r="I45" s="10">
        <v>36351</v>
      </c>
      <c r="J45" s="10">
        <v>40236</v>
      </c>
      <c r="K45" s="10">
        <v>19535</v>
      </c>
      <c r="L45" s="10">
        <v>7281</v>
      </c>
      <c r="M45" s="9">
        <v>774</v>
      </c>
      <c r="N45" s="9">
        <v>22</v>
      </c>
      <c r="O45" s="2">
        <v>22.5</v>
      </c>
      <c r="P45" s="3">
        <v>45700</v>
      </c>
      <c r="Q45" s="3">
        <v>202932</v>
      </c>
      <c r="R45">
        <v>136</v>
      </c>
      <c r="S45">
        <v>14</v>
      </c>
    </row>
    <row r="46" spans="1:19">
      <c r="A46" s="5" t="s">
        <v>7</v>
      </c>
      <c r="B46" s="4" t="s">
        <v>47</v>
      </c>
      <c r="C46" s="10">
        <v>178729</v>
      </c>
      <c r="D46" s="10">
        <v>15643</v>
      </c>
      <c r="E46" s="10">
        <v>19077</v>
      </c>
      <c r="F46" s="10">
        <v>16374</v>
      </c>
      <c r="G46" s="10">
        <v>22020</v>
      </c>
      <c r="H46" s="10">
        <v>33415</v>
      </c>
      <c r="I46" s="10">
        <v>26865</v>
      </c>
      <c r="J46" s="10">
        <v>23782</v>
      </c>
      <c r="K46" s="10">
        <v>14257</v>
      </c>
      <c r="L46" s="10">
        <v>6357</v>
      </c>
      <c r="M46" s="9">
        <v>908</v>
      </c>
      <c r="N46" s="9">
        <v>31</v>
      </c>
      <c r="O46" s="2">
        <v>18.399999999999999</v>
      </c>
      <c r="P46" s="3">
        <v>32945</v>
      </c>
      <c r="Q46" s="3">
        <v>178729</v>
      </c>
      <c r="R46">
        <v>306</v>
      </c>
      <c r="S46">
        <v>5</v>
      </c>
    </row>
    <row r="47" spans="1:19">
      <c r="A47" s="4" t="s">
        <v>48</v>
      </c>
      <c r="B47" s="4" t="s">
        <v>5</v>
      </c>
      <c r="C47" s="10">
        <v>2374960</v>
      </c>
      <c r="D47" s="10">
        <v>150403</v>
      </c>
      <c r="E47" s="10">
        <v>214121</v>
      </c>
      <c r="F47" s="10">
        <v>282470</v>
      </c>
      <c r="G47" s="10">
        <v>279965</v>
      </c>
      <c r="H47" s="10">
        <v>356114</v>
      </c>
      <c r="I47" s="10">
        <v>420799</v>
      </c>
      <c r="J47" s="10">
        <v>365980</v>
      </c>
      <c r="K47" s="10">
        <v>195523</v>
      </c>
      <c r="L47" s="10">
        <v>96888</v>
      </c>
      <c r="M47" s="10">
        <v>12432</v>
      </c>
      <c r="N47" s="9">
        <v>265</v>
      </c>
      <c r="O47" s="2">
        <v>19.600000000000001</v>
      </c>
      <c r="P47" s="3">
        <v>466338</v>
      </c>
      <c r="Q47" s="3">
        <v>2374960</v>
      </c>
      <c r="R47">
        <f>SUM(R48:R56)</f>
        <v>1802</v>
      </c>
      <c r="S47">
        <f>SUM(S48:S56)</f>
        <v>72</v>
      </c>
    </row>
    <row r="48" spans="1:19">
      <c r="A48" s="5" t="s">
        <v>7</v>
      </c>
      <c r="B48" s="4" t="s">
        <v>9</v>
      </c>
      <c r="C48" s="10">
        <v>89064</v>
      </c>
      <c r="D48" s="10">
        <v>6809</v>
      </c>
      <c r="E48" s="10">
        <v>6234</v>
      </c>
      <c r="F48" s="10">
        <v>12652</v>
      </c>
      <c r="G48" s="10">
        <v>14494</v>
      </c>
      <c r="H48" s="10">
        <v>13017</v>
      </c>
      <c r="I48" s="10">
        <v>12858</v>
      </c>
      <c r="J48" s="10">
        <v>11082</v>
      </c>
      <c r="K48" s="10">
        <v>7379</v>
      </c>
      <c r="L48" s="10">
        <v>3971</v>
      </c>
      <c r="M48" s="9">
        <v>550</v>
      </c>
      <c r="N48" s="9">
        <v>18</v>
      </c>
      <c r="O48" s="2">
        <v>19.2</v>
      </c>
      <c r="P48" s="3">
        <v>17113</v>
      </c>
      <c r="Q48" s="3">
        <v>89064</v>
      </c>
      <c r="R48">
        <v>53</v>
      </c>
      <c r="S48">
        <v>1</v>
      </c>
    </row>
    <row r="49" spans="1:19">
      <c r="A49" s="5" t="s">
        <v>7</v>
      </c>
      <c r="B49" s="4" t="s">
        <v>35</v>
      </c>
      <c r="C49" s="10">
        <v>342813</v>
      </c>
      <c r="D49" s="10">
        <v>22000</v>
      </c>
      <c r="E49" s="10">
        <v>26211</v>
      </c>
      <c r="F49" s="10">
        <v>37409</v>
      </c>
      <c r="G49" s="10">
        <v>43586</v>
      </c>
      <c r="H49" s="10">
        <v>49884</v>
      </c>
      <c r="I49" s="10">
        <v>57048</v>
      </c>
      <c r="J49" s="10">
        <v>55597</v>
      </c>
      <c r="K49" s="10">
        <v>32881</v>
      </c>
      <c r="L49" s="10">
        <v>16242</v>
      </c>
      <c r="M49" s="10">
        <v>1914</v>
      </c>
      <c r="N49" s="9">
        <v>41</v>
      </c>
      <c r="O49" s="2">
        <v>22.4</v>
      </c>
      <c r="P49" s="3">
        <v>76756</v>
      </c>
      <c r="Q49" s="3">
        <v>342813</v>
      </c>
      <c r="R49">
        <v>217</v>
      </c>
      <c r="S49">
        <v>8</v>
      </c>
    </row>
    <row r="50" spans="1:19">
      <c r="A50" s="5" t="s">
        <v>7</v>
      </c>
      <c r="B50" s="4" t="s">
        <v>34</v>
      </c>
      <c r="C50" s="10">
        <v>164088</v>
      </c>
      <c r="D50" s="10">
        <v>6786</v>
      </c>
      <c r="E50" s="10">
        <v>9649</v>
      </c>
      <c r="F50" s="10">
        <v>17221</v>
      </c>
      <c r="G50" s="10">
        <v>18434</v>
      </c>
      <c r="H50" s="10">
        <v>20367</v>
      </c>
      <c r="I50" s="10">
        <v>30466</v>
      </c>
      <c r="J50" s="10">
        <v>33052</v>
      </c>
      <c r="K50" s="10">
        <v>18544</v>
      </c>
      <c r="L50" s="10">
        <v>8616</v>
      </c>
      <c r="M50" s="9">
        <v>935</v>
      </c>
      <c r="N50" s="9">
        <v>18</v>
      </c>
      <c r="O50" s="2">
        <v>26.2</v>
      </c>
      <c r="P50" s="3">
        <v>42936</v>
      </c>
      <c r="Q50" s="3">
        <v>164088</v>
      </c>
      <c r="R50">
        <v>80</v>
      </c>
      <c r="S50">
        <v>11</v>
      </c>
    </row>
    <row r="51" spans="1:19">
      <c r="A51" s="5" t="s">
        <v>7</v>
      </c>
      <c r="B51" s="4" t="s">
        <v>39</v>
      </c>
      <c r="C51" s="10">
        <v>139187</v>
      </c>
      <c r="D51" s="10">
        <v>5657</v>
      </c>
      <c r="E51" s="10">
        <v>8415</v>
      </c>
      <c r="F51" s="10">
        <v>18151</v>
      </c>
      <c r="G51" s="10">
        <v>16292</v>
      </c>
      <c r="H51" s="10">
        <v>17987</v>
      </c>
      <c r="I51" s="10">
        <v>23410</v>
      </c>
      <c r="J51" s="10">
        <v>24255</v>
      </c>
      <c r="K51" s="10">
        <v>15356</v>
      </c>
      <c r="L51" s="10">
        <v>8477</v>
      </c>
      <c r="M51" s="10">
        <v>1163</v>
      </c>
      <c r="N51" s="9">
        <v>24</v>
      </c>
      <c r="O51" s="2">
        <v>26.3</v>
      </c>
      <c r="P51" s="3">
        <v>36561</v>
      </c>
      <c r="Q51" s="3">
        <v>139187</v>
      </c>
      <c r="R51">
        <v>70</v>
      </c>
      <c r="S51">
        <v>9</v>
      </c>
    </row>
    <row r="52" spans="1:19">
      <c r="A52" s="5" t="s">
        <v>7</v>
      </c>
      <c r="B52" s="4" t="s">
        <v>40</v>
      </c>
      <c r="C52" s="10">
        <v>419624</v>
      </c>
      <c r="D52" s="10">
        <v>26078</v>
      </c>
      <c r="E52" s="10">
        <v>39089</v>
      </c>
      <c r="F52" s="10">
        <v>56359</v>
      </c>
      <c r="G52" s="10">
        <v>48380</v>
      </c>
      <c r="H52" s="10">
        <v>63256</v>
      </c>
      <c r="I52" s="10">
        <v>77531</v>
      </c>
      <c r="J52" s="10">
        <v>61232</v>
      </c>
      <c r="K52" s="10">
        <v>30718</v>
      </c>
      <c r="L52" s="10">
        <v>15095</v>
      </c>
      <c r="M52" s="10">
        <v>1843</v>
      </c>
      <c r="N52" s="9">
        <v>43</v>
      </c>
      <c r="O52" s="2">
        <v>17.600000000000001</v>
      </c>
      <c r="P52" s="3">
        <v>73675</v>
      </c>
      <c r="Q52" s="3">
        <v>419624</v>
      </c>
      <c r="R52">
        <v>293</v>
      </c>
      <c r="S52">
        <v>12</v>
      </c>
    </row>
    <row r="53" spans="1:19">
      <c r="A53" s="5" t="s">
        <v>7</v>
      </c>
      <c r="B53" s="4" t="s">
        <v>49</v>
      </c>
      <c r="C53" s="10">
        <v>407331</v>
      </c>
      <c r="D53" s="10">
        <v>25683</v>
      </c>
      <c r="E53" s="10">
        <v>47189</v>
      </c>
      <c r="F53" s="10">
        <v>47229</v>
      </c>
      <c r="G53" s="10">
        <v>40417</v>
      </c>
      <c r="H53" s="10">
        <v>65395</v>
      </c>
      <c r="I53" s="10">
        <v>74903</v>
      </c>
      <c r="J53" s="10">
        <v>56654</v>
      </c>
      <c r="K53" s="10">
        <v>31225</v>
      </c>
      <c r="L53" s="10">
        <v>16234</v>
      </c>
      <c r="M53" s="10">
        <v>2354</v>
      </c>
      <c r="N53" s="9">
        <v>48</v>
      </c>
      <c r="O53" s="2">
        <v>18.399999999999999</v>
      </c>
      <c r="P53" s="3">
        <v>75007</v>
      </c>
      <c r="Q53" s="3">
        <v>407331</v>
      </c>
      <c r="R53">
        <v>257</v>
      </c>
      <c r="S53">
        <v>10</v>
      </c>
    </row>
    <row r="54" spans="1:19">
      <c r="A54" s="5" t="s">
        <v>7</v>
      </c>
      <c r="B54" s="4" t="s">
        <v>50</v>
      </c>
      <c r="C54" s="10">
        <v>527781</v>
      </c>
      <c r="D54" s="10">
        <v>31787</v>
      </c>
      <c r="E54" s="10">
        <v>50428</v>
      </c>
      <c r="F54" s="10">
        <v>66644</v>
      </c>
      <c r="G54" s="10">
        <v>60116</v>
      </c>
      <c r="H54" s="10">
        <v>78802</v>
      </c>
      <c r="I54" s="10">
        <v>98679</v>
      </c>
      <c r="J54" s="10">
        <v>82299</v>
      </c>
      <c r="K54" s="10">
        <v>38878</v>
      </c>
      <c r="L54" s="10">
        <v>17883</v>
      </c>
      <c r="M54" s="10">
        <v>2222</v>
      </c>
      <c r="N54" s="9">
        <v>43</v>
      </c>
      <c r="O54" s="2">
        <v>17.8</v>
      </c>
      <c r="P54" s="3">
        <v>93762</v>
      </c>
      <c r="Q54" s="3">
        <v>527781</v>
      </c>
      <c r="R54">
        <v>279</v>
      </c>
      <c r="S54">
        <v>12</v>
      </c>
    </row>
    <row r="55" spans="1:19">
      <c r="A55" s="5" t="s">
        <v>7</v>
      </c>
      <c r="B55" s="4" t="s">
        <v>51</v>
      </c>
      <c r="C55" s="10">
        <v>262084</v>
      </c>
      <c r="D55" s="10">
        <v>25055</v>
      </c>
      <c r="E55" s="10">
        <v>26034</v>
      </c>
      <c r="F55" s="10">
        <v>25648</v>
      </c>
      <c r="G55" s="10">
        <v>37050</v>
      </c>
      <c r="H55" s="10">
        <v>45599</v>
      </c>
      <c r="I55" s="10">
        <v>41914</v>
      </c>
      <c r="J55" s="10">
        <v>35756</v>
      </c>
      <c r="K55" s="10">
        <v>16493</v>
      </c>
      <c r="L55" s="10">
        <v>7463</v>
      </c>
      <c r="M55" s="10">
        <v>1049</v>
      </c>
      <c r="N55" s="9">
        <v>23</v>
      </c>
      <c r="O55" s="2">
        <v>15.3</v>
      </c>
      <c r="P55" s="3">
        <v>40217</v>
      </c>
      <c r="Q55" s="3">
        <v>262084</v>
      </c>
      <c r="R55">
        <v>338</v>
      </c>
      <c r="S55">
        <v>9</v>
      </c>
    </row>
    <row r="56" spans="1:19">
      <c r="A56" s="5" t="s">
        <v>7</v>
      </c>
      <c r="B56" s="4" t="s">
        <v>52</v>
      </c>
      <c r="C56" s="10">
        <v>22988</v>
      </c>
      <c r="D56" s="9">
        <v>548</v>
      </c>
      <c r="E56" s="9">
        <v>872</v>
      </c>
      <c r="F56" s="10">
        <v>1157</v>
      </c>
      <c r="G56" s="10">
        <v>1196</v>
      </c>
      <c r="H56" s="10">
        <v>1807</v>
      </c>
      <c r="I56" s="10">
        <v>3990</v>
      </c>
      <c r="J56" s="10">
        <v>6053</v>
      </c>
      <c r="K56" s="10">
        <v>4049</v>
      </c>
      <c r="L56" s="10">
        <v>2907</v>
      </c>
      <c r="M56" s="9">
        <v>402</v>
      </c>
      <c r="N56" s="9">
        <v>7</v>
      </c>
      <c r="O56" s="2">
        <v>44.9</v>
      </c>
      <c r="P56" s="3">
        <v>10311</v>
      </c>
      <c r="Q56" s="3">
        <v>22988</v>
      </c>
      <c r="R56">
        <v>215</v>
      </c>
      <c r="S56">
        <v>0</v>
      </c>
    </row>
    <row r="57" spans="1:19">
      <c r="A57" s="4" t="s">
        <v>53</v>
      </c>
      <c r="B57" s="4" t="s">
        <v>5</v>
      </c>
      <c r="C57" s="10">
        <v>2997410</v>
      </c>
      <c r="D57" s="10">
        <v>202329</v>
      </c>
      <c r="E57" s="10">
        <v>272079</v>
      </c>
      <c r="F57" s="10">
        <v>364103</v>
      </c>
      <c r="G57" s="10">
        <v>413085</v>
      </c>
      <c r="H57" s="10">
        <v>480780</v>
      </c>
      <c r="I57" s="10">
        <v>516033</v>
      </c>
      <c r="J57" s="10">
        <v>441411</v>
      </c>
      <c r="K57" s="10">
        <v>197825</v>
      </c>
      <c r="L57" s="10">
        <v>94397</v>
      </c>
      <c r="M57" s="10">
        <v>14877</v>
      </c>
      <c r="N57" s="9">
        <v>491</v>
      </c>
      <c r="O57" s="2">
        <v>16.600000000000001</v>
      </c>
      <c r="P57" s="3">
        <v>497057</v>
      </c>
      <c r="Q57" s="3">
        <v>2997410</v>
      </c>
      <c r="R57">
        <f>SUM(R58:R67)</f>
        <v>1539</v>
      </c>
      <c r="S57">
        <f>SUM(S58:S67)</f>
        <v>63</v>
      </c>
    </row>
    <row r="58" spans="1:19">
      <c r="A58" s="5" t="s">
        <v>7</v>
      </c>
      <c r="B58" s="4" t="s">
        <v>9</v>
      </c>
      <c r="C58" s="10">
        <v>158958</v>
      </c>
      <c r="D58" s="10">
        <v>11981</v>
      </c>
      <c r="E58" s="10">
        <v>14591</v>
      </c>
      <c r="F58" s="10">
        <v>20495</v>
      </c>
      <c r="G58" s="10">
        <v>24760</v>
      </c>
      <c r="H58" s="10">
        <v>27647</v>
      </c>
      <c r="I58" s="10">
        <v>24194</v>
      </c>
      <c r="J58" s="10">
        <v>19336</v>
      </c>
      <c r="K58" s="10">
        <v>10370</v>
      </c>
      <c r="L58" s="10">
        <v>4776</v>
      </c>
      <c r="M58" s="9">
        <v>779</v>
      </c>
      <c r="N58" s="9">
        <v>29</v>
      </c>
      <c r="O58" s="2">
        <v>15.7</v>
      </c>
      <c r="P58" s="3">
        <v>24912</v>
      </c>
      <c r="Q58" s="3">
        <v>158958</v>
      </c>
      <c r="R58">
        <v>89</v>
      </c>
      <c r="S58">
        <v>4</v>
      </c>
    </row>
    <row r="59" spans="1:19">
      <c r="A59" s="5" t="s">
        <v>7</v>
      </c>
      <c r="B59" s="4" t="s">
        <v>35</v>
      </c>
      <c r="C59" s="10">
        <v>59482</v>
      </c>
      <c r="D59" s="10">
        <v>2865</v>
      </c>
      <c r="E59" s="10">
        <v>4618</v>
      </c>
      <c r="F59" s="10">
        <v>6049</v>
      </c>
      <c r="G59" s="10">
        <v>6554</v>
      </c>
      <c r="H59" s="10">
        <v>8982</v>
      </c>
      <c r="I59" s="10">
        <v>9886</v>
      </c>
      <c r="J59" s="10">
        <v>10221</v>
      </c>
      <c r="K59" s="10">
        <v>6532</v>
      </c>
      <c r="L59" s="10">
        <v>3277</v>
      </c>
      <c r="M59" s="9">
        <v>487</v>
      </c>
      <c r="N59" s="9">
        <v>11</v>
      </c>
      <c r="O59" s="2">
        <v>25.6</v>
      </c>
      <c r="P59" s="3">
        <v>15240</v>
      </c>
      <c r="Q59" s="3">
        <v>59482</v>
      </c>
      <c r="R59">
        <v>39</v>
      </c>
      <c r="S59">
        <v>0</v>
      </c>
    </row>
    <row r="60" spans="1:19">
      <c r="A60" s="5" t="s">
        <v>7</v>
      </c>
      <c r="B60" s="4" t="s">
        <v>54</v>
      </c>
      <c r="C60" s="10">
        <v>392416</v>
      </c>
      <c r="D60" s="10">
        <v>33651</v>
      </c>
      <c r="E60" s="10">
        <v>44791</v>
      </c>
      <c r="F60" s="10">
        <v>47160</v>
      </c>
      <c r="G60" s="10">
        <v>54305</v>
      </c>
      <c r="H60" s="10">
        <v>69365</v>
      </c>
      <c r="I60" s="10">
        <v>66044</v>
      </c>
      <c r="J60" s="10">
        <v>49069</v>
      </c>
      <c r="K60" s="10">
        <v>17768</v>
      </c>
      <c r="L60" s="10">
        <v>8677</v>
      </c>
      <c r="M60" s="10">
        <v>1534</v>
      </c>
      <c r="N60" s="9">
        <v>52</v>
      </c>
      <c r="O60" s="2">
        <v>12.2</v>
      </c>
      <c r="P60" s="3">
        <v>47731</v>
      </c>
      <c r="Q60" s="3">
        <v>392416</v>
      </c>
      <c r="R60">
        <v>162</v>
      </c>
      <c r="S60">
        <v>14</v>
      </c>
    </row>
    <row r="61" spans="1:19">
      <c r="A61" s="5" t="s">
        <v>7</v>
      </c>
      <c r="B61" s="4" t="s">
        <v>55</v>
      </c>
      <c r="C61" s="10">
        <v>492415</v>
      </c>
      <c r="D61" s="10">
        <v>29569</v>
      </c>
      <c r="E61" s="10">
        <v>46160</v>
      </c>
      <c r="F61" s="10">
        <v>60106</v>
      </c>
      <c r="G61" s="10">
        <v>61548</v>
      </c>
      <c r="H61" s="10">
        <v>80158</v>
      </c>
      <c r="I61" s="10">
        <v>86815</v>
      </c>
      <c r="J61" s="10">
        <v>75444</v>
      </c>
      <c r="K61" s="10">
        <v>34768</v>
      </c>
      <c r="L61" s="10">
        <v>15444</v>
      </c>
      <c r="M61" s="10">
        <v>2327</v>
      </c>
      <c r="N61" s="9">
        <v>76</v>
      </c>
      <c r="O61" s="2">
        <v>17.399999999999999</v>
      </c>
      <c r="P61" s="3">
        <v>85478</v>
      </c>
      <c r="Q61" s="3">
        <v>492415</v>
      </c>
      <c r="R61">
        <v>186</v>
      </c>
      <c r="S61">
        <v>4</v>
      </c>
    </row>
    <row r="62" spans="1:19">
      <c r="A62" s="5" t="s">
        <v>7</v>
      </c>
      <c r="B62" s="4" t="s">
        <v>56</v>
      </c>
      <c r="C62" s="10">
        <v>494138</v>
      </c>
      <c r="D62" s="10">
        <v>28681</v>
      </c>
      <c r="E62" s="10">
        <v>39532</v>
      </c>
      <c r="F62" s="10">
        <v>62183</v>
      </c>
      <c r="G62" s="10">
        <v>71704</v>
      </c>
      <c r="H62" s="10">
        <v>73334</v>
      </c>
      <c r="I62" s="10">
        <v>87268</v>
      </c>
      <c r="J62" s="10">
        <v>77503</v>
      </c>
      <c r="K62" s="10">
        <v>34686</v>
      </c>
      <c r="L62" s="10">
        <v>16619</v>
      </c>
      <c r="M62" s="10">
        <v>2541</v>
      </c>
      <c r="N62" s="9">
        <v>87</v>
      </c>
      <c r="O62" s="2">
        <v>17.7</v>
      </c>
      <c r="P62" s="3">
        <v>87260</v>
      </c>
      <c r="Q62" s="3">
        <v>494138</v>
      </c>
      <c r="R62">
        <v>181</v>
      </c>
      <c r="S62">
        <v>14</v>
      </c>
    </row>
    <row r="63" spans="1:19">
      <c r="A63" s="5" t="s">
        <v>7</v>
      </c>
      <c r="B63" s="4" t="s">
        <v>57</v>
      </c>
      <c r="C63" s="10">
        <v>280266</v>
      </c>
      <c r="D63" s="10">
        <v>13795</v>
      </c>
      <c r="E63" s="10">
        <v>22823</v>
      </c>
      <c r="F63" s="10">
        <v>36047</v>
      </c>
      <c r="G63" s="10">
        <v>35759</v>
      </c>
      <c r="H63" s="10">
        <v>39962</v>
      </c>
      <c r="I63" s="10">
        <v>55420</v>
      </c>
      <c r="J63" s="10">
        <v>48770</v>
      </c>
      <c r="K63" s="10">
        <v>17486</v>
      </c>
      <c r="L63" s="10">
        <v>8767</v>
      </c>
      <c r="M63" s="10">
        <v>1392</v>
      </c>
      <c r="N63" s="9">
        <v>45</v>
      </c>
      <c r="O63" s="2">
        <v>16.8</v>
      </c>
      <c r="P63" s="3">
        <v>47042</v>
      </c>
      <c r="Q63" s="3">
        <v>280266</v>
      </c>
      <c r="R63">
        <v>155</v>
      </c>
      <c r="S63">
        <v>6</v>
      </c>
    </row>
    <row r="64" spans="1:19">
      <c r="A64" s="5" t="s">
        <v>7</v>
      </c>
      <c r="B64" s="4" t="s">
        <v>34</v>
      </c>
      <c r="C64" s="10">
        <v>624358</v>
      </c>
      <c r="D64" s="10">
        <v>54783</v>
      </c>
      <c r="E64" s="10">
        <v>62974</v>
      </c>
      <c r="F64" s="10">
        <v>73193</v>
      </c>
      <c r="G64" s="10">
        <v>96498</v>
      </c>
      <c r="H64" s="10">
        <v>109597</v>
      </c>
      <c r="I64" s="10">
        <v>104249</v>
      </c>
      <c r="J64" s="10">
        <v>77493</v>
      </c>
      <c r="K64" s="10">
        <v>30175</v>
      </c>
      <c r="L64" s="10">
        <v>13160</v>
      </c>
      <c r="M64" s="10">
        <v>2158</v>
      </c>
      <c r="N64" s="9">
        <v>78</v>
      </c>
      <c r="O64" s="2">
        <v>12.4</v>
      </c>
      <c r="P64" s="3">
        <v>77384</v>
      </c>
      <c r="Q64" s="3">
        <v>624358</v>
      </c>
      <c r="R64">
        <v>254</v>
      </c>
      <c r="S64">
        <v>6</v>
      </c>
    </row>
    <row r="65" spans="1:19">
      <c r="A65" s="5" t="s">
        <v>7</v>
      </c>
      <c r="B65" s="4" t="s">
        <v>58</v>
      </c>
      <c r="C65" s="10">
        <v>405995</v>
      </c>
      <c r="D65" s="10">
        <v>23469</v>
      </c>
      <c r="E65" s="10">
        <v>31226</v>
      </c>
      <c r="F65" s="10">
        <v>51874</v>
      </c>
      <c r="G65" s="10">
        <v>55320</v>
      </c>
      <c r="H65" s="10">
        <v>62429</v>
      </c>
      <c r="I65" s="10">
        <v>67640</v>
      </c>
      <c r="J65" s="10">
        <v>62594</v>
      </c>
      <c r="K65" s="10">
        <v>33120</v>
      </c>
      <c r="L65" s="10">
        <v>15970</v>
      </c>
      <c r="M65" s="10">
        <v>2284</v>
      </c>
      <c r="N65" s="9">
        <v>69</v>
      </c>
      <c r="O65" s="2">
        <v>19.7</v>
      </c>
      <c r="P65" s="3">
        <v>79880</v>
      </c>
      <c r="Q65" s="3">
        <v>405995</v>
      </c>
      <c r="R65">
        <v>163</v>
      </c>
      <c r="S65">
        <v>11</v>
      </c>
    </row>
    <row r="66" spans="1:19">
      <c r="A66" s="5" t="s">
        <v>7</v>
      </c>
      <c r="B66" s="4" t="s">
        <v>59</v>
      </c>
      <c r="C66" s="10">
        <v>69005</v>
      </c>
      <c r="D66" s="10">
        <v>2837</v>
      </c>
      <c r="E66" s="10">
        <v>4354</v>
      </c>
      <c r="F66" s="10">
        <v>4528</v>
      </c>
      <c r="G66" s="10">
        <v>4877</v>
      </c>
      <c r="H66" s="10">
        <v>7133</v>
      </c>
      <c r="I66" s="10">
        <v>11221</v>
      </c>
      <c r="J66" s="10">
        <v>16174</v>
      </c>
      <c r="K66" s="10">
        <v>10354</v>
      </c>
      <c r="L66" s="10">
        <v>6403</v>
      </c>
      <c r="M66" s="10">
        <v>1098</v>
      </c>
      <c r="N66" s="9">
        <v>26</v>
      </c>
      <c r="O66" s="2">
        <v>37.200000000000003</v>
      </c>
      <c r="P66" s="3">
        <v>25691</v>
      </c>
      <c r="Q66" s="3">
        <v>69005</v>
      </c>
      <c r="R66">
        <v>237</v>
      </c>
      <c r="S66">
        <v>4</v>
      </c>
    </row>
    <row r="67" spans="1:19">
      <c r="A67" s="5" t="s">
        <v>7</v>
      </c>
      <c r="B67" s="4" t="s">
        <v>60</v>
      </c>
      <c r="C67" s="10">
        <v>20377</v>
      </c>
      <c r="D67" s="9">
        <v>698</v>
      </c>
      <c r="E67" s="10">
        <v>1010</v>
      </c>
      <c r="F67" s="10">
        <v>2468</v>
      </c>
      <c r="G67" s="10">
        <v>1760</v>
      </c>
      <c r="H67" s="10">
        <v>2173</v>
      </c>
      <c r="I67" s="10">
        <v>3296</v>
      </c>
      <c r="J67" s="10">
        <v>4807</v>
      </c>
      <c r="K67" s="10">
        <v>2566</v>
      </c>
      <c r="L67" s="10">
        <v>1304</v>
      </c>
      <c r="M67" s="9">
        <v>277</v>
      </c>
      <c r="N67" s="9">
        <v>18</v>
      </c>
      <c r="O67" s="2">
        <v>31.6</v>
      </c>
      <c r="P67" s="3">
        <v>6439</v>
      </c>
      <c r="Q67" s="3">
        <v>20377</v>
      </c>
      <c r="R67">
        <v>73</v>
      </c>
      <c r="S67">
        <v>0</v>
      </c>
    </row>
    <row r="68" spans="1:19">
      <c r="A68" s="4" t="s">
        <v>61</v>
      </c>
      <c r="B68" s="4" t="s">
        <v>5</v>
      </c>
      <c r="C68" s="10">
        <v>1419237</v>
      </c>
      <c r="D68" s="10">
        <v>99779</v>
      </c>
      <c r="E68" s="10">
        <v>147525</v>
      </c>
      <c r="F68" s="10">
        <v>190905</v>
      </c>
      <c r="G68" s="10">
        <v>174075</v>
      </c>
      <c r="H68" s="10">
        <v>227259</v>
      </c>
      <c r="I68" s="10">
        <v>240674</v>
      </c>
      <c r="J68" s="10">
        <v>184732</v>
      </c>
      <c r="K68" s="10">
        <v>99128</v>
      </c>
      <c r="L68" s="10">
        <v>48185</v>
      </c>
      <c r="M68" s="10">
        <v>6768</v>
      </c>
      <c r="N68" s="9">
        <v>207</v>
      </c>
      <c r="O68" s="2">
        <v>16.5</v>
      </c>
      <c r="P68" s="3">
        <v>233878</v>
      </c>
      <c r="Q68" s="3">
        <v>1419237</v>
      </c>
      <c r="R68">
        <f>SUM(R69:R73)</f>
        <v>1412</v>
      </c>
      <c r="S68">
        <f>SUM(S69:S73)</f>
        <v>60</v>
      </c>
    </row>
    <row r="69" spans="1:19">
      <c r="A69" s="5" t="s">
        <v>7</v>
      </c>
      <c r="B69" s="4" t="s">
        <v>35</v>
      </c>
      <c r="C69" s="10">
        <v>107176</v>
      </c>
      <c r="D69" s="10">
        <v>7453</v>
      </c>
      <c r="E69" s="10">
        <v>7472</v>
      </c>
      <c r="F69" s="10">
        <v>14921</v>
      </c>
      <c r="G69" s="10">
        <v>14352</v>
      </c>
      <c r="H69" s="10">
        <v>14525</v>
      </c>
      <c r="I69" s="10">
        <v>15968</v>
      </c>
      <c r="J69" s="10">
        <v>15720</v>
      </c>
      <c r="K69" s="10">
        <v>10340</v>
      </c>
      <c r="L69" s="10">
        <v>5646</v>
      </c>
      <c r="M69" s="9">
        <v>753</v>
      </c>
      <c r="N69" s="9">
        <v>26</v>
      </c>
      <c r="O69" s="2">
        <v>22.6</v>
      </c>
      <c r="P69" s="3">
        <v>24239</v>
      </c>
      <c r="Q69" s="3">
        <v>107176</v>
      </c>
      <c r="R69">
        <v>123</v>
      </c>
      <c r="S69">
        <v>8</v>
      </c>
    </row>
    <row r="70" spans="1:19">
      <c r="A70" s="5" t="s">
        <v>7</v>
      </c>
      <c r="B70" s="4" t="s">
        <v>34</v>
      </c>
      <c r="C70" s="10">
        <v>283991</v>
      </c>
      <c r="D70" s="10">
        <v>17187</v>
      </c>
      <c r="E70" s="10">
        <v>28162</v>
      </c>
      <c r="F70" s="10">
        <v>40755</v>
      </c>
      <c r="G70" s="10">
        <v>33816</v>
      </c>
      <c r="H70" s="10">
        <v>43958</v>
      </c>
      <c r="I70" s="10">
        <v>50117</v>
      </c>
      <c r="J70" s="10">
        <v>38151</v>
      </c>
      <c r="K70" s="10">
        <v>20598</v>
      </c>
      <c r="L70" s="10">
        <v>9769</v>
      </c>
      <c r="M70" s="10">
        <v>1433</v>
      </c>
      <c r="N70" s="9">
        <v>45</v>
      </c>
      <c r="O70" s="2">
        <v>17</v>
      </c>
      <c r="P70" s="3">
        <v>48395</v>
      </c>
      <c r="Q70" s="3">
        <v>283991</v>
      </c>
      <c r="R70">
        <v>239</v>
      </c>
      <c r="S70">
        <v>8</v>
      </c>
    </row>
    <row r="71" spans="1:19">
      <c r="A71" s="5" t="s">
        <v>7</v>
      </c>
      <c r="B71" s="4" t="s">
        <v>39</v>
      </c>
      <c r="C71" s="10">
        <v>209646</v>
      </c>
      <c r="D71" s="10">
        <v>14746</v>
      </c>
      <c r="E71" s="10">
        <v>22464</v>
      </c>
      <c r="F71" s="10">
        <v>24564</v>
      </c>
      <c r="G71" s="10">
        <v>23258</v>
      </c>
      <c r="H71" s="10">
        <v>33263</v>
      </c>
      <c r="I71" s="10">
        <v>32617</v>
      </c>
      <c r="J71" s="10">
        <v>29971</v>
      </c>
      <c r="K71" s="10">
        <v>18555</v>
      </c>
      <c r="L71" s="10">
        <v>8904</v>
      </c>
      <c r="M71" s="10">
        <v>1260</v>
      </c>
      <c r="N71" s="9">
        <v>44</v>
      </c>
      <c r="O71" s="2">
        <v>20.3</v>
      </c>
      <c r="P71" s="3">
        <v>42485</v>
      </c>
      <c r="Q71" s="3">
        <v>209646</v>
      </c>
      <c r="R71">
        <v>260</v>
      </c>
      <c r="S71">
        <v>9</v>
      </c>
    </row>
    <row r="72" spans="1:19">
      <c r="A72" s="5" t="s">
        <v>7</v>
      </c>
      <c r="B72" s="4" t="s">
        <v>40</v>
      </c>
      <c r="C72" s="10">
        <v>421683</v>
      </c>
      <c r="D72" s="10">
        <v>28793</v>
      </c>
      <c r="E72" s="10">
        <v>39979</v>
      </c>
      <c r="F72" s="10">
        <v>55548</v>
      </c>
      <c r="G72" s="10">
        <v>52868</v>
      </c>
      <c r="H72" s="10">
        <v>64391</v>
      </c>
      <c r="I72" s="10">
        <v>71460</v>
      </c>
      <c r="J72" s="10">
        <v>60079</v>
      </c>
      <c r="K72" s="10">
        <v>31636</v>
      </c>
      <c r="L72" s="10">
        <v>14804</v>
      </c>
      <c r="M72" s="10">
        <v>2072</v>
      </c>
      <c r="N72" s="9">
        <v>53</v>
      </c>
      <c r="O72" s="2">
        <v>17.600000000000001</v>
      </c>
      <c r="P72" s="3">
        <v>74406</v>
      </c>
      <c r="Q72" s="3">
        <v>421683</v>
      </c>
      <c r="R72">
        <v>410</v>
      </c>
      <c r="S72">
        <v>19</v>
      </c>
    </row>
    <row r="73" spans="1:19">
      <c r="A73" s="5" t="s">
        <v>7</v>
      </c>
      <c r="B73" s="4" t="s">
        <v>62</v>
      </c>
      <c r="C73" s="10">
        <v>396741</v>
      </c>
      <c r="D73" s="10">
        <v>31600</v>
      </c>
      <c r="E73" s="10">
        <v>49448</v>
      </c>
      <c r="F73" s="10">
        <v>55117</v>
      </c>
      <c r="G73" s="10">
        <v>49781</v>
      </c>
      <c r="H73" s="10">
        <v>71122</v>
      </c>
      <c r="I73" s="10">
        <v>70512</v>
      </c>
      <c r="J73" s="10">
        <v>40811</v>
      </c>
      <c r="K73" s="10">
        <v>17999</v>
      </c>
      <c r="L73" s="10">
        <v>9062</v>
      </c>
      <c r="M73" s="10">
        <v>1250</v>
      </c>
      <c r="N73" s="9">
        <v>39</v>
      </c>
      <c r="O73" s="2">
        <v>11.2</v>
      </c>
      <c r="P73" s="3">
        <v>44353</v>
      </c>
      <c r="Q73" s="3">
        <v>396741</v>
      </c>
      <c r="R73">
        <v>380</v>
      </c>
      <c r="S73">
        <v>16</v>
      </c>
    </row>
    <row r="74" spans="1:19">
      <c r="A74" s="4" t="s">
        <v>63</v>
      </c>
      <c r="B74" s="4" t="s">
        <v>5</v>
      </c>
      <c r="C74" s="10">
        <v>1442216</v>
      </c>
      <c r="D74" s="10">
        <v>96727</v>
      </c>
      <c r="E74" s="10">
        <v>137836</v>
      </c>
      <c r="F74" s="10">
        <v>199228</v>
      </c>
      <c r="G74" s="10">
        <v>187965</v>
      </c>
      <c r="H74" s="10">
        <v>220131</v>
      </c>
      <c r="I74" s="10">
        <v>243258</v>
      </c>
      <c r="J74" s="10">
        <v>202026</v>
      </c>
      <c r="K74" s="10">
        <v>99140</v>
      </c>
      <c r="L74" s="10">
        <v>48573</v>
      </c>
      <c r="M74" s="10">
        <v>7121</v>
      </c>
      <c r="N74" s="9">
        <v>211</v>
      </c>
      <c r="O74" s="2">
        <v>17</v>
      </c>
      <c r="P74" s="3">
        <v>244756</v>
      </c>
      <c r="Q74" s="3">
        <v>1442216</v>
      </c>
      <c r="R74">
        <f>SUM(R75:R79)</f>
        <v>843</v>
      </c>
      <c r="S74">
        <f>SUM(S75:S79)</f>
        <v>45</v>
      </c>
    </row>
    <row r="75" spans="1:19">
      <c r="A75" s="5" t="s">
        <v>7</v>
      </c>
      <c r="B75" s="4" t="s">
        <v>35</v>
      </c>
      <c r="C75" s="10">
        <v>217628</v>
      </c>
      <c r="D75" s="10">
        <v>12176</v>
      </c>
      <c r="E75" s="10">
        <v>18785</v>
      </c>
      <c r="F75" s="10">
        <v>28803</v>
      </c>
      <c r="G75" s="10">
        <v>23856</v>
      </c>
      <c r="H75" s="10">
        <v>31202</v>
      </c>
      <c r="I75" s="10">
        <v>36364</v>
      </c>
      <c r="J75" s="10">
        <v>35060</v>
      </c>
      <c r="K75" s="10">
        <v>19907</v>
      </c>
      <c r="L75" s="10">
        <v>10115</v>
      </c>
      <c r="M75" s="10">
        <v>1320</v>
      </c>
      <c r="N75" s="9">
        <v>40</v>
      </c>
      <c r="O75" s="2">
        <v>21.9</v>
      </c>
      <c r="P75" s="3">
        <v>47641</v>
      </c>
      <c r="Q75" s="3">
        <v>217628</v>
      </c>
      <c r="R75">
        <v>164</v>
      </c>
      <c r="S75">
        <v>13</v>
      </c>
    </row>
    <row r="76" spans="1:19">
      <c r="A76" s="5" t="s">
        <v>7</v>
      </c>
      <c r="B76" s="4" t="s">
        <v>9</v>
      </c>
      <c r="C76" s="10">
        <v>223256</v>
      </c>
      <c r="D76" s="10">
        <v>11843</v>
      </c>
      <c r="E76" s="10">
        <v>19722</v>
      </c>
      <c r="F76" s="10">
        <v>27528</v>
      </c>
      <c r="G76" s="10">
        <v>23849</v>
      </c>
      <c r="H76" s="10">
        <v>32213</v>
      </c>
      <c r="I76" s="10">
        <v>38720</v>
      </c>
      <c r="J76" s="10">
        <v>35398</v>
      </c>
      <c r="K76" s="10">
        <v>21402</v>
      </c>
      <c r="L76" s="10">
        <v>11015</v>
      </c>
      <c r="M76" s="10">
        <v>1520</v>
      </c>
      <c r="N76" s="9">
        <v>46</v>
      </c>
      <c r="O76" s="2">
        <v>22.7</v>
      </c>
      <c r="P76" s="3">
        <v>50631</v>
      </c>
      <c r="Q76" s="3">
        <v>223256</v>
      </c>
      <c r="R76">
        <v>147</v>
      </c>
      <c r="S76">
        <v>12</v>
      </c>
    </row>
    <row r="77" spans="1:19">
      <c r="A77" s="5" t="s">
        <v>7</v>
      </c>
      <c r="B77" s="4" t="s">
        <v>34</v>
      </c>
      <c r="C77" s="10">
        <v>464634</v>
      </c>
      <c r="D77" s="10">
        <v>31263</v>
      </c>
      <c r="E77" s="10">
        <v>46375</v>
      </c>
      <c r="F77" s="10">
        <v>68332</v>
      </c>
      <c r="G77" s="10">
        <v>63357</v>
      </c>
      <c r="H77" s="10">
        <v>72291</v>
      </c>
      <c r="I77" s="10">
        <v>77022</v>
      </c>
      <c r="J77" s="10">
        <v>61687</v>
      </c>
      <c r="K77" s="10">
        <v>28832</v>
      </c>
      <c r="L77" s="10">
        <v>13380</v>
      </c>
      <c r="M77" s="10">
        <v>2040</v>
      </c>
      <c r="N77" s="9">
        <v>55</v>
      </c>
      <c r="O77" s="2">
        <v>15.4</v>
      </c>
      <c r="P77" s="3">
        <v>71534</v>
      </c>
      <c r="Q77" s="3">
        <v>464634</v>
      </c>
      <c r="R77">
        <v>214</v>
      </c>
      <c r="S77">
        <v>8</v>
      </c>
    </row>
    <row r="78" spans="1:19">
      <c r="A78" s="5" t="s">
        <v>7</v>
      </c>
      <c r="B78" s="4" t="s">
        <v>64</v>
      </c>
      <c r="C78" s="10">
        <v>366845</v>
      </c>
      <c r="D78" s="10">
        <v>32483</v>
      </c>
      <c r="E78" s="10">
        <v>38502</v>
      </c>
      <c r="F78" s="10">
        <v>53122</v>
      </c>
      <c r="G78" s="10">
        <v>57554</v>
      </c>
      <c r="H78" s="10">
        <v>60825</v>
      </c>
      <c r="I78" s="10">
        <v>58164</v>
      </c>
      <c r="J78" s="10">
        <v>41461</v>
      </c>
      <c r="K78" s="10">
        <v>15922</v>
      </c>
      <c r="L78" s="10">
        <v>7429</v>
      </c>
      <c r="M78" s="10">
        <v>1345</v>
      </c>
      <c r="N78" s="9">
        <v>38</v>
      </c>
      <c r="O78" s="2">
        <v>11.4</v>
      </c>
      <c r="P78" s="3">
        <v>41897</v>
      </c>
      <c r="Q78" s="3">
        <v>366845</v>
      </c>
      <c r="R78">
        <v>194</v>
      </c>
      <c r="S78">
        <v>9</v>
      </c>
    </row>
    <row r="79" spans="1:19">
      <c r="A79" s="5" t="s">
        <v>7</v>
      </c>
      <c r="B79" s="4" t="s">
        <v>65</v>
      </c>
      <c r="C79" s="10">
        <v>169853</v>
      </c>
      <c r="D79" s="10">
        <v>8962</v>
      </c>
      <c r="E79" s="10">
        <v>14452</v>
      </c>
      <c r="F79" s="10">
        <v>21443</v>
      </c>
      <c r="G79" s="10">
        <v>19349</v>
      </c>
      <c r="H79" s="10">
        <v>23600</v>
      </c>
      <c r="I79" s="10">
        <v>32988</v>
      </c>
      <c r="J79" s="10">
        <v>28420</v>
      </c>
      <c r="K79" s="10">
        <v>13077</v>
      </c>
      <c r="L79" s="10">
        <v>6634</v>
      </c>
      <c r="M79" s="9">
        <v>896</v>
      </c>
      <c r="N79" s="9">
        <v>32</v>
      </c>
      <c r="O79" s="2">
        <v>19.5</v>
      </c>
      <c r="P79" s="3">
        <v>33053</v>
      </c>
      <c r="Q79" s="3">
        <v>169853</v>
      </c>
      <c r="R79">
        <v>124</v>
      </c>
      <c r="S79">
        <v>3</v>
      </c>
    </row>
    <row r="80" spans="1:19">
      <c r="A80" s="4" t="s">
        <v>66</v>
      </c>
      <c r="B80" s="4" t="s">
        <v>5</v>
      </c>
      <c r="C80" s="10">
        <v>1103661</v>
      </c>
      <c r="D80" s="10">
        <v>79086</v>
      </c>
      <c r="E80" s="10">
        <v>109462</v>
      </c>
      <c r="F80" s="10">
        <v>122522</v>
      </c>
      <c r="G80" s="10">
        <v>136909</v>
      </c>
      <c r="H80" s="10">
        <v>178114</v>
      </c>
      <c r="I80" s="10">
        <v>204814</v>
      </c>
      <c r="J80" s="10">
        <v>169307</v>
      </c>
      <c r="K80" s="10">
        <v>71586</v>
      </c>
      <c r="L80" s="10">
        <v>28057</v>
      </c>
      <c r="M80" s="10">
        <v>3725</v>
      </c>
      <c r="N80" s="9">
        <v>79</v>
      </c>
      <c r="O80" s="2">
        <v>15.9</v>
      </c>
      <c r="P80" s="3">
        <v>175709</v>
      </c>
      <c r="Q80" s="3">
        <v>1103661</v>
      </c>
      <c r="R80">
        <f>SUM(R81:R85)</f>
        <v>321</v>
      </c>
      <c r="S80">
        <f>SUM(S81:S85)</f>
        <v>37</v>
      </c>
    </row>
    <row r="81" spans="1:19">
      <c r="A81" s="5" t="s">
        <v>7</v>
      </c>
      <c r="B81" s="4" t="s">
        <v>9</v>
      </c>
      <c r="C81" s="10">
        <v>208668</v>
      </c>
      <c r="D81" s="10">
        <v>13551</v>
      </c>
      <c r="E81" s="10">
        <v>19182</v>
      </c>
      <c r="F81" s="10">
        <v>21844</v>
      </c>
      <c r="G81" s="10">
        <v>24464</v>
      </c>
      <c r="H81" s="10">
        <v>31529</v>
      </c>
      <c r="I81" s="10">
        <v>38995</v>
      </c>
      <c r="J81" s="10">
        <v>35222</v>
      </c>
      <c r="K81" s="10">
        <v>16621</v>
      </c>
      <c r="L81" s="10">
        <v>6457</v>
      </c>
      <c r="M81" s="9">
        <v>790</v>
      </c>
      <c r="N81" s="9">
        <v>13</v>
      </c>
      <c r="O81" s="2">
        <v>18.899999999999999</v>
      </c>
      <c r="P81" s="3">
        <v>39470</v>
      </c>
      <c r="Q81" s="3">
        <v>208668</v>
      </c>
      <c r="R81">
        <v>81</v>
      </c>
      <c r="S81">
        <v>5</v>
      </c>
    </row>
    <row r="82" spans="1:19">
      <c r="A82" s="5" t="s">
        <v>7</v>
      </c>
      <c r="B82" s="4" t="s">
        <v>39</v>
      </c>
      <c r="C82" s="10">
        <v>307232</v>
      </c>
      <c r="D82" s="10">
        <v>19890</v>
      </c>
      <c r="E82" s="10">
        <v>28168</v>
      </c>
      <c r="F82" s="10">
        <v>38462</v>
      </c>
      <c r="G82" s="10">
        <v>40437</v>
      </c>
      <c r="H82" s="10">
        <v>46788</v>
      </c>
      <c r="I82" s="10">
        <v>59088</v>
      </c>
      <c r="J82" s="10">
        <v>47028</v>
      </c>
      <c r="K82" s="10">
        <v>19465</v>
      </c>
      <c r="L82" s="10">
        <v>7073</v>
      </c>
      <c r="M82" s="9">
        <v>822</v>
      </c>
      <c r="N82" s="9">
        <v>11</v>
      </c>
      <c r="O82" s="2">
        <v>15.4</v>
      </c>
      <c r="P82" s="3">
        <v>47347</v>
      </c>
      <c r="Q82" s="3">
        <v>307232</v>
      </c>
      <c r="R82">
        <v>92</v>
      </c>
      <c r="S82">
        <v>15</v>
      </c>
    </row>
    <row r="83" spans="1:19">
      <c r="A83" s="5" t="s">
        <v>7</v>
      </c>
      <c r="B83" s="4" t="s">
        <v>35</v>
      </c>
      <c r="C83" s="10">
        <v>152287</v>
      </c>
      <c r="D83" s="10">
        <v>11511</v>
      </c>
      <c r="E83" s="10">
        <v>16072</v>
      </c>
      <c r="F83" s="10">
        <v>15456</v>
      </c>
      <c r="G83" s="10">
        <v>18929</v>
      </c>
      <c r="H83" s="10">
        <v>26984</v>
      </c>
      <c r="I83" s="10">
        <v>24339</v>
      </c>
      <c r="J83" s="10">
        <v>24842</v>
      </c>
      <c r="K83" s="10">
        <v>10503</v>
      </c>
      <c r="L83" s="10">
        <v>3249</v>
      </c>
      <c r="M83" s="9">
        <v>387</v>
      </c>
      <c r="N83" s="9">
        <v>15</v>
      </c>
      <c r="O83" s="2">
        <v>16.600000000000001</v>
      </c>
      <c r="P83" s="3">
        <v>25291</v>
      </c>
      <c r="Q83" s="3">
        <v>152287</v>
      </c>
      <c r="R83">
        <v>39</v>
      </c>
      <c r="S83">
        <v>3</v>
      </c>
    </row>
    <row r="84" spans="1:19">
      <c r="A84" s="5" t="s">
        <v>7</v>
      </c>
      <c r="B84" s="4" t="s">
        <v>40</v>
      </c>
      <c r="C84" s="10">
        <v>216477</v>
      </c>
      <c r="D84" s="10">
        <v>20365</v>
      </c>
      <c r="E84" s="10">
        <v>24718</v>
      </c>
      <c r="F84" s="10">
        <v>23481</v>
      </c>
      <c r="G84" s="10">
        <v>29927</v>
      </c>
      <c r="H84" s="10">
        <v>39323</v>
      </c>
      <c r="I84" s="10">
        <v>38893</v>
      </c>
      <c r="J84" s="10">
        <v>26417</v>
      </c>
      <c r="K84" s="10">
        <v>9080</v>
      </c>
      <c r="L84" s="10">
        <v>3706</v>
      </c>
      <c r="M84" s="9">
        <v>553</v>
      </c>
      <c r="N84" s="9">
        <v>14</v>
      </c>
      <c r="O84" s="2">
        <v>10.8</v>
      </c>
      <c r="P84" s="3">
        <v>23347</v>
      </c>
      <c r="Q84" s="3">
        <v>216477</v>
      </c>
      <c r="R84">
        <v>32</v>
      </c>
      <c r="S84">
        <v>6</v>
      </c>
    </row>
    <row r="85" spans="1:19">
      <c r="A85" s="5" t="s">
        <v>7</v>
      </c>
      <c r="B85" s="4" t="s">
        <v>67</v>
      </c>
      <c r="C85" s="10">
        <v>218997</v>
      </c>
      <c r="D85" s="10">
        <v>13769</v>
      </c>
      <c r="E85" s="10">
        <v>21322</v>
      </c>
      <c r="F85" s="10">
        <v>23279</v>
      </c>
      <c r="G85" s="10">
        <v>23152</v>
      </c>
      <c r="H85" s="10">
        <v>33490</v>
      </c>
      <c r="I85" s="10">
        <v>43499</v>
      </c>
      <c r="J85" s="10">
        <v>35798</v>
      </c>
      <c r="K85" s="10">
        <v>15917</v>
      </c>
      <c r="L85" s="10">
        <v>7572</v>
      </c>
      <c r="M85" s="10">
        <v>1173</v>
      </c>
      <c r="N85" s="9">
        <v>26</v>
      </c>
      <c r="O85" s="2">
        <v>18.399999999999999</v>
      </c>
      <c r="P85" s="3">
        <v>40254</v>
      </c>
      <c r="Q85" s="3">
        <v>218997</v>
      </c>
      <c r="R85">
        <v>77</v>
      </c>
      <c r="S85">
        <v>8</v>
      </c>
    </row>
    <row r="86" spans="1:19">
      <c r="A86" s="4" t="s">
        <v>68</v>
      </c>
      <c r="B86" s="4" t="s">
        <v>5</v>
      </c>
      <c r="C86" s="10">
        <v>386525</v>
      </c>
      <c r="D86" s="10">
        <v>43541</v>
      </c>
      <c r="E86" s="10">
        <v>50736</v>
      </c>
      <c r="F86" s="10">
        <v>37810</v>
      </c>
      <c r="G86" s="10">
        <v>59340</v>
      </c>
      <c r="H86" s="10">
        <v>77183</v>
      </c>
      <c r="I86" s="10">
        <v>54433</v>
      </c>
      <c r="J86" s="10">
        <v>37233</v>
      </c>
      <c r="K86" s="10">
        <v>16478</v>
      </c>
      <c r="L86" s="10">
        <v>8234</v>
      </c>
      <c r="M86" s="10">
        <v>1494</v>
      </c>
      <c r="N86" s="9">
        <v>43</v>
      </c>
      <c r="O86" s="2">
        <v>11</v>
      </c>
      <c r="P86" s="3">
        <v>42560</v>
      </c>
      <c r="Q86" s="3">
        <v>386525</v>
      </c>
      <c r="R86">
        <v>120</v>
      </c>
      <c r="S86">
        <v>3</v>
      </c>
    </row>
    <row r="87" spans="1:19">
      <c r="A87" s="4" t="s">
        <v>69</v>
      </c>
      <c r="B87" s="4" t="s">
        <v>5</v>
      </c>
      <c r="C87" s="10">
        <v>13630821</v>
      </c>
      <c r="D87" s="10">
        <v>989550</v>
      </c>
      <c r="E87" s="10">
        <v>1320631</v>
      </c>
      <c r="F87" s="10">
        <v>1682138</v>
      </c>
      <c r="G87" s="10">
        <v>1878734</v>
      </c>
      <c r="H87" s="10">
        <v>2256931</v>
      </c>
      <c r="I87" s="10">
        <v>2335999</v>
      </c>
      <c r="J87" s="10">
        <v>1831793</v>
      </c>
      <c r="K87" s="10">
        <v>847103</v>
      </c>
      <c r="L87" s="10">
        <v>423029</v>
      </c>
      <c r="M87" s="10">
        <v>63061</v>
      </c>
      <c r="N87" s="10">
        <v>1852</v>
      </c>
      <c r="O87" s="2">
        <v>15.6</v>
      </c>
      <c r="P87" s="3">
        <v>2122718</v>
      </c>
      <c r="Q87" s="3">
        <v>13630821</v>
      </c>
      <c r="R87">
        <f>SUM(R88:R118)</f>
        <v>9832</v>
      </c>
      <c r="S87">
        <f>SUM(S88:S106)</f>
        <v>206</v>
      </c>
    </row>
    <row r="88" spans="1:19">
      <c r="A88" s="5" t="s">
        <v>7</v>
      </c>
      <c r="B88" s="4" t="s">
        <v>70</v>
      </c>
      <c r="C88" s="10">
        <v>1197257</v>
      </c>
      <c r="D88" s="10">
        <v>82636</v>
      </c>
      <c r="E88" s="10">
        <v>113383</v>
      </c>
      <c r="F88" s="10">
        <v>175839</v>
      </c>
      <c r="G88" s="10">
        <v>184342</v>
      </c>
      <c r="H88" s="10">
        <v>195012</v>
      </c>
      <c r="I88" s="10">
        <v>202330</v>
      </c>
      <c r="J88" s="10">
        <v>146108</v>
      </c>
      <c r="K88" s="10">
        <v>62753</v>
      </c>
      <c r="L88" s="10">
        <v>30244</v>
      </c>
      <c r="M88" s="10">
        <v>4483</v>
      </c>
      <c r="N88" s="9">
        <v>127</v>
      </c>
      <c r="O88" s="2">
        <v>13.1</v>
      </c>
      <c r="P88" s="3">
        <v>157336</v>
      </c>
      <c r="Q88" s="3">
        <v>1197257</v>
      </c>
      <c r="R88">
        <v>522</v>
      </c>
      <c r="S88">
        <v>21</v>
      </c>
    </row>
    <row r="89" spans="1:19">
      <c r="A89" s="5" t="s">
        <v>7</v>
      </c>
      <c r="B89" s="4" t="s">
        <v>71</v>
      </c>
      <c r="C89" s="10">
        <v>919747</v>
      </c>
      <c r="D89" s="10">
        <v>60026</v>
      </c>
      <c r="E89" s="10">
        <v>83353</v>
      </c>
      <c r="F89" s="10">
        <v>116584</v>
      </c>
      <c r="G89" s="10">
        <v>134145</v>
      </c>
      <c r="H89" s="10">
        <v>147372</v>
      </c>
      <c r="I89" s="10">
        <v>154797</v>
      </c>
      <c r="J89" s="10">
        <v>126893</v>
      </c>
      <c r="K89" s="10">
        <v>62339</v>
      </c>
      <c r="L89" s="10">
        <v>29497</v>
      </c>
      <c r="M89" s="10">
        <v>4602</v>
      </c>
      <c r="N89" s="9">
        <v>139</v>
      </c>
      <c r="O89" s="2">
        <v>16.600000000000001</v>
      </c>
      <c r="P89" s="3">
        <v>152855</v>
      </c>
      <c r="Q89" s="3">
        <v>919747</v>
      </c>
      <c r="R89">
        <v>403</v>
      </c>
      <c r="S89">
        <v>15</v>
      </c>
    </row>
    <row r="90" spans="1:19">
      <c r="A90" s="5" t="s">
        <v>7</v>
      </c>
      <c r="B90" s="4" t="s">
        <v>72</v>
      </c>
      <c r="C90" s="10">
        <v>464213</v>
      </c>
      <c r="D90" s="10">
        <v>30270</v>
      </c>
      <c r="E90" s="10">
        <v>40369</v>
      </c>
      <c r="F90" s="10">
        <v>59680</v>
      </c>
      <c r="G90" s="10">
        <v>60343</v>
      </c>
      <c r="H90" s="10">
        <v>71137</v>
      </c>
      <c r="I90" s="10">
        <v>82385</v>
      </c>
      <c r="J90" s="10">
        <v>67316</v>
      </c>
      <c r="K90" s="10">
        <v>33275</v>
      </c>
      <c r="L90" s="10">
        <v>17101</v>
      </c>
      <c r="M90" s="10">
        <v>2263</v>
      </c>
      <c r="N90" s="9">
        <v>74</v>
      </c>
      <c r="O90" s="2">
        <v>17.7</v>
      </c>
      <c r="P90" s="3">
        <v>82104</v>
      </c>
      <c r="Q90" s="3">
        <v>464213</v>
      </c>
      <c r="R90">
        <v>250</v>
      </c>
      <c r="S90">
        <v>8</v>
      </c>
    </row>
    <row r="91" spans="1:19">
      <c r="A91" s="5" t="s">
        <v>7</v>
      </c>
      <c r="B91" s="4" t="s">
        <v>73</v>
      </c>
      <c r="C91" s="10">
        <v>544660</v>
      </c>
      <c r="D91" s="10">
        <v>35412</v>
      </c>
      <c r="E91" s="10">
        <v>48471</v>
      </c>
      <c r="F91" s="10">
        <v>68147</v>
      </c>
      <c r="G91" s="10">
        <v>78448</v>
      </c>
      <c r="H91" s="10">
        <v>82828</v>
      </c>
      <c r="I91" s="10">
        <v>95037</v>
      </c>
      <c r="J91" s="10">
        <v>81458</v>
      </c>
      <c r="K91" s="10">
        <v>35598</v>
      </c>
      <c r="L91" s="10">
        <v>16541</v>
      </c>
      <c r="M91" s="10">
        <v>2664</v>
      </c>
      <c r="N91" s="9">
        <v>56</v>
      </c>
      <c r="O91" s="2">
        <v>16.5</v>
      </c>
      <c r="P91" s="3">
        <v>90026</v>
      </c>
      <c r="Q91" s="3">
        <v>544660</v>
      </c>
      <c r="R91">
        <v>244</v>
      </c>
      <c r="S91">
        <v>6</v>
      </c>
    </row>
    <row r="92" spans="1:19">
      <c r="A92" s="5" t="s">
        <v>7</v>
      </c>
      <c r="B92" s="4" t="s">
        <v>74</v>
      </c>
      <c r="C92" s="10">
        <v>779968</v>
      </c>
      <c r="D92" s="10">
        <v>45444</v>
      </c>
      <c r="E92" s="10">
        <v>64437</v>
      </c>
      <c r="F92" s="10">
        <v>98528</v>
      </c>
      <c r="G92" s="10">
        <v>106793</v>
      </c>
      <c r="H92" s="10">
        <v>118285</v>
      </c>
      <c r="I92" s="10">
        <v>139754</v>
      </c>
      <c r="J92" s="10">
        <v>127004</v>
      </c>
      <c r="K92" s="10">
        <v>52652</v>
      </c>
      <c r="L92" s="10">
        <v>23371</v>
      </c>
      <c r="M92" s="10">
        <v>3592</v>
      </c>
      <c r="N92" s="9">
        <v>108</v>
      </c>
      <c r="O92" s="2">
        <v>17.2</v>
      </c>
      <c r="P92" s="3">
        <v>134331</v>
      </c>
      <c r="Q92" s="3">
        <v>779968</v>
      </c>
      <c r="R92">
        <v>366</v>
      </c>
      <c r="S92">
        <v>19</v>
      </c>
    </row>
    <row r="93" spans="1:19">
      <c r="A93" s="5" t="s">
        <v>7</v>
      </c>
      <c r="B93" s="4" t="s">
        <v>75</v>
      </c>
      <c r="C93" s="10">
        <v>280197</v>
      </c>
      <c r="D93" s="10">
        <v>18632</v>
      </c>
      <c r="E93" s="10">
        <v>28172</v>
      </c>
      <c r="F93" s="10">
        <v>33150</v>
      </c>
      <c r="G93" s="10">
        <v>36706</v>
      </c>
      <c r="H93" s="10">
        <v>46273</v>
      </c>
      <c r="I93" s="10">
        <v>48513</v>
      </c>
      <c r="J93" s="10">
        <v>40077</v>
      </c>
      <c r="K93" s="10">
        <v>18794</v>
      </c>
      <c r="L93" s="10">
        <v>8598</v>
      </c>
      <c r="M93" s="10">
        <v>1237</v>
      </c>
      <c r="N93" s="9">
        <v>45</v>
      </c>
      <c r="O93" s="2">
        <v>16.7</v>
      </c>
      <c r="P93" s="3">
        <v>46870</v>
      </c>
      <c r="Q93" s="3">
        <v>280197</v>
      </c>
      <c r="R93">
        <v>135</v>
      </c>
      <c r="S93">
        <v>4</v>
      </c>
    </row>
    <row r="94" spans="1:19">
      <c r="A94" s="5" t="s">
        <v>7</v>
      </c>
      <c r="B94" s="4" t="s">
        <v>76</v>
      </c>
      <c r="C94" s="10">
        <v>591022</v>
      </c>
      <c r="D94" s="10">
        <v>48443</v>
      </c>
      <c r="E94" s="10">
        <v>56196</v>
      </c>
      <c r="F94" s="10">
        <v>76968</v>
      </c>
      <c r="G94" s="10">
        <v>92619</v>
      </c>
      <c r="H94" s="10">
        <v>100863</v>
      </c>
      <c r="I94" s="10">
        <v>98139</v>
      </c>
      <c r="J94" s="10">
        <v>68170</v>
      </c>
      <c r="K94" s="10">
        <v>30700</v>
      </c>
      <c r="L94" s="10">
        <v>16572</v>
      </c>
      <c r="M94" s="10">
        <v>2291</v>
      </c>
      <c r="N94" s="9">
        <v>61</v>
      </c>
      <c r="O94" s="2">
        <v>13.2</v>
      </c>
      <c r="P94" s="3">
        <v>77785</v>
      </c>
      <c r="Q94" s="3">
        <v>591022</v>
      </c>
      <c r="R94">
        <v>254</v>
      </c>
      <c r="S94">
        <v>10</v>
      </c>
    </row>
    <row r="95" spans="1:19">
      <c r="A95" s="5" t="s">
        <v>7</v>
      </c>
      <c r="B95" s="4" t="s">
        <v>77</v>
      </c>
      <c r="C95" s="10">
        <v>88626</v>
      </c>
      <c r="D95" s="10">
        <v>4521</v>
      </c>
      <c r="E95" s="10">
        <v>7788</v>
      </c>
      <c r="F95" s="10">
        <v>9650</v>
      </c>
      <c r="G95" s="10">
        <v>8855</v>
      </c>
      <c r="H95" s="10">
        <v>12232</v>
      </c>
      <c r="I95" s="10">
        <v>16052</v>
      </c>
      <c r="J95" s="10">
        <v>14931</v>
      </c>
      <c r="K95" s="10">
        <v>8610</v>
      </c>
      <c r="L95" s="10">
        <v>5277</v>
      </c>
      <c r="M95" s="9">
        <v>693</v>
      </c>
      <c r="N95" s="9">
        <v>17</v>
      </c>
      <c r="O95" s="2">
        <v>24.1</v>
      </c>
      <c r="P95" s="3">
        <v>21372</v>
      </c>
      <c r="Q95" s="3">
        <v>88626</v>
      </c>
      <c r="R95">
        <v>107</v>
      </c>
      <c r="S95">
        <v>7</v>
      </c>
    </row>
    <row r="96" spans="1:19">
      <c r="A96" s="5" t="s">
        <v>7</v>
      </c>
      <c r="B96" s="4" t="s">
        <v>78</v>
      </c>
      <c r="C96" s="10">
        <v>629308</v>
      </c>
      <c r="D96" s="10">
        <v>35228</v>
      </c>
      <c r="E96" s="10">
        <v>56041</v>
      </c>
      <c r="F96" s="10">
        <v>93690</v>
      </c>
      <c r="G96" s="10">
        <v>82516</v>
      </c>
      <c r="H96" s="10">
        <v>94048</v>
      </c>
      <c r="I96" s="10">
        <v>125407</v>
      </c>
      <c r="J96" s="10">
        <v>90169</v>
      </c>
      <c r="K96" s="10">
        <v>32683</v>
      </c>
      <c r="L96" s="10">
        <v>16780</v>
      </c>
      <c r="M96" s="10">
        <v>2663</v>
      </c>
      <c r="N96" s="9">
        <v>83</v>
      </c>
      <c r="O96" s="2">
        <v>13.9</v>
      </c>
      <c r="P96" s="3">
        <v>87389</v>
      </c>
      <c r="Q96" s="3">
        <v>629308</v>
      </c>
      <c r="R96">
        <v>264</v>
      </c>
      <c r="S96">
        <v>16</v>
      </c>
    </row>
    <row r="97" spans="1:19">
      <c r="A97" s="5" t="s">
        <v>7</v>
      </c>
      <c r="B97" s="4" t="s">
        <v>79</v>
      </c>
      <c r="C97" s="10">
        <v>1074907</v>
      </c>
      <c r="D97" s="10">
        <v>70336</v>
      </c>
      <c r="E97" s="10">
        <v>98947</v>
      </c>
      <c r="F97" s="10">
        <v>134406</v>
      </c>
      <c r="G97" s="10">
        <v>143591</v>
      </c>
      <c r="H97" s="10">
        <v>168583</v>
      </c>
      <c r="I97" s="10">
        <v>198739</v>
      </c>
      <c r="J97" s="10">
        <v>149416</v>
      </c>
      <c r="K97" s="10">
        <v>65239</v>
      </c>
      <c r="L97" s="10">
        <v>39350</v>
      </c>
      <c r="M97" s="10">
        <v>6149</v>
      </c>
      <c r="N97" s="9">
        <v>151</v>
      </c>
      <c r="O97" s="2">
        <v>16.100000000000001</v>
      </c>
      <c r="P97" s="3">
        <v>173057</v>
      </c>
      <c r="Q97" s="3">
        <v>1074907</v>
      </c>
      <c r="R97">
        <v>392</v>
      </c>
      <c r="S97">
        <v>30</v>
      </c>
    </row>
    <row r="98" spans="1:19">
      <c r="A98" s="5" t="s">
        <v>7</v>
      </c>
      <c r="B98" s="4" t="s">
        <v>80</v>
      </c>
      <c r="C98" s="10">
        <v>81000</v>
      </c>
      <c r="D98" s="10">
        <v>7995</v>
      </c>
      <c r="E98" s="10">
        <v>7890</v>
      </c>
      <c r="F98" s="10">
        <v>9503</v>
      </c>
      <c r="G98" s="10">
        <v>12022</v>
      </c>
      <c r="H98" s="10">
        <v>12474</v>
      </c>
      <c r="I98" s="10">
        <v>13229</v>
      </c>
      <c r="J98" s="10">
        <v>10600</v>
      </c>
      <c r="K98" s="10">
        <v>4448</v>
      </c>
      <c r="L98" s="10">
        <v>2385</v>
      </c>
      <c r="M98" s="9">
        <v>445</v>
      </c>
      <c r="N98" s="9">
        <v>9</v>
      </c>
      <c r="O98" s="2">
        <v>14.5</v>
      </c>
      <c r="P98" s="3">
        <v>11771</v>
      </c>
      <c r="Q98" s="3">
        <v>81000</v>
      </c>
      <c r="R98">
        <v>36</v>
      </c>
      <c r="S98">
        <v>0</v>
      </c>
    </row>
    <row r="99" spans="1:19">
      <c r="A99" s="5" t="s">
        <v>7</v>
      </c>
      <c r="B99" s="4" t="s">
        <v>81</v>
      </c>
      <c r="C99" s="10">
        <v>187093</v>
      </c>
      <c r="D99" s="10">
        <v>11817</v>
      </c>
      <c r="E99" s="10">
        <v>16744</v>
      </c>
      <c r="F99" s="10">
        <v>23177</v>
      </c>
      <c r="G99" s="10">
        <v>23913</v>
      </c>
      <c r="H99" s="10">
        <v>29694</v>
      </c>
      <c r="I99" s="10">
        <v>34526</v>
      </c>
      <c r="J99" s="10">
        <v>28040</v>
      </c>
      <c r="K99" s="10">
        <v>12506</v>
      </c>
      <c r="L99" s="10">
        <v>5899</v>
      </c>
      <c r="M99" s="9">
        <v>754</v>
      </c>
      <c r="N99" s="9">
        <v>23</v>
      </c>
      <c r="O99" s="2">
        <v>16.600000000000001</v>
      </c>
      <c r="P99" s="3">
        <v>31009</v>
      </c>
      <c r="Q99" s="3">
        <v>187093</v>
      </c>
      <c r="R99">
        <v>124</v>
      </c>
      <c r="S99">
        <v>4</v>
      </c>
    </row>
    <row r="100" spans="1:19">
      <c r="A100" s="5" t="s">
        <v>7</v>
      </c>
      <c r="B100" s="4" t="s">
        <v>82</v>
      </c>
      <c r="C100" s="10">
        <v>732265</v>
      </c>
      <c r="D100" s="10">
        <v>54337</v>
      </c>
      <c r="E100" s="10">
        <v>79299</v>
      </c>
      <c r="F100" s="10">
        <v>81665</v>
      </c>
      <c r="G100" s="10">
        <v>85052</v>
      </c>
      <c r="H100" s="10">
        <v>128329</v>
      </c>
      <c r="I100" s="10">
        <v>127403</v>
      </c>
      <c r="J100" s="10">
        <v>98255</v>
      </c>
      <c r="K100" s="10">
        <v>50512</v>
      </c>
      <c r="L100" s="10">
        <v>24017</v>
      </c>
      <c r="M100" s="10">
        <v>3269</v>
      </c>
      <c r="N100" s="9">
        <v>127</v>
      </c>
      <c r="O100" s="2">
        <v>16.7</v>
      </c>
      <c r="P100" s="3">
        <v>121931</v>
      </c>
      <c r="Q100" s="3">
        <v>732265</v>
      </c>
      <c r="R100">
        <v>770</v>
      </c>
      <c r="S100">
        <v>16</v>
      </c>
    </row>
    <row r="101" spans="1:19">
      <c r="A101" s="5" t="s">
        <v>7</v>
      </c>
      <c r="B101" s="4" t="s">
        <v>83</v>
      </c>
      <c r="C101" s="10">
        <v>229656</v>
      </c>
      <c r="D101" s="10">
        <v>18139</v>
      </c>
      <c r="E101" s="10">
        <v>25482</v>
      </c>
      <c r="F101" s="10">
        <v>28851</v>
      </c>
      <c r="G101" s="10">
        <v>34992</v>
      </c>
      <c r="H101" s="10">
        <v>44413</v>
      </c>
      <c r="I101" s="10">
        <v>36503</v>
      </c>
      <c r="J101" s="10">
        <v>24599</v>
      </c>
      <c r="K101" s="10">
        <v>10845</v>
      </c>
      <c r="L101" s="10">
        <v>5154</v>
      </c>
      <c r="M101" s="9">
        <v>668</v>
      </c>
      <c r="N101" s="9">
        <v>10</v>
      </c>
      <c r="O101" s="2">
        <v>11.7</v>
      </c>
      <c r="P101" s="3">
        <v>26964</v>
      </c>
      <c r="Q101" s="3">
        <v>229656</v>
      </c>
      <c r="R101">
        <v>132</v>
      </c>
      <c r="S101">
        <v>5</v>
      </c>
    </row>
    <row r="102" spans="1:19">
      <c r="A102" s="5" t="s">
        <v>7</v>
      </c>
      <c r="B102" s="4" t="s">
        <v>84</v>
      </c>
      <c r="C102" s="10">
        <v>519715</v>
      </c>
      <c r="D102" s="10">
        <v>43910</v>
      </c>
      <c r="E102" s="10">
        <v>51516</v>
      </c>
      <c r="F102" s="10">
        <v>64220</v>
      </c>
      <c r="G102" s="10">
        <v>76407</v>
      </c>
      <c r="H102" s="10">
        <v>93191</v>
      </c>
      <c r="I102" s="10">
        <v>92668</v>
      </c>
      <c r="J102" s="10">
        <v>62438</v>
      </c>
      <c r="K102" s="10">
        <v>22604</v>
      </c>
      <c r="L102" s="10">
        <v>11021</v>
      </c>
      <c r="M102" s="10">
        <v>1689</v>
      </c>
      <c r="N102" s="9">
        <v>51</v>
      </c>
      <c r="O102" s="2">
        <v>11.5</v>
      </c>
      <c r="P102" s="3">
        <v>59745</v>
      </c>
      <c r="Q102" s="3">
        <v>519715</v>
      </c>
      <c r="R102">
        <f>1034-770</f>
        <v>264</v>
      </c>
      <c r="S102">
        <v>13</v>
      </c>
    </row>
    <row r="103" spans="1:19">
      <c r="A103" s="5" t="s">
        <v>7</v>
      </c>
      <c r="B103" s="4" t="s">
        <v>85</v>
      </c>
      <c r="C103" s="10">
        <v>261229</v>
      </c>
      <c r="D103" s="10">
        <v>15408</v>
      </c>
      <c r="E103" s="10">
        <v>23938</v>
      </c>
      <c r="F103" s="10">
        <v>33421</v>
      </c>
      <c r="G103" s="10">
        <v>35657</v>
      </c>
      <c r="H103" s="10">
        <v>39333</v>
      </c>
      <c r="I103" s="10">
        <v>47043</v>
      </c>
      <c r="J103" s="10">
        <v>39626</v>
      </c>
      <c r="K103" s="10">
        <v>16489</v>
      </c>
      <c r="L103" s="10">
        <v>8776</v>
      </c>
      <c r="M103" s="10">
        <v>1492</v>
      </c>
      <c r="N103" s="9">
        <v>46</v>
      </c>
      <c r="O103" s="2">
        <v>16.7</v>
      </c>
      <c r="P103" s="3">
        <v>43569</v>
      </c>
      <c r="Q103" s="3">
        <v>261229</v>
      </c>
      <c r="R103">
        <v>118</v>
      </c>
      <c r="S103">
        <v>4</v>
      </c>
    </row>
    <row r="104" spans="1:19">
      <c r="A104" s="5" t="s">
        <v>7</v>
      </c>
      <c r="B104" s="4" t="s">
        <v>86</v>
      </c>
      <c r="C104" s="10">
        <v>158870</v>
      </c>
      <c r="D104" s="10">
        <v>11620</v>
      </c>
      <c r="E104" s="10">
        <v>13402</v>
      </c>
      <c r="F104" s="10">
        <v>19759</v>
      </c>
      <c r="G104" s="10">
        <v>22979</v>
      </c>
      <c r="H104" s="10">
        <v>22715</v>
      </c>
      <c r="I104" s="10">
        <v>27898</v>
      </c>
      <c r="J104" s="10">
        <v>24751</v>
      </c>
      <c r="K104" s="10">
        <v>10072</v>
      </c>
      <c r="L104" s="10">
        <v>4803</v>
      </c>
      <c r="M104" s="9">
        <v>844</v>
      </c>
      <c r="N104" s="9">
        <v>27</v>
      </c>
      <c r="O104" s="2">
        <v>16.7</v>
      </c>
      <c r="P104" s="3">
        <v>26477</v>
      </c>
      <c r="Q104" s="3">
        <v>158870</v>
      </c>
      <c r="R104">
        <v>107</v>
      </c>
      <c r="S104">
        <v>4</v>
      </c>
    </row>
    <row r="105" spans="1:19">
      <c r="A105" s="5" t="s">
        <v>7</v>
      </c>
      <c r="B105" s="4" t="s">
        <v>87</v>
      </c>
      <c r="C105" s="10">
        <v>329861</v>
      </c>
      <c r="D105" s="10">
        <v>30685</v>
      </c>
      <c r="E105" s="10">
        <v>31773</v>
      </c>
      <c r="F105" s="10">
        <v>35977</v>
      </c>
      <c r="G105" s="10">
        <v>51573</v>
      </c>
      <c r="H105" s="10">
        <v>61110</v>
      </c>
      <c r="I105" s="10">
        <v>48250</v>
      </c>
      <c r="J105" s="10">
        <v>41700</v>
      </c>
      <c r="K105" s="10">
        <v>20089</v>
      </c>
      <c r="L105" s="10">
        <v>7495</v>
      </c>
      <c r="M105" s="10">
        <v>1166</v>
      </c>
      <c r="N105" s="9">
        <v>43</v>
      </c>
      <c r="O105" s="2">
        <v>14.4</v>
      </c>
      <c r="P105" s="3">
        <v>47583</v>
      </c>
      <c r="Q105" s="3">
        <v>329861</v>
      </c>
      <c r="R105">
        <v>176</v>
      </c>
      <c r="S105">
        <v>7</v>
      </c>
    </row>
    <row r="106" spans="1:19">
      <c r="A106" s="5" t="s">
        <v>7</v>
      </c>
      <c r="B106" s="4" t="s">
        <v>88</v>
      </c>
      <c r="C106" s="10">
        <v>1075566</v>
      </c>
      <c r="D106" s="10">
        <v>81223</v>
      </c>
      <c r="E106" s="10">
        <v>120355</v>
      </c>
      <c r="F106" s="10">
        <v>132631</v>
      </c>
      <c r="G106" s="10">
        <v>133020</v>
      </c>
      <c r="H106" s="10">
        <v>190127</v>
      </c>
      <c r="I106" s="10">
        <v>183137</v>
      </c>
      <c r="J106" s="10">
        <v>123235</v>
      </c>
      <c r="K106" s="10">
        <v>70868</v>
      </c>
      <c r="L106" s="10">
        <v>35730</v>
      </c>
      <c r="M106" s="10">
        <v>5102</v>
      </c>
      <c r="N106" s="9">
        <v>138</v>
      </c>
      <c r="O106" s="2">
        <v>15.4</v>
      </c>
      <c r="P106" s="3">
        <v>165767</v>
      </c>
      <c r="Q106" s="3">
        <v>1075566</v>
      </c>
      <c r="R106">
        <v>776</v>
      </c>
      <c r="S106">
        <v>17</v>
      </c>
    </row>
    <row r="107" spans="1:19">
      <c r="A107" s="5" t="s">
        <v>7</v>
      </c>
      <c r="B107" s="4" t="s">
        <v>89</v>
      </c>
      <c r="C107" s="10">
        <v>497753</v>
      </c>
      <c r="D107" s="10">
        <v>40067</v>
      </c>
      <c r="E107" s="10">
        <v>51856</v>
      </c>
      <c r="F107" s="10">
        <v>56512</v>
      </c>
      <c r="G107" s="10">
        <v>69216</v>
      </c>
      <c r="H107" s="10">
        <v>84109</v>
      </c>
      <c r="I107" s="10">
        <v>82770</v>
      </c>
      <c r="J107" s="10">
        <v>61802</v>
      </c>
      <c r="K107" s="10">
        <v>31019</v>
      </c>
      <c r="L107" s="10">
        <v>17725</v>
      </c>
      <c r="M107" s="10">
        <v>2606</v>
      </c>
      <c r="N107" s="9">
        <v>71</v>
      </c>
      <c r="O107" s="2">
        <v>15.7</v>
      </c>
      <c r="P107" s="3">
        <v>78257</v>
      </c>
      <c r="Q107" s="3">
        <v>497753</v>
      </c>
      <c r="R107">
        <v>663</v>
      </c>
      <c r="S107">
        <v>18</v>
      </c>
    </row>
    <row r="108" spans="1:19">
      <c r="A108" s="5" t="s">
        <v>7</v>
      </c>
      <c r="B108" s="4" t="s">
        <v>90</v>
      </c>
      <c r="C108" s="10">
        <v>222098</v>
      </c>
      <c r="D108" s="10">
        <v>15505</v>
      </c>
      <c r="E108" s="10">
        <v>21877</v>
      </c>
      <c r="F108" s="10">
        <v>28876</v>
      </c>
      <c r="G108" s="10">
        <v>30294</v>
      </c>
      <c r="H108" s="10">
        <v>34510</v>
      </c>
      <c r="I108" s="10">
        <v>36450</v>
      </c>
      <c r="J108" s="10">
        <v>31178</v>
      </c>
      <c r="K108" s="10">
        <v>14526</v>
      </c>
      <c r="L108" s="10">
        <v>7729</v>
      </c>
      <c r="M108" s="10">
        <v>1123</v>
      </c>
      <c r="N108" s="9">
        <v>30</v>
      </c>
      <c r="O108" s="2">
        <v>16.600000000000001</v>
      </c>
      <c r="P108" s="3">
        <v>36905</v>
      </c>
      <c r="Q108" s="3">
        <v>222098</v>
      </c>
      <c r="R108">
        <v>411</v>
      </c>
      <c r="S108">
        <v>5</v>
      </c>
    </row>
    <row r="109" spans="1:19">
      <c r="A109" s="5" t="s">
        <v>7</v>
      </c>
      <c r="B109" s="4" t="s">
        <v>91</v>
      </c>
      <c r="C109" s="10">
        <v>189034</v>
      </c>
      <c r="D109" s="10">
        <v>11213</v>
      </c>
      <c r="E109" s="10">
        <v>17415</v>
      </c>
      <c r="F109" s="10">
        <v>22134</v>
      </c>
      <c r="G109" s="10">
        <v>21541</v>
      </c>
      <c r="H109" s="10">
        <v>29265</v>
      </c>
      <c r="I109" s="10">
        <v>32821</v>
      </c>
      <c r="J109" s="10">
        <v>29709</v>
      </c>
      <c r="K109" s="10">
        <v>15166</v>
      </c>
      <c r="L109" s="10">
        <v>8422</v>
      </c>
      <c r="M109" s="10">
        <v>1311</v>
      </c>
      <c r="N109" s="9">
        <v>37</v>
      </c>
      <c r="O109" s="2">
        <v>20.2</v>
      </c>
      <c r="P109" s="3">
        <v>38191</v>
      </c>
      <c r="Q109" s="3">
        <v>189034</v>
      </c>
      <c r="R109">
        <v>490</v>
      </c>
      <c r="S109">
        <v>7</v>
      </c>
    </row>
    <row r="110" spans="1:19">
      <c r="A110" s="5" t="s">
        <v>7</v>
      </c>
      <c r="B110" s="4" t="s">
        <v>92</v>
      </c>
      <c r="C110" s="10">
        <v>486172</v>
      </c>
      <c r="D110" s="10">
        <v>45831</v>
      </c>
      <c r="E110" s="10">
        <v>53091</v>
      </c>
      <c r="F110" s="10">
        <v>49355</v>
      </c>
      <c r="G110" s="10">
        <v>66699</v>
      </c>
      <c r="H110" s="10">
        <v>94373</v>
      </c>
      <c r="I110" s="10">
        <v>72951</v>
      </c>
      <c r="J110" s="10">
        <v>58601</v>
      </c>
      <c r="K110" s="10">
        <v>29836</v>
      </c>
      <c r="L110" s="10">
        <v>13436</v>
      </c>
      <c r="M110" s="10">
        <v>1945</v>
      </c>
      <c r="N110" s="9">
        <v>54</v>
      </c>
      <c r="O110" s="2">
        <v>14.7</v>
      </c>
      <c r="P110" s="3">
        <v>71702</v>
      </c>
      <c r="Q110" s="3">
        <v>486172</v>
      </c>
      <c r="R110">
        <v>372</v>
      </c>
      <c r="S110">
        <v>6</v>
      </c>
    </row>
    <row r="111" spans="1:19">
      <c r="A111" s="5" t="s">
        <v>7</v>
      </c>
      <c r="B111" s="4" t="s">
        <v>93</v>
      </c>
      <c r="C111" s="10">
        <v>944342</v>
      </c>
      <c r="D111" s="10">
        <v>95153</v>
      </c>
      <c r="E111" s="10">
        <v>110022</v>
      </c>
      <c r="F111" s="10">
        <v>110981</v>
      </c>
      <c r="G111" s="10">
        <v>155558</v>
      </c>
      <c r="H111" s="10">
        <v>183476</v>
      </c>
      <c r="I111" s="10">
        <v>138446</v>
      </c>
      <c r="J111" s="10">
        <v>91282</v>
      </c>
      <c r="K111" s="10">
        <v>38675</v>
      </c>
      <c r="L111" s="10">
        <v>17892</v>
      </c>
      <c r="M111" s="10">
        <v>2777</v>
      </c>
      <c r="N111" s="9">
        <v>80</v>
      </c>
      <c r="O111" s="2">
        <v>10.3</v>
      </c>
      <c r="P111" s="3">
        <v>97343</v>
      </c>
      <c r="Q111" s="3">
        <v>944342</v>
      </c>
      <c r="R111">
        <v>755</v>
      </c>
      <c r="S111">
        <v>9</v>
      </c>
    </row>
    <row r="112" spans="1:19">
      <c r="A112" s="5" t="s">
        <v>7</v>
      </c>
      <c r="B112" s="4" t="s">
        <v>94</v>
      </c>
      <c r="C112" s="10">
        <v>391377</v>
      </c>
      <c r="D112" s="10">
        <v>29868</v>
      </c>
      <c r="E112" s="10">
        <v>35005</v>
      </c>
      <c r="F112" s="10">
        <v>41450</v>
      </c>
      <c r="G112" s="10">
        <v>52357</v>
      </c>
      <c r="H112" s="10">
        <v>68498</v>
      </c>
      <c r="I112" s="10">
        <v>68090</v>
      </c>
      <c r="J112" s="10">
        <v>57445</v>
      </c>
      <c r="K112" s="10">
        <v>26102</v>
      </c>
      <c r="L112" s="10">
        <v>11014</v>
      </c>
      <c r="M112" s="10">
        <v>1491</v>
      </c>
      <c r="N112" s="9">
        <v>57</v>
      </c>
      <c r="O112" s="2">
        <v>16.399999999999999</v>
      </c>
      <c r="P112" s="3">
        <v>64032</v>
      </c>
      <c r="Q112" s="3">
        <v>391377</v>
      </c>
      <c r="R112">
        <v>290</v>
      </c>
      <c r="S112">
        <v>6</v>
      </c>
    </row>
    <row r="113" spans="1:19">
      <c r="A113" s="5" t="s">
        <v>7</v>
      </c>
      <c r="B113" s="4" t="s">
        <v>95</v>
      </c>
      <c r="C113" s="10">
        <v>268026</v>
      </c>
      <c r="D113" s="10">
        <v>21638</v>
      </c>
      <c r="E113" s="10">
        <v>26848</v>
      </c>
      <c r="F113" s="10">
        <v>29681</v>
      </c>
      <c r="G113" s="10">
        <v>34043</v>
      </c>
      <c r="H113" s="10">
        <v>43977</v>
      </c>
      <c r="I113" s="10">
        <v>45437</v>
      </c>
      <c r="J113" s="10">
        <v>36854</v>
      </c>
      <c r="K113" s="10">
        <v>18725</v>
      </c>
      <c r="L113" s="10">
        <v>9410</v>
      </c>
      <c r="M113" s="10">
        <v>1359</v>
      </c>
      <c r="N113" s="9">
        <v>54</v>
      </c>
      <c r="O113" s="2">
        <v>17.2</v>
      </c>
      <c r="P113" s="3">
        <v>46170</v>
      </c>
      <c r="Q113" s="3">
        <v>268026</v>
      </c>
      <c r="R113">
        <v>150</v>
      </c>
      <c r="S113">
        <v>13</v>
      </c>
    </row>
    <row r="114" spans="1:19">
      <c r="A114" s="5" t="s">
        <v>7</v>
      </c>
      <c r="B114" s="4" t="s">
        <v>96</v>
      </c>
      <c r="C114" s="10">
        <v>143323</v>
      </c>
      <c r="D114" s="10">
        <v>6646</v>
      </c>
      <c r="E114" s="10">
        <v>10499</v>
      </c>
      <c r="F114" s="10">
        <v>16074</v>
      </c>
      <c r="G114" s="10">
        <v>13767</v>
      </c>
      <c r="H114" s="10">
        <v>17319</v>
      </c>
      <c r="I114" s="10">
        <v>27974</v>
      </c>
      <c r="J114" s="10">
        <v>29240</v>
      </c>
      <c r="K114" s="10">
        <v>13085</v>
      </c>
      <c r="L114" s="10">
        <v>7552</v>
      </c>
      <c r="M114" s="10">
        <v>1129</v>
      </c>
      <c r="N114" s="9">
        <v>38</v>
      </c>
      <c r="O114" s="2">
        <v>24.3</v>
      </c>
      <c r="P114" s="3">
        <v>34863</v>
      </c>
      <c r="Q114" s="3">
        <v>143323</v>
      </c>
      <c r="R114">
        <v>309</v>
      </c>
      <c r="S114">
        <v>4</v>
      </c>
    </row>
    <row r="115" spans="1:19">
      <c r="A115" s="5" t="s">
        <v>7</v>
      </c>
      <c r="B115" s="4" t="s">
        <v>97</v>
      </c>
      <c r="C115" s="10">
        <v>114412</v>
      </c>
      <c r="D115" s="10">
        <v>6231</v>
      </c>
      <c r="E115" s="10">
        <v>9285</v>
      </c>
      <c r="F115" s="10">
        <v>11209</v>
      </c>
      <c r="G115" s="10">
        <v>11324</v>
      </c>
      <c r="H115" s="10">
        <v>15462</v>
      </c>
      <c r="I115" s="10">
        <v>20384</v>
      </c>
      <c r="J115" s="10">
        <v>21741</v>
      </c>
      <c r="K115" s="10">
        <v>11477</v>
      </c>
      <c r="L115" s="10">
        <v>6272</v>
      </c>
      <c r="M115" s="9">
        <v>994</v>
      </c>
      <c r="N115" s="9">
        <v>33</v>
      </c>
      <c r="O115" s="2">
        <v>25.3</v>
      </c>
      <c r="P115" s="3">
        <v>28895</v>
      </c>
      <c r="Q115" s="3">
        <v>114412</v>
      </c>
      <c r="R115">
        <v>339</v>
      </c>
      <c r="S115">
        <v>4</v>
      </c>
    </row>
    <row r="116" spans="1:19">
      <c r="A116" s="5" t="s">
        <v>7</v>
      </c>
      <c r="B116" s="4" t="s">
        <v>98</v>
      </c>
      <c r="C116" s="10">
        <v>41584</v>
      </c>
      <c r="D116" s="10">
        <v>2071</v>
      </c>
      <c r="E116" s="10">
        <v>2832</v>
      </c>
      <c r="F116" s="10">
        <v>4498</v>
      </c>
      <c r="G116" s="10">
        <v>3976</v>
      </c>
      <c r="H116" s="10">
        <v>4342</v>
      </c>
      <c r="I116" s="10">
        <v>6579</v>
      </c>
      <c r="J116" s="10">
        <v>8632</v>
      </c>
      <c r="K116" s="10">
        <v>4942</v>
      </c>
      <c r="L116" s="10">
        <v>3240</v>
      </c>
      <c r="M116" s="9">
        <v>459</v>
      </c>
      <c r="N116" s="9">
        <v>13</v>
      </c>
      <c r="O116" s="2">
        <v>31</v>
      </c>
      <c r="P116" s="3">
        <v>12882</v>
      </c>
      <c r="Q116" s="3">
        <v>41584</v>
      </c>
      <c r="R116">
        <v>99</v>
      </c>
      <c r="S116">
        <v>1</v>
      </c>
    </row>
    <row r="117" spans="1:19">
      <c r="A117" s="5" t="s">
        <v>7</v>
      </c>
      <c r="B117" s="4" t="s">
        <v>99</v>
      </c>
      <c r="C117" s="10">
        <v>62302</v>
      </c>
      <c r="D117" s="10">
        <v>2763</v>
      </c>
      <c r="E117" s="10">
        <v>4349</v>
      </c>
      <c r="F117" s="10">
        <v>5700</v>
      </c>
      <c r="G117" s="10">
        <v>5437</v>
      </c>
      <c r="H117" s="10">
        <v>7459</v>
      </c>
      <c r="I117" s="10">
        <v>10845</v>
      </c>
      <c r="J117" s="10">
        <v>13605</v>
      </c>
      <c r="K117" s="10">
        <v>7427</v>
      </c>
      <c r="L117" s="10">
        <v>4091</v>
      </c>
      <c r="M117" s="9">
        <v>607</v>
      </c>
      <c r="N117" s="9">
        <v>19</v>
      </c>
      <c r="O117" s="2">
        <v>30</v>
      </c>
      <c r="P117" s="3">
        <v>18713</v>
      </c>
      <c r="Q117" s="3">
        <v>62302</v>
      </c>
      <c r="R117">
        <v>170</v>
      </c>
      <c r="S117">
        <v>5</v>
      </c>
    </row>
    <row r="118" spans="1:19">
      <c r="A118" s="5" t="s">
        <v>7</v>
      </c>
      <c r="B118" s="4" t="s">
        <v>100</v>
      </c>
      <c r="C118" s="10">
        <v>125238</v>
      </c>
      <c r="D118" s="10">
        <v>6482</v>
      </c>
      <c r="E118" s="10">
        <v>9996</v>
      </c>
      <c r="F118" s="10">
        <v>9822</v>
      </c>
      <c r="G118" s="10">
        <v>10549</v>
      </c>
      <c r="H118" s="10">
        <v>16122</v>
      </c>
      <c r="I118" s="10">
        <v>21442</v>
      </c>
      <c r="J118" s="10">
        <v>26918</v>
      </c>
      <c r="K118" s="10">
        <v>15047</v>
      </c>
      <c r="L118" s="10">
        <v>7635</v>
      </c>
      <c r="M118" s="10">
        <v>1194</v>
      </c>
      <c r="N118" s="9">
        <v>31</v>
      </c>
      <c r="O118" s="2">
        <v>29.4</v>
      </c>
      <c r="P118" s="3">
        <v>36824</v>
      </c>
      <c r="Q118" s="3">
        <v>125238</v>
      </c>
      <c r="R118">
        <v>344</v>
      </c>
      <c r="S118">
        <v>8</v>
      </c>
    </row>
    <row r="119" spans="1:19">
      <c r="A119" s="4" t="s">
        <v>101</v>
      </c>
      <c r="B119" s="4" t="s">
        <v>5</v>
      </c>
      <c r="C119" s="10">
        <v>1527807</v>
      </c>
      <c r="D119" s="10">
        <v>90872</v>
      </c>
      <c r="E119" s="10">
        <v>129053</v>
      </c>
      <c r="F119" s="10">
        <v>163610</v>
      </c>
      <c r="G119" s="10">
        <v>158594</v>
      </c>
      <c r="H119" s="10">
        <v>208819</v>
      </c>
      <c r="I119" s="10">
        <v>262513</v>
      </c>
      <c r="J119" s="10">
        <v>275323</v>
      </c>
      <c r="K119" s="10">
        <v>141876</v>
      </c>
      <c r="L119" s="10">
        <v>84135</v>
      </c>
      <c r="M119" s="10">
        <v>12622</v>
      </c>
      <c r="N119" s="9">
        <v>390</v>
      </c>
      <c r="O119" s="2">
        <v>24</v>
      </c>
      <c r="P119" s="3">
        <v>366555</v>
      </c>
      <c r="Q119" s="3">
        <v>1527807</v>
      </c>
      <c r="R119">
        <f>SUM(R120:R137)</f>
        <v>3454</v>
      </c>
      <c r="S119">
        <f>SUM(S120:S137)</f>
        <v>32</v>
      </c>
    </row>
    <row r="120" spans="1:19">
      <c r="A120" s="5" t="s">
        <v>7</v>
      </c>
      <c r="B120" s="4" t="s">
        <v>102</v>
      </c>
      <c r="C120" s="10">
        <v>286426</v>
      </c>
      <c r="D120" s="10">
        <v>18917</v>
      </c>
      <c r="E120" s="10">
        <v>26060</v>
      </c>
      <c r="F120" s="10">
        <v>36972</v>
      </c>
      <c r="G120" s="10">
        <v>34305</v>
      </c>
      <c r="H120" s="10">
        <v>40807</v>
      </c>
      <c r="I120" s="10">
        <v>46897</v>
      </c>
      <c r="J120" s="10">
        <v>44359</v>
      </c>
      <c r="K120" s="10">
        <v>21996</v>
      </c>
      <c r="L120" s="10">
        <v>13913</v>
      </c>
      <c r="M120" s="10">
        <v>2137</v>
      </c>
      <c r="N120" s="9">
        <v>63</v>
      </c>
      <c r="O120" s="2">
        <v>20.5</v>
      </c>
      <c r="P120" s="3">
        <v>58611</v>
      </c>
      <c r="Q120" s="3">
        <v>286426</v>
      </c>
      <c r="R120">
        <v>390</v>
      </c>
      <c r="S120">
        <v>8</v>
      </c>
    </row>
    <row r="121" spans="1:19">
      <c r="A121" s="5" t="s">
        <v>7</v>
      </c>
      <c r="B121" s="4" t="s">
        <v>103</v>
      </c>
      <c r="C121" s="10">
        <v>361503</v>
      </c>
      <c r="D121" s="10">
        <v>25618</v>
      </c>
      <c r="E121" s="10">
        <v>34679</v>
      </c>
      <c r="F121" s="10">
        <v>42306</v>
      </c>
      <c r="G121" s="10">
        <v>45545</v>
      </c>
      <c r="H121" s="10">
        <v>55623</v>
      </c>
      <c r="I121" s="10">
        <v>62537</v>
      </c>
      <c r="J121" s="10">
        <v>54711</v>
      </c>
      <c r="K121" s="10">
        <v>23940</v>
      </c>
      <c r="L121" s="10">
        <v>14305</v>
      </c>
      <c r="M121" s="10">
        <v>2184</v>
      </c>
      <c r="N121" s="9">
        <v>55</v>
      </c>
      <c r="O121" s="2">
        <v>17.8</v>
      </c>
      <c r="P121" s="3">
        <v>64487</v>
      </c>
      <c r="Q121" s="3">
        <v>361503</v>
      </c>
      <c r="R121">
        <v>449</v>
      </c>
      <c r="S121">
        <v>7</v>
      </c>
    </row>
    <row r="122" spans="1:19">
      <c r="A122" s="5" t="s">
        <v>7</v>
      </c>
      <c r="B122" s="4" t="s">
        <v>104</v>
      </c>
      <c r="C122" s="10">
        <v>209439</v>
      </c>
      <c r="D122" s="10">
        <v>11413</v>
      </c>
      <c r="E122" s="10">
        <v>17380</v>
      </c>
      <c r="F122" s="10">
        <v>22654</v>
      </c>
      <c r="G122" s="10">
        <v>20358</v>
      </c>
      <c r="H122" s="10">
        <v>29591</v>
      </c>
      <c r="I122" s="10">
        <v>36506</v>
      </c>
      <c r="J122" s="10">
        <v>37188</v>
      </c>
      <c r="K122" s="10">
        <v>20886</v>
      </c>
      <c r="L122" s="10">
        <v>11534</v>
      </c>
      <c r="M122" s="10">
        <v>1869</v>
      </c>
      <c r="N122" s="9">
        <v>60</v>
      </c>
      <c r="O122" s="2">
        <v>24.7</v>
      </c>
      <c r="P122" s="3">
        <v>51700</v>
      </c>
      <c r="Q122" s="3">
        <v>209439</v>
      </c>
      <c r="R122">
        <v>320</v>
      </c>
      <c r="S122">
        <v>2</v>
      </c>
    </row>
    <row r="123" spans="1:19">
      <c r="A123" s="5" t="s">
        <v>7</v>
      </c>
      <c r="B123" s="4" t="s">
        <v>105</v>
      </c>
      <c r="C123" s="10">
        <v>88625</v>
      </c>
      <c r="D123" s="10">
        <v>5426</v>
      </c>
      <c r="E123" s="10">
        <v>8266</v>
      </c>
      <c r="F123" s="10">
        <v>8485</v>
      </c>
      <c r="G123" s="10">
        <v>8244</v>
      </c>
      <c r="H123" s="10">
        <v>13245</v>
      </c>
      <c r="I123" s="10">
        <v>15922</v>
      </c>
      <c r="J123" s="10">
        <v>15323</v>
      </c>
      <c r="K123" s="10">
        <v>8542</v>
      </c>
      <c r="L123" s="10">
        <v>4533</v>
      </c>
      <c r="M123" s="9">
        <v>626</v>
      </c>
      <c r="N123" s="9">
        <v>13</v>
      </c>
      <c r="O123" s="2">
        <v>23.5</v>
      </c>
      <c r="P123" s="3">
        <v>20861</v>
      </c>
      <c r="Q123" s="3">
        <v>88625</v>
      </c>
      <c r="R123">
        <v>134</v>
      </c>
      <c r="S123">
        <v>3</v>
      </c>
    </row>
    <row r="124" spans="1:19">
      <c r="A124" s="5" t="s">
        <v>7</v>
      </c>
      <c r="B124" s="4" t="s">
        <v>106</v>
      </c>
      <c r="C124" s="10">
        <v>38702</v>
      </c>
      <c r="D124" s="10">
        <v>1823</v>
      </c>
      <c r="E124" s="10">
        <v>3385</v>
      </c>
      <c r="F124" s="10">
        <v>3053</v>
      </c>
      <c r="G124" s="10">
        <v>2844</v>
      </c>
      <c r="H124" s="10">
        <v>5531</v>
      </c>
      <c r="I124" s="10">
        <v>6860</v>
      </c>
      <c r="J124" s="10">
        <v>7641</v>
      </c>
      <c r="K124" s="10">
        <v>4877</v>
      </c>
      <c r="L124" s="10">
        <v>2441</v>
      </c>
      <c r="M124" s="9">
        <v>239</v>
      </c>
      <c r="N124" s="9">
        <v>8</v>
      </c>
      <c r="O124" s="2">
        <v>29.2</v>
      </c>
      <c r="P124" s="3">
        <v>11300</v>
      </c>
      <c r="Q124" s="3">
        <v>38702</v>
      </c>
      <c r="R124">
        <v>105</v>
      </c>
      <c r="S124">
        <v>1</v>
      </c>
    </row>
    <row r="125" spans="1:19">
      <c r="A125" s="5" t="s">
        <v>7</v>
      </c>
      <c r="B125" s="4" t="s">
        <v>107</v>
      </c>
      <c r="C125" s="10">
        <v>82054</v>
      </c>
      <c r="D125" s="10">
        <v>5063</v>
      </c>
      <c r="E125" s="10">
        <v>6826</v>
      </c>
      <c r="F125" s="10">
        <v>8130</v>
      </c>
      <c r="G125" s="10">
        <v>8946</v>
      </c>
      <c r="H125" s="10">
        <v>11671</v>
      </c>
      <c r="I125" s="10">
        <v>14927</v>
      </c>
      <c r="J125" s="10">
        <v>14827</v>
      </c>
      <c r="K125" s="10">
        <v>7248</v>
      </c>
      <c r="L125" s="10">
        <v>3797</v>
      </c>
      <c r="M125" s="9">
        <v>609</v>
      </c>
      <c r="N125" s="9">
        <v>10</v>
      </c>
      <c r="O125" s="2">
        <v>22.5</v>
      </c>
      <c r="P125" s="3">
        <v>18496</v>
      </c>
      <c r="Q125" s="3">
        <v>82054</v>
      </c>
      <c r="R125">
        <v>95</v>
      </c>
      <c r="S125">
        <v>2</v>
      </c>
    </row>
    <row r="126" spans="1:19">
      <c r="A126" s="5" t="s">
        <v>7</v>
      </c>
      <c r="B126" s="4" t="s">
        <v>108</v>
      </c>
      <c r="C126" s="10">
        <v>62651</v>
      </c>
      <c r="D126" s="10">
        <v>3196</v>
      </c>
      <c r="E126" s="10">
        <v>4806</v>
      </c>
      <c r="F126" s="10">
        <v>6589</v>
      </c>
      <c r="G126" s="10">
        <v>4898</v>
      </c>
      <c r="H126" s="10">
        <v>7831</v>
      </c>
      <c r="I126" s="10">
        <v>10760</v>
      </c>
      <c r="J126" s="10">
        <v>12185</v>
      </c>
      <c r="K126" s="10">
        <v>7202</v>
      </c>
      <c r="L126" s="10">
        <v>4440</v>
      </c>
      <c r="M126" s="9">
        <v>722</v>
      </c>
      <c r="N126" s="9">
        <v>22</v>
      </c>
      <c r="O126" s="2">
        <v>28.8</v>
      </c>
      <c r="P126" s="3">
        <v>18014</v>
      </c>
      <c r="Q126" s="3">
        <v>62651</v>
      </c>
      <c r="R126">
        <v>240</v>
      </c>
      <c r="S126">
        <v>1</v>
      </c>
    </row>
    <row r="127" spans="1:19">
      <c r="A127" s="5" t="s">
        <v>7</v>
      </c>
      <c r="B127" s="4" t="s">
        <v>109</v>
      </c>
      <c r="C127" s="10">
        <v>67309</v>
      </c>
      <c r="D127" s="10">
        <v>3193</v>
      </c>
      <c r="E127" s="10">
        <v>4544</v>
      </c>
      <c r="F127" s="10">
        <v>5752</v>
      </c>
      <c r="G127" s="10">
        <v>5544</v>
      </c>
      <c r="H127" s="10">
        <v>7349</v>
      </c>
      <c r="I127" s="10">
        <v>11419</v>
      </c>
      <c r="J127" s="10">
        <v>15943</v>
      </c>
      <c r="K127" s="10">
        <v>7877</v>
      </c>
      <c r="L127" s="10">
        <v>4897</v>
      </c>
      <c r="M127" s="9">
        <v>768</v>
      </c>
      <c r="N127" s="9">
        <v>23</v>
      </c>
      <c r="O127" s="2">
        <v>31.6</v>
      </c>
      <c r="P127" s="3">
        <v>21287</v>
      </c>
      <c r="Q127" s="3">
        <v>67309</v>
      </c>
      <c r="R127">
        <v>282</v>
      </c>
      <c r="S127">
        <v>2</v>
      </c>
    </row>
    <row r="128" spans="1:19">
      <c r="A128" s="5" t="s">
        <v>7</v>
      </c>
      <c r="B128" s="4" t="s">
        <v>110</v>
      </c>
      <c r="C128" s="10">
        <v>46359</v>
      </c>
      <c r="D128" s="10">
        <v>1873</v>
      </c>
      <c r="E128" s="10">
        <v>3349</v>
      </c>
      <c r="F128" s="10">
        <v>3165</v>
      </c>
      <c r="G128" s="10">
        <v>3007</v>
      </c>
      <c r="H128" s="10">
        <v>4659</v>
      </c>
      <c r="I128" s="10">
        <v>8140</v>
      </c>
      <c r="J128" s="10">
        <v>11782</v>
      </c>
      <c r="K128" s="10">
        <v>6090</v>
      </c>
      <c r="L128" s="10">
        <v>3710</v>
      </c>
      <c r="M128" s="9">
        <v>564</v>
      </c>
      <c r="N128" s="9">
        <v>20</v>
      </c>
      <c r="O128" s="2">
        <v>34.6</v>
      </c>
      <c r="P128" s="3">
        <v>16038</v>
      </c>
      <c r="Q128" s="3">
        <v>46359</v>
      </c>
      <c r="R128">
        <v>191</v>
      </c>
      <c r="S128">
        <v>1</v>
      </c>
    </row>
    <row r="129" spans="1:19">
      <c r="A129" s="5" t="s">
        <v>7</v>
      </c>
      <c r="B129" s="4" t="s">
        <v>111</v>
      </c>
      <c r="C129" s="10">
        <v>37332</v>
      </c>
      <c r="D129" s="10">
        <v>1420</v>
      </c>
      <c r="E129" s="10">
        <v>2576</v>
      </c>
      <c r="F129" s="10">
        <v>2799</v>
      </c>
      <c r="G129" s="10">
        <v>2368</v>
      </c>
      <c r="H129" s="10">
        <v>4034</v>
      </c>
      <c r="I129" s="10">
        <v>6788</v>
      </c>
      <c r="J129" s="10">
        <v>8875</v>
      </c>
      <c r="K129" s="10">
        <v>5008</v>
      </c>
      <c r="L129" s="10">
        <v>3034</v>
      </c>
      <c r="M129" s="9">
        <v>420</v>
      </c>
      <c r="N129" s="9">
        <v>10</v>
      </c>
      <c r="O129" s="2">
        <v>34</v>
      </c>
      <c r="P129" s="3">
        <v>12705</v>
      </c>
      <c r="Q129" s="3">
        <v>37332</v>
      </c>
      <c r="R129">
        <v>204</v>
      </c>
      <c r="S129">
        <v>1</v>
      </c>
    </row>
    <row r="130" spans="1:19">
      <c r="A130" s="5" t="s">
        <v>7</v>
      </c>
      <c r="B130" s="4" t="s">
        <v>112</v>
      </c>
      <c r="C130" s="10">
        <v>40659</v>
      </c>
      <c r="D130" s="10">
        <v>1413</v>
      </c>
      <c r="E130" s="10">
        <v>2623</v>
      </c>
      <c r="F130" s="10">
        <v>3034</v>
      </c>
      <c r="G130" s="10">
        <v>2690</v>
      </c>
      <c r="H130" s="10">
        <v>4496</v>
      </c>
      <c r="I130" s="10">
        <v>7609</v>
      </c>
      <c r="J130" s="10">
        <v>10046</v>
      </c>
      <c r="K130" s="10">
        <v>5322</v>
      </c>
      <c r="L130" s="10">
        <v>2999</v>
      </c>
      <c r="M130" s="9">
        <v>410</v>
      </c>
      <c r="N130" s="9">
        <v>17</v>
      </c>
      <c r="O130" s="2">
        <v>33.200000000000003</v>
      </c>
      <c r="P130" s="3">
        <v>13501</v>
      </c>
      <c r="Q130" s="3">
        <v>40659</v>
      </c>
      <c r="R130">
        <v>188</v>
      </c>
      <c r="S130">
        <v>2</v>
      </c>
    </row>
    <row r="131" spans="1:19">
      <c r="A131" s="5" t="s">
        <v>7</v>
      </c>
      <c r="B131" s="4" t="s">
        <v>113</v>
      </c>
      <c r="C131" s="10">
        <v>34202</v>
      </c>
      <c r="D131" s="10">
        <v>1315</v>
      </c>
      <c r="E131" s="10">
        <v>2239</v>
      </c>
      <c r="F131" s="10">
        <v>2291</v>
      </c>
      <c r="G131" s="10">
        <v>2316</v>
      </c>
      <c r="H131" s="10">
        <v>4174</v>
      </c>
      <c r="I131" s="10">
        <v>6336</v>
      </c>
      <c r="J131" s="10">
        <v>8139</v>
      </c>
      <c r="K131" s="10">
        <v>4449</v>
      </c>
      <c r="L131" s="10">
        <v>2575</v>
      </c>
      <c r="M131" s="9">
        <v>350</v>
      </c>
      <c r="N131" s="9">
        <v>18</v>
      </c>
      <c r="O131" s="2">
        <v>32.9</v>
      </c>
      <c r="P131" s="3">
        <v>11250</v>
      </c>
      <c r="Q131" s="3">
        <v>34202</v>
      </c>
      <c r="R131">
        <v>166</v>
      </c>
      <c r="S131">
        <v>0</v>
      </c>
    </row>
    <row r="132" spans="1:19">
      <c r="A132" s="5" t="s">
        <v>7</v>
      </c>
      <c r="B132" s="4" t="s">
        <v>114</v>
      </c>
      <c r="C132" s="10">
        <v>41448</v>
      </c>
      <c r="D132" s="10">
        <v>2659</v>
      </c>
      <c r="E132" s="10">
        <v>3283</v>
      </c>
      <c r="F132" s="10">
        <v>4532</v>
      </c>
      <c r="G132" s="10">
        <v>4259</v>
      </c>
      <c r="H132" s="10">
        <v>4890</v>
      </c>
      <c r="I132" s="10">
        <v>6617</v>
      </c>
      <c r="J132" s="10">
        <v>7708</v>
      </c>
      <c r="K132" s="10">
        <v>4369</v>
      </c>
      <c r="L132" s="10">
        <v>2749</v>
      </c>
      <c r="M132" s="9">
        <v>368</v>
      </c>
      <c r="N132" s="9">
        <v>14</v>
      </c>
      <c r="O132" s="2">
        <v>26.8</v>
      </c>
      <c r="P132" s="3">
        <v>11093</v>
      </c>
      <c r="Q132" s="3">
        <v>41448</v>
      </c>
      <c r="R132">
        <v>125</v>
      </c>
      <c r="S132">
        <v>1</v>
      </c>
    </row>
    <row r="133" spans="1:19">
      <c r="A133" s="5" t="s">
        <v>7</v>
      </c>
      <c r="B133" s="4" t="s">
        <v>115</v>
      </c>
      <c r="C133" s="10">
        <v>23007</v>
      </c>
      <c r="D133" s="10">
        <v>1459</v>
      </c>
      <c r="E133" s="10">
        <v>1618</v>
      </c>
      <c r="F133" s="10">
        <v>2928</v>
      </c>
      <c r="G133" s="10">
        <v>2595</v>
      </c>
      <c r="H133" s="10">
        <v>2347</v>
      </c>
      <c r="I133" s="10">
        <v>3616</v>
      </c>
      <c r="J133" s="10">
        <v>4339</v>
      </c>
      <c r="K133" s="10">
        <v>2191</v>
      </c>
      <c r="L133" s="10">
        <v>1677</v>
      </c>
      <c r="M133" s="9">
        <v>223</v>
      </c>
      <c r="N133" s="9">
        <v>14</v>
      </c>
      <c r="O133" s="2">
        <v>26.7</v>
      </c>
      <c r="P133" s="3">
        <v>6136</v>
      </c>
      <c r="Q133" s="3">
        <v>23007</v>
      </c>
      <c r="R133">
        <v>142</v>
      </c>
      <c r="S133">
        <v>0</v>
      </c>
    </row>
    <row r="134" spans="1:19">
      <c r="A134" s="5" t="s">
        <v>7</v>
      </c>
      <c r="B134" s="4" t="s">
        <v>116</v>
      </c>
      <c r="C134" s="10">
        <v>21056</v>
      </c>
      <c r="D134" s="10">
        <v>1454</v>
      </c>
      <c r="E134" s="10">
        <v>1845</v>
      </c>
      <c r="F134" s="10">
        <v>2412</v>
      </c>
      <c r="G134" s="10">
        <v>2325</v>
      </c>
      <c r="H134" s="10">
        <v>2380</v>
      </c>
      <c r="I134" s="10">
        <v>3224</v>
      </c>
      <c r="J134" s="10">
        <v>3970</v>
      </c>
      <c r="K134" s="10">
        <v>1903</v>
      </c>
      <c r="L134" s="10">
        <v>1340</v>
      </c>
      <c r="M134" s="9">
        <v>198</v>
      </c>
      <c r="N134" s="9">
        <v>5</v>
      </c>
      <c r="O134" s="2">
        <v>25.1</v>
      </c>
      <c r="P134" s="3">
        <v>5278</v>
      </c>
      <c r="Q134" s="3">
        <v>21056</v>
      </c>
      <c r="R134">
        <v>89</v>
      </c>
      <c r="S134">
        <v>0</v>
      </c>
    </row>
    <row r="135" spans="1:19">
      <c r="A135" s="5" t="s">
        <v>7</v>
      </c>
      <c r="B135" s="4" t="s">
        <v>117</v>
      </c>
      <c r="C135" s="10">
        <v>32020</v>
      </c>
      <c r="D135" s="10">
        <v>2289</v>
      </c>
      <c r="E135" s="10">
        <v>2287</v>
      </c>
      <c r="F135" s="10">
        <v>3888</v>
      </c>
      <c r="G135" s="10">
        <v>3898</v>
      </c>
      <c r="H135" s="10">
        <v>3906</v>
      </c>
      <c r="I135" s="10">
        <v>4846</v>
      </c>
      <c r="J135" s="10">
        <v>6119</v>
      </c>
      <c r="K135" s="10">
        <v>2770</v>
      </c>
      <c r="L135" s="10">
        <v>1735</v>
      </c>
      <c r="M135" s="9">
        <v>271</v>
      </c>
      <c r="N135" s="9">
        <v>11</v>
      </c>
      <c r="O135" s="2">
        <v>23.8</v>
      </c>
      <c r="P135" s="3">
        <v>7627</v>
      </c>
      <c r="Q135" s="3">
        <v>32020</v>
      </c>
      <c r="R135">
        <v>87</v>
      </c>
      <c r="S135">
        <v>1</v>
      </c>
    </row>
    <row r="136" spans="1:19">
      <c r="A136" s="5" t="s">
        <v>7</v>
      </c>
      <c r="B136" s="4" t="s">
        <v>118</v>
      </c>
      <c r="C136" s="10">
        <v>27305</v>
      </c>
      <c r="D136" s="10">
        <v>1272</v>
      </c>
      <c r="E136" s="10">
        <v>1593</v>
      </c>
      <c r="F136" s="10">
        <v>2518</v>
      </c>
      <c r="G136" s="10">
        <v>2373</v>
      </c>
      <c r="H136" s="10">
        <v>2939</v>
      </c>
      <c r="I136" s="10">
        <v>4648</v>
      </c>
      <c r="J136" s="10">
        <v>5988</v>
      </c>
      <c r="K136" s="10">
        <v>3451</v>
      </c>
      <c r="L136" s="10">
        <v>2194</v>
      </c>
      <c r="M136" s="9">
        <v>316</v>
      </c>
      <c r="N136" s="9">
        <v>13</v>
      </c>
      <c r="O136" s="2">
        <v>32.1</v>
      </c>
      <c r="P136" s="3">
        <v>8773</v>
      </c>
      <c r="Q136" s="3">
        <v>27305</v>
      </c>
      <c r="R136">
        <v>120</v>
      </c>
      <c r="S136">
        <v>0</v>
      </c>
    </row>
    <row r="137" spans="1:19">
      <c r="A137" s="5" t="s">
        <v>7</v>
      </c>
      <c r="B137" s="4" t="s">
        <v>119</v>
      </c>
      <c r="C137" s="10">
        <v>27710</v>
      </c>
      <c r="D137" s="10">
        <v>1069</v>
      </c>
      <c r="E137" s="10">
        <v>1694</v>
      </c>
      <c r="F137" s="10">
        <v>2102</v>
      </c>
      <c r="G137" s="10">
        <v>2079</v>
      </c>
      <c r="H137" s="10">
        <v>3346</v>
      </c>
      <c r="I137" s="10">
        <v>4861</v>
      </c>
      <c r="J137" s="10">
        <v>6180</v>
      </c>
      <c r="K137" s="10">
        <v>3755</v>
      </c>
      <c r="L137" s="10">
        <v>2262</v>
      </c>
      <c r="M137" s="9">
        <v>348</v>
      </c>
      <c r="N137" s="9">
        <v>14</v>
      </c>
      <c r="O137" s="2">
        <v>33.9</v>
      </c>
      <c r="P137" s="3">
        <v>9398</v>
      </c>
      <c r="Q137" s="3">
        <v>27710</v>
      </c>
      <c r="R137">
        <v>127</v>
      </c>
      <c r="S137">
        <v>0</v>
      </c>
    </row>
    <row r="138" spans="1:19">
      <c r="A138" s="4" t="s">
        <v>120</v>
      </c>
      <c r="B138" s="4" t="s">
        <v>5</v>
      </c>
      <c r="C138" s="10">
        <v>1593469</v>
      </c>
      <c r="D138" s="10">
        <v>103333</v>
      </c>
      <c r="E138" s="10">
        <v>144446</v>
      </c>
      <c r="F138" s="10">
        <v>181676</v>
      </c>
      <c r="G138" s="10">
        <v>187761</v>
      </c>
      <c r="H138" s="10">
        <v>230702</v>
      </c>
      <c r="I138" s="10">
        <v>272450</v>
      </c>
      <c r="J138" s="10">
        <v>257982</v>
      </c>
      <c r="K138" s="10">
        <v>128433</v>
      </c>
      <c r="L138" s="10">
        <v>75249</v>
      </c>
      <c r="M138" s="10">
        <v>11181</v>
      </c>
      <c r="N138" s="9">
        <v>256</v>
      </c>
      <c r="O138" s="2">
        <v>20.8</v>
      </c>
      <c r="P138" s="3">
        <v>332237</v>
      </c>
      <c r="Q138" s="3">
        <v>1593469</v>
      </c>
      <c r="R138">
        <f>SUM(R139:R149)</f>
        <v>2653</v>
      </c>
      <c r="S138">
        <f>SUM(S139:S149)</f>
        <v>36</v>
      </c>
    </row>
    <row r="139" spans="1:19">
      <c r="A139" s="5" t="s">
        <v>7</v>
      </c>
      <c r="B139" s="4" t="s">
        <v>121</v>
      </c>
      <c r="C139" s="10">
        <v>852189</v>
      </c>
      <c r="D139" s="10">
        <v>63606</v>
      </c>
      <c r="E139" s="10">
        <v>84520</v>
      </c>
      <c r="F139" s="10">
        <v>111820</v>
      </c>
      <c r="G139" s="10">
        <v>118033</v>
      </c>
      <c r="H139" s="10">
        <v>134187</v>
      </c>
      <c r="I139" s="10">
        <v>141304</v>
      </c>
      <c r="J139" s="10">
        <v>114522</v>
      </c>
      <c r="K139" s="10">
        <v>52168</v>
      </c>
      <c r="L139" s="10">
        <v>27833</v>
      </c>
      <c r="M139" s="10">
        <v>4109</v>
      </c>
      <c r="N139" s="9">
        <v>87</v>
      </c>
      <c r="O139" s="2">
        <v>23.1</v>
      </c>
      <c r="P139" s="3">
        <v>48022</v>
      </c>
      <c r="Q139" s="3">
        <v>207778</v>
      </c>
      <c r="R139">
        <v>255</v>
      </c>
      <c r="S139">
        <v>7</v>
      </c>
    </row>
    <row r="140" spans="1:19">
      <c r="A140" s="5" t="s">
        <v>7</v>
      </c>
      <c r="B140" s="4" t="s">
        <v>122</v>
      </c>
      <c r="C140" s="10">
        <v>207778</v>
      </c>
      <c r="D140" s="10">
        <v>12215</v>
      </c>
      <c r="E140" s="10">
        <v>17874</v>
      </c>
      <c r="F140" s="10">
        <v>21773</v>
      </c>
      <c r="G140" s="10">
        <v>22423</v>
      </c>
      <c r="H140" s="10">
        <v>29047</v>
      </c>
      <c r="I140" s="10">
        <v>36566</v>
      </c>
      <c r="J140" s="10">
        <v>36466</v>
      </c>
      <c r="K140" s="10">
        <v>18432</v>
      </c>
      <c r="L140" s="10">
        <v>11272</v>
      </c>
      <c r="M140" s="10">
        <v>1667</v>
      </c>
      <c r="N140" s="9">
        <v>43</v>
      </c>
      <c r="O140" s="2">
        <v>25.9</v>
      </c>
      <c r="P140" s="3">
        <v>33722</v>
      </c>
      <c r="Q140" s="3">
        <v>130194</v>
      </c>
      <c r="R140">
        <v>141</v>
      </c>
      <c r="S140">
        <v>5</v>
      </c>
    </row>
    <row r="141" spans="1:19">
      <c r="A141" s="5" t="s">
        <v>7</v>
      </c>
      <c r="B141" s="4" t="s">
        <v>123</v>
      </c>
      <c r="C141" s="10">
        <v>130194</v>
      </c>
      <c r="D141" s="10">
        <v>7044</v>
      </c>
      <c r="E141" s="10">
        <v>11184</v>
      </c>
      <c r="F141" s="10">
        <v>14011</v>
      </c>
      <c r="G141" s="10">
        <v>11587</v>
      </c>
      <c r="H141" s="10">
        <v>16373</v>
      </c>
      <c r="I141" s="10">
        <v>23038</v>
      </c>
      <c r="J141" s="10">
        <v>25119</v>
      </c>
      <c r="K141" s="10">
        <v>13326</v>
      </c>
      <c r="L141" s="10">
        <v>7515</v>
      </c>
      <c r="M141" s="9">
        <v>969</v>
      </c>
      <c r="N141" s="9">
        <v>28</v>
      </c>
      <c r="O141" s="2">
        <v>15.8</v>
      </c>
      <c r="P141" s="3">
        <v>134501</v>
      </c>
      <c r="Q141" s="3">
        <v>852189</v>
      </c>
      <c r="R141">
        <v>583</v>
      </c>
      <c r="S141">
        <v>10</v>
      </c>
    </row>
    <row r="142" spans="1:19">
      <c r="A142" s="5" t="s">
        <v>7</v>
      </c>
      <c r="B142" s="4" t="s">
        <v>124</v>
      </c>
      <c r="C142" s="10">
        <v>31010</v>
      </c>
      <c r="D142" s="10">
        <v>1109</v>
      </c>
      <c r="E142" s="10">
        <v>1875</v>
      </c>
      <c r="F142" s="10">
        <v>1951</v>
      </c>
      <c r="G142" s="10">
        <v>1838</v>
      </c>
      <c r="H142" s="10">
        <v>2862</v>
      </c>
      <c r="I142" s="10">
        <v>5276</v>
      </c>
      <c r="J142" s="10">
        <v>7650</v>
      </c>
      <c r="K142" s="10">
        <v>4499</v>
      </c>
      <c r="L142" s="10">
        <v>3327</v>
      </c>
      <c r="M142" s="9">
        <v>615</v>
      </c>
      <c r="N142" s="9">
        <v>8</v>
      </c>
      <c r="O142" s="2">
        <v>39.299999999999997</v>
      </c>
      <c r="P142" s="3">
        <v>12177</v>
      </c>
      <c r="Q142" s="3">
        <v>31010</v>
      </c>
      <c r="R142">
        <v>290</v>
      </c>
      <c r="S142">
        <v>3</v>
      </c>
    </row>
    <row r="143" spans="1:19">
      <c r="A143" s="5" t="s">
        <v>7</v>
      </c>
      <c r="B143" s="4" t="s">
        <v>125</v>
      </c>
      <c r="C143" s="10">
        <v>48891</v>
      </c>
      <c r="D143" s="10">
        <v>1945</v>
      </c>
      <c r="E143" s="10">
        <v>3594</v>
      </c>
      <c r="F143" s="10">
        <v>3761</v>
      </c>
      <c r="G143" s="10">
        <v>3219</v>
      </c>
      <c r="H143" s="10">
        <v>5569</v>
      </c>
      <c r="I143" s="10">
        <v>8547</v>
      </c>
      <c r="J143" s="10">
        <v>10846</v>
      </c>
      <c r="K143" s="10">
        <v>6534</v>
      </c>
      <c r="L143" s="10">
        <v>4151</v>
      </c>
      <c r="M143" s="9">
        <v>704</v>
      </c>
      <c r="N143" s="9">
        <v>21</v>
      </c>
      <c r="O143" s="2">
        <v>34.1</v>
      </c>
      <c r="P143" s="3">
        <v>16665</v>
      </c>
      <c r="Q143" s="3">
        <v>48891</v>
      </c>
      <c r="R143">
        <v>331</v>
      </c>
      <c r="S143">
        <v>3</v>
      </c>
    </row>
    <row r="144" spans="1:19">
      <c r="A144" s="5" t="s">
        <v>7</v>
      </c>
      <c r="B144" s="4" t="s">
        <v>126</v>
      </c>
      <c r="C144" s="10">
        <v>44195</v>
      </c>
      <c r="D144" s="10">
        <v>1624</v>
      </c>
      <c r="E144" s="10">
        <v>2920</v>
      </c>
      <c r="F144" s="10">
        <v>3306</v>
      </c>
      <c r="G144" s="10">
        <v>2640</v>
      </c>
      <c r="H144" s="10">
        <v>4374</v>
      </c>
      <c r="I144" s="10">
        <v>7841</v>
      </c>
      <c r="J144" s="10">
        <v>10237</v>
      </c>
      <c r="K144" s="10">
        <v>6337</v>
      </c>
      <c r="L144" s="10">
        <v>4298</v>
      </c>
      <c r="M144" s="9">
        <v>602</v>
      </c>
      <c r="N144" s="9">
        <v>16</v>
      </c>
      <c r="O144" s="2">
        <v>36.6</v>
      </c>
      <c r="P144" s="3">
        <v>16161</v>
      </c>
      <c r="Q144" s="3">
        <v>44195</v>
      </c>
      <c r="R144">
        <v>302</v>
      </c>
      <c r="S144">
        <v>2</v>
      </c>
    </row>
    <row r="145" spans="1:19">
      <c r="A145" s="5" t="s">
        <v>7</v>
      </c>
      <c r="B145" s="4" t="s">
        <v>127</v>
      </c>
      <c r="C145" s="10">
        <v>86254</v>
      </c>
      <c r="D145" s="10">
        <v>6555</v>
      </c>
      <c r="E145" s="10">
        <v>8456</v>
      </c>
      <c r="F145" s="10">
        <v>8641</v>
      </c>
      <c r="G145" s="10">
        <v>10900</v>
      </c>
      <c r="H145" s="10">
        <v>14292</v>
      </c>
      <c r="I145" s="10">
        <v>14458</v>
      </c>
      <c r="J145" s="10">
        <v>12531</v>
      </c>
      <c r="K145" s="10">
        <v>5964</v>
      </c>
      <c r="L145" s="10">
        <v>3858</v>
      </c>
      <c r="M145" s="9">
        <v>592</v>
      </c>
      <c r="N145" s="9">
        <v>7</v>
      </c>
      <c r="O145" s="2">
        <v>18.5</v>
      </c>
      <c r="P145" s="3">
        <v>15933</v>
      </c>
      <c r="Q145" s="3">
        <v>86254</v>
      </c>
      <c r="R145">
        <v>193</v>
      </c>
      <c r="S145">
        <v>1</v>
      </c>
    </row>
    <row r="146" spans="1:19">
      <c r="A146" s="5" t="s">
        <v>7</v>
      </c>
      <c r="B146" s="4" t="s">
        <v>128</v>
      </c>
      <c r="C146" s="10">
        <v>36590</v>
      </c>
      <c r="D146" s="10">
        <v>1124</v>
      </c>
      <c r="E146" s="10">
        <v>1795</v>
      </c>
      <c r="F146" s="10">
        <v>2156</v>
      </c>
      <c r="G146" s="10">
        <v>2054</v>
      </c>
      <c r="H146" s="10">
        <v>3325</v>
      </c>
      <c r="I146" s="10">
        <v>6580</v>
      </c>
      <c r="J146" s="10">
        <v>9859</v>
      </c>
      <c r="K146" s="10">
        <v>5512</v>
      </c>
      <c r="L146" s="10">
        <v>3609</v>
      </c>
      <c r="M146" s="9">
        <v>567</v>
      </c>
      <c r="N146" s="9">
        <v>9</v>
      </c>
      <c r="O146" s="2">
        <v>39.6</v>
      </c>
      <c r="P146" s="3">
        <v>14476</v>
      </c>
      <c r="Q146" s="3">
        <v>36590</v>
      </c>
      <c r="R146">
        <v>140</v>
      </c>
      <c r="S146">
        <v>1</v>
      </c>
    </row>
    <row r="147" spans="1:19">
      <c r="A147" s="5" t="s">
        <v>7</v>
      </c>
      <c r="B147" s="4" t="s">
        <v>129</v>
      </c>
      <c r="C147" s="10">
        <v>91183</v>
      </c>
      <c r="D147" s="10">
        <v>4549</v>
      </c>
      <c r="E147" s="10">
        <v>7136</v>
      </c>
      <c r="F147" s="10">
        <v>8217</v>
      </c>
      <c r="G147" s="10">
        <v>8822</v>
      </c>
      <c r="H147" s="10">
        <v>12483</v>
      </c>
      <c r="I147" s="10">
        <v>17418</v>
      </c>
      <c r="J147" s="10">
        <v>17737</v>
      </c>
      <c r="K147" s="10">
        <v>8705</v>
      </c>
      <c r="L147" s="10">
        <v>5289</v>
      </c>
      <c r="M147" s="9">
        <v>803</v>
      </c>
      <c r="N147" s="9">
        <v>24</v>
      </c>
      <c r="O147" s="2">
        <v>25</v>
      </c>
      <c r="P147" s="3">
        <v>22823</v>
      </c>
      <c r="Q147" s="3">
        <v>91183</v>
      </c>
      <c r="R147">
        <v>206</v>
      </c>
      <c r="S147">
        <v>2</v>
      </c>
    </row>
    <row r="148" spans="1:19">
      <c r="A148" s="5" t="s">
        <v>7</v>
      </c>
      <c r="B148" s="4" t="s">
        <v>130</v>
      </c>
      <c r="C148" s="10">
        <v>27701</v>
      </c>
      <c r="D148" s="9">
        <v>929</v>
      </c>
      <c r="E148" s="10">
        <v>1711</v>
      </c>
      <c r="F148" s="10">
        <v>1789</v>
      </c>
      <c r="G148" s="10">
        <v>1700</v>
      </c>
      <c r="H148" s="10">
        <v>2684</v>
      </c>
      <c r="I148" s="10">
        <v>5113</v>
      </c>
      <c r="J148" s="10">
        <v>7136</v>
      </c>
      <c r="K148" s="10">
        <v>3952</v>
      </c>
      <c r="L148" s="10">
        <v>2362</v>
      </c>
      <c r="M148" s="9">
        <v>316</v>
      </c>
      <c r="N148" s="9">
        <v>9</v>
      </c>
      <c r="O148" s="2">
        <v>36.299999999999997</v>
      </c>
      <c r="P148" s="3">
        <v>10063</v>
      </c>
      <c r="Q148" s="3">
        <v>27701</v>
      </c>
      <c r="R148">
        <v>121</v>
      </c>
      <c r="S148">
        <v>1</v>
      </c>
    </row>
    <row r="149" spans="1:19">
      <c r="A149" s="5" t="s">
        <v>7</v>
      </c>
      <c r="B149" s="4" t="s">
        <v>131</v>
      </c>
      <c r="C149" s="10">
        <v>37484</v>
      </c>
      <c r="D149" s="10">
        <v>2633</v>
      </c>
      <c r="E149" s="10">
        <v>3381</v>
      </c>
      <c r="F149" s="10">
        <v>4251</v>
      </c>
      <c r="G149" s="10">
        <v>4545</v>
      </c>
      <c r="H149" s="10">
        <v>5506</v>
      </c>
      <c r="I149" s="10">
        <v>6309</v>
      </c>
      <c r="J149" s="10">
        <v>5879</v>
      </c>
      <c r="K149" s="10">
        <v>3004</v>
      </c>
      <c r="L149" s="10">
        <v>1735</v>
      </c>
      <c r="M149" s="9">
        <v>237</v>
      </c>
      <c r="N149" s="9">
        <v>4</v>
      </c>
      <c r="O149" s="2">
        <v>20.5</v>
      </c>
      <c r="P149" s="3">
        <v>7694</v>
      </c>
      <c r="Q149" s="3">
        <v>37484</v>
      </c>
      <c r="R149">
        <v>91</v>
      </c>
      <c r="S149">
        <v>1</v>
      </c>
    </row>
    <row r="150" spans="1:19">
      <c r="A150" s="4" t="s">
        <v>132</v>
      </c>
      <c r="B150" s="4" t="s">
        <v>5</v>
      </c>
      <c r="C150" s="10">
        <v>2130119</v>
      </c>
      <c r="D150" s="10">
        <v>143771</v>
      </c>
      <c r="E150" s="10">
        <v>202057</v>
      </c>
      <c r="F150" s="10">
        <v>225658</v>
      </c>
      <c r="G150" s="10">
        <v>251099</v>
      </c>
      <c r="H150" s="10">
        <v>323996</v>
      </c>
      <c r="I150" s="10">
        <v>350093</v>
      </c>
      <c r="J150" s="10">
        <v>325082</v>
      </c>
      <c r="K150" s="10">
        <v>178624</v>
      </c>
      <c r="L150" s="10">
        <v>110575</v>
      </c>
      <c r="M150" s="10">
        <v>18670</v>
      </c>
      <c r="N150" s="9">
        <v>494</v>
      </c>
      <c r="O150" s="2">
        <v>21.3</v>
      </c>
      <c r="P150" s="3">
        <v>454534</v>
      </c>
      <c r="Q150" s="3">
        <v>2130119</v>
      </c>
      <c r="R150">
        <f>SUM(R151:R165)</f>
        <v>2129</v>
      </c>
      <c r="S150">
        <f>SUM(S151:S165)</f>
        <v>66</v>
      </c>
    </row>
    <row r="151" spans="1:19">
      <c r="A151" s="5" t="s">
        <v>7</v>
      </c>
      <c r="B151" s="4" t="s">
        <v>133</v>
      </c>
      <c r="C151" s="10">
        <v>655959</v>
      </c>
      <c r="D151" s="10">
        <v>49866</v>
      </c>
      <c r="E151" s="10">
        <v>67542</v>
      </c>
      <c r="F151" s="10">
        <v>89668</v>
      </c>
      <c r="G151" s="10">
        <v>96930</v>
      </c>
      <c r="H151" s="10">
        <v>111427</v>
      </c>
      <c r="I151" s="10">
        <v>108174</v>
      </c>
      <c r="J151" s="10">
        <v>78573</v>
      </c>
      <c r="K151" s="10">
        <v>33572</v>
      </c>
      <c r="L151" s="10">
        <v>17435</v>
      </c>
      <c r="M151" s="10">
        <v>2692</v>
      </c>
      <c r="N151" s="9">
        <v>80</v>
      </c>
      <c r="O151" s="2">
        <v>13.1</v>
      </c>
      <c r="P151" s="3">
        <v>85875</v>
      </c>
      <c r="Q151" s="3">
        <v>655959</v>
      </c>
      <c r="R151">
        <v>365</v>
      </c>
      <c r="S151">
        <v>19</v>
      </c>
    </row>
    <row r="152" spans="1:19">
      <c r="A152" s="5" t="s">
        <v>7</v>
      </c>
      <c r="B152" s="4" t="s">
        <v>134</v>
      </c>
      <c r="C152" s="10">
        <v>102104</v>
      </c>
      <c r="D152" s="10">
        <v>4444</v>
      </c>
      <c r="E152" s="10">
        <v>7880</v>
      </c>
      <c r="F152" s="10">
        <v>10921</v>
      </c>
      <c r="G152" s="10">
        <v>8314</v>
      </c>
      <c r="H152" s="10">
        <v>11937</v>
      </c>
      <c r="I152" s="10">
        <v>17149</v>
      </c>
      <c r="J152" s="10">
        <v>20650</v>
      </c>
      <c r="K152" s="10">
        <v>11779</v>
      </c>
      <c r="L152" s="10">
        <v>7605</v>
      </c>
      <c r="M152" s="10">
        <v>1386</v>
      </c>
      <c r="N152" s="9">
        <v>39</v>
      </c>
      <c r="O152" s="2">
        <v>29.9</v>
      </c>
      <c r="P152" s="3">
        <v>30500</v>
      </c>
      <c r="Q152" s="3">
        <v>102104</v>
      </c>
      <c r="R152">
        <v>126</v>
      </c>
      <c r="S152">
        <v>8</v>
      </c>
    </row>
    <row r="153" spans="1:19">
      <c r="A153" s="5" t="s">
        <v>7</v>
      </c>
      <c r="B153" s="4" t="s">
        <v>135</v>
      </c>
      <c r="C153" s="10">
        <v>95772</v>
      </c>
      <c r="D153" s="10">
        <v>4822</v>
      </c>
      <c r="E153" s="10">
        <v>7615</v>
      </c>
      <c r="F153" s="10">
        <v>7974</v>
      </c>
      <c r="G153" s="10">
        <v>8068</v>
      </c>
      <c r="H153" s="10">
        <v>12455</v>
      </c>
      <c r="I153" s="10">
        <v>16428</v>
      </c>
      <c r="J153" s="10">
        <v>18746</v>
      </c>
      <c r="K153" s="10">
        <v>11551</v>
      </c>
      <c r="L153" s="10">
        <v>6948</v>
      </c>
      <c r="M153" s="10">
        <v>1135</v>
      </c>
      <c r="N153" s="9">
        <v>30</v>
      </c>
      <c r="O153" s="2">
        <v>29.8</v>
      </c>
      <c r="P153" s="3">
        <v>28525</v>
      </c>
      <c r="Q153" s="3">
        <v>95772</v>
      </c>
      <c r="R153">
        <v>121</v>
      </c>
      <c r="S153">
        <v>2</v>
      </c>
    </row>
    <row r="154" spans="1:19">
      <c r="A154" s="5" t="s">
        <v>7</v>
      </c>
      <c r="B154" s="4" t="s">
        <v>136</v>
      </c>
      <c r="C154" s="10">
        <v>345796</v>
      </c>
      <c r="D154" s="10">
        <v>30810</v>
      </c>
      <c r="E154" s="10">
        <v>38366</v>
      </c>
      <c r="F154" s="10">
        <v>38027</v>
      </c>
      <c r="G154" s="10">
        <v>50783</v>
      </c>
      <c r="H154" s="10">
        <v>62699</v>
      </c>
      <c r="I154" s="10">
        <v>53020</v>
      </c>
      <c r="J154" s="10">
        <v>39436</v>
      </c>
      <c r="K154" s="10">
        <v>19766</v>
      </c>
      <c r="L154" s="10">
        <v>11101</v>
      </c>
      <c r="M154" s="10">
        <v>1743</v>
      </c>
      <c r="N154" s="9">
        <v>45</v>
      </c>
      <c r="O154" s="2">
        <v>14.4</v>
      </c>
      <c r="P154" s="3">
        <v>49677</v>
      </c>
      <c r="Q154" s="3">
        <v>345796</v>
      </c>
      <c r="R154">
        <v>234</v>
      </c>
      <c r="S154">
        <v>7</v>
      </c>
    </row>
    <row r="155" spans="1:19">
      <c r="A155" s="5" t="s">
        <v>7</v>
      </c>
      <c r="B155" s="4" t="s">
        <v>137</v>
      </c>
      <c r="C155" s="10">
        <v>176011</v>
      </c>
      <c r="D155" s="10">
        <v>12756</v>
      </c>
      <c r="E155" s="10">
        <v>17021</v>
      </c>
      <c r="F155" s="10">
        <v>17500</v>
      </c>
      <c r="G155" s="10">
        <v>20495</v>
      </c>
      <c r="H155" s="10">
        <v>26985</v>
      </c>
      <c r="I155" s="10">
        <v>29821</v>
      </c>
      <c r="J155" s="10">
        <v>26085</v>
      </c>
      <c r="K155" s="10">
        <v>14523</v>
      </c>
      <c r="L155" s="10">
        <v>9119</v>
      </c>
      <c r="M155" s="10">
        <v>1663</v>
      </c>
      <c r="N155" s="9">
        <v>43</v>
      </c>
      <c r="O155" s="2">
        <v>20.9</v>
      </c>
      <c r="P155" s="3">
        <v>36822</v>
      </c>
      <c r="Q155" s="3">
        <v>176011</v>
      </c>
      <c r="R155">
        <v>146</v>
      </c>
      <c r="S155">
        <v>1</v>
      </c>
    </row>
    <row r="156" spans="1:19">
      <c r="A156" s="5" t="s">
        <v>7</v>
      </c>
      <c r="B156" s="4" t="s">
        <v>138</v>
      </c>
      <c r="C156" s="10">
        <v>110423</v>
      </c>
      <c r="D156" s="10">
        <v>5609</v>
      </c>
      <c r="E156" s="10">
        <v>8866</v>
      </c>
      <c r="F156" s="10">
        <v>9673</v>
      </c>
      <c r="G156" s="10">
        <v>9286</v>
      </c>
      <c r="H156" s="10">
        <v>13454</v>
      </c>
      <c r="I156" s="10">
        <v>18684</v>
      </c>
      <c r="J156" s="10">
        <v>21728</v>
      </c>
      <c r="K156" s="10">
        <v>12981</v>
      </c>
      <c r="L156" s="10">
        <v>8602</v>
      </c>
      <c r="M156" s="10">
        <v>1505</v>
      </c>
      <c r="N156" s="9">
        <v>35</v>
      </c>
      <c r="O156" s="2">
        <v>30.3</v>
      </c>
      <c r="P156" s="3">
        <v>33458</v>
      </c>
      <c r="Q156" s="3">
        <v>110423</v>
      </c>
      <c r="R156">
        <v>155</v>
      </c>
      <c r="S156">
        <v>10</v>
      </c>
    </row>
    <row r="157" spans="1:19">
      <c r="A157" s="5" t="s">
        <v>7</v>
      </c>
      <c r="B157" s="4" t="s">
        <v>139</v>
      </c>
      <c r="C157" s="10">
        <v>46667</v>
      </c>
      <c r="D157" s="10">
        <v>3768</v>
      </c>
      <c r="E157" s="10">
        <v>6278</v>
      </c>
      <c r="F157" s="10">
        <v>4907</v>
      </c>
      <c r="G157" s="10">
        <v>5418</v>
      </c>
      <c r="H157" s="10">
        <v>8493</v>
      </c>
      <c r="I157" s="10">
        <v>8055</v>
      </c>
      <c r="J157" s="10">
        <v>5737</v>
      </c>
      <c r="K157" s="10">
        <v>2535</v>
      </c>
      <c r="L157" s="10">
        <v>1253</v>
      </c>
      <c r="M157" s="9">
        <v>215</v>
      </c>
      <c r="N157" s="9">
        <v>8</v>
      </c>
      <c r="O157" s="2">
        <v>14</v>
      </c>
      <c r="P157" s="3">
        <v>6552</v>
      </c>
      <c r="Q157" s="3">
        <v>46667</v>
      </c>
      <c r="R157">
        <v>72</v>
      </c>
      <c r="S157">
        <v>1</v>
      </c>
    </row>
    <row r="158" spans="1:19">
      <c r="A158" s="5" t="s">
        <v>7</v>
      </c>
      <c r="B158" s="4" t="s">
        <v>140</v>
      </c>
      <c r="C158" s="10">
        <v>170302</v>
      </c>
      <c r="D158" s="10">
        <v>12987</v>
      </c>
      <c r="E158" s="10">
        <v>16497</v>
      </c>
      <c r="F158" s="10">
        <v>14828</v>
      </c>
      <c r="G158" s="10">
        <v>20560</v>
      </c>
      <c r="H158" s="10">
        <v>28001</v>
      </c>
      <c r="I158" s="10">
        <v>28202</v>
      </c>
      <c r="J158" s="10">
        <v>25079</v>
      </c>
      <c r="K158" s="10">
        <v>13800</v>
      </c>
      <c r="L158" s="10">
        <v>8903</v>
      </c>
      <c r="M158" s="10">
        <v>1404</v>
      </c>
      <c r="N158" s="9">
        <v>41</v>
      </c>
      <c r="O158" s="2">
        <v>20.7</v>
      </c>
      <c r="P158" s="3">
        <v>35271</v>
      </c>
      <c r="Q158" s="3">
        <v>170302</v>
      </c>
      <c r="R158">
        <v>121</v>
      </c>
      <c r="S158">
        <v>3</v>
      </c>
    </row>
    <row r="159" spans="1:19">
      <c r="A159" s="5" t="s">
        <v>7</v>
      </c>
      <c r="B159" s="4" t="s">
        <v>141</v>
      </c>
      <c r="C159" s="10">
        <v>50093</v>
      </c>
      <c r="D159" s="10">
        <v>1900</v>
      </c>
      <c r="E159" s="10">
        <v>4043</v>
      </c>
      <c r="F159" s="10">
        <v>3392</v>
      </c>
      <c r="G159" s="10">
        <v>3136</v>
      </c>
      <c r="H159" s="10">
        <v>5480</v>
      </c>
      <c r="I159" s="10">
        <v>8817</v>
      </c>
      <c r="J159" s="10">
        <v>11076</v>
      </c>
      <c r="K159" s="10">
        <v>6863</v>
      </c>
      <c r="L159" s="10">
        <v>4657</v>
      </c>
      <c r="M159" s="9">
        <v>707</v>
      </c>
      <c r="N159" s="9">
        <v>22</v>
      </c>
      <c r="O159" s="2">
        <v>35.1</v>
      </c>
      <c r="P159" s="3">
        <v>17579</v>
      </c>
      <c r="Q159" s="3">
        <v>50093</v>
      </c>
      <c r="R159">
        <v>132</v>
      </c>
      <c r="S159">
        <v>2</v>
      </c>
    </row>
    <row r="160" spans="1:19">
      <c r="A160" s="5" t="s">
        <v>7</v>
      </c>
      <c r="B160" s="4" t="s">
        <v>142</v>
      </c>
      <c r="C160" s="10">
        <v>61046</v>
      </c>
      <c r="D160" s="10">
        <v>2155</v>
      </c>
      <c r="E160" s="10">
        <v>4072</v>
      </c>
      <c r="F160" s="10">
        <v>4313</v>
      </c>
      <c r="G160" s="10">
        <v>3648</v>
      </c>
      <c r="H160" s="10">
        <v>6110</v>
      </c>
      <c r="I160" s="10">
        <v>9763</v>
      </c>
      <c r="J160" s="10">
        <v>13854</v>
      </c>
      <c r="K160" s="10">
        <v>9238</v>
      </c>
      <c r="L160" s="10">
        <v>6625</v>
      </c>
      <c r="M160" s="10">
        <v>1238</v>
      </c>
      <c r="N160" s="9">
        <v>30</v>
      </c>
      <c r="O160" s="2">
        <v>39.4</v>
      </c>
      <c r="P160" s="3">
        <v>24032</v>
      </c>
      <c r="Q160" s="3">
        <v>61046</v>
      </c>
      <c r="R160">
        <v>132</v>
      </c>
      <c r="S160">
        <v>3</v>
      </c>
    </row>
    <row r="161" spans="1:19">
      <c r="A161" s="5" t="s">
        <v>7</v>
      </c>
      <c r="B161" s="4" t="s">
        <v>143</v>
      </c>
      <c r="C161" s="10">
        <v>49116</v>
      </c>
      <c r="D161" s="10">
        <v>1784</v>
      </c>
      <c r="E161" s="10">
        <v>3085</v>
      </c>
      <c r="F161" s="10">
        <v>3148</v>
      </c>
      <c r="G161" s="10">
        <v>2953</v>
      </c>
      <c r="H161" s="10">
        <v>4909</v>
      </c>
      <c r="I161" s="10">
        <v>7830</v>
      </c>
      <c r="J161" s="10">
        <v>10889</v>
      </c>
      <c r="K161" s="10">
        <v>7856</v>
      </c>
      <c r="L161" s="10">
        <v>5563</v>
      </c>
      <c r="M161" s="10">
        <v>1077</v>
      </c>
      <c r="N161" s="9">
        <v>22</v>
      </c>
      <c r="O161" s="2">
        <v>40.6</v>
      </c>
      <c r="P161" s="3">
        <v>19942</v>
      </c>
      <c r="Q161" s="3">
        <v>49116</v>
      </c>
      <c r="R161">
        <v>115</v>
      </c>
      <c r="S161">
        <v>4</v>
      </c>
    </row>
    <row r="162" spans="1:19">
      <c r="A162" s="5" t="s">
        <v>7</v>
      </c>
      <c r="B162" s="4" t="s">
        <v>144</v>
      </c>
      <c r="C162" s="10">
        <v>30168</v>
      </c>
      <c r="D162" s="9">
        <v>970</v>
      </c>
      <c r="E162" s="10">
        <v>1924</v>
      </c>
      <c r="F162" s="10">
        <v>2471</v>
      </c>
      <c r="G162" s="10">
        <v>1841</v>
      </c>
      <c r="H162" s="10">
        <v>2720</v>
      </c>
      <c r="I162" s="10">
        <v>4905</v>
      </c>
      <c r="J162" s="10">
        <v>6865</v>
      </c>
      <c r="K162" s="10">
        <v>4419</v>
      </c>
      <c r="L162" s="10">
        <v>3416</v>
      </c>
      <c r="M162" s="9">
        <v>629</v>
      </c>
      <c r="N162" s="9">
        <v>8</v>
      </c>
      <c r="O162" s="2">
        <v>39.1</v>
      </c>
      <c r="P162" s="3">
        <v>11795</v>
      </c>
      <c r="Q162" s="3">
        <v>30168</v>
      </c>
      <c r="R162">
        <v>93</v>
      </c>
      <c r="S162">
        <v>2</v>
      </c>
    </row>
    <row r="163" spans="1:19">
      <c r="A163" s="5" t="s">
        <v>7</v>
      </c>
      <c r="B163" s="4" t="s">
        <v>145</v>
      </c>
      <c r="C163" s="10">
        <v>97524</v>
      </c>
      <c r="D163" s="10">
        <v>6268</v>
      </c>
      <c r="E163" s="10">
        <v>9320</v>
      </c>
      <c r="F163" s="10">
        <v>8620</v>
      </c>
      <c r="G163" s="10">
        <v>9340</v>
      </c>
      <c r="H163" s="10">
        <v>13492</v>
      </c>
      <c r="I163" s="10">
        <v>15642</v>
      </c>
      <c r="J163" s="10">
        <v>16547</v>
      </c>
      <c r="K163" s="10">
        <v>10168</v>
      </c>
      <c r="L163" s="10">
        <v>6935</v>
      </c>
      <c r="M163" s="10">
        <v>1154</v>
      </c>
      <c r="N163" s="9">
        <v>38</v>
      </c>
      <c r="O163" s="2">
        <v>26.7</v>
      </c>
      <c r="P163" s="3">
        <v>25994</v>
      </c>
      <c r="Q163" s="3">
        <v>97524</v>
      </c>
      <c r="R163">
        <v>102</v>
      </c>
      <c r="S163">
        <v>3</v>
      </c>
    </row>
    <row r="164" spans="1:19">
      <c r="A164" s="5" t="s">
        <v>7</v>
      </c>
      <c r="B164" s="4" t="s">
        <v>146</v>
      </c>
      <c r="C164" s="10">
        <v>78354</v>
      </c>
      <c r="D164" s="10">
        <v>3307</v>
      </c>
      <c r="E164" s="10">
        <v>5510</v>
      </c>
      <c r="F164" s="10">
        <v>5961</v>
      </c>
      <c r="G164" s="10">
        <v>6233</v>
      </c>
      <c r="H164" s="10">
        <v>8879</v>
      </c>
      <c r="I164" s="10">
        <v>13156</v>
      </c>
      <c r="J164" s="10">
        <v>16389</v>
      </c>
      <c r="K164" s="10">
        <v>10509</v>
      </c>
      <c r="L164" s="10">
        <v>7199</v>
      </c>
      <c r="M164" s="10">
        <v>1178</v>
      </c>
      <c r="N164" s="9">
        <v>33</v>
      </c>
      <c r="O164" s="2">
        <v>34.200000000000003</v>
      </c>
      <c r="P164" s="3">
        <v>26776</v>
      </c>
      <c r="Q164" s="3">
        <v>78354</v>
      </c>
      <c r="R164">
        <v>110</v>
      </c>
      <c r="S164">
        <v>0</v>
      </c>
    </row>
    <row r="165" spans="1:19">
      <c r="A165" s="5" t="s">
        <v>7</v>
      </c>
      <c r="B165" s="4" t="s">
        <v>147</v>
      </c>
      <c r="C165" s="10">
        <v>60784</v>
      </c>
      <c r="D165" s="10">
        <v>2325</v>
      </c>
      <c r="E165" s="10">
        <v>4038</v>
      </c>
      <c r="F165" s="10">
        <v>4255</v>
      </c>
      <c r="G165" s="10">
        <v>4094</v>
      </c>
      <c r="H165" s="10">
        <v>6955</v>
      </c>
      <c r="I165" s="10">
        <v>10447</v>
      </c>
      <c r="J165" s="10">
        <v>13428</v>
      </c>
      <c r="K165" s="10">
        <v>9064</v>
      </c>
      <c r="L165" s="10">
        <v>5214</v>
      </c>
      <c r="M165" s="9">
        <v>944</v>
      </c>
      <c r="N165" s="9">
        <v>20</v>
      </c>
      <c r="O165" s="2">
        <v>35.799999999999997</v>
      </c>
      <c r="P165" s="3">
        <v>21736</v>
      </c>
      <c r="Q165" s="3">
        <v>60784</v>
      </c>
      <c r="R165">
        <v>105</v>
      </c>
      <c r="S165">
        <v>1</v>
      </c>
    </row>
    <row r="166" spans="1:19">
      <c r="A166" s="4" t="s">
        <v>148</v>
      </c>
      <c r="B166" s="4" t="s">
        <v>5</v>
      </c>
      <c r="C166" s="10">
        <v>1754757</v>
      </c>
      <c r="D166" s="10">
        <v>102482</v>
      </c>
      <c r="E166" s="10">
        <v>164304</v>
      </c>
      <c r="F166" s="10">
        <v>190813</v>
      </c>
      <c r="G166" s="10">
        <v>172999</v>
      </c>
      <c r="H166" s="10">
        <v>245114</v>
      </c>
      <c r="I166" s="10">
        <v>300818</v>
      </c>
      <c r="J166" s="10">
        <v>284897</v>
      </c>
      <c r="K166" s="10">
        <v>171805</v>
      </c>
      <c r="L166" s="10">
        <v>104131</v>
      </c>
      <c r="M166" s="10">
        <v>16920</v>
      </c>
      <c r="N166" s="9">
        <v>474</v>
      </c>
      <c r="O166" s="2">
        <v>24.1</v>
      </c>
      <c r="P166" s="3">
        <v>423128</v>
      </c>
      <c r="Q166" s="3">
        <v>1754757</v>
      </c>
      <c r="R166">
        <f>SUM(R167:R180)</f>
        <v>6980</v>
      </c>
      <c r="S166">
        <f>SUM(S167:S180)</f>
        <v>75</v>
      </c>
    </row>
    <row r="167" spans="1:19">
      <c r="A167" s="5" t="s">
        <v>7</v>
      </c>
      <c r="B167" s="4" t="s">
        <v>149</v>
      </c>
      <c r="C167" s="10">
        <v>642727</v>
      </c>
      <c r="D167" s="10">
        <v>43992</v>
      </c>
      <c r="E167" s="10">
        <v>67931</v>
      </c>
      <c r="F167" s="10">
        <v>85269</v>
      </c>
      <c r="G167" s="10">
        <v>76788</v>
      </c>
      <c r="H167" s="10">
        <v>99645</v>
      </c>
      <c r="I167" s="10">
        <v>108843</v>
      </c>
      <c r="J167" s="10">
        <v>86065</v>
      </c>
      <c r="K167" s="10">
        <v>46991</v>
      </c>
      <c r="L167" s="10">
        <v>23617</v>
      </c>
      <c r="M167" s="10">
        <v>3502</v>
      </c>
      <c r="N167" s="9">
        <v>84</v>
      </c>
      <c r="O167" s="2">
        <v>17.399999999999999</v>
      </c>
      <c r="P167" s="3">
        <v>111617</v>
      </c>
      <c r="Q167" s="3">
        <v>642727</v>
      </c>
      <c r="R167">
        <v>664</v>
      </c>
      <c r="S167">
        <v>32</v>
      </c>
    </row>
    <row r="168" spans="1:19">
      <c r="A168" s="5" t="s">
        <v>7</v>
      </c>
      <c r="B168" s="4" t="s">
        <v>150</v>
      </c>
      <c r="C168" s="10">
        <v>259980</v>
      </c>
      <c r="D168" s="10">
        <v>16455</v>
      </c>
      <c r="E168" s="10">
        <v>25605</v>
      </c>
      <c r="F168" s="10">
        <v>26581</v>
      </c>
      <c r="G168" s="10">
        <v>26275</v>
      </c>
      <c r="H168" s="10">
        <v>40779</v>
      </c>
      <c r="I168" s="10">
        <v>45066</v>
      </c>
      <c r="J168" s="10">
        <v>41269</v>
      </c>
      <c r="K168" s="10">
        <v>24089</v>
      </c>
      <c r="L168" s="10">
        <v>11854</v>
      </c>
      <c r="M168" s="10">
        <v>1956</v>
      </c>
      <c r="N168" s="9">
        <v>51</v>
      </c>
      <c r="O168" s="2">
        <v>21.9</v>
      </c>
      <c r="P168" s="3">
        <v>57042</v>
      </c>
      <c r="Q168" s="3">
        <v>259980</v>
      </c>
      <c r="R168">
        <v>524</v>
      </c>
      <c r="S168">
        <v>9</v>
      </c>
    </row>
    <row r="169" spans="1:19">
      <c r="A169" s="5" t="s">
        <v>7</v>
      </c>
      <c r="B169" s="4" t="s">
        <v>151</v>
      </c>
      <c r="C169" s="10">
        <v>270036</v>
      </c>
      <c r="D169" s="10">
        <v>14667</v>
      </c>
      <c r="E169" s="10">
        <v>25586</v>
      </c>
      <c r="F169" s="10">
        <v>31983</v>
      </c>
      <c r="G169" s="10">
        <v>25909</v>
      </c>
      <c r="H169" s="10">
        <v>37184</v>
      </c>
      <c r="I169" s="10">
        <v>48019</v>
      </c>
      <c r="J169" s="10">
        <v>44935</v>
      </c>
      <c r="K169" s="10">
        <v>25289</v>
      </c>
      <c r="L169" s="10">
        <v>14065</v>
      </c>
      <c r="M169" s="10">
        <v>2350</v>
      </c>
      <c r="N169" s="9">
        <v>49</v>
      </c>
      <c r="O169" s="2">
        <v>23</v>
      </c>
      <c r="P169" s="3">
        <v>62046</v>
      </c>
      <c r="Q169" s="3">
        <v>270036</v>
      </c>
      <c r="R169">
        <v>774</v>
      </c>
      <c r="S169">
        <v>8</v>
      </c>
    </row>
    <row r="170" spans="1:19">
      <c r="A170" s="5" t="s">
        <v>7</v>
      </c>
      <c r="B170" s="4" t="s">
        <v>152</v>
      </c>
      <c r="C170" s="10">
        <v>103620</v>
      </c>
      <c r="D170" s="10">
        <v>4975</v>
      </c>
      <c r="E170" s="10">
        <v>8616</v>
      </c>
      <c r="F170" s="10">
        <v>9275</v>
      </c>
      <c r="G170" s="10">
        <v>7822</v>
      </c>
      <c r="H170" s="10">
        <v>12900</v>
      </c>
      <c r="I170" s="10">
        <v>18132</v>
      </c>
      <c r="J170" s="10">
        <v>18761</v>
      </c>
      <c r="K170" s="10">
        <v>12570</v>
      </c>
      <c r="L170" s="10">
        <v>8965</v>
      </c>
      <c r="M170" s="10">
        <v>1557</v>
      </c>
      <c r="N170" s="9">
        <v>47</v>
      </c>
      <c r="O170" s="2">
        <v>30.8</v>
      </c>
      <c r="P170" s="3">
        <v>31905</v>
      </c>
      <c r="Q170" s="3">
        <v>103620</v>
      </c>
      <c r="R170">
        <v>727</v>
      </c>
      <c r="S170">
        <v>4</v>
      </c>
    </row>
    <row r="171" spans="1:19">
      <c r="A171" s="5" t="s">
        <v>7</v>
      </c>
      <c r="B171" s="4" t="s">
        <v>153</v>
      </c>
      <c r="C171" s="10">
        <v>76781</v>
      </c>
      <c r="D171" s="10">
        <v>3837</v>
      </c>
      <c r="E171" s="10">
        <v>6591</v>
      </c>
      <c r="F171" s="10">
        <v>6347</v>
      </c>
      <c r="G171" s="10">
        <v>5597</v>
      </c>
      <c r="H171" s="10">
        <v>9090</v>
      </c>
      <c r="I171" s="10">
        <v>13565</v>
      </c>
      <c r="J171" s="10">
        <v>14160</v>
      </c>
      <c r="K171" s="10">
        <v>9580</v>
      </c>
      <c r="L171" s="10">
        <v>6869</v>
      </c>
      <c r="M171" s="10">
        <v>1106</v>
      </c>
      <c r="N171" s="9">
        <v>39</v>
      </c>
      <c r="O171" s="2">
        <v>31.4</v>
      </c>
      <c r="P171" s="3">
        <v>24126</v>
      </c>
      <c r="Q171" s="3">
        <v>76781</v>
      </c>
      <c r="R171">
        <v>491</v>
      </c>
      <c r="S171">
        <v>4</v>
      </c>
    </row>
    <row r="172" spans="1:19">
      <c r="A172" s="5" t="s">
        <v>7</v>
      </c>
      <c r="B172" s="4" t="s">
        <v>154</v>
      </c>
      <c r="C172" s="10">
        <v>81430</v>
      </c>
      <c r="D172" s="10">
        <v>3610</v>
      </c>
      <c r="E172" s="10">
        <v>5810</v>
      </c>
      <c r="F172" s="10">
        <v>6941</v>
      </c>
      <c r="G172" s="10">
        <v>6276</v>
      </c>
      <c r="H172" s="10">
        <v>9157</v>
      </c>
      <c r="I172" s="10">
        <v>13334</v>
      </c>
      <c r="J172" s="10">
        <v>16006</v>
      </c>
      <c r="K172" s="10">
        <v>10906</v>
      </c>
      <c r="L172" s="10">
        <v>7832</v>
      </c>
      <c r="M172" s="10">
        <v>1512</v>
      </c>
      <c r="N172" s="9">
        <v>46</v>
      </c>
      <c r="O172" s="2">
        <v>34.299999999999997</v>
      </c>
      <c r="P172" s="3">
        <v>27950</v>
      </c>
      <c r="Q172" s="3">
        <v>81430</v>
      </c>
      <c r="R172">
        <v>647</v>
      </c>
      <c r="S172">
        <v>3</v>
      </c>
    </row>
    <row r="173" spans="1:19">
      <c r="A173" s="5" t="s">
        <v>7</v>
      </c>
      <c r="B173" s="4" t="s">
        <v>155</v>
      </c>
      <c r="C173" s="10">
        <v>97827</v>
      </c>
      <c r="D173" s="10">
        <v>6197</v>
      </c>
      <c r="E173" s="10">
        <v>8651</v>
      </c>
      <c r="F173" s="10">
        <v>9158</v>
      </c>
      <c r="G173" s="10">
        <v>10461</v>
      </c>
      <c r="H173" s="10">
        <v>13648</v>
      </c>
      <c r="I173" s="10">
        <v>16470</v>
      </c>
      <c r="J173" s="10">
        <v>16739</v>
      </c>
      <c r="K173" s="10">
        <v>9519</v>
      </c>
      <c r="L173" s="10">
        <v>5962</v>
      </c>
      <c r="M173" s="9">
        <v>994</v>
      </c>
      <c r="N173" s="9">
        <v>28</v>
      </c>
      <c r="O173" s="2">
        <v>24.7</v>
      </c>
      <c r="P173" s="3">
        <v>24192</v>
      </c>
      <c r="Q173" s="3">
        <v>97827</v>
      </c>
      <c r="R173">
        <v>490</v>
      </c>
      <c r="S173">
        <v>5</v>
      </c>
    </row>
    <row r="174" spans="1:19">
      <c r="A174" s="5" t="s">
        <v>7</v>
      </c>
      <c r="B174" s="4" t="s">
        <v>156</v>
      </c>
      <c r="C174" s="10">
        <v>24465</v>
      </c>
      <c r="D174" s="9">
        <v>926</v>
      </c>
      <c r="E174" s="10">
        <v>1559</v>
      </c>
      <c r="F174" s="10">
        <v>1622</v>
      </c>
      <c r="G174" s="10">
        <v>1396</v>
      </c>
      <c r="H174" s="10">
        <v>2223</v>
      </c>
      <c r="I174" s="10">
        <v>4269</v>
      </c>
      <c r="J174" s="10">
        <v>5588</v>
      </c>
      <c r="K174" s="10">
        <v>3711</v>
      </c>
      <c r="L174" s="10">
        <v>2701</v>
      </c>
      <c r="M174" s="9">
        <v>455</v>
      </c>
      <c r="N174" s="9">
        <v>15</v>
      </c>
      <c r="O174" s="2">
        <v>38.6</v>
      </c>
      <c r="P174" s="3">
        <v>9433</v>
      </c>
      <c r="Q174" s="3">
        <v>24465</v>
      </c>
      <c r="R174">
        <v>326</v>
      </c>
      <c r="S174">
        <v>0</v>
      </c>
    </row>
    <row r="175" spans="1:19">
      <c r="A175" s="5" t="s">
        <v>7</v>
      </c>
      <c r="B175" s="4" t="s">
        <v>157</v>
      </c>
      <c r="C175" s="10">
        <v>23251</v>
      </c>
      <c r="D175" s="9">
        <v>852</v>
      </c>
      <c r="E175" s="10">
        <v>1708</v>
      </c>
      <c r="F175" s="10">
        <v>1528</v>
      </c>
      <c r="G175" s="10">
        <v>1454</v>
      </c>
      <c r="H175" s="10">
        <v>2485</v>
      </c>
      <c r="I175" s="10">
        <v>4024</v>
      </c>
      <c r="J175" s="10">
        <v>5030</v>
      </c>
      <c r="K175" s="10">
        <v>3172</v>
      </c>
      <c r="L175" s="10">
        <v>2581</v>
      </c>
      <c r="M175" s="9">
        <v>400</v>
      </c>
      <c r="N175" s="9">
        <v>17</v>
      </c>
      <c r="O175" s="2">
        <v>36.799999999999997</v>
      </c>
      <c r="P175" s="3">
        <v>8554</v>
      </c>
      <c r="Q175" s="3">
        <v>23251</v>
      </c>
      <c r="R175">
        <v>270</v>
      </c>
      <c r="S175">
        <v>0</v>
      </c>
    </row>
    <row r="176" spans="1:19">
      <c r="A176" s="5" t="s">
        <v>7</v>
      </c>
      <c r="B176" s="4" t="s">
        <v>158</v>
      </c>
      <c r="C176" s="10">
        <v>20983</v>
      </c>
      <c r="D176" s="9">
        <v>818</v>
      </c>
      <c r="E176" s="10">
        <v>1554</v>
      </c>
      <c r="F176" s="10">
        <v>1362</v>
      </c>
      <c r="G176" s="10">
        <v>1203</v>
      </c>
      <c r="H176" s="10">
        <v>2148</v>
      </c>
      <c r="I176" s="10">
        <v>3573</v>
      </c>
      <c r="J176" s="10">
        <v>4456</v>
      </c>
      <c r="K176" s="10">
        <v>3144</v>
      </c>
      <c r="L176" s="10">
        <v>2355</v>
      </c>
      <c r="M176" s="9">
        <v>359</v>
      </c>
      <c r="N176" s="9">
        <v>11</v>
      </c>
      <c r="O176" s="2">
        <v>38.299999999999997</v>
      </c>
      <c r="P176" s="3">
        <v>8030</v>
      </c>
      <c r="Q176" s="3">
        <v>20983</v>
      </c>
      <c r="R176">
        <v>277</v>
      </c>
      <c r="S176">
        <v>0</v>
      </c>
    </row>
    <row r="177" spans="1:19">
      <c r="A177" s="5" t="s">
        <v>7</v>
      </c>
      <c r="B177" s="4" t="s">
        <v>159</v>
      </c>
      <c r="C177" s="10">
        <v>25956</v>
      </c>
      <c r="D177" s="10">
        <v>1100</v>
      </c>
      <c r="E177" s="10">
        <v>1453</v>
      </c>
      <c r="F177" s="10">
        <v>1712</v>
      </c>
      <c r="G177" s="10">
        <v>1667</v>
      </c>
      <c r="H177" s="10">
        <v>2317</v>
      </c>
      <c r="I177" s="10">
        <v>4296</v>
      </c>
      <c r="J177" s="10">
        <v>5603</v>
      </c>
      <c r="K177" s="10">
        <v>4007</v>
      </c>
      <c r="L177" s="10">
        <v>3248</v>
      </c>
      <c r="M177" s="9">
        <v>538</v>
      </c>
      <c r="N177" s="9">
        <v>15</v>
      </c>
      <c r="O177" s="2">
        <v>39.9</v>
      </c>
      <c r="P177" s="3">
        <v>10357</v>
      </c>
      <c r="Q177" s="3">
        <v>25956</v>
      </c>
      <c r="R177">
        <v>346</v>
      </c>
      <c r="S177">
        <v>1</v>
      </c>
    </row>
    <row r="178" spans="1:19">
      <c r="A178" s="5" t="s">
        <v>7</v>
      </c>
      <c r="B178" s="4" t="s">
        <v>160</v>
      </c>
      <c r="C178" s="10">
        <v>26764</v>
      </c>
      <c r="D178" s="10">
        <v>1094</v>
      </c>
      <c r="E178" s="10">
        <v>2076</v>
      </c>
      <c r="F178" s="10">
        <v>1998</v>
      </c>
      <c r="G178" s="10">
        <v>1611</v>
      </c>
      <c r="H178" s="10">
        <v>2911</v>
      </c>
      <c r="I178" s="10">
        <v>4427</v>
      </c>
      <c r="J178" s="10">
        <v>5359</v>
      </c>
      <c r="K178" s="10">
        <v>3746</v>
      </c>
      <c r="L178" s="10">
        <v>3086</v>
      </c>
      <c r="M178" s="9">
        <v>438</v>
      </c>
      <c r="N178" s="9">
        <v>18</v>
      </c>
      <c r="O178" s="2">
        <v>36.5</v>
      </c>
      <c r="P178" s="3">
        <v>9779</v>
      </c>
      <c r="Q178" s="3">
        <v>26764</v>
      </c>
      <c r="R178">
        <v>372</v>
      </c>
      <c r="S178">
        <v>2</v>
      </c>
    </row>
    <row r="179" spans="1:19">
      <c r="A179" s="5" t="s">
        <v>7</v>
      </c>
      <c r="B179" s="4" t="s">
        <v>161</v>
      </c>
      <c r="C179" s="10">
        <v>51750</v>
      </c>
      <c r="D179" s="10">
        <v>2047</v>
      </c>
      <c r="E179" s="10">
        <v>3841</v>
      </c>
      <c r="F179" s="10">
        <v>3493</v>
      </c>
      <c r="G179" s="10">
        <v>3295</v>
      </c>
      <c r="H179" s="10">
        <v>5264</v>
      </c>
      <c r="I179" s="10">
        <v>8566</v>
      </c>
      <c r="J179" s="10">
        <v>10587</v>
      </c>
      <c r="K179" s="10">
        <v>7726</v>
      </c>
      <c r="L179" s="10">
        <v>5926</v>
      </c>
      <c r="M179" s="9">
        <v>965</v>
      </c>
      <c r="N179" s="9">
        <v>40</v>
      </c>
      <c r="O179" s="2">
        <v>38.299999999999997</v>
      </c>
      <c r="P179" s="3">
        <v>19839</v>
      </c>
      <c r="Q179" s="3">
        <v>51750</v>
      </c>
      <c r="R179">
        <v>600</v>
      </c>
      <c r="S179">
        <v>5</v>
      </c>
    </row>
    <row r="180" spans="1:19">
      <c r="A180" s="5" t="s">
        <v>7</v>
      </c>
      <c r="B180" s="4" t="s">
        <v>162</v>
      </c>
      <c r="C180" s="10">
        <v>49187</v>
      </c>
      <c r="D180" s="10">
        <v>1912</v>
      </c>
      <c r="E180" s="10">
        <v>3323</v>
      </c>
      <c r="F180" s="10">
        <v>3544</v>
      </c>
      <c r="G180" s="10">
        <v>3245</v>
      </c>
      <c r="H180" s="10">
        <v>5363</v>
      </c>
      <c r="I180" s="10">
        <v>8234</v>
      </c>
      <c r="J180" s="10">
        <v>10339</v>
      </c>
      <c r="K180" s="10">
        <v>7355</v>
      </c>
      <c r="L180" s="10">
        <v>5070</v>
      </c>
      <c r="M180" s="9">
        <v>788</v>
      </c>
      <c r="N180" s="9">
        <v>14</v>
      </c>
      <c r="O180" s="2">
        <v>37.1</v>
      </c>
      <c r="P180" s="3">
        <v>18258</v>
      </c>
      <c r="Q180" s="3">
        <v>49187</v>
      </c>
      <c r="R180">
        <v>472</v>
      </c>
      <c r="S180">
        <v>2</v>
      </c>
    </row>
    <row r="181" spans="1:19">
      <c r="A181" s="4" t="s">
        <v>163</v>
      </c>
      <c r="B181" s="4" t="s">
        <v>5</v>
      </c>
      <c r="C181" s="10">
        <v>1804217</v>
      </c>
      <c r="D181" s="10">
        <v>107726</v>
      </c>
      <c r="E181" s="10">
        <v>158933</v>
      </c>
      <c r="F181" s="10">
        <v>178152</v>
      </c>
      <c r="G181" s="10">
        <v>169502</v>
      </c>
      <c r="H181" s="10">
        <v>240813</v>
      </c>
      <c r="I181" s="10">
        <v>310282</v>
      </c>
      <c r="J181" s="10">
        <v>305457</v>
      </c>
      <c r="K181" s="10">
        <v>189922</v>
      </c>
      <c r="L181" s="10">
        <v>123690</v>
      </c>
      <c r="M181" s="10">
        <v>19148</v>
      </c>
      <c r="N181" s="9">
        <v>592</v>
      </c>
      <c r="O181" s="2">
        <v>26.1</v>
      </c>
      <c r="P181" s="3">
        <v>470874</v>
      </c>
      <c r="Q181" s="3">
        <v>1804217</v>
      </c>
      <c r="R181">
        <f>SUM(R182:R203)</f>
        <v>9211</v>
      </c>
      <c r="S181">
        <f>SUM(S182:S203)</f>
        <v>79</v>
      </c>
    </row>
    <row r="182" spans="1:19">
      <c r="A182" s="5" t="s">
        <v>7</v>
      </c>
      <c r="B182" s="4" t="s">
        <v>164</v>
      </c>
      <c r="C182" s="10">
        <v>214156</v>
      </c>
      <c r="D182" s="10">
        <v>13517</v>
      </c>
      <c r="E182" s="10">
        <v>23295</v>
      </c>
      <c r="F182" s="10">
        <v>24374</v>
      </c>
      <c r="G182" s="10">
        <v>21564</v>
      </c>
      <c r="H182" s="10">
        <v>34520</v>
      </c>
      <c r="I182" s="10">
        <v>36966</v>
      </c>
      <c r="J182" s="10">
        <v>31554</v>
      </c>
      <c r="K182" s="10">
        <v>18536</v>
      </c>
      <c r="L182" s="10">
        <v>8672</v>
      </c>
      <c r="M182" s="10">
        <v>1121</v>
      </c>
      <c r="N182" s="9">
        <v>37</v>
      </c>
      <c r="O182" s="2">
        <v>19.8</v>
      </c>
      <c r="P182" s="3">
        <v>42446</v>
      </c>
      <c r="Q182" s="3">
        <v>214156</v>
      </c>
      <c r="R182">
        <v>203</v>
      </c>
      <c r="S182">
        <v>11</v>
      </c>
    </row>
    <row r="183" spans="1:19">
      <c r="A183" s="5" t="s">
        <v>7</v>
      </c>
      <c r="B183" s="4" t="s">
        <v>165</v>
      </c>
      <c r="C183" s="10">
        <v>271696</v>
      </c>
      <c r="D183" s="10">
        <v>17081</v>
      </c>
      <c r="E183" s="10">
        <v>24643</v>
      </c>
      <c r="F183" s="10">
        <v>29965</v>
      </c>
      <c r="G183" s="10">
        <v>28128</v>
      </c>
      <c r="H183" s="10">
        <v>38658</v>
      </c>
      <c r="I183" s="10">
        <v>47483</v>
      </c>
      <c r="J183" s="10">
        <v>44924</v>
      </c>
      <c r="K183" s="10">
        <v>26101</v>
      </c>
      <c r="L183" s="10">
        <v>12770</v>
      </c>
      <c r="M183" s="10">
        <v>1881</v>
      </c>
      <c r="N183" s="9">
        <v>62</v>
      </c>
      <c r="O183" s="2">
        <v>22.5</v>
      </c>
      <c r="P183" s="3">
        <v>61135</v>
      </c>
      <c r="Q183" s="3">
        <v>271696</v>
      </c>
      <c r="R183">
        <v>527</v>
      </c>
      <c r="S183">
        <v>10</v>
      </c>
    </row>
    <row r="184" spans="1:19">
      <c r="A184" s="5" t="s">
        <v>7</v>
      </c>
      <c r="B184" s="4" t="s">
        <v>166</v>
      </c>
      <c r="C184" s="10">
        <v>278137</v>
      </c>
      <c r="D184" s="10">
        <v>20198</v>
      </c>
      <c r="E184" s="10">
        <v>28668</v>
      </c>
      <c r="F184" s="10">
        <v>33557</v>
      </c>
      <c r="G184" s="10">
        <v>32076</v>
      </c>
      <c r="H184" s="10">
        <v>40476</v>
      </c>
      <c r="I184" s="10">
        <v>49124</v>
      </c>
      <c r="J184" s="10">
        <v>40507</v>
      </c>
      <c r="K184" s="10">
        <v>19932</v>
      </c>
      <c r="L184" s="10">
        <v>11671</v>
      </c>
      <c r="M184" s="10">
        <v>1879</v>
      </c>
      <c r="N184" s="9">
        <v>49</v>
      </c>
      <c r="O184" s="2">
        <v>18.2</v>
      </c>
      <c r="P184" s="3">
        <v>50517</v>
      </c>
      <c r="Q184" s="3">
        <v>278137</v>
      </c>
      <c r="R184">
        <v>689</v>
      </c>
      <c r="S184">
        <v>7</v>
      </c>
    </row>
    <row r="185" spans="1:19">
      <c r="A185" s="5" t="s">
        <v>7</v>
      </c>
      <c r="B185" s="4" t="s">
        <v>167</v>
      </c>
      <c r="C185" s="10">
        <v>117377</v>
      </c>
      <c r="D185" s="10">
        <v>8994</v>
      </c>
      <c r="E185" s="10">
        <v>10111</v>
      </c>
      <c r="F185" s="10">
        <v>11390</v>
      </c>
      <c r="G185" s="10">
        <v>14165</v>
      </c>
      <c r="H185" s="10">
        <v>17039</v>
      </c>
      <c r="I185" s="10">
        <v>17538</v>
      </c>
      <c r="J185" s="10">
        <v>18239</v>
      </c>
      <c r="K185" s="10">
        <v>11190</v>
      </c>
      <c r="L185" s="10">
        <v>7475</v>
      </c>
      <c r="M185" s="10">
        <v>1198</v>
      </c>
      <c r="N185" s="9">
        <v>38</v>
      </c>
      <c r="O185" s="2">
        <v>24.1</v>
      </c>
      <c r="P185" s="3">
        <v>28254</v>
      </c>
      <c r="Q185" s="3">
        <v>117377</v>
      </c>
      <c r="R185">
        <v>616</v>
      </c>
      <c r="S185">
        <v>7</v>
      </c>
    </row>
    <row r="186" spans="1:19">
      <c r="A186" s="5" t="s">
        <v>7</v>
      </c>
      <c r="B186" s="4" t="s">
        <v>168</v>
      </c>
      <c r="C186" s="10">
        <v>152666</v>
      </c>
      <c r="D186" s="10">
        <v>11427</v>
      </c>
      <c r="E186" s="10">
        <v>15663</v>
      </c>
      <c r="F186" s="10">
        <v>17976</v>
      </c>
      <c r="G186" s="10">
        <v>18305</v>
      </c>
      <c r="H186" s="10">
        <v>22862</v>
      </c>
      <c r="I186" s="10">
        <v>30143</v>
      </c>
      <c r="J186" s="10">
        <v>21190</v>
      </c>
      <c r="K186" s="10">
        <v>9025</v>
      </c>
      <c r="L186" s="10">
        <v>5146</v>
      </c>
      <c r="M186" s="9">
        <v>898</v>
      </c>
      <c r="N186" s="9">
        <v>31</v>
      </c>
      <c r="O186" s="2">
        <v>15.5</v>
      </c>
      <c r="P186" s="3">
        <v>23650</v>
      </c>
      <c r="Q186" s="3">
        <v>152666</v>
      </c>
      <c r="R186">
        <v>333</v>
      </c>
      <c r="S186">
        <v>5</v>
      </c>
    </row>
    <row r="187" spans="1:19">
      <c r="A187" s="5" t="s">
        <v>7</v>
      </c>
      <c r="B187" s="4" t="s">
        <v>169</v>
      </c>
      <c r="C187" s="10">
        <v>45373</v>
      </c>
      <c r="D187" s="10">
        <v>1973</v>
      </c>
      <c r="E187" s="10">
        <v>2912</v>
      </c>
      <c r="F187" s="10">
        <v>3831</v>
      </c>
      <c r="G187" s="10">
        <v>3355</v>
      </c>
      <c r="H187" s="10">
        <v>4763</v>
      </c>
      <c r="I187" s="10">
        <v>7977</v>
      </c>
      <c r="J187" s="10">
        <v>9429</v>
      </c>
      <c r="K187" s="10">
        <v>6032</v>
      </c>
      <c r="L187" s="10">
        <v>4403</v>
      </c>
      <c r="M187" s="9">
        <v>664</v>
      </c>
      <c r="N187" s="9">
        <v>34</v>
      </c>
      <c r="O187" s="2">
        <v>33.9</v>
      </c>
      <c r="P187" s="3">
        <v>15373</v>
      </c>
      <c r="Q187" s="3">
        <v>45373</v>
      </c>
      <c r="R187">
        <v>369</v>
      </c>
      <c r="S187">
        <v>5</v>
      </c>
    </row>
    <row r="188" spans="1:19">
      <c r="A188" s="5" t="s">
        <v>7</v>
      </c>
      <c r="B188" s="4" t="s">
        <v>170</v>
      </c>
      <c r="C188" s="10">
        <v>26905</v>
      </c>
      <c r="D188" s="9">
        <v>786</v>
      </c>
      <c r="E188" s="10">
        <v>1644</v>
      </c>
      <c r="F188" s="10">
        <v>2029</v>
      </c>
      <c r="G188" s="10">
        <v>1539</v>
      </c>
      <c r="H188" s="10">
        <v>2588</v>
      </c>
      <c r="I188" s="10">
        <v>4630</v>
      </c>
      <c r="J188" s="10">
        <v>5709</v>
      </c>
      <c r="K188" s="10">
        <v>3942</v>
      </c>
      <c r="L188" s="10">
        <v>3399</v>
      </c>
      <c r="M188" s="9">
        <v>624</v>
      </c>
      <c r="N188" s="9">
        <v>15</v>
      </c>
      <c r="O188" s="2">
        <v>39.299999999999997</v>
      </c>
      <c r="P188" s="3">
        <v>10576</v>
      </c>
      <c r="Q188" s="3">
        <v>26905</v>
      </c>
      <c r="R188">
        <v>324</v>
      </c>
      <c r="S188">
        <v>1</v>
      </c>
    </row>
    <row r="189" spans="1:19">
      <c r="A189" s="5" t="s">
        <v>7</v>
      </c>
      <c r="B189" s="4" t="s">
        <v>171</v>
      </c>
      <c r="C189" s="10">
        <v>24314</v>
      </c>
      <c r="D189" s="9">
        <v>832</v>
      </c>
      <c r="E189" s="10">
        <v>1608</v>
      </c>
      <c r="F189" s="10">
        <v>1600</v>
      </c>
      <c r="G189" s="10">
        <v>1339</v>
      </c>
      <c r="H189" s="10">
        <v>2388</v>
      </c>
      <c r="I189" s="10">
        <v>4411</v>
      </c>
      <c r="J189" s="10">
        <v>5214</v>
      </c>
      <c r="K189" s="10">
        <v>3592</v>
      </c>
      <c r="L189" s="10">
        <v>2875</v>
      </c>
      <c r="M189" s="9">
        <v>447</v>
      </c>
      <c r="N189" s="9">
        <v>8</v>
      </c>
      <c r="O189" s="2">
        <v>38</v>
      </c>
      <c r="P189" s="3">
        <v>9246</v>
      </c>
      <c r="Q189" s="3">
        <v>24314</v>
      </c>
      <c r="R189">
        <v>286</v>
      </c>
      <c r="S189">
        <v>2</v>
      </c>
    </row>
    <row r="190" spans="1:19">
      <c r="A190" s="5" t="s">
        <v>7</v>
      </c>
      <c r="B190" s="4" t="s">
        <v>172</v>
      </c>
      <c r="C190" s="10">
        <v>61113</v>
      </c>
      <c r="D190" s="10">
        <v>2052</v>
      </c>
      <c r="E190" s="10">
        <v>3391</v>
      </c>
      <c r="F190" s="10">
        <v>3491</v>
      </c>
      <c r="G190" s="10">
        <v>3162</v>
      </c>
      <c r="H190" s="10">
        <v>5444</v>
      </c>
      <c r="I190" s="10">
        <v>9517</v>
      </c>
      <c r="J190" s="10">
        <v>13458</v>
      </c>
      <c r="K190" s="10">
        <v>10909</v>
      </c>
      <c r="L190" s="10">
        <v>8123</v>
      </c>
      <c r="M190" s="10">
        <v>1513</v>
      </c>
      <c r="N190" s="9">
        <v>53</v>
      </c>
      <c r="O190" s="2">
        <v>44.3</v>
      </c>
      <c r="P190" s="3">
        <v>27061</v>
      </c>
      <c r="Q190" s="3">
        <v>61113</v>
      </c>
      <c r="R190">
        <v>645</v>
      </c>
      <c r="S190">
        <v>1</v>
      </c>
    </row>
    <row r="191" spans="1:19">
      <c r="A191" s="5" t="s">
        <v>7</v>
      </c>
      <c r="B191" s="4" t="s">
        <v>173</v>
      </c>
      <c r="C191" s="10">
        <v>37686</v>
      </c>
      <c r="D191" s="10">
        <v>1253</v>
      </c>
      <c r="E191" s="10">
        <v>2289</v>
      </c>
      <c r="F191" s="10">
        <v>2356</v>
      </c>
      <c r="G191" s="10">
        <v>2051</v>
      </c>
      <c r="H191" s="10">
        <v>3436</v>
      </c>
      <c r="I191" s="10">
        <v>6118</v>
      </c>
      <c r="J191" s="10">
        <v>8068</v>
      </c>
      <c r="K191" s="10">
        <v>6116</v>
      </c>
      <c r="L191" s="10">
        <v>5073</v>
      </c>
      <c r="M191" s="9">
        <v>896</v>
      </c>
      <c r="N191" s="9">
        <v>30</v>
      </c>
      <c r="O191" s="2">
        <v>42.3</v>
      </c>
      <c r="P191" s="3">
        <v>15952</v>
      </c>
      <c r="Q191" s="3">
        <v>37686</v>
      </c>
      <c r="R191">
        <v>452</v>
      </c>
      <c r="S191">
        <v>3</v>
      </c>
    </row>
    <row r="192" spans="1:19">
      <c r="A192" s="5" t="s">
        <v>7</v>
      </c>
      <c r="B192" s="4" t="s">
        <v>174</v>
      </c>
      <c r="C192" s="10">
        <v>61254</v>
      </c>
      <c r="D192" s="10">
        <v>2728</v>
      </c>
      <c r="E192" s="10">
        <v>5099</v>
      </c>
      <c r="F192" s="10">
        <v>6180</v>
      </c>
      <c r="G192" s="10">
        <v>4530</v>
      </c>
      <c r="H192" s="10">
        <v>7074</v>
      </c>
      <c r="I192" s="10">
        <v>11231</v>
      </c>
      <c r="J192" s="10">
        <v>11136</v>
      </c>
      <c r="K192" s="10">
        <v>7073</v>
      </c>
      <c r="L192" s="10">
        <v>5404</v>
      </c>
      <c r="M192" s="9">
        <v>781</v>
      </c>
      <c r="N192" s="9">
        <v>18</v>
      </c>
      <c r="O192" s="2">
        <v>29.7</v>
      </c>
      <c r="P192" s="3">
        <v>18185</v>
      </c>
      <c r="Q192" s="3">
        <v>61254</v>
      </c>
      <c r="R192">
        <v>440</v>
      </c>
      <c r="S192">
        <v>12</v>
      </c>
    </row>
    <row r="193" spans="1:19">
      <c r="A193" s="5" t="s">
        <v>7</v>
      </c>
      <c r="B193" s="4" t="s">
        <v>175</v>
      </c>
      <c r="C193" s="10">
        <v>35046</v>
      </c>
      <c r="D193" s="10">
        <v>1481</v>
      </c>
      <c r="E193" s="10">
        <v>2439</v>
      </c>
      <c r="F193" s="10">
        <v>2492</v>
      </c>
      <c r="G193" s="10">
        <v>2270</v>
      </c>
      <c r="H193" s="10">
        <v>3535</v>
      </c>
      <c r="I193" s="10">
        <v>5881</v>
      </c>
      <c r="J193" s="10">
        <v>7044</v>
      </c>
      <c r="K193" s="10">
        <v>5065</v>
      </c>
      <c r="L193" s="10">
        <v>4102</v>
      </c>
      <c r="M193" s="9">
        <v>719</v>
      </c>
      <c r="N193" s="9">
        <v>18</v>
      </c>
      <c r="O193" s="2">
        <v>37.799999999999997</v>
      </c>
      <c r="P193" s="3">
        <v>13264</v>
      </c>
      <c r="Q193" s="3">
        <v>35046</v>
      </c>
      <c r="R193">
        <v>407</v>
      </c>
      <c r="S193">
        <v>1</v>
      </c>
    </row>
    <row r="194" spans="1:19">
      <c r="A194" s="5" t="s">
        <v>7</v>
      </c>
      <c r="B194" s="4" t="s">
        <v>176</v>
      </c>
      <c r="C194" s="10">
        <v>32722</v>
      </c>
      <c r="D194" s="10">
        <v>1380</v>
      </c>
      <c r="E194" s="10">
        <v>2256</v>
      </c>
      <c r="F194" s="10">
        <v>2360</v>
      </c>
      <c r="G194" s="10">
        <v>2133</v>
      </c>
      <c r="H194" s="10">
        <v>3236</v>
      </c>
      <c r="I194" s="10">
        <v>5265</v>
      </c>
      <c r="J194" s="10">
        <v>6750</v>
      </c>
      <c r="K194" s="10">
        <v>4907</v>
      </c>
      <c r="L194" s="10">
        <v>3771</v>
      </c>
      <c r="M194" s="9">
        <v>652</v>
      </c>
      <c r="N194" s="9">
        <v>12</v>
      </c>
      <c r="O194" s="2">
        <v>38.200000000000003</v>
      </c>
      <c r="P194" s="3">
        <v>12505</v>
      </c>
      <c r="Q194" s="3">
        <v>32722</v>
      </c>
      <c r="R194">
        <v>341</v>
      </c>
      <c r="S194">
        <v>1</v>
      </c>
    </row>
    <row r="195" spans="1:19">
      <c r="A195" s="5" t="s">
        <v>7</v>
      </c>
      <c r="B195" s="4" t="s">
        <v>177</v>
      </c>
      <c r="C195" s="10">
        <v>64575</v>
      </c>
      <c r="D195" s="10">
        <v>2940</v>
      </c>
      <c r="E195" s="10">
        <v>4712</v>
      </c>
      <c r="F195" s="10">
        <v>4767</v>
      </c>
      <c r="G195" s="10">
        <v>4088</v>
      </c>
      <c r="H195" s="10">
        <v>6934</v>
      </c>
      <c r="I195" s="10">
        <v>10909</v>
      </c>
      <c r="J195" s="10">
        <v>13133</v>
      </c>
      <c r="K195" s="10">
        <v>9431</v>
      </c>
      <c r="L195" s="10">
        <v>6663</v>
      </c>
      <c r="M195" s="9">
        <v>970</v>
      </c>
      <c r="N195" s="9">
        <v>28</v>
      </c>
      <c r="O195" s="2">
        <v>36.1</v>
      </c>
      <c r="P195" s="3">
        <v>23293</v>
      </c>
      <c r="Q195" s="3">
        <v>64575</v>
      </c>
      <c r="R195">
        <v>598</v>
      </c>
      <c r="S195">
        <v>1</v>
      </c>
    </row>
    <row r="196" spans="1:19">
      <c r="A196" s="5" t="s">
        <v>7</v>
      </c>
      <c r="B196" s="4" t="s">
        <v>178</v>
      </c>
      <c r="C196" s="10">
        <v>52350</v>
      </c>
      <c r="D196" s="10">
        <v>2597</v>
      </c>
      <c r="E196" s="10">
        <v>4090</v>
      </c>
      <c r="F196" s="10">
        <v>4726</v>
      </c>
      <c r="G196" s="10">
        <v>3976</v>
      </c>
      <c r="H196" s="10">
        <v>6978</v>
      </c>
      <c r="I196" s="10">
        <v>9506</v>
      </c>
      <c r="J196" s="10">
        <v>9425</v>
      </c>
      <c r="K196" s="10">
        <v>6029</v>
      </c>
      <c r="L196" s="10">
        <v>4323</v>
      </c>
      <c r="M196" s="9">
        <v>680</v>
      </c>
      <c r="N196" s="9">
        <v>20</v>
      </c>
      <c r="O196" s="2">
        <v>29.2</v>
      </c>
      <c r="P196" s="3">
        <v>15298</v>
      </c>
      <c r="Q196" s="3">
        <v>52350</v>
      </c>
      <c r="R196">
        <v>468</v>
      </c>
      <c r="S196">
        <v>1</v>
      </c>
    </row>
    <row r="197" spans="1:19">
      <c r="A197" s="5" t="s">
        <v>7</v>
      </c>
      <c r="B197" s="4" t="s">
        <v>179</v>
      </c>
      <c r="C197" s="10">
        <v>90296</v>
      </c>
      <c r="D197" s="10">
        <v>7105</v>
      </c>
      <c r="E197" s="10">
        <v>10066</v>
      </c>
      <c r="F197" s="10">
        <v>9201</v>
      </c>
      <c r="G197" s="10">
        <v>10118</v>
      </c>
      <c r="H197" s="10">
        <v>14446</v>
      </c>
      <c r="I197" s="10">
        <v>13625</v>
      </c>
      <c r="J197" s="10">
        <v>12362</v>
      </c>
      <c r="K197" s="10">
        <v>7893</v>
      </c>
      <c r="L197" s="10">
        <v>4769</v>
      </c>
      <c r="M197" s="9">
        <v>690</v>
      </c>
      <c r="N197" s="9">
        <v>21</v>
      </c>
      <c r="O197" s="2">
        <v>21</v>
      </c>
      <c r="P197" s="3">
        <v>19000</v>
      </c>
      <c r="Q197" s="3">
        <v>90296</v>
      </c>
      <c r="R197">
        <v>412</v>
      </c>
      <c r="S197">
        <v>4</v>
      </c>
    </row>
    <row r="198" spans="1:19">
      <c r="A198" s="5" t="s">
        <v>7</v>
      </c>
      <c r="B198" s="4" t="s">
        <v>180</v>
      </c>
      <c r="C198" s="10">
        <v>30601</v>
      </c>
      <c r="D198" s="9">
        <v>984</v>
      </c>
      <c r="E198" s="10">
        <v>1853</v>
      </c>
      <c r="F198" s="10">
        <v>2096</v>
      </c>
      <c r="G198" s="10">
        <v>1786</v>
      </c>
      <c r="H198" s="10">
        <v>2954</v>
      </c>
      <c r="I198" s="10">
        <v>5229</v>
      </c>
      <c r="J198" s="10">
        <v>6532</v>
      </c>
      <c r="K198" s="10">
        <v>4703</v>
      </c>
      <c r="L198" s="10">
        <v>3835</v>
      </c>
      <c r="M198" s="9">
        <v>610</v>
      </c>
      <c r="N198" s="9">
        <v>19</v>
      </c>
      <c r="O198" s="2">
        <v>40.299999999999997</v>
      </c>
      <c r="P198" s="3">
        <v>12326</v>
      </c>
      <c r="Q198" s="3">
        <v>30601</v>
      </c>
      <c r="R198">
        <v>378</v>
      </c>
      <c r="S198">
        <v>1</v>
      </c>
    </row>
    <row r="199" spans="1:19">
      <c r="A199" s="5" t="s">
        <v>7</v>
      </c>
      <c r="B199" s="4" t="s">
        <v>181</v>
      </c>
      <c r="C199" s="10">
        <v>51750</v>
      </c>
      <c r="D199" s="10">
        <v>3402</v>
      </c>
      <c r="E199" s="10">
        <v>3912</v>
      </c>
      <c r="F199" s="10">
        <v>4452</v>
      </c>
      <c r="G199" s="10">
        <v>4505</v>
      </c>
      <c r="H199" s="10">
        <v>6064</v>
      </c>
      <c r="I199" s="10">
        <v>8338</v>
      </c>
      <c r="J199" s="10">
        <v>9147</v>
      </c>
      <c r="K199" s="10">
        <v>6692</v>
      </c>
      <c r="L199" s="10">
        <v>4636</v>
      </c>
      <c r="M199" s="9">
        <v>574</v>
      </c>
      <c r="N199" s="9">
        <v>28</v>
      </c>
      <c r="O199" s="2">
        <v>31.5</v>
      </c>
      <c r="P199" s="3">
        <v>16281</v>
      </c>
      <c r="Q199" s="3">
        <v>51750</v>
      </c>
      <c r="R199">
        <v>381</v>
      </c>
      <c r="S199">
        <v>1</v>
      </c>
    </row>
    <row r="200" spans="1:19">
      <c r="A200" s="5" t="s">
        <v>7</v>
      </c>
      <c r="B200" s="4" t="s">
        <v>182</v>
      </c>
      <c r="C200" s="10">
        <v>42543</v>
      </c>
      <c r="D200" s="10">
        <v>1980</v>
      </c>
      <c r="E200" s="10">
        <v>3002</v>
      </c>
      <c r="F200" s="10">
        <v>3611</v>
      </c>
      <c r="G200" s="10">
        <v>3145</v>
      </c>
      <c r="H200" s="10">
        <v>4808</v>
      </c>
      <c r="I200" s="10">
        <v>7387</v>
      </c>
      <c r="J200" s="10">
        <v>8222</v>
      </c>
      <c r="K200" s="10">
        <v>5622</v>
      </c>
      <c r="L200" s="10">
        <v>4171</v>
      </c>
      <c r="M200" s="9">
        <v>574</v>
      </c>
      <c r="N200" s="9">
        <v>21</v>
      </c>
      <c r="O200" s="2">
        <v>33.200000000000003</v>
      </c>
      <c r="P200" s="3">
        <v>14143</v>
      </c>
      <c r="Q200" s="3">
        <v>42543</v>
      </c>
      <c r="R200">
        <v>342</v>
      </c>
      <c r="S200">
        <v>2</v>
      </c>
    </row>
    <row r="201" spans="1:19">
      <c r="A201" s="5" t="s">
        <v>7</v>
      </c>
      <c r="B201" s="4" t="s">
        <v>183</v>
      </c>
      <c r="C201" s="10">
        <v>46641</v>
      </c>
      <c r="D201" s="10">
        <v>2417</v>
      </c>
      <c r="E201" s="10">
        <v>3352</v>
      </c>
      <c r="F201" s="10">
        <v>3128</v>
      </c>
      <c r="G201" s="10">
        <v>3087</v>
      </c>
      <c r="H201" s="10">
        <v>5542</v>
      </c>
      <c r="I201" s="10">
        <v>7460</v>
      </c>
      <c r="J201" s="10">
        <v>9181</v>
      </c>
      <c r="K201" s="10">
        <v>6870</v>
      </c>
      <c r="L201" s="10">
        <v>4868</v>
      </c>
      <c r="M201" s="9">
        <v>718</v>
      </c>
      <c r="N201" s="9">
        <v>18</v>
      </c>
      <c r="O201" s="2">
        <v>36</v>
      </c>
      <c r="P201" s="3">
        <v>16776</v>
      </c>
      <c r="Q201" s="3">
        <v>46641</v>
      </c>
      <c r="R201">
        <v>310</v>
      </c>
      <c r="S201">
        <v>0</v>
      </c>
    </row>
    <row r="202" spans="1:19">
      <c r="A202" s="5" t="s">
        <v>7</v>
      </c>
      <c r="B202" s="4" t="s">
        <v>184</v>
      </c>
      <c r="C202" s="10">
        <v>28979</v>
      </c>
      <c r="D202" s="10">
        <v>1295</v>
      </c>
      <c r="E202" s="10">
        <v>1993</v>
      </c>
      <c r="F202" s="10">
        <v>2184</v>
      </c>
      <c r="G202" s="10">
        <v>1893</v>
      </c>
      <c r="H202" s="10">
        <v>3127</v>
      </c>
      <c r="I202" s="10">
        <v>4799</v>
      </c>
      <c r="J202" s="10">
        <v>5716</v>
      </c>
      <c r="K202" s="10">
        <v>4272</v>
      </c>
      <c r="L202" s="10">
        <v>3229</v>
      </c>
      <c r="M202" s="9">
        <v>457</v>
      </c>
      <c r="N202" s="9">
        <v>14</v>
      </c>
      <c r="O202" s="2">
        <v>36.9</v>
      </c>
      <c r="P202" s="3">
        <v>10679</v>
      </c>
      <c r="Q202" s="3">
        <v>28979</v>
      </c>
      <c r="R202">
        <v>280</v>
      </c>
      <c r="S202">
        <v>1</v>
      </c>
    </row>
    <row r="203" spans="1:19">
      <c r="A203" s="5" t="s">
        <v>7</v>
      </c>
      <c r="B203" s="4" t="s">
        <v>185</v>
      </c>
      <c r="C203" s="10">
        <v>38037</v>
      </c>
      <c r="D203" s="10">
        <v>1304</v>
      </c>
      <c r="E203" s="10">
        <v>1935</v>
      </c>
      <c r="F203" s="10">
        <v>2386</v>
      </c>
      <c r="G203" s="10">
        <v>2287</v>
      </c>
      <c r="H203" s="10">
        <v>3941</v>
      </c>
      <c r="I203" s="10">
        <v>6745</v>
      </c>
      <c r="J203" s="10">
        <v>8517</v>
      </c>
      <c r="K203" s="10">
        <v>5990</v>
      </c>
      <c r="L203" s="10">
        <v>4312</v>
      </c>
      <c r="M203" s="9">
        <v>602</v>
      </c>
      <c r="N203" s="9">
        <v>18</v>
      </c>
      <c r="O203" s="2">
        <v>39.200000000000003</v>
      </c>
      <c r="P203" s="3">
        <v>14914</v>
      </c>
      <c r="Q203" s="3">
        <v>38037</v>
      </c>
      <c r="R203">
        <v>410</v>
      </c>
      <c r="S203">
        <v>2</v>
      </c>
    </row>
    <row r="204" spans="1:19">
      <c r="A204" s="4" t="s">
        <v>186</v>
      </c>
      <c r="B204" s="4" t="s">
        <v>5</v>
      </c>
      <c r="C204" s="10">
        <v>2554324</v>
      </c>
      <c r="D204" s="10">
        <v>151926</v>
      </c>
      <c r="E204" s="10">
        <v>217311</v>
      </c>
      <c r="F204" s="10">
        <v>248255</v>
      </c>
      <c r="G204" s="10">
        <v>259154</v>
      </c>
      <c r="H204" s="10">
        <v>357366</v>
      </c>
      <c r="I204" s="10">
        <v>444707</v>
      </c>
      <c r="J204" s="10">
        <v>449427</v>
      </c>
      <c r="K204" s="10">
        <v>252946</v>
      </c>
      <c r="L204" s="10">
        <v>150000</v>
      </c>
      <c r="M204" s="10">
        <v>22667</v>
      </c>
      <c r="N204" s="9">
        <v>565</v>
      </c>
      <c r="O204" s="2">
        <v>24.7</v>
      </c>
      <c r="P204" s="3">
        <v>630486</v>
      </c>
      <c r="Q204" s="3">
        <v>2554324</v>
      </c>
      <c r="R204">
        <f>SUM(R205:R226)</f>
        <v>8100</v>
      </c>
      <c r="S204">
        <f>SUM(S205:S226)</f>
        <v>104</v>
      </c>
    </row>
    <row r="205" spans="1:19">
      <c r="A205" s="5" t="s">
        <v>7</v>
      </c>
      <c r="B205" s="4" t="s">
        <v>187</v>
      </c>
      <c r="C205" s="10">
        <v>493033</v>
      </c>
      <c r="D205" s="10">
        <v>32160</v>
      </c>
      <c r="E205" s="10">
        <v>45811</v>
      </c>
      <c r="F205" s="10">
        <v>50035</v>
      </c>
      <c r="G205" s="10">
        <v>53799</v>
      </c>
      <c r="H205" s="10">
        <v>73901</v>
      </c>
      <c r="I205" s="10">
        <v>86723</v>
      </c>
      <c r="J205" s="10">
        <v>86270</v>
      </c>
      <c r="K205" s="10">
        <v>43074</v>
      </c>
      <c r="L205" s="10">
        <v>18642</v>
      </c>
      <c r="M205" s="10">
        <v>2555</v>
      </c>
      <c r="N205" s="9">
        <v>63</v>
      </c>
      <c r="O205" s="2">
        <v>21.1</v>
      </c>
      <c r="P205" s="3">
        <v>104052</v>
      </c>
      <c r="Q205" s="3">
        <v>493033</v>
      </c>
      <c r="R205">
        <v>641</v>
      </c>
      <c r="S205">
        <v>27</v>
      </c>
    </row>
    <row r="206" spans="1:19">
      <c r="A206" s="5" t="s">
        <v>7</v>
      </c>
      <c r="B206" s="4" t="s">
        <v>188</v>
      </c>
      <c r="C206" s="10">
        <v>247489</v>
      </c>
      <c r="D206" s="10">
        <v>13413</v>
      </c>
      <c r="E206" s="10">
        <v>19526</v>
      </c>
      <c r="F206" s="10">
        <v>22860</v>
      </c>
      <c r="G206" s="10">
        <v>23061</v>
      </c>
      <c r="H206" s="10">
        <v>33201</v>
      </c>
      <c r="I206" s="10">
        <v>46090</v>
      </c>
      <c r="J206" s="10">
        <v>46057</v>
      </c>
      <c r="K206" s="10">
        <v>26218</v>
      </c>
      <c r="L206" s="10">
        <v>14827</v>
      </c>
      <c r="M206" s="10">
        <v>2186</v>
      </c>
      <c r="N206" s="9">
        <v>50</v>
      </c>
      <c r="O206" s="2">
        <v>26</v>
      </c>
      <c r="P206" s="3">
        <v>64296</v>
      </c>
      <c r="Q206" s="3">
        <v>247489</v>
      </c>
      <c r="R206">
        <v>634</v>
      </c>
      <c r="S206">
        <v>10</v>
      </c>
    </row>
    <row r="207" spans="1:19">
      <c r="A207" s="5" t="s">
        <v>7</v>
      </c>
      <c r="B207" s="4" t="s">
        <v>189</v>
      </c>
      <c r="C207" s="10">
        <v>137515</v>
      </c>
      <c r="D207" s="10">
        <v>8635</v>
      </c>
      <c r="E207" s="10">
        <v>12176</v>
      </c>
      <c r="F207" s="10">
        <v>12473</v>
      </c>
      <c r="G207" s="10">
        <v>13607</v>
      </c>
      <c r="H207" s="10">
        <v>18464</v>
      </c>
      <c r="I207" s="10">
        <v>22980</v>
      </c>
      <c r="J207" s="10">
        <v>24452</v>
      </c>
      <c r="K207" s="10">
        <v>14342</v>
      </c>
      <c r="L207" s="10">
        <v>8902</v>
      </c>
      <c r="M207" s="10">
        <v>1441</v>
      </c>
      <c r="N207" s="9">
        <v>43</v>
      </c>
      <c r="O207" s="2">
        <v>26.1</v>
      </c>
      <c r="P207" s="3">
        <v>35830</v>
      </c>
      <c r="Q207" s="3">
        <v>137515</v>
      </c>
      <c r="R207">
        <v>533</v>
      </c>
      <c r="S207">
        <v>3</v>
      </c>
    </row>
    <row r="208" spans="1:19">
      <c r="A208" s="5" t="s">
        <v>7</v>
      </c>
      <c r="B208" s="4" t="s">
        <v>190</v>
      </c>
      <c r="C208" s="10">
        <v>152935</v>
      </c>
      <c r="D208" s="10">
        <v>8460</v>
      </c>
      <c r="E208" s="10">
        <v>12906</v>
      </c>
      <c r="F208" s="10">
        <v>14966</v>
      </c>
      <c r="G208" s="10">
        <v>13941</v>
      </c>
      <c r="H208" s="10">
        <v>20258</v>
      </c>
      <c r="I208" s="10">
        <v>25529</v>
      </c>
      <c r="J208" s="10">
        <v>27189</v>
      </c>
      <c r="K208" s="10">
        <v>17124</v>
      </c>
      <c r="L208" s="10">
        <v>10850</v>
      </c>
      <c r="M208" s="10">
        <v>1677</v>
      </c>
      <c r="N208" s="9">
        <v>35</v>
      </c>
      <c r="O208" s="2">
        <v>27.7</v>
      </c>
      <c r="P208" s="3">
        <v>42408</v>
      </c>
      <c r="Q208" s="3">
        <v>152935</v>
      </c>
      <c r="R208">
        <v>543</v>
      </c>
      <c r="S208">
        <v>8</v>
      </c>
    </row>
    <row r="209" spans="1:19">
      <c r="A209" s="5" t="s">
        <v>7</v>
      </c>
      <c r="B209" s="4" t="s">
        <v>191</v>
      </c>
      <c r="C209" s="10">
        <v>405506</v>
      </c>
      <c r="D209" s="10">
        <v>32574</v>
      </c>
      <c r="E209" s="10">
        <v>43706</v>
      </c>
      <c r="F209" s="10">
        <v>49373</v>
      </c>
      <c r="G209" s="10">
        <v>58854</v>
      </c>
      <c r="H209" s="10">
        <v>71465</v>
      </c>
      <c r="I209" s="10">
        <v>71204</v>
      </c>
      <c r="J209" s="10">
        <v>49085</v>
      </c>
      <c r="K209" s="10">
        <v>18473</v>
      </c>
      <c r="L209" s="10">
        <v>9337</v>
      </c>
      <c r="M209" s="10">
        <v>1394</v>
      </c>
      <c r="N209" s="9">
        <v>41</v>
      </c>
      <c r="O209" s="2">
        <v>11.9</v>
      </c>
      <c r="P209" s="3">
        <v>48298</v>
      </c>
      <c r="Q209" s="3">
        <v>405506</v>
      </c>
      <c r="R209">
        <v>424</v>
      </c>
      <c r="S209">
        <v>10</v>
      </c>
    </row>
    <row r="210" spans="1:19">
      <c r="A210" s="5" t="s">
        <v>7</v>
      </c>
      <c r="B210" s="4" t="s">
        <v>192</v>
      </c>
      <c r="C210" s="10">
        <v>100199</v>
      </c>
      <c r="D210" s="10">
        <v>4901</v>
      </c>
      <c r="E210" s="10">
        <v>8784</v>
      </c>
      <c r="F210" s="10">
        <v>8941</v>
      </c>
      <c r="G210" s="10">
        <v>7577</v>
      </c>
      <c r="H210" s="10">
        <v>12347</v>
      </c>
      <c r="I210" s="10">
        <v>17184</v>
      </c>
      <c r="J210" s="10">
        <v>19221</v>
      </c>
      <c r="K210" s="10">
        <v>12323</v>
      </c>
      <c r="L210" s="10">
        <v>7708</v>
      </c>
      <c r="M210" s="10">
        <v>1181</v>
      </c>
      <c r="N210" s="9">
        <v>32</v>
      </c>
      <c r="O210" s="2">
        <v>30.4</v>
      </c>
      <c r="P210" s="3">
        <v>30454</v>
      </c>
      <c r="Q210" s="3">
        <v>100199</v>
      </c>
      <c r="R210">
        <v>370</v>
      </c>
      <c r="S210">
        <v>4</v>
      </c>
    </row>
    <row r="211" spans="1:19">
      <c r="A211" s="5" t="s">
        <v>7</v>
      </c>
      <c r="B211" s="4" t="s">
        <v>193</v>
      </c>
      <c r="C211" s="10">
        <v>100212</v>
      </c>
      <c r="D211" s="10">
        <v>4975</v>
      </c>
      <c r="E211" s="10">
        <v>6291</v>
      </c>
      <c r="F211" s="10">
        <v>8239</v>
      </c>
      <c r="G211" s="10">
        <v>8640</v>
      </c>
      <c r="H211" s="10">
        <v>11548</v>
      </c>
      <c r="I211" s="10">
        <v>17716</v>
      </c>
      <c r="J211" s="10">
        <v>20593</v>
      </c>
      <c r="K211" s="10">
        <v>13196</v>
      </c>
      <c r="L211" s="10">
        <v>7900</v>
      </c>
      <c r="M211" s="10">
        <v>1099</v>
      </c>
      <c r="N211" s="9">
        <v>15</v>
      </c>
      <c r="O211" s="2">
        <v>31.7</v>
      </c>
      <c r="P211" s="3">
        <v>31782</v>
      </c>
      <c r="Q211" s="3">
        <v>100212</v>
      </c>
      <c r="R211">
        <v>426</v>
      </c>
      <c r="S211">
        <v>4</v>
      </c>
    </row>
    <row r="212" spans="1:19">
      <c r="A212" s="5" t="s">
        <v>7</v>
      </c>
      <c r="B212" s="4" t="s">
        <v>194</v>
      </c>
      <c r="C212" s="10">
        <v>93858</v>
      </c>
      <c r="D212" s="10">
        <v>4282</v>
      </c>
      <c r="E212" s="10">
        <v>7215</v>
      </c>
      <c r="F212" s="10">
        <v>6898</v>
      </c>
      <c r="G212" s="10">
        <v>6501</v>
      </c>
      <c r="H212" s="10">
        <v>10345</v>
      </c>
      <c r="I212" s="10">
        <v>15483</v>
      </c>
      <c r="J212" s="10">
        <v>19811</v>
      </c>
      <c r="K212" s="10">
        <v>12614</v>
      </c>
      <c r="L212" s="10">
        <v>9114</v>
      </c>
      <c r="M212" s="10">
        <v>1549</v>
      </c>
      <c r="N212" s="9">
        <v>46</v>
      </c>
      <c r="O212" s="2">
        <v>34.9</v>
      </c>
      <c r="P212" s="3">
        <v>32749</v>
      </c>
      <c r="Q212" s="3">
        <v>93858</v>
      </c>
      <c r="R212">
        <v>594</v>
      </c>
      <c r="S212">
        <v>2</v>
      </c>
    </row>
    <row r="213" spans="1:19">
      <c r="A213" s="5" t="s">
        <v>7</v>
      </c>
      <c r="B213" s="4" t="s">
        <v>195</v>
      </c>
      <c r="C213" s="10">
        <v>68755</v>
      </c>
      <c r="D213" s="10">
        <v>3241</v>
      </c>
      <c r="E213" s="10">
        <v>5160</v>
      </c>
      <c r="F213" s="10">
        <v>5438</v>
      </c>
      <c r="G213" s="10">
        <v>4958</v>
      </c>
      <c r="H213" s="10">
        <v>7841</v>
      </c>
      <c r="I213" s="10">
        <v>11285</v>
      </c>
      <c r="J213" s="10">
        <v>14359</v>
      </c>
      <c r="K213" s="10">
        <v>9325</v>
      </c>
      <c r="L213" s="10">
        <v>6192</v>
      </c>
      <c r="M213" s="9">
        <v>923</v>
      </c>
      <c r="N213" s="9">
        <v>33</v>
      </c>
      <c r="O213" s="2">
        <v>34</v>
      </c>
      <c r="P213" s="3">
        <v>23386</v>
      </c>
      <c r="Q213" s="3">
        <v>68755</v>
      </c>
      <c r="R213">
        <v>394</v>
      </c>
      <c r="S213">
        <v>2</v>
      </c>
    </row>
    <row r="214" spans="1:19">
      <c r="A214" s="5" t="s">
        <v>7</v>
      </c>
      <c r="B214" s="4" t="s">
        <v>196</v>
      </c>
      <c r="C214" s="10">
        <v>266205</v>
      </c>
      <c r="D214" s="10">
        <v>16781</v>
      </c>
      <c r="E214" s="10">
        <v>22718</v>
      </c>
      <c r="F214" s="10">
        <v>35159</v>
      </c>
      <c r="G214" s="10">
        <v>30931</v>
      </c>
      <c r="H214" s="10">
        <v>39488</v>
      </c>
      <c r="I214" s="10">
        <v>46646</v>
      </c>
      <c r="J214" s="10">
        <v>40118</v>
      </c>
      <c r="K214" s="10">
        <v>21707</v>
      </c>
      <c r="L214" s="10">
        <v>11187</v>
      </c>
      <c r="M214" s="10">
        <v>1436</v>
      </c>
      <c r="N214" s="9">
        <v>34</v>
      </c>
      <c r="O214" s="2">
        <v>19.5</v>
      </c>
      <c r="P214" s="3">
        <v>51977</v>
      </c>
      <c r="Q214" s="3">
        <v>266205</v>
      </c>
      <c r="R214">
        <v>393</v>
      </c>
      <c r="S214">
        <v>9</v>
      </c>
    </row>
    <row r="215" spans="1:19">
      <c r="A215" s="5" t="s">
        <v>7</v>
      </c>
      <c r="B215" s="4" t="s">
        <v>197</v>
      </c>
      <c r="C215" s="10">
        <v>50086</v>
      </c>
      <c r="D215" s="10">
        <v>1635</v>
      </c>
      <c r="E215" s="10">
        <v>2108</v>
      </c>
      <c r="F215" s="10">
        <v>2513</v>
      </c>
      <c r="G215" s="10">
        <v>2865</v>
      </c>
      <c r="H215" s="10">
        <v>4163</v>
      </c>
      <c r="I215" s="10">
        <v>7817</v>
      </c>
      <c r="J215" s="10">
        <v>12512</v>
      </c>
      <c r="K215" s="10">
        <v>8730</v>
      </c>
      <c r="L215" s="10">
        <v>6690</v>
      </c>
      <c r="M215" s="10">
        <v>1025</v>
      </c>
      <c r="N215" s="9">
        <v>28</v>
      </c>
      <c r="O215" s="2">
        <v>45.4</v>
      </c>
      <c r="P215" s="3">
        <v>22723</v>
      </c>
      <c r="Q215" s="3">
        <v>50086</v>
      </c>
      <c r="R215">
        <v>485</v>
      </c>
      <c r="S215">
        <v>5</v>
      </c>
    </row>
    <row r="216" spans="1:19">
      <c r="A216" s="5" t="s">
        <v>7</v>
      </c>
      <c r="B216" s="4" t="s">
        <v>198</v>
      </c>
      <c r="C216" s="10">
        <v>24019</v>
      </c>
      <c r="D216" s="9">
        <v>822</v>
      </c>
      <c r="E216" s="10">
        <v>1056</v>
      </c>
      <c r="F216" s="10">
        <v>1365</v>
      </c>
      <c r="G216" s="10">
        <v>1503</v>
      </c>
      <c r="H216" s="10">
        <v>2078</v>
      </c>
      <c r="I216" s="10">
        <v>4068</v>
      </c>
      <c r="J216" s="10">
        <v>5917</v>
      </c>
      <c r="K216" s="10">
        <v>3987</v>
      </c>
      <c r="L216" s="10">
        <v>2822</v>
      </c>
      <c r="M216" s="9">
        <v>396</v>
      </c>
      <c r="N216" s="9">
        <v>5</v>
      </c>
      <c r="O216" s="2">
        <v>41.8</v>
      </c>
      <c r="P216" s="3">
        <v>10043</v>
      </c>
      <c r="Q216" s="3">
        <v>24019</v>
      </c>
      <c r="R216">
        <v>227</v>
      </c>
      <c r="S216">
        <v>0</v>
      </c>
    </row>
    <row r="217" spans="1:19">
      <c r="A217" s="5" t="s">
        <v>7</v>
      </c>
      <c r="B217" s="4" t="s">
        <v>199</v>
      </c>
      <c r="C217" s="10">
        <v>15661</v>
      </c>
      <c r="D217" s="9">
        <v>528</v>
      </c>
      <c r="E217" s="9">
        <v>871</v>
      </c>
      <c r="F217" s="9">
        <v>866</v>
      </c>
      <c r="G217" s="9">
        <v>882</v>
      </c>
      <c r="H217" s="10">
        <v>1410</v>
      </c>
      <c r="I217" s="10">
        <v>2668</v>
      </c>
      <c r="J217" s="10">
        <v>3714</v>
      </c>
      <c r="K217" s="10">
        <v>2471</v>
      </c>
      <c r="L217" s="10">
        <v>1955</v>
      </c>
      <c r="M217" s="9">
        <v>283</v>
      </c>
      <c r="N217" s="9">
        <v>13</v>
      </c>
      <c r="O217" s="2">
        <v>41.4</v>
      </c>
      <c r="P217" s="3">
        <v>6486</v>
      </c>
      <c r="Q217" s="3">
        <v>15661</v>
      </c>
      <c r="R217">
        <v>187</v>
      </c>
      <c r="S217">
        <v>0</v>
      </c>
    </row>
    <row r="218" spans="1:19">
      <c r="A218" s="5" t="s">
        <v>7</v>
      </c>
      <c r="B218" s="4" t="s">
        <v>200</v>
      </c>
      <c r="C218" s="10">
        <v>34055</v>
      </c>
      <c r="D218" s="10">
        <v>1215</v>
      </c>
      <c r="E218" s="10">
        <v>1860</v>
      </c>
      <c r="F218" s="10">
        <v>1959</v>
      </c>
      <c r="G218" s="10">
        <v>1963</v>
      </c>
      <c r="H218" s="10">
        <v>3262</v>
      </c>
      <c r="I218" s="10">
        <v>5711</v>
      </c>
      <c r="J218" s="10">
        <v>7561</v>
      </c>
      <c r="K218" s="10">
        <v>5557</v>
      </c>
      <c r="L218" s="10">
        <v>4323</v>
      </c>
      <c r="M218" s="9">
        <v>629</v>
      </c>
      <c r="N218" s="9">
        <v>15</v>
      </c>
      <c r="O218" s="2">
        <v>41.7</v>
      </c>
      <c r="P218" s="3">
        <v>14211</v>
      </c>
      <c r="Q218" s="3">
        <v>34055</v>
      </c>
      <c r="R218">
        <v>245</v>
      </c>
      <c r="S218">
        <v>2</v>
      </c>
    </row>
    <row r="219" spans="1:19">
      <c r="A219" s="5" t="s">
        <v>7</v>
      </c>
      <c r="B219" s="4" t="s">
        <v>201</v>
      </c>
      <c r="C219" s="10">
        <v>41316</v>
      </c>
      <c r="D219" s="10">
        <v>1237</v>
      </c>
      <c r="E219" s="10">
        <v>2125</v>
      </c>
      <c r="F219" s="10">
        <v>2229</v>
      </c>
      <c r="G219" s="10">
        <v>2297</v>
      </c>
      <c r="H219" s="10">
        <v>3928</v>
      </c>
      <c r="I219" s="10">
        <v>6850</v>
      </c>
      <c r="J219" s="10">
        <v>10203</v>
      </c>
      <c r="K219" s="10">
        <v>7036</v>
      </c>
      <c r="L219" s="10">
        <v>4582</v>
      </c>
      <c r="M219" s="9">
        <v>812</v>
      </c>
      <c r="N219" s="9">
        <v>17</v>
      </c>
      <c r="O219" s="2">
        <v>42</v>
      </c>
      <c r="P219" s="3">
        <v>17342</v>
      </c>
      <c r="Q219" s="3">
        <v>41316</v>
      </c>
      <c r="R219">
        <v>319</v>
      </c>
      <c r="S219">
        <v>5</v>
      </c>
    </row>
    <row r="220" spans="1:19">
      <c r="A220" s="5" t="s">
        <v>7</v>
      </c>
      <c r="B220" s="4" t="s">
        <v>202</v>
      </c>
      <c r="C220" s="10">
        <v>30139</v>
      </c>
      <c r="D220" s="10">
        <v>1068</v>
      </c>
      <c r="E220" s="10">
        <v>1770</v>
      </c>
      <c r="F220" s="10">
        <v>2066</v>
      </c>
      <c r="G220" s="10">
        <v>1842</v>
      </c>
      <c r="H220" s="10">
        <v>3242</v>
      </c>
      <c r="I220" s="10">
        <v>5534</v>
      </c>
      <c r="J220" s="10">
        <v>6959</v>
      </c>
      <c r="K220" s="10">
        <v>4363</v>
      </c>
      <c r="L220" s="10">
        <v>2858</v>
      </c>
      <c r="M220" s="9">
        <v>429</v>
      </c>
      <c r="N220" s="9">
        <v>8</v>
      </c>
      <c r="O220" s="2">
        <v>36</v>
      </c>
      <c r="P220" s="3">
        <v>10862</v>
      </c>
      <c r="Q220" s="3">
        <v>30139</v>
      </c>
      <c r="R220">
        <v>211</v>
      </c>
      <c r="S220">
        <v>1</v>
      </c>
    </row>
    <row r="221" spans="1:19">
      <c r="A221" s="5" t="s">
        <v>7</v>
      </c>
      <c r="B221" s="4" t="s">
        <v>203</v>
      </c>
      <c r="C221" s="10">
        <v>42086</v>
      </c>
      <c r="D221" s="10">
        <v>1509</v>
      </c>
      <c r="E221" s="10">
        <v>2125</v>
      </c>
      <c r="F221" s="10">
        <v>2608</v>
      </c>
      <c r="G221" s="10">
        <v>2952</v>
      </c>
      <c r="H221" s="10">
        <v>4181</v>
      </c>
      <c r="I221" s="10">
        <v>7562</v>
      </c>
      <c r="J221" s="10">
        <v>10446</v>
      </c>
      <c r="K221" s="10">
        <v>6378</v>
      </c>
      <c r="L221" s="10">
        <v>3684</v>
      </c>
      <c r="M221" s="9">
        <v>627</v>
      </c>
      <c r="N221" s="9">
        <v>14</v>
      </c>
      <c r="O221" s="2">
        <v>36.6</v>
      </c>
      <c r="P221" s="3">
        <v>15405</v>
      </c>
      <c r="Q221" s="3">
        <v>42086</v>
      </c>
      <c r="R221">
        <v>300</v>
      </c>
      <c r="S221">
        <v>3</v>
      </c>
    </row>
    <row r="222" spans="1:19">
      <c r="A222" s="5" t="s">
        <v>7</v>
      </c>
      <c r="B222" s="4" t="s">
        <v>204</v>
      </c>
      <c r="C222" s="10">
        <v>110581</v>
      </c>
      <c r="D222" s="10">
        <v>6851</v>
      </c>
      <c r="E222" s="10">
        <v>10934</v>
      </c>
      <c r="F222" s="10">
        <v>10205</v>
      </c>
      <c r="G222" s="10">
        <v>11844</v>
      </c>
      <c r="H222" s="10">
        <v>19634</v>
      </c>
      <c r="I222" s="10">
        <v>20918</v>
      </c>
      <c r="J222" s="10">
        <v>16359</v>
      </c>
      <c r="K222" s="10">
        <v>8065</v>
      </c>
      <c r="L222" s="10">
        <v>4972</v>
      </c>
      <c r="M222" s="9">
        <v>773</v>
      </c>
      <c r="N222" s="9">
        <v>26</v>
      </c>
      <c r="O222" s="2">
        <v>18.8</v>
      </c>
      <c r="P222" s="3">
        <v>20840</v>
      </c>
      <c r="Q222" s="3">
        <v>110581</v>
      </c>
      <c r="R222">
        <v>266</v>
      </c>
      <c r="S222">
        <v>4</v>
      </c>
    </row>
    <row r="223" spans="1:19">
      <c r="A223" s="5" t="s">
        <v>7</v>
      </c>
      <c r="B223" s="4" t="s">
        <v>205</v>
      </c>
      <c r="C223" s="10">
        <v>55325</v>
      </c>
      <c r="D223" s="10">
        <v>3978</v>
      </c>
      <c r="E223" s="10">
        <v>4693</v>
      </c>
      <c r="F223" s="10">
        <v>3792</v>
      </c>
      <c r="G223" s="10">
        <v>5046</v>
      </c>
      <c r="H223" s="10">
        <v>7111</v>
      </c>
      <c r="I223" s="10">
        <v>7752</v>
      </c>
      <c r="J223" s="10">
        <v>10050</v>
      </c>
      <c r="K223" s="10">
        <v>6724</v>
      </c>
      <c r="L223" s="10">
        <v>5317</v>
      </c>
      <c r="M223" s="9">
        <v>844</v>
      </c>
      <c r="N223" s="9">
        <v>18</v>
      </c>
      <c r="O223" s="2">
        <v>32.4</v>
      </c>
      <c r="P223" s="3">
        <v>17898</v>
      </c>
      <c r="Q223" s="3">
        <v>55325</v>
      </c>
      <c r="R223">
        <v>378</v>
      </c>
      <c r="S223">
        <v>2</v>
      </c>
    </row>
    <row r="224" spans="1:19">
      <c r="A224" s="5" t="s">
        <v>7</v>
      </c>
      <c r="B224" s="4" t="s">
        <v>206</v>
      </c>
      <c r="C224" s="10">
        <v>29603</v>
      </c>
      <c r="D224" s="9">
        <v>971</v>
      </c>
      <c r="E224" s="10">
        <v>1718</v>
      </c>
      <c r="F224" s="10">
        <v>1589</v>
      </c>
      <c r="G224" s="10">
        <v>1496</v>
      </c>
      <c r="H224" s="10">
        <v>2723</v>
      </c>
      <c r="I224" s="10">
        <v>4992</v>
      </c>
      <c r="J224" s="10">
        <v>7449</v>
      </c>
      <c r="K224" s="10">
        <v>4608</v>
      </c>
      <c r="L224" s="10">
        <v>3481</v>
      </c>
      <c r="M224" s="9">
        <v>563</v>
      </c>
      <c r="N224" s="9">
        <v>13</v>
      </c>
      <c r="O224" s="2">
        <v>41.3</v>
      </c>
      <c r="P224" s="3">
        <v>12232</v>
      </c>
      <c r="Q224" s="3">
        <v>29603</v>
      </c>
      <c r="R224">
        <v>259</v>
      </c>
      <c r="S224">
        <v>1</v>
      </c>
    </row>
    <row r="225" spans="1:19">
      <c r="A225" s="5" t="s">
        <v>7</v>
      </c>
      <c r="B225" s="4" t="s">
        <v>207</v>
      </c>
      <c r="C225" s="10">
        <v>46669</v>
      </c>
      <c r="D225" s="10">
        <v>2380</v>
      </c>
      <c r="E225" s="10">
        <v>3317</v>
      </c>
      <c r="F225" s="10">
        <v>3887</v>
      </c>
      <c r="G225" s="10">
        <v>3782</v>
      </c>
      <c r="H225" s="10">
        <v>5581</v>
      </c>
      <c r="I225" s="10">
        <v>8174</v>
      </c>
      <c r="J225" s="10">
        <v>9148</v>
      </c>
      <c r="K225" s="10">
        <v>5511</v>
      </c>
      <c r="L225" s="10">
        <v>4119</v>
      </c>
      <c r="M225" s="9">
        <v>754</v>
      </c>
      <c r="N225" s="9">
        <v>16</v>
      </c>
      <c r="O225" s="2">
        <v>31.2</v>
      </c>
      <c r="P225" s="3">
        <v>14583</v>
      </c>
      <c r="Q225" s="3">
        <v>46669</v>
      </c>
      <c r="R225">
        <v>248</v>
      </c>
      <c r="S225">
        <v>2</v>
      </c>
    </row>
    <row r="226" spans="1:19">
      <c r="A226" s="5" t="s">
        <v>7</v>
      </c>
      <c r="B226" s="4" t="s">
        <v>208</v>
      </c>
      <c r="C226" s="10">
        <v>9077</v>
      </c>
      <c r="D226" s="9">
        <v>310</v>
      </c>
      <c r="E226" s="9">
        <v>441</v>
      </c>
      <c r="F226" s="9">
        <v>794</v>
      </c>
      <c r="G226" s="9">
        <v>813</v>
      </c>
      <c r="H226" s="10">
        <v>1195</v>
      </c>
      <c r="I226" s="10">
        <v>1821</v>
      </c>
      <c r="J226" s="10">
        <v>1954</v>
      </c>
      <c r="K226" s="10">
        <v>1120</v>
      </c>
      <c r="L226" s="9">
        <v>538</v>
      </c>
      <c r="M226" s="9">
        <v>91</v>
      </c>
      <c r="N226" s="9">
        <v>0</v>
      </c>
      <c r="O226" s="2">
        <v>29</v>
      </c>
      <c r="P226" s="3">
        <v>2629</v>
      </c>
      <c r="Q226" s="3">
        <v>9077</v>
      </c>
      <c r="R226">
        <v>23</v>
      </c>
      <c r="S226">
        <v>0</v>
      </c>
    </row>
    <row r="227" spans="1:19">
      <c r="A227" s="4" t="s">
        <v>209</v>
      </c>
      <c r="B227" s="4" t="s">
        <v>5</v>
      </c>
      <c r="C227" s="10">
        <v>3251158</v>
      </c>
      <c r="D227" s="10">
        <v>211999</v>
      </c>
      <c r="E227" s="10">
        <v>315947</v>
      </c>
      <c r="F227" s="10">
        <v>322711</v>
      </c>
      <c r="G227" s="10">
        <v>350135</v>
      </c>
      <c r="H227" s="10">
        <v>505303</v>
      </c>
      <c r="I227" s="10">
        <v>582857</v>
      </c>
      <c r="J227" s="10">
        <v>529417</v>
      </c>
      <c r="K227" s="10">
        <v>269057</v>
      </c>
      <c r="L227" s="10">
        <v>141937</v>
      </c>
      <c r="M227" s="10">
        <v>21352</v>
      </c>
      <c r="N227" s="9">
        <v>443</v>
      </c>
      <c r="O227" s="2">
        <v>20.6</v>
      </c>
      <c r="P227" s="3">
        <v>669646</v>
      </c>
      <c r="Q227" s="3">
        <v>3251158</v>
      </c>
      <c r="R227">
        <f>SUM(R228:R245)</f>
        <v>7943</v>
      </c>
      <c r="S227">
        <f>SUM(S228:S245)</f>
        <v>114</v>
      </c>
    </row>
    <row r="228" spans="1:19">
      <c r="A228" s="5" t="s">
        <v>7</v>
      </c>
      <c r="B228" s="4" t="s">
        <v>210</v>
      </c>
      <c r="C228" s="10">
        <v>341074</v>
      </c>
      <c r="D228" s="10">
        <v>23456</v>
      </c>
      <c r="E228" s="10">
        <v>33860</v>
      </c>
      <c r="F228" s="10">
        <v>40929</v>
      </c>
      <c r="G228" s="10">
        <v>38981</v>
      </c>
      <c r="H228" s="10">
        <v>50492</v>
      </c>
      <c r="I228" s="10">
        <v>57815</v>
      </c>
      <c r="J228" s="10">
        <v>51546</v>
      </c>
      <c r="K228" s="10">
        <v>27510</v>
      </c>
      <c r="L228" s="10">
        <v>14343</v>
      </c>
      <c r="M228" s="10">
        <v>2091</v>
      </c>
      <c r="N228" s="9">
        <v>51</v>
      </c>
      <c r="O228" s="2">
        <v>19.7</v>
      </c>
      <c r="P228" s="3">
        <v>67312</v>
      </c>
      <c r="Q228" s="3">
        <v>341074</v>
      </c>
      <c r="R228">
        <v>853</v>
      </c>
      <c r="S228">
        <v>5</v>
      </c>
    </row>
    <row r="229" spans="1:19">
      <c r="A229" s="5" t="s">
        <v>7</v>
      </c>
      <c r="B229" s="4" t="s">
        <v>211</v>
      </c>
      <c r="C229" s="10">
        <v>120551</v>
      </c>
      <c r="D229" s="10">
        <v>6657</v>
      </c>
      <c r="E229" s="10">
        <v>12388</v>
      </c>
      <c r="F229" s="10">
        <v>9231</v>
      </c>
      <c r="G229" s="10">
        <v>10226</v>
      </c>
      <c r="H229" s="10">
        <v>19387</v>
      </c>
      <c r="I229" s="10">
        <v>21778</v>
      </c>
      <c r="J229" s="10">
        <v>22314</v>
      </c>
      <c r="K229" s="10">
        <v>12196</v>
      </c>
      <c r="L229" s="10">
        <v>5637</v>
      </c>
      <c r="M229" s="9">
        <v>724</v>
      </c>
      <c r="N229" s="9">
        <v>13</v>
      </c>
      <c r="O229" s="2">
        <v>23.9</v>
      </c>
      <c r="P229" s="3">
        <v>28780</v>
      </c>
      <c r="Q229" s="3">
        <v>120551</v>
      </c>
      <c r="R229">
        <v>257</v>
      </c>
      <c r="S229">
        <v>3</v>
      </c>
    </row>
    <row r="230" spans="1:19">
      <c r="A230" s="5" t="s">
        <v>7</v>
      </c>
      <c r="B230" s="4" t="s">
        <v>212</v>
      </c>
      <c r="C230" s="10">
        <v>109030</v>
      </c>
      <c r="D230" s="10">
        <v>6459</v>
      </c>
      <c r="E230" s="10">
        <v>10113</v>
      </c>
      <c r="F230" s="10">
        <v>9646</v>
      </c>
      <c r="G230" s="10">
        <v>10399</v>
      </c>
      <c r="H230" s="10">
        <v>16593</v>
      </c>
      <c r="I230" s="10">
        <v>18971</v>
      </c>
      <c r="J230" s="10">
        <v>18267</v>
      </c>
      <c r="K230" s="10">
        <v>11125</v>
      </c>
      <c r="L230" s="10">
        <v>6417</v>
      </c>
      <c r="M230" s="10">
        <v>1024</v>
      </c>
      <c r="N230" s="9">
        <v>16</v>
      </c>
      <c r="O230" s="2">
        <v>24.9</v>
      </c>
      <c r="P230" s="3">
        <v>27114</v>
      </c>
      <c r="Q230" s="3">
        <v>109030</v>
      </c>
      <c r="R230">
        <v>339</v>
      </c>
      <c r="S230">
        <v>5</v>
      </c>
    </row>
    <row r="231" spans="1:19">
      <c r="A231" s="5" t="s">
        <v>7</v>
      </c>
      <c r="B231" s="4" t="s">
        <v>213</v>
      </c>
      <c r="C231" s="10">
        <v>533659</v>
      </c>
      <c r="D231" s="10">
        <v>39679</v>
      </c>
      <c r="E231" s="10">
        <v>59421</v>
      </c>
      <c r="F231" s="10">
        <v>60080</v>
      </c>
      <c r="G231" s="10">
        <v>63334</v>
      </c>
      <c r="H231" s="10">
        <v>91804</v>
      </c>
      <c r="I231" s="10">
        <v>102716</v>
      </c>
      <c r="J231" s="10">
        <v>71142</v>
      </c>
      <c r="K231" s="10">
        <v>29877</v>
      </c>
      <c r="L231" s="10">
        <v>13817</v>
      </c>
      <c r="M231" s="10">
        <v>1754</v>
      </c>
      <c r="N231" s="9">
        <v>35</v>
      </c>
      <c r="O231" s="2">
        <v>14</v>
      </c>
      <c r="P231" s="3">
        <v>74830</v>
      </c>
      <c r="Q231" s="3">
        <v>533659</v>
      </c>
      <c r="R231">
        <v>576</v>
      </c>
      <c r="S231">
        <v>27</v>
      </c>
    </row>
    <row r="232" spans="1:19">
      <c r="A232" s="5" t="s">
        <v>7</v>
      </c>
      <c r="B232" s="4" t="s">
        <v>214</v>
      </c>
      <c r="C232" s="10">
        <v>102084</v>
      </c>
      <c r="D232" s="10">
        <v>4468</v>
      </c>
      <c r="E232" s="10">
        <v>7302</v>
      </c>
      <c r="F232" s="10">
        <v>7587</v>
      </c>
      <c r="G232" s="10">
        <v>7855</v>
      </c>
      <c r="H232" s="10">
        <v>12018</v>
      </c>
      <c r="I232" s="10">
        <v>17551</v>
      </c>
      <c r="J232" s="10">
        <v>22777</v>
      </c>
      <c r="K232" s="10">
        <v>13608</v>
      </c>
      <c r="L232" s="10">
        <v>7796</v>
      </c>
      <c r="M232" s="10">
        <v>1107</v>
      </c>
      <c r="N232" s="9">
        <v>15</v>
      </c>
      <c r="O232" s="2">
        <v>33.1</v>
      </c>
      <c r="P232" s="3">
        <v>33742</v>
      </c>
      <c r="Q232" s="3">
        <v>102084</v>
      </c>
      <c r="R232">
        <v>445</v>
      </c>
      <c r="S232">
        <v>5</v>
      </c>
    </row>
    <row r="233" spans="1:19">
      <c r="A233" s="5" t="s">
        <v>7</v>
      </c>
      <c r="B233" s="4" t="s">
        <v>215</v>
      </c>
      <c r="C233" s="10">
        <v>234038</v>
      </c>
      <c r="D233" s="10">
        <v>18932</v>
      </c>
      <c r="E233" s="10">
        <v>28353</v>
      </c>
      <c r="F233" s="10">
        <v>20126</v>
      </c>
      <c r="G233" s="10">
        <v>26157</v>
      </c>
      <c r="H233" s="10">
        <v>46089</v>
      </c>
      <c r="I233" s="10">
        <v>43042</v>
      </c>
      <c r="J233" s="10">
        <v>31511</v>
      </c>
      <c r="K233" s="10">
        <v>13042</v>
      </c>
      <c r="L233" s="10">
        <v>5804</v>
      </c>
      <c r="M233" s="9">
        <v>960</v>
      </c>
      <c r="N233" s="9">
        <v>22</v>
      </c>
      <c r="O233" s="2">
        <v>14.4</v>
      </c>
      <c r="P233" s="3">
        <v>33622</v>
      </c>
      <c r="Q233" s="3">
        <v>234038</v>
      </c>
      <c r="R233">
        <v>328</v>
      </c>
      <c r="S233">
        <v>2</v>
      </c>
    </row>
    <row r="234" spans="1:19">
      <c r="A234" s="5" t="s">
        <v>7</v>
      </c>
      <c r="B234" s="4" t="s">
        <v>216</v>
      </c>
      <c r="C234" s="10">
        <v>355122</v>
      </c>
      <c r="D234" s="10">
        <v>28534</v>
      </c>
      <c r="E234" s="10">
        <v>35755</v>
      </c>
      <c r="F234" s="10">
        <v>34950</v>
      </c>
      <c r="G234" s="10">
        <v>44329</v>
      </c>
      <c r="H234" s="10">
        <v>61629</v>
      </c>
      <c r="I234" s="10">
        <v>61518</v>
      </c>
      <c r="J234" s="10">
        <v>51255</v>
      </c>
      <c r="K234" s="10">
        <v>24491</v>
      </c>
      <c r="L234" s="10">
        <v>11226</v>
      </c>
      <c r="M234" s="10">
        <v>1395</v>
      </c>
      <c r="N234" s="9">
        <v>40</v>
      </c>
      <c r="O234" s="2">
        <v>16.8</v>
      </c>
      <c r="P234" s="3">
        <v>59643</v>
      </c>
      <c r="Q234" s="3">
        <v>355122</v>
      </c>
      <c r="R234">
        <v>327</v>
      </c>
      <c r="S234">
        <v>12</v>
      </c>
    </row>
    <row r="235" spans="1:19">
      <c r="A235" s="5" t="s">
        <v>7</v>
      </c>
      <c r="B235" s="4" t="s">
        <v>217</v>
      </c>
      <c r="C235" s="10">
        <v>1009038</v>
      </c>
      <c r="D235" s="10">
        <v>67055</v>
      </c>
      <c r="E235" s="10">
        <v>96798</v>
      </c>
      <c r="F235" s="10">
        <v>110725</v>
      </c>
      <c r="G235" s="10">
        <v>121305</v>
      </c>
      <c r="H235" s="10">
        <v>159944</v>
      </c>
      <c r="I235" s="10">
        <v>181804</v>
      </c>
      <c r="J235" s="10">
        <v>161935</v>
      </c>
      <c r="K235" s="10">
        <v>73980</v>
      </c>
      <c r="L235" s="10">
        <v>31153</v>
      </c>
      <c r="M235" s="10">
        <v>4263</v>
      </c>
      <c r="N235" s="9">
        <v>76</v>
      </c>
      <c r="O235" s="2">
        <v>17.899999999999999</v>
      </c>
      <c r="P235" s="3">
        <v>180319</v>
      </c>
      <c r="Q235" s="3">
        <v>1009038</v>
      </c>
      <c r="R235">
        <v>1028</v>
      </c>
      <c r="S235">
        <v>34</v>
      </c>
    </row>
    <row r="236" spans="1:19">
      <c r="A236" s="5" t="s">
        <v>7</v>
      </c>
      <c r="B236" s="4" t="s">
        <v>218</v>
      </c>
      <c r="C236" s="10">
        <v>25475</v>
      </c>
      <c r="D236" s="9">
        <v>838</v>
      </c>
      <c r="E236" s="10">
        <v>1348</v>
      </c>
      <c r="F236" s="10">
        <v>1461</v>
      </c>
      <c r="G236" s="10">
        <v>1500</v>
      </c>
      <c r="H236" s="10">
        <v>2421</v>
      </c>
      <c r="I236" s="10">
        <v>4289</v>
      </c>
      <c r="J236" s="10">
        <v>6097</v>
      </c>
      <c r="K236" s="10">
        <v>3815</v>
      </c>
      <c r="L236" s="10">
        <v>3125</v>
      </c>
      <c r="M236" s="9">
        <v>564</v>
      </c>
      <c r="N236" s="9">
        <v>17</v>
      </c>
      <c r="O236" s="2">
        <v>41.1</v>
      </c>
      <c r="P236" s="3">
        <v>10479</v>
      </c>
      <c r="Q236" s="3">
        <v>25475</v>
      </c>
      <c r="R236">
        <v>305</v>
      </c>
      <c r="S236">
        <v>1</v>
      </c>
    </row>
    <row r="237" spans="1:19">
      <c r="A237" s="5" t="s">
        <v>7</v>
      </c>
      <c r="B237" s="4" t="s">
        <v>219</v>
      </c>
      <c r="C237" s="10">
        <v>60203</v>
      </c>
      <c r="D237" s="10">
        <v>2795</v>
      </c>
      <c r="E237" s="10">
        <v>5523</v>
      </c>
      <c r="F237" s="10">
        <v>4355</v>
      </c>
      <c r="G237" s="10">
        <v>4336</v>
      </c>
      <c r="H237" s="10">
        <v>8112</v>
      </c>
      <c r="I237" s="10">
        <v>10841</v>
      </c>
      <c r="J237" s="10">
        <v>12185</v>
      </c>
      <c r="K237" s="10">
        <v>6926</v>
      </c>
      <c r="L237" s="10">
        <v>4403</v>
      </c>
      <c r="M237" s="9">
        <v>720</v>
      </c>
      <c r="N237" s="9">
        <v>7</v>
      </c>
      <c r="O237" s="2">
        <v>29.8</v>
      </c>
      <c r="P237" s="3">
        <v>17961</v>
      </c>
      <c r="Q237" s="3">
        <v>60203</v>
      </c>
      <c r="R237">
        <v>370</v>
      </c>
      <c r="S237">
        <v>2</v>
      </c>
    </row>
    <row r="238" spans="1:19">
      <c r="A238" s="5" t="s">
        <v>7</v>
      </c>
      <c r="B238" s="4" t="s">
        <v>220</v>
      </c>
      <c r="C238" s="10">
        <v>57083</v>
      </c>
      <c r="D238" s="10">
        <v>2224</v>
      </c>
      <c r="E238" s="10">
        <v>3771</v>
      </c>
      <c r="F238" s="10">
        <v>3452</v>
      </c>
      <c r="G238" s="10">
        <v>3932</v>
      </c>
      <c r="H238" s="10">
        <v>6209</v>
      </c>
      <c r="I238" s="10">
        <v>9943</v>
      </c>
      <c r="J238" s="10">
        <v>13234</v>
      </c>
      <c r="K238" s="10">
        <v>8098</v>
      </c>
      <c r="L238" s="10">
        <v>5366</v>
      </c>
      <c r="M238" s="9">
        <v>841</v>
      </c>
      <c r="N238" s="9">
        <v>13</v>
      </c>
      <c r="O238" s="2">
        <v>36.200000000000003</v>
      </c>
      <c r="P238" s="3">
        <v>20640</v>
      </c>
      <c r="Q238" s="3">
        <v>57083</v>
      </c>
      <c r="R238">
        <v>401</v>
      </c>
      <c r="S238">
        <v>7</v>
      </c>
    </row>
    <row r="239" spans="1:19">
      <c r="A239" s="5" t="s">
        <v>7</v>
      </c>
      <c r="B239" s="4" t="s">
        <v>118</v>
      </c>
      <c r="C239" s="10">
        <v>49468</v>
      </c>
      <c r="D239" s="10">
        <v>1733</v>
      </c>
      <c r="E239" s="10">
        <v>3935</v>
      </c>
      <c r="F239" s="10">
        <v>3268</v>
      </c>
      <c r="G239" s="10">
        <v>2950</v>
      </c>
      <c r="H239" s="10">
        <v>5657</v>
      </c>
      <c r="I239" s="10">
        <v>8766</v>
      </c>
      <c r="J239" s="10">
        <v>10786</v>
      </c>
      <c r="K239" s="10">
        <v>7033</v>
      </c>
      <c r="L239" s="10">
        <v>4519</v>
      </c>
      <c r="M239" s="9">
        <v>812</v>
      </c>
      <c r="N239" s="9">
        <v>9</v>
      </c>
      <c r="O239" s="2">
        <v>35.4</v>
      </c>
      <c r="P239" s="3">
        <v>17491</v>
      </c>
      <c r="Q239" s="3">
        <v>49468</v>
      </c>
      <c r="R239">
        <v>330</v>
      </c>
      <c r="S239">
        <v>2</v>
      </c>
    </row>
    <row r="240" spans="1:19">
      <c r="A240" s="5" t="s">
        <v>7</v>
      </c>
      <c r="B240" s="4" t="s">
        <v>221</v>
      </c>
      <c r="C240" s="10">
        <v>40780</v>
      </c>
      <c r="D240" s="10">
        <v>1326</v>
      </c>
      <c r="E240" s="10">
        <v>2587</v>
      </c>
      <c r="F240" s="10">
        <v>2592</v>
      </c>
      <c r="G240" s="10">
        <v>2156</v>
      </c>
      <c r="H240" s="10">
        <v>3901</v>
      </c>
      <c r="I240" s="10">
        <v>6689</v>
      </c>
      <c r="J240" s="10">
        <v>8944</v>
      </c>
      <c r="K240" s="10">
        <v>6588</v>
      </c>
      <c r="L240" s="10">
        <v>4923</v>
      </c>
      <c r="M240" s="10">
        <v>1052</v>
      </c>
      <c r="N240" s="9">
        <v>22</v>
      </c>
      <c r="O240" s="2">
        <v>41.4</v>
      </c>
      <c r="P240" s="3">
        <v>16889</v>
      </c>
      <c r="Q240" s="3">
        <v>40780</v>
      </c>
      <c r="R240">
        <v>260</v>
      </c>
      <c r="S240">
        <v>1</v>
      </c>
    </row>
    <row r="241" spans="1:19">
      <c r="A241" s="5" t="s">
        <v>7</v>
      </c>
      <c r="B241" s="4" t="s">
        <v>222</v>
      </c>
      <c r="C241" s="10">
        <v>41606</v>
      </c>
      <c r="D241" s="10">
        <v>1355</v>
      </c>
      <c r="E241" s="10">
        <v>2397</v>
      </c>
      <c r="F241" s="10">
        <v>2490</v>
      </c>
      <c r="G241" s="10">
        <v>2257</v>
      </c>
      <c r="H241" s="10">
        <v>3860</v>
      </c>
      <c r="I241" s="10">
        <v>7554</v>
      </c>
      <c r="J241" s="10">
        <v>9884</v>
      </c>
      <c r="K241" s="10">
        <v>6319</v>
      </c>
      <c r="L241" s="10">
        <v>4609</v>
      </c>
      <c r="M241" s="9">
        <v>865</v>
      </c>
      <c r="N241" s="9">
        <v>16</v>
      </c>
      <c r="O241" s="2">
        <v>39.700000000000003</v>
      </c>
      <c r="P241" s="3">
        <v>16518</v>
      </c>
      <c r="Q241" s="3">
        <v>41606</v>
      </c>
      <c r="R241">
        <v>403</v>
      </c>
      <c r="S241">
        <v>2</v>
      </c>
    </row>
    <row r="242" spans="1:19">
      <c r="A242" s="5" t="s">
        <v>7</v>
      </c>
      <c r="B242" s="4" t="s">
        <v>223</v>
      </c>
      <c r="C242" s="10">
        <v>33752</v>
      </c>
      <c r="D242" s="9">
        <v>965</v>
      </c>
      <c r="E242" s="10">
        <v>1895</v>
      </c>
      <c r="F242" s="10">
        <v>1980</v>
      </c>
      <c r="G242" s="10">
        <v>1749</v>
      </c>
      <c r="H242" s="10">
        <v>2952</v>
      </c>
      <c r="I242" s="10">
        <v>6079</v>
      </c>
      <c r="J242" s="10">
        <v>8234</v>
      </c>
      <c r="K242" s="10">
        <v>5260</v>
      </c>
      <c r="L242" s="10">
        <v>3950</v>
      </c>
      <c r="M242" s="9">
        <v>671</v>
      </c>
      <c r="N242" s="9">
        <v>17</v>
      </c>
      <c r="O242" s="2">
        <v>41</v>
      </c>
      <c r="P242" s="3">
        <v>13847</v>
      </c>
      <c r="Q242" s="3">
        <v>33752</v>
      </c>
      <c r="R242">
        <v>345</v>
      </c>
      <c r="S242">
        <v>1</v>
      </c>
    </row>
    <row r="243" spans="1:19">
      <c r="A243" s="5" t="s">
        <v>7</v>
      </c>
      <c r="B243" s="4" t="s">
        <v>224</v>
      </c>
      <c r="C243" s="10">
        <v>36945</v>
      </c>
      <c r="D243" s="10">
        <v>1376</v>
      </c>
      <c r="E243" s="10">
        <v>2686</v>
      </c>
      <c r="F243" s="10">
        <v>2413</v>
      </c>
      <c r="G243" s="10">
        <v>2156</v>
      </c>
      <c r="H243" s="10">
        <v>3666</v>
      </c>
      <c r="I243" s="10">
        <v>6467</v>
      </c>
      <c r="J243" s="10">
        <v>8064</v>
      </c>
      <c r="K243" s="10">
        <v>5278</v>
      </c>
      <c r="L243" s="10">
        <v>4122</v>
      </c>
      <c r="M243" s="9">
        <v>699</v>
      </c>
      <c r="N243" s="9">
        <v>18</v>
      </c>
      <c r="O243" s="2">
        <v>37.9</v>
      </c>
      <c r="P243" s="3">
        <v>14001</v>
      </c>
      <c r="Q243" s="3">
        <v>36945</v>
      </c>
      <c r="R243">
        <v>410</v>
      </c>
      <c r="S243">
        <v>0</v>
      </c>
    </row>
    <row r="244" spans="1:19">
      <c r="A244" s="5" t="s">
        <v>7</v>
      </c>
      <c r="B244" s="4" t="s">
        <v>225</v>
      </c>
      <c r="C244" s="10">
        <v>60047</v>
      </c>
      <c r="D244" s="10">
        <v>2984</v>
      </c>
      <c r="E244" s="10">
        <v>5660</v>
      </c>
      <c r="F244" s="10">
        <v>5098</v>
      </c>
      <c r="G244" s="10">
        <v>4442</v>
      </c>
      <c r="H244" s="10">
        <v>7015</v>
      </c>
      <c r="I244" s="10">
        <v>10191</v>
      </c>
      <c r="J244" s="10">
        <v>11386</v>
      </c>
      <c r="K244" s="10">
        <v>7093</v>
      </c>
      <c r="L244" s="10">
        <v>5224</v>
      </c>
      <c r="M244" s="9">
        <v>930</v>
      </c>
      <c r="N244" s="9">
        <v>24</v>
      </c>
      <c r="O244" s="2">
        <v>30.9</v>
      </c>
      <c r="P244" s="3">
        <v>18536</v>
      </c>
      <c r="Q244" s="3">
        <v>60047</v>
      </c>
      <c r="R244">
        <v>438</v>
      </c>
      <c r="S244">
        <v>3</v>
      </c>
    </row>
    <row r="245" spans="1:19">
      <c r="A245" s="5" t="s">
        <v>7</v>
      </c>
      <c r="B245" s="4" t="s">
        <v>226</v>
      </c>
      <c r="C245" s="10">
        <v>41203</v>
      </c>
      <c r="D245" s="10">
        <v>1163</v>
      </c>
      <c r="E245" s="10">
        <v>2155</v>
      </c>
      <c r="F245" s="10">
        <v>2328</v>
      </c>
      <c r="G245" s="10">
        <v>2071</v>
      </c>
      <c r="H245" s="10">
        <v>3554</v>
      </c>
      <c r="I245" s="10">
        <v>6843</v>
      </c>
      <c r="J245" s="10">
        <v>9856</v>
      </c>
      <c r="K245" s="10">
        <v>6818</v>
      </c>
      <c r="L245" s="10">
        <v>5503</v>
      </c>
      <c r="M245" s="9">
        <v>880</v>
      </c>
      <c r="N245" s="9">
        <v>32</v>
      </c>
      <c r="O245" s="2">
        <v>43.5</v>
      </c>
      <c r="P245" s="3">
        <v>17922</v>
      </c>
      <c r="Q245" s="3">
        <v>41203</v>
      </c>
      <c r="R245">
        <v>528</v>
      </c>
      <c r="S245">
        <v>2</v>
      </c>
    </row>
    <row r="246" spans="1:19">
      <c r="A246" s="4" t="s">
        <v>227</v>
      </c>
      <c r="B246" s="4" t="s">
        <v>5</v>
      </c>
      <c r="C246" s="10">
        <v>675252</v>
      </c>
      <c r="D246" s="10">
        <v>51403</v>
      </c>
      <c r="E246" s="10">
        <v>70469</v>
      </c>
      <c r="F246" s="10">
        <v>74037</v>
      </c>
      <c r="G246" s="10">
        <v>78167</v>
      </c>
      <c r="H246" s="10">
        <v>108720</v>
      </c>
      <c r="I246" s="10">
        <v>118487</v>
      </c>
      <c r="J246" s="10">
        <v>93983</v>
      </c>
      <c r="K246" s="10">
        <v>47881</v>
      </c>
      <c r="L246" s="10">
        <v>26824</v>
      </c>
      <c r="M246" s="10">
        <v>4986</v>
      </c>
      <c r="N246" s="9">
        <v>295</v>
      </c>
      <c r="O246" s="2">
        <v>17.899999999999999</v>
      </c>
      <c r="P246" s="3">
        <v>121156</v>
      </c>
      <c r="Q246" s="3">
        <v>675252</v>
      </c>
      <c r="R246">
        <f>SUM(R247:R248)</f>
        <v>705</v>
      </c>
      <c r="S246">
        <f>SUM(S247:S248)</f>
        <v>11</v>
      </c>
    </row>
    <row r="247" spans="1:19">
      <c r="A247" s="5" t="s">
        <v>7</v>
      </c>
      <c r="B247" s="4" t="s">
        <v>228</v>
      </c>
      <c r="C247" s="10">
        <v>491654</v>
      </c>
      <c r="D247" s="10">
        <v>38632</v>
      </c>
      <c r="E247" s="10">
        <v>52734</v>
      </c>
      <c r="F247" s="10">
        <v>57044</v>
      </c>
      <c r="G247" s="10">
        <v>59940</v>
      </c>
      <c r="H247" s="10">
        <v>79832</v>
      </c>
      <c r="I247" s="10">
        <v>85664</v>
      </c>
      <c r="J247" s="10">
        <v>64901</v>
      </c>
      <c r="K247" s="10">
        <v>31930</v>
      </c>
      <c r="L247" s="10">
        <v>17436</v>
      </c>
      <c r="M247" s="10">
        <v>3334</v>
      </c>
      <c r="N247" s="9">
        <v>207</v>
      </c>
      <c r="O247" s="2">
        <v>16.5</v>
      </c>
      <c r="P247" s="3">
        <v>81115</v>
      </c>
      <c r="Q247" s="3">
        <v>491654</v>
      </c>
      <c r="R247">
        <v>473</v>
      </c>
      <c r="S247">
        <v>11</v>
      </c>
    </row>
    <row r="248" spans="1:19">
      <c r="A248" s="6" t="s">
        <v>7</v>
      </c>
      <c r="B248" s="7" t="s">
        <v>229</v>
      </c>
      <c r="C248" s="10">
        <v>183598</v>
      </c>
      <c r="D248" s="10">
        <v>12771</v>
      </c>
      <c r="E248" s="10">
        <v>17735</v>
      </c>
      <c r="F248" s="10">
        <v>16993</v>
      </c>
      <c r="G248" s="10">
        <v>18227</v>
      </c>
      <c r="H248" s="10">
        <v>28888</v>
      </c>
      <c r="I248" s="10">
        <v>32823</v>
      </c>
      <c r="J248" s="10">
        <v>29082</v>
      </c>
      <c r="K248" s="10">
        <v>15951</v>
      </c>
      <c r="L248" s="10">
        <v>9388</v>
      </c>
      <c r="M248" s="10">
        <v>1652</v>
      </c>
      <c r="N248" s="9">
        <v>88</v>
      </c>
      <c r="O248" s="2">
        <v>21.8</v>
      </c>
      <c r="P248" s="3">
        <v>40041</v>
      </c>
      <c r="Q248" s="3">
        <v>183598</v>
      </c>
      <c r="R248">
        <v>232</v>
      </c>
      <c r="S248">
        <v>0</v>
      </c>
    </row>
    <row r="249" spans="1:19">
      <c r="N249" s="9"/>
    </row>
    <row r="251" spans="1:19">
      <c r="N251" s="9"/>
    </row>
    <row r="252" spans="1:19">
      <c r="N252" s="9"/>
    </row>
    <row r="253" spans="1:19">
      <c r="N253" s="9"/>
    </row>
  </sheetData>
  <mergeCells count="2">
    <mergeCell ref="A1:A2"/>
    <mergeCell ref="B1:B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7C3F-01FA-3C42-B742-FBA3E6A39107}">
  <dimension ref="A1:T248"/>
  <sheetViews>
    <sheetView workbookViewId="0">
      <selection activeCell="K3" sqref="K3:P248"/>
    </sheetView>
  </sheetViews>
  <sheetFormatPr defaultColWidth="11.5546875" defaultRowHeight="17.25"/>
  <cols>
    <col min="1" max="2" width="13.44140625" customWidth="1"/>
    <col min="3" max="3" width="16.88671875" style="11" customWidth="1"/>
    <col min="4" max="4" width="15.109375" style="11" customWidth="1"/>
    <col min="5" max="5" width="17.109375" style="11" customWidth="1"/>
    <col min="6" max="8" width="10.6640625" style="11"/>
    <col min="11" max="16" width="14.33203125" customWidth="1"/>
  </cols>
  <sheetData>
    <row r="1" spans="1:20" ht="18" thickBot="1">
      <c r="A1" s="34" t="s">
        <v>234</v>
      </c>
      <c r="B1" s="34" t="s">
        <v>3</v>
      </c>
      <c r="D1" s="11">
        <v>261</v>
      </c>
      <c r="E1" s="11">
        <v>118</v>
      </c>
      <c r="F1" s="11">
        <v>706</v>
      </c>
      <c r="G1" s="11">
        <v>1407</v>
      </c>
      <c r="H1" s="11">
        <v>1449</v>
      </c>
      <c r="I1" s="11">
        <v>269</v>
      </c>
      <c r="K1" t="s">
        <v>260</v>
      </c>
    </row>
    <row r="2" spans="1:20">
      <c r="A2" s="35"/>
      <c r="B2" s="35"/>
      <c r="C2" s="9" t="s">
        <v>246</v>
      </c>
      <c r="D2" s="9" t="s">
        <v>256</v>
      </c>
      <c r="E2" s="9" t="s">
        <v>258</v>
      </c>
      <c r="F2" s="9" t="s">
        <v>252</v>
      </c>
      <c r="G2" s="9" t="s">
        <v>254</v>
      </c>
      <c r="H2" s="9" t="s">
        <v>248</v>
      </c>
      <c r="I2" s="9" t="s">
        <v>250</v>
      </c>
      <c r="K2" s="14"/>
      <c r="L2" s="15"/>
      <c r="M2" s="15"/>
      <c r="N2" s="15"/>
      <c r="O2" s="15"/>
      <c r="P2" s="16"/>
    </row>
    <row r="3" spans="1:20">
      <c r="A3" s="4" t="s">
        <v>4</v>
      </c>
      <c r="B3" s="4" t="s">
        <v>5</v>
      </c>
      <c r="C3" s="12">
        <f>C4+C30+C47+C57+C68+C74+C80+C86+C87+C119+C138+C150+C166+C181+C204+C227+C246</f>
        <v>51325329</v>
      </c>
      <c r="D3" s="12">
        <f t="shared" ref="D3:I3" si="0">D4+D30+D47+D57+D68+D74+D80+D86+D87+D119+D138+D150+D166+D181+D204+D227+D246</f>
        <v>3332892</v>
      </c>
      <c r="E3" s="12">
        <f t="shared" si="0"/>
        <v>4651460</v>
      </c>
      <c r="F3" s="12">
        <f t="shared" si="0"/>
        <v>12773034</v>
      </c>
      <c r="G3" s="12">
        <f t="shared" si="0"/>
        <v>16617833</v>
      </c>
      <c r="H3" s="12">
        <f t="shared" si="0"/>
        <v>11596911</v>
      </c>
      <c r="I3" s="12">
        <f t="shared" si="0"/>
        <v>2353199</v>
      </c>
      <c r="J3" s="9"/>
      <c r="K3" s="17" t="s">
        <v>256</v>
      </c>
      <c r="L3" s="9" t="s">
        <v>258</v>
      </c>
      <c r="M3" s="9" t="s">
        <v>252</v>
      </c>
      <c r="N3" s="9" t="s">
        <v>254</v>
      </c>
      <c r="O3" s="9" t="s">
        <v>248</v>
      </c>
      <c r="P3" s="18" t="s">
        <v>250</v>
      </c>
      <c r="Q3" s="9"/>
      <c r="R3" s="9"/>
      <c r="S3" s="9"/>
      <c r="T3" s="9"/>
    </row>
    <row r="4" spans="1:20">
      <c r="A4" s="4" t="s">
        <v>6</v>
      </c>
      <c r="B4" s="4" t="s">
        <v>5</v>
      </c>
      <c r="C4" s="10">
        <v>9386034</v>
      </c>
      <c r="D4" s="10">
        <v>513562</v>
      </c>
      <c r="E4" s="10">
        <v>733211</v>
      </c>
      <c r="F4" s="10">
        <v>2783216</v>
      </c>
      <c r="G4" s="10">
        <v>2915630</v>
      </c>
      <c r="H4" s="10">
        <v>2054407</v>
      </c>
      <c r="I4" s="13">
        <v>386008</v>
      </c>
      <c r="K4" s="19">
        <f>D4/(3332892)*261</f>
        <v>40.217229361167419</v>
      </c>
      <c r="L4">
        <f>E4/4651460*118</f>
        <v>18.600374506069063</v>
      </c>
      <c r="M4">
        <f>F4/12773034*706</f>
        <v>153.83584636195283</v>
      </c>
      <c r="N4">
        <f>G4/16617833*1407</f>
        <v>246.86079165677017</v>
      </c>
      <c r="O4">
        <f>H4/11596911*1449</f>
        <v>256.69212629121665</v>
      </c>
      <c r="P4" s="20">
        <f>I4/2353199*269</f>
        <v>44.1255295451001</v>
      </c>
    </row>
    <row r="5" spans="1:20">
      <c r="A5" s="5" t="s">
        <v>7</v>
      </c>
      <c r="B5" s="4" t="s">
        <v>8</v>
      </c>
      <c r="C5" s="10">
        <v>139417</v>
      </c>
      <c r="D5" s="10">
        <v>5919</v>
      </c>
      <c r="E5" s="10">
        <v>9739</v>
      </c>
      <c r="F5" s="10">
        <v>40818</v>
      </c>
      <c r="G5" s="10">
        <v>43109</v>
      </c>
      <c r="H5" s="10">
        <v>32192</v>
      </c>
      <c r="I5" s="13">
        <v>7640</v>
      </c>
      <c r="K5" s="19">
        <f t="shared" ref="K5:K68" si="1">D5/(3332892)*261</f>
        <v>0.46351906992485803</v>
      </c>
      <c r="L5">
        <f>E5/4651460*118</f>
        <v>0.24706264269713166</v>
      </c>
      <c r="M5">
        <f t="shared" ref="M5:M68" si="2">F5/12773034*706</f>
        <v>2.2561208245433306</v>
      </c>
      <c r="N5">
        <f t="shared" ref="N5:N68" si="3">G5/16617833*1407</f>
        <v>3.6499562247376058</v>
      </c>
      <c r="O5">
        <f t="shared" ref="O5:O68" si="4">H5/11596911*1449</f>
        <v>4.0222959372543254</v>
      </c>
      <c r="P5" s="20">
        <f t="shared" ref="P5:P68" si="5">I5/2353199*269</f>
        <v>0.8733473029692771</v>
      </c>
    </row>
    <row r="6" spans="1:20">
      <c r="A6" s="5" t="s">
        <v>7</v>
      </c>
      <c r="B6" s="4" t="s">
        <v>9</v>
      </c>
      <c r="C6" s="10">
        <v>121312</v>
      </c>
      <c r="D6" s="10">
        <v>5630</v>
      </c>
      <c r="E6" s="10">
        <v>6156</v>
      </c>
      <c r="F6" s="10">
        <v>38401</v>
      </c>
      <c r="G6" s="10">
        <v>35837</v>
      </c>
      <c r="H6" s="10">
        <v>28824</v>
      </c>
      <c r="I6" s="13">
        <v>6464</v>
      </c>
      <c r="K6" s="19">
        <f t="shared" si="1"/>
        <v>0.4408873734882498</v>
      </c>
      <c r="L6">
        <f t="shared" ref="L6:L68" si="6">E6/4651460*118</f>
        <v>0.15616774088135768</v>
      </c>
      <c r="M6">
        <f t="shared" si="2"/>
        <v>2.1225267230949201</v>
      </c>
      <c r="N6">
        <f t="shared" si="3"/>
        <v>3.0342499530474281</v>
      </c>
      <c r="O6">
        <f t="shared" si="4"/>
        <v>3.6014742201608683</v>
      </c>
      <c r="P6" s="20">
        <f t="shared" si="5"/>
        <v>0.73891583329756649</v>
      </c>
    </row>
    <row r="7" spans="1:20">
      <c r="A7" s="5" t="s">
        <v>7</v>
      </c>
      <c r="B7" s="4" t="s">
        <v>10</v>
      </c>
      <c r="C7" s="10">
        <v>213151</v>
      </c>
      <c r="D7" s="10">
        <v>11089</v>
      </c>
      <c r="E7" s="10">
        <v>13620</v>
      </c>
      <c r="F7" s="10">
        <v>67513</v>
      </c>
      <c r="G7" s="10">
        <v>65605</v>
      </c>
      <c r="H7" s="10">
        <v>44948</v>
      </c>
      <c r="I7" s="13">
        <v>10376</v>
      </c>
      <c r="K7" s="19">
        <f t="shared" si="1"/>
        <v>0.86838367399843741</v>
      </c>
      <c r="L7">
        <f>E7/4651460*118</f>
        <v>0.34551732144315978</v>
      </c>
      <c r="M7">
        <f t="shared" si="2"/>
        <v>3.7316253914301019</v>
      </c>
      <c r="N7">
        <f t="shared" si="3"/>
        <v>5.5546493336405529</v>
      </c>
      <c r="O7">
        <f t="shared" si="4"/>
        <v>5.6161207066261003</v>
      </c>
      <c r="P7" s="20">
        <f t="shared" si="5"/>
        <v>1.1861062324095837</v>
      </c>
    </row>
    <row r="8" spans="1:20">
      <c r="A8" s="5" t="s">
        <v>7</v>
      </c>
      <c r="B8" s="4" t="s">
        <v>11</v>
      </c>
      <c r="C8" s="10">
        <v>277361</v>
      </c>
      <c r="D8" s="10">
        <v>16893</v>
      </c>
      <c r="E8" s="10">
        <v>17851</v>
      </c>
      <c r="F8" s="10">
        <v>86643</v>
      </c>
      <c r="G8" s="10">
        <v>85375</v>
      </c>
      <c r="H8" s="10">
        <v>58985</v>
      </c>
      <c r="I8" s="13">
        <v>11614</v>
      </c>
      <c r="K8" s="19">
        <f t="shared" si="1"/>
        <v>1.3228970515696279</v>
      </c>
      <c r="L8">
        <f t="shared" si="6"/>
        <v>0.45285093282539246</v>
      </c>
      <c r="M8">
        <f t="shared" si="2"/>
        <v>4.7889920280490914</v>
      </c>
      <c r="N8">
        <f t="shared" si="3"/>
        <v>7.2285372587388501</v>
      </c>
      <c r="O8">
        <f t="shared" si="4"/>
        <v>7.3700026670895387</v>
      </c>
      <c r="P8" s="20">
        <f t="shared" si="5"/>
        <v>1.3276250754823542</v>
      </c>
    </row>
    <row r="9" spans="1:20">
      <c r="A9" s="5" t="s">
        <v>7</v>
      </c>
      <c r="B9" s="4" t="s">
        <v>12</v>
      </c>
      <c r="C9" s="10">
        <v>335554</v>
      </c>
      <c r="D9" s="10">
        <v>15208</v>
      </c>
      <c r="E9" s="10">
        <v>23804</v>
      </c>
      <c r="F9" s="10">
        <v>113792</v>
      </c>
      <c r="G9" s="10">
        <v>101259</v>
      </c>
      <c r="H9" s="10">
        <v>69107</v>
      </c>
      <c r="I9" s="13">
        <v>12384</v>
      </c>
      <c r="K9" s="19">
        <f t="shared" si="1"/>
        <v>1.1909440809963239</v>
      </c>
      <c r="L9">
        <f t="shared" si="6"/>
        <v>0.60386889277775158</v>
      </c>
      <c r="M9">
        <f t="shared" si="2"/>
        <v>6.2895903980213319</v>
      </c>
      <c r="N9">
        <f t="shared" si="3"/>
        <v>8.5734050282007299</v>
      </c>
      <c r="O9">
        <f t="shared" si="4"/>
        <v>8.6347168655515247</v>
      </c>
      <c r="P9" s="20">
        <f t="shared" si="5"/>
        <v>1.4156456806245454</v>
      </c>
    </row>
    <row r="10" spans="1:20">
      <c r="A10" s="5" t="s">
        <v>7</v>
      </c>
      <c r="B10" s="4" t="s">
        <v>13</v>
      </c>
      <c r="C10" s="10">
        <v>341149</v>
      </c>
      <c r="D10" s="10">
        <v>18302</v>
      </c>
      <c r="E10" s="10">
        <v>22607</v>
      </c>
      <c r="F10" s="10">
        <v>106334</v>
      </c>
      <c r="G10" s="10">
        <v>101235</v>
      </c>
      <c r="H10" s="10">
        <v>76904</v>
      </c>
      <c r="I10" s="13">
        <v>15767</v>
      </c>
      <c r="K10" s="19">
        <f t="shared" si="1"/>
        <v>1.4332363604941294</v>
      </c>
      <c r="L10">
        <f t="shared" si="6"/>
        <v>0.57350294316193196</v>
      </c>
      <c r="M10">
        <f t="shared" si="2"/>
        <v>5.8773666460137814</v>
      </c>
      <c r="N10">
        <f t="shared" si="3"/>
        <v>8.5713729943007611</v>
      </c>
      <c r="O10">
        <f t="shared" si="4"/>
        <v>9.6089291363881291</v>
      </c>
      <c r="P10" s="20">
        <f t="shared" si="5"/>
        <v>1.8023647808791352</v>
      </c>
    </row>
    <row r="11" spans="1:20">
      <c r="A11" s="5" t="s">
        <v>7</v>
      </c>
      <c r="B11" s="4" t="s">
        <v>14</v>
      </c>
      <c r="C11" s="10">
        <v>382155</v>
      </c>
      <c r="D11" s="10">
        <v>19114</v>
      </c>
      <c r="E11" s="10">
        <v>23960</v>
      </c>
      <c r="F11" s="10">
        <v>107859</v>
      </c>
      <c r="G11" s="10">
        <v>117869</v>
      </c>
      <c r="H11" s="10">
        <v>96587</v>
      </c>
      <c r="I11" s="13">
        <v>16766</v>
      </c>
      <c r="K11" s="19">
        <f t="shared" si="1"/>
        <v>1.4968243795478522</v>
      </c>
      <c r="L11">
        <f t="shared" si="6"/>
        <v>0.60782635989560263</v>
      </c>
      <c r="M11">
        <f t="shared" si="2"/>
        <v>5.9616575043955882</v>
      </c>
      <c r="N11">
        <f t="shared" si="3"/>
        <v>9.9797418231366262</v>
      </c>
      <c r="O11">
        <f t="shared" si="4"/>
        <v>12.068262229485077</v>
      </c>
      <c r="P11" s="20">
        <f t="shared" si="5"/>
        <v>1.9165629426155628</v>
      </c>
    </row>
    <row r="12" spans="1:20">
      <c r="A12" s="5" t="s">
        <v>7</v>
      </c>
      <c r="B12" s="4" t="s">
        <v>15</v>
      </c>
      <c r="C12" s="10">
        <v>425602</v>
      </c>
      <c r="D12" s="10">
        <v>24097</v>
      </c>
      <c r="E12" s="10">
        <v>35002</v>
      </c>
      <c r="F12" s="10">
        <v>120806</v>
      </c>
      <c r="G12" s="10">
        <v>134385</v>
      </c>
      <c r="H12" s="10">
        <v>91630</v>
      </c>
      <c r="I12" s="13">
        <v>19682</v>
      </c>
      <c r="K12" s="19">
        <f t="shared" si="1"/>
        <v>1.8870449447506852</v>
      </c>
      <c r="L12">
        <f t="shared" si="6"/>
        <v>0.88794400037837584</v>
      </c>
      <c r="M12">
        <f t="shared" si="2"/>
        <v>6.6772730738836206</v>
      </c>
      <c r="N12">
        <f t="shared" si="3"/>
        <v>11.378119818630983</v>
      </c>
      <c r="O12">
        <f t="shared" si="4"/>
        <v>11.448899625081195</v>
      </c>
      <c r="P12" s="20">
        <f t="shared" si="5"/>
        <v>2.249898117413784</v>
      </c>
    </row>
    <row r="13" spans="1:20">
      <c r="A13" s="5" t="s">
        <v>7</v>
      </c>
      <c r="B13" s="4" t="s">
        <v>16</v>
      </c>
      <c r="C13" s="10">
        <v>288113</v>
      </c>
      <c r="D13" s="10">
        <v>11575</v>
      </c>
      <c r="E13" s="10">
        <v>19141</v>
      </c>
      <c r="F13" s="10">
        <v>73152</v>
      </c>
      <c r="G13" s="10">
        <v>90167</v>
      </c>
      <c r="H13" s="10">
        <v>77616</v>
      </c>
      <c r="I13" s="13">
        <v>16462</v>
      </c>
      <c r="K13" s="19">
        <f t="shared" si="1"/>
        <v>0.90644251298871981</v>
      </c>
      <c r="L13">
        <f t="shared" si="6"/>
        <v>0.48557614168454638</v>
      </c>
      <c r="M13">
        <f t="shared" si="2"/>
        <v>4.0433081130137127</v>
      </c>
      <c r="N13">
        <f t="shared" si="3"/>
        <v>7.6342666940990442</v>
      </c>
      <c r="O13">
        <f t="shared" si="4"/>
        <v>9.697891447127601</v>
      </c>
      <c r="P13" s="20">
        <f t="shared" si="5"/>
        <v>1.8818119504555288</v>
      </c>
    </row>
    <row r="14" spans="1:20">
      <c r="A14" s="5" t="s">
        <v>7</v>
      </c>
      <c r="B14" s="4" t="s">
        <v>17</v>
      </c>
      <c r="C14" s="10">
        <v>306948</v>
      </c>
      <c r="D14" s="10">
        <v>14242</v>
      </c>
      <c r="E14" s="10">
        <v>22372</v>
      </c>
      <c r="F14" s="10">
        <v>75046</v>
      </c>
      <c r="G14" s="10">
        <v>96777</v>
      </c>
      <c r="H14" s="10">
        <v>81942</v>
      </c>
      <c r="I14" s="13">
        <v>16569</v>
      </c>
      <c r="K14" s="19">
        <f t="shared" si="1"/>
        <v>1.1152962652255158</v>
      </c>
      <c r="L14">
        <f t="shared" si="6"/>
        <v>0.56754137410619454</v>
      </c>
      <c r="M14">
        <f t="shared" si="2"/>
        <v>4.1479945954892159</v>
      </c>
      <c r="N14">
        <f t="shared" si="3"/>
        <v>8.1939226973817831</v>
      </c>
      <c r="O14">
        <f t="shared" si="4"/>
        <v>10.23841245310928</v>
      </c>
      <c r="P14" s="20">
        <f t="shared" si="5"/>
        <v>1.8940433851960672</v>
      </c>
    </row>
    <row r="15" spans="1:20">
      <c r="A15" s="5" t="s">
        <v>7</v>
      </c>
      <c r="B15" s="4" t="s">
        <v>18</v>
      </c>
      <c r="C15" s="10">
        <v>498213</v>
      </c>
      <c r="D15" s="10">
        <v>26425</v>
      </c>
      <c r="E15" s="10">
        <v>47172</v>
      </c>
      <c r="F15" s="10">
        <v>127323</v>
      </c>
      <c r="G15" s="10">
        <v>161842</v>
      </c>
      <c r="H15" s="10">
        <v>112830</v>
      </c>
      <c r="I15" s="13">
        <v>22621</v>
      </c>
      <c r="K15" s="19">
        <f t="shared" si="1"/>
        <v>2.0693514821362351</v>
      </c>
      <c r="L15">
        <f t="shared" si="6"/>
        <v>1.1966771723286882</v>
      </c>
      <c r="M15">
        <f t="shared" si="2"/>
        <v>7.0374852208175449</v>
      </c>
      <c r="N15">
        <f t="shared" si="3"/>
        <v>13.702851268273065</v>
      </c>
      <c r="O15">
        <f t="shared" si="4"/>
        <v>14.097777416762103</v>
      </c>
      <c r="P15" s="20">
        <f t="shared" si="5"/>
        <v>2.5858624791188505</v>
      </c>
    </row>
    <row r="16" spans="1:20">
      <c r="A16" s="5" t="s">
        <v>7</v>
      </c>
      <c r="B16" s="4" t="s">
        <v>19</v>
      </c>
      <c r="C16" s="10">
        <v>466770</v>
      </c>
      <c r="D16" s="10">
        <v>24274</v>
      </c>
      <c r="E16" s="10">
        <v>35539</v>
      </c>
      <c r="F16" s="10">
        <v>128148</v>
      </c>
      <c r="G16" s="10">
        <v>148078</v>
      </c>
      <c r="H16" s="10">
        <v>108679</v>
      </c>
      <c r="I16" s="13">
        <v>22052</v>
      </c>
      <c r="K16" s="19">
        <f t="shared" si="1"/>
        <v>1.9009058799385037</v>
      </c>
      <c r="L16">
        <f t="shared" si="6"/>
        <v>0.9015668198802097</v>
      </c>
      <c r="M16">
        <f t="shared" si="2"/>
        <v>7.0830851933847514</v>
      </c>
      <c r="N16">
        <f t="shared" si="3"/>
        <v>12.537479826641656</v>
      </c>
      <c r="O16">
        <f t="shared" si="4"/>
        <v>13.579122147268354</v>
      </c>
      <c r="P16" s="20">
        <f t="shared" si="5"/>
        <v>2.5208186812929974</v>
      </c>
    </row>
    <row r="17" spans="1:16">
      <c r="A17" s="5" t="s">
        <v>7</v>
      </c>
      <c r="B17" s="4" t="s">
        <v>20</v>
      </c>
      <c r="C17" s="10">
        <v>306231</v>
      </c>
      <c r="D17" s="10">
        <v>17523</v>
      </c>
      <c r="E17" s="10">
        <v>22123</v>
      </c>
      <c r="F17" s="10">
        <v>93339</v>
      </c>
      <c r="G17" s="10">
        <v>93146</v>
      </c>
      <c r="H17" s="10">
        <v>65037</v>
      </c>
      <c r="I17" s="13">
        <v>15063</v>
      </c>
      <c r="K17" s="19">
        <f t="shared" si="1"/>
        <v>1.3722325835940679</v>
      </c>
      <c r="L17">
        <f t="shared" si="6"/>
        <v>0.56122464774500913</v>
      </c>
      <c r="M17">
        <f t="shared" si="2"/>
        <v>5.1590979872127489</v>
      </c>
      <c r="N17">
        <f t="shared" si="3"/>
        <v>7.8864929019325212</v>
      </c>
      <c r="O17">
        <f t="shared" si="4"/>
        <v>8.12618230837505</v>
      </c>
      <c r="P17" s="20">
        <f t="shared" si="5"/>
        <v>1.7218887990348457</v>
      </c>
    </row>
    <row r="18" spans="1:16">
      <c r="A18" s="5" t="s">
        <v>7</v>
      </c>
      <c r="B18" s="4" t="s">
        <v>21</v>
      </c>
      <c r="C18" s="10">
        <v>363697</v>
      </c>
      <c r="D18" s="10">
        <v>20628</v>
      </c>
      <c r="E18" s="10">
        <v>26475</v>
      </c>
      <c r="F18" s="10">
        <v>122707</v>
      </c>
      <c r="G18" s="10">
        <v>112968</v>
      </c>
      <c r="H18" s="10">
        <v>66084</v>
      </c>
      <c r="I18" s="13">
        <v>14835</v>
      </c>
      <c r="K18" s="19">
        <f t="shared" si="1"/>
        <v>1.6153862771430936</v>
      </c>
      <c r="L18">
        <f t="shared" si="6"/>
        <v>0.67162783298147244</v>
      </c>
      <c r="M18">
        <f t="shared" si="2"/>
        <v>6.7823464652172696</v>
      </c>
      <c r="N18">
        <f t="shared" si="3"/>
        <v>9.5647835671474137</v>
      </c>
      <c r="O18">
        <f t="shared" si="4"/>
        <v>8.2570018861057051</v>
      </c>
      <c r="P18" s="20">
        <f t="shared" si="5"/>
        <v>1.6958255549148202</v>
      </c>
    </row>
    <row r="19" spans="1:16">
      <c r="A19" s="5" t="s">
        <v>7</v>
      </c>
      <c r="B19" s="4" t="s">
        <v>22</v>
      </c>
      <c r="C19" s="10">
        <v>436028</v>
      </c>
      <c r="D19" s="10">
        <v>25379</v>
      </c>
      <c r="E19" s="10">
        <v>47734</v>
      </c>
      <c r="F19" s="10">
        <v>105596</v>
      </c>
      <c r="G19" s="10">
        <v>147356</v>
      </c>
      <c r="H19" s="10">
        <v>95052</v>
      </c>
      <c r="I19" s="13">
        <v>14911</v>
      </c>
      <c r="K19" s="19">
        <f t="shared" si="1"/>
        <v>1.9874388369020057</v>
      </c>
      <c r="L19">
        <f t="shared" si="6"/>
        <v>1.2109342013045366</v>
      </c>
      <c r="M19">
        <f t="shared" si="2"/>
        <v>5.8365753978263895</v>
      </c>
      <c r="N19">
        <f t="shared" si="3"/>
        <v>12.476349473484298</v>
      </c>
      <c r="O19">
        <f t="shared" si="4"/>
        <v>11.876468483719501</v>
      </c>
      <c r="P19" s="20">
        <f t="shared" si="5"/>
        <v>1.7045133029548287</v>
      </c>
    </row>
    <row r="20" spans="1:16">
      <c r="A20" s="5" t="s">
        <v>7</v>
      </c>
      <c r="B20" s="4" t="s">
        <v>23</v>
      </c>
      <c r="C20" s="10">
        <v>563058</v>
      </c>
      <c r="D20" s="10">
        <v>31189</v>
      </c>
      <c r="E20" s="10">
        <v>41817</v>
      </c>
      <c r="F20" s="10">
        <v>175832</v>
      </c>
      <c r="G20" s="10">
        <v>169599</v>
      </c>
      <c r="H20" s="10">
        <v>123964</v>
      </c>
      <c r="I20" s="13">
        <v>20657</v>
      </c>
      <c r="K20" s="19">
        <f t="shared" si="1"/>
        <v>2.442422076682953</v>
      </c>
      <c r="L20">
        <f t="shared" si="6"/>
        <v>1.0608295029947588</v>
      </c>
      <c r="M20">
        <f t="shared" si="2"/>
        <v>9.7187083350752843</v>
      </c>
      <c r="N20">
        <f t="shared" si="3"/>
        <v>14.35962155835842</v>
      </c>
      <c r="O20">
        <f t="shared" si="4"/>
        <v>15.488938045657157</v>
      </c>
      <c r="P20" s="20">
        <f t="shared" si="5"/>
        <v>2.3613527797691569</v>
      </c>
    </row>
    <row r="21" spans="1:16">
      <c r="A21" s="5" t="s">
        <v>7</v>
      </c>
      <c r="B21" s="4" t="s">
        <v>24</v>
      </c>
      <c r="C21" s="10">
        <v>392405</v>
      </c>
      <c r="D21" s="10">
        <v>22434</v>
      </c>
      <c r="E21" s="10">
        <v>28218</v>
      </c>
      <c r="F21" s="10">
        <v>111970</v>
      </c>
      <c r="G21" s="10">
        <v>120324</v>
      </c>
      <c r="H21" s="10">
        <v>93218</v>
      </c>
      <c r="I21" s="13">
        <v>16241</v>
      </c>
      <c r="K21" s="19">
        <f t="shared" si="1"/>
        <v>1.7568148022798218</v>
      </c>
      <c r="L21">
        <f t="shared" si="6"/>
        <v>0.71584491750977108</v>
      </c>
      <c r="M21">
        <f t="shared" si="2"/>
        <v>6.1888835495153307</v>
      </c>
      <c r="N21">
        <f t="shared" si="3"/>
        <v>10.187601957487479</v>
      </c>
      <c r="O21">
        <f t="shared" si="4"/>
        <v>11.647315565325973</v>
      </c>
      <c r="P21" s="20">
        <f t="shared" si="5"/>
        <v>1.8565488936549779</v>
      </c>
    </row>
    <row r="22" spans="1:16">
      <c r="A22" s="5" t="s">
        <v>7</v>
      </c>
      <c r="B22" s="4" t="s">
        <v>25</v>
      </c>
      <c r="C22" s="10">
        <v>227481</v>
      </c>
      <c r="D22" s="10">
        <v>9884</v>
      </c>
      <c r="E22" s="10">
        <v>12927</v>
      </c>
      <c r="F22" s="10">
        <v>72928</v>
      </c>
      <c r="G22" s="10">
        <v>67058</v>
      </c>
      <c r="H22" s="10">
        <v>55410</v>
      </c>
      <c r="I22" s="13">
        <v>9274</v>
      </c>
      <c r="K22" s="19">
        <f t="shared" si="1"/>
        <v>0.77401968020565914</v>
      </c>
      <c r="L22">
        <f t="shared" si="6"/>
        <v>0.3279370348234748</v>
      </c>
      <c r="M22">
        <f t="shared" si="2"/>
        <v>4.0309270295530411</v>
      </c>
      <c r="N22">
        <f t="shared" si="3"/>
        <v>5.6776720526677575</v>
      </c>
      <c r="O22">
        <f t="shared" si="4"/>
        <v>6.9233169074074983</v>
      </c>
      <c r="P22" s="20">
        <f t="shared" si="5"/>
        <v>1.0601338858294602</v>
      </c>
    </row>
    <row r="23" spans="1:16">
      <c r="A23" s="5" t="s">
        <v>7</v>
      </c>
      <c r="B23" s="4" t="s">
        <v>26</v>
      </c>
      <c r="C23" s="10">
        <v>374794</v>
      </c>
      <c r="D23" s="10">
        <v>22177</v>
      </c>
      <c r="E23" s="10">
        <v>22953</v>
      </c>
      <c r="F23" s="10">
        <v>127907</v>
      </c>
      <c r="G23" s="10">
        <v>109362</v>
      </c>
      <c r="H23" s="10">
        <v>77042</v>
      </c>
      <c r="I23" s="13">
        <v>15353</v>
      </c>
      <c r="K23" s="19">
        <f t="shared" si="1"/>
        <v>1.736689037628582</v>
      </c>
      <c r="L23">
        <f t="shared" si="6"/>
        <v>0.58228040228229416</v>
      </c>
      <c r="M23">
        <f t="shared" si="2"/>
        <v>7.0697644741257246</v>
      </c>
      <c r="N23">
        <f t="shared" si="3"/>
        <v>9.2594704736772844</v>
      </c>
      <c r="O23">
        <f t="shared" si="4"/>
        <v>9.6261718314471842</v>
      </c>
      <c r="P23" s="20">
        <f t="shared" si="5"/>
        <v>1.7550394165559309</v>
      </c>
    </row>
    <row r="24" spans="1:16">
      <c r="A24" s="5" t="s">
        <v>7</v>
      </c>
      <c r="B24" s="4" t="s">
        <v>27</v>
      </c>
      <c r="C24" s="10">
        <v>378769</v>
      </c>
      <c r="D24" s="10">
        <v>20071</v>
      </c>
      <c r="E24" s="10">
        <v>25994</v>
      </c>
      <c r="F24" s="10">
        <v>123591</v>
      </c>
      <c r="G24" s="10">
        <v>111932</v>
      </c>
      <c r="H24" s="10">
        <v>80997</v>
      </c>
      <c r="I24" s="13">
        <v>16184</v>
      </c>
      <c r="K24" s="19">
        <f t="shared" si="1"/>
        <v>1.5717674020040253</v>
      </c>
      <c r="L24">
        <f t="shared" si="6"/>
        <v>0.65942564270143145</v>
      </c>
      <c r="M24">
        <f t="shared" si="2"/>
        <v>6.8312075267317072</v>
      </c>
      <c r="N24">
        <f t="shared" si="3"/>
        <v>9.4770674371321455</v>
      </c>
      <c r="O24">
        <f t="shared" si="4"/>
        <v>10.120337476074448</v>
      </c>
      <c r="P24" s="20">
        <f t="shared" si="5"/>
        <v>1.8500330826249713</v>
      </c>
    </row>
    <row r="25" spans="1:16">
      <c r="A25" s="5" t="s">
        <v>7</v>
      </c>
      <c r="B25" s="4" t="s">
        <v>28</v>
      </c>
      <c r="C25" s="10">
        <v>481956</v>
      </c>
      <c r="D25" s="10">
        <v>16480</v>
      </c>
      <c r="E25" s="10">
        <v>25079</v>
      </c>
      <c r="F25" s="10">
        <v>195819</v>
      </c>
      <c r="G25" s="10">
        <v>127511</v>
      </c>
      <c r="H25" s="10">
        <v>98232</v>
      </c>
      <c r="I25" s="13">
        <v>18835</v>
      </c>
      <c r="K25" s="19">
        <f t="shared" si="1"/>
        <v>1.2905548694647173</v>
      </c>
      <c r="L25">
        <f t="shared" si="6"/>
        <v>0.63621357595249661</v>
      </c>
      <c r="M25">
        <f t="shared" si="2"/>
        <v>10.823443670470148</v>
      </c>
      <c r="N25">
        <f t="shared" si="3"/>
        <v>10.796111442448604</v>
      </c>
      <c r="O25">
        <f t="shared" si="4"/>
        <v>12.273800152471637</v>
      </c>
      <c r="P25" s="20">
        <f t="shared" si="5"/>
        <v>2.153075451757374</v>
      </c>
    </row>
    <row r="26" spans="1:16">
      <c r="A26" s="5" t="s">
        <v>7</v>
      </c>
      <c r="B26" s="4" t="s">
        <v>29</v>
      </c>
      <c r="C26" s="10">
        <v>407664</v>
      </c>
      <c r="D26" s="10">
        <v>27818</v>
      </c>
      <c r="E26" s="10">
        <v>44806</v>
      </c>
      <c r="F26" s="10">
        <v>106861</v>
      </c>
      <c r="G26" s="10">
        <v>137452</v>
      </c>
      <c r="H26" s="10">
        <v>77051</v>
      </c>
      <c r="I26" s="13">
        <v>13676</v>
      </c>
      <c r="K26" s="19">
        <f t="shared" si="1"/>
        <v>2.1784378251680523</v>
      </c>
      <c r="L26">
        <f t="shared" si="6"/>
        <v>1.1366555877079454</v>
      </c>
      <c r="M26">
        <f t="shared" si="2"/>
        <v>5.9064953557627726</v>
      </c>
      <c r="N26">
        <f t="shared" si="3"/>
        <v>11.637796817431008</v>
      </c>
      <c r="O26">
        <f t="shared" si="4"/>
        <v>9.6272963550379931</v>
      </c>
      <c r="P26" s="20">
        <f t="shared" si="5"/>
        <v>1.5633373973046902</v>
      </c>
    </row>
    <row r="27" spans="1:16">
      <c r="A27" s="5" t="s">
        <v>7</v>
      </c>
      <c r="B27" s="4" t="s">
        <v>30</v>
      </c>
      <c r="C27" s="10">
        <v>544873</v>
      </c>
      <c r="D27" s="10">
        <v>33005</v>
      </c>
      <c r="E27" s="10">
        <v>61808</v>
      </c>
      <c r="F27" s="10">
        <v>146356</v>
      </c>
      <c r="G27" s="10">
        <v>184744</v>
      </c>
      <c r="H27" s="10">
        <v>101638</v>
      </c>
      <c r="I27" s="13">
        <v>17322</v>
      </c>
      <c r="K27" s="19">
        <f t="shared" si="1"/>
        <v>2.5846337055026085</v>
      </c>
      <c r="L27">
        <f t="shared" si="6"/>
        <v>1.5679687667958018</v>
      </c>
      <c r="M27">
        <f t="shared" si="2"/>
        <v>8.0894904061165107</v>
      </c>
      <c r="N27">
        <f t="shared" si="3"/>
        <v>15.641919617317132</v>
      </c>
      <c r="O27">
        <f t="shared" si="4"/>
        <v>12.699369858059617</v>
      </c>
      <c r="P27" s="20">
        <f t="shared" si="5"/>
        <v>1.9801206782766778</v>
      </c>
    </row>
    <row r="28" spans="1:16">
      <c r="A28" s="5" t="s">
        <v>7</v>
      </c>
      <c r="B28" s="4" t="s">
        <v>31</v>
      </c>
      <c r="C28" s="10">
        <v>654166</v>
      </c>
      <c r="D28" s="10">
        <v>43314</v>
      </c>
      <c r="E28" s="10">
        <v>57453</v>
      </c>
      <c r="F28" s="10">
        <v>189408</v>
      </c>
      <c r="G28" s="10">
        <v>207497</v>
      </c>
      <c r="H28" s="10">
        <v>136414</v>
      </c>
      <c r="I28" s="13">
        <v>20080</v>
      </c>
      <c r="K28" s="19">
        <f t="shared" si="1"/>
        <v>3.3919352922326915</v>
      </c>
      <c r="L28">
        <f t="shared" si="6"/>
        <v>1.4574894764224566</v>
      </c>
      <c r="M28">
        <f t="shared" si="2"/>
        <v>10.469090429102435</v>
      </c>
      <c r="N28">
        <f t="shared" si="3"/>
        <v>17.568372422565567</v>
      </c>
      <c r="O28">
        <f t="shared" si="4"/>
        <v>17.044529012941464</v>
      </c>
      <c r="P28" s="20">
        <f t="shared" si="5"/>
        <v>2.2953944821496184</v>
      </c>
    </row>
    <row r="29" spans="1:16">
      <c r="A29" s="5" t="s">
        <v>7</v>
      </c>
      <c r="B29" s="4" t="s">
        <v>32</v>
      </c>
      <c r="C29" s="10">
        <v>459167</v>
      </c>
      <c r="D29" s="10">
        <v>30892</v>
      </c>
      <c r="E29" s="10">
        <v>38861</v>
      </c>
      <c r="F29" s="10">
        <v>125067</v>
      </c>
      <c r="G29" s="10">
        <v>145143</v>
      </c>
      <c r="H29" s="10">
        <v>104024</v>
      </c>
      <c r="I29" s="13">
        <v>15180</v>
      </c>
      <c r="K29" s="19">
        <f t="shared" si="1"/>
        <v>2.4191638973000025</v>
      </c>
      <c r="L29">
        <f t="shared" si="6"/>
        <v>0.98584057478727105</v>
      </c>
      <c r="M29">
        <f t="shared" si="2"/>
        <v>6.9127900231064912</v>
      </c>
      <c r="N29">
        <f t="shared" si="3"/>
        <v>12.288979014291455</v>
      </c>
      <c r="O29">
        <f t="shared" si="4"/>
        <v>12.997493556689363</v>
      </c>
      <c r="P29" s="20">
        <f t="shared" si="5"/>
        <v>1.7352633585174906</v>
      </c>
    </row>
    <row r="30" spans="1:16">
      <c r="A30" s="4" t="s">
        <v>33</v>
      </c>
      <c r="B30" s="4" t="s">
        <v>5</v>
      </c>
      <c r="C30" s="10">
        <v>3293362</v>
      </c>
      <c r="D30" s="10">
        <v>194403</v>
      </c>
      <c r="E30" s="10">
        <v>263339</v>
      </c>
      <c r="F30" s="10">
        <v>768246</v>
      </c>
      <c r="G30" s="10">
        <v>1026641</v>
      </c>
      <c r="H30" s="10">
        <v>881127</v>
      </c>
      <c r="I30" s="13">
        <v>159606</v>
      </c>
      <c r="K30" s="19">
        <f t="shared" si="1"/>
        <v>15.223770527217804</v>
      </c>
      <c r="L30">
        <f t="shared" si="6"/>
        <v>6.68048354710134</v>
      </c>
      <c r="M30">
        <f t="shared" si="2"/>
        <v>42.463026090747114</v>
      </c>
      <c r="N30">
        <f t="shared" si="3"/>
        <v>86.92372146235914</v>
      </c>
      <c r="O30">
        <f t="shared" si="4"/>
        <v>110.09423311086891</v>
      </c>
      <c r="P30" s="20">
        <f t="shared" si="5"/>
        <v>18.244956758863147</v>
      </c>
    </row>
    <row r="31" spans="1:16">
      <c r="A31" s="5" t="s">
        <v>7</v>
      </c>
      <c r="B31" s="4" t="s">
        <v>9</v>
      </c>
      <c r="C31" s="10">
        <v>38619</v>
      </c>
      <c r="D31" s="9">
        <v>875</v>
      </c>
      <c r="E31" s="10">
        <v>1662</v>
      </c>
      <c r="F31" s="10">
        <v>9654</v>
      </c>
      <c r="G31" s="10">
        <v>10751</v>
      </c>
      <c r="H31" s="10">
        <v>12868</v>
      </c>
      <c r="I31" s="13">
        <v>2809</v>
      </c>
      <c r="K31" s="19">
        <f t="shared" si="1"/>
        <v>6.8521572256166716E-2</v>
      </c>
      <c r="L31">
        <f t="shared" si="6"/>
        <v>4.2162245832491306E-2</v>
      </c>
      <c r="M31">
        <f t="shared" si="2"/>
        <v>0.53360258807735106</v>
      </c>
      <c r="N31">
        <f t="shared" si="3"/>
        <v>0.91026651910631184</v>
      </c>
      <c r="O31">
        <f t="shared" si="4"/>
        <v>1.6078188407240512</v>
      </c>
      <c r="P31" s="20">
        <f t="shared" si="5"/>
        <v>0.32110374005768322</v>
      </c>
    </row>
    <row r="32" spans="1:16">
      <c r="A32" s="5" t="s">
        <v>7</v>
      </c>
      <c r="B32" s="4" t="s">
        <v>34</v>
      </c>
      <c r="C32" s="10">
        <v>104089</v>
      </c>
      <c r="D32" s="10">
        <v>4886</v>
      </c>
      <c r="E32" s="10">
        <v>7001</v>
      </c>
      <c r="F32" s="10">
        <v>22604</v>
      </c>
      <c r="G32" s="10">
        <v>30355</v>
      </c>
      <c r="H32" s="10">
        <v>32014</v>
      </c>
      <c r="I32" s="13">
        <v>7229</v>
      </c>
      <c r="K32" s="19">
        <f t="shared" si="1"/>
        <v>0.38262445947843499</v>
      </c>
      <c r="L32">
        <f t="shared" si="6"/>
        <v>0.17760402110305151</v>
      </c>
      <c r="M32">
        <f t="shared" si="2"/>
        <v>1.2493839756474461</v>
      </c>
      <c r="N32">
        <f t="shared" si="3"/>
        <v>2.5700995430631659</v>
      </c>
      <c r="O32">
        <f t="shared" si="4"/>
        <v>4.0000553595694575</v>
      </c>
      <c r="P32" s="20">
        <f t="shared" si="5"/>
        <v>0.82636487606870479</v>
      </c>
    </row>
    <row r="33" spans="1:16">
      <c r="A33" s="5" t="s">
        <v>7</v>
      </c>
      <c r="B33" s="4" t="s">
        <v>35</v>
      </c>
      <c r="C33" s="10">
        <v>87792</v>
      </c>
      <c r="D33" s="10">
        <v>3978</v>
      </c>
      <c r="E33" s="10">
        <v>4658</v>
      </c>
      <c r="F33" s="10">
        <v>20321</v>
      </c>
      <c r="G33" s="10">
        <v>25587</v>
      </c>
      <c r="H33" s="10">
        <v>26976</v>
      </c>
      <c r="I33" s="13">
        <v>6272</v>
      </c>
      <c r="K33" s="19">
        <f t="shared" si="1"/>
        <v>0.3115186450686071</v>
      </c>
      <c r="L33">
        <f t="shared" si="6"/>
        <v>0.11816590919840221</v>
      </c>
      <c r="M33">
        <f t="shared" si="2"/>
        <v>1.12319641519783</v>
      </c>
      <c r="N33">
        <f t="shared" si="3"/>
        <v>2.1664021416029393</v>
      </c>
      <c r="O33">
        <f t="shared" si="4"/>
        <v>3.3705720428483068</v>
      </c>
      <c r="P33" s="20">
        <f t="shared" si="5"/>
        <v>0.7169678382491238</v>
      </c>
    </row>
    <row r="34" spans="1:16">
      <c r="A34" s="5" t="s">
        <v>7</v>
      </c>
      <c r="B34" s="4" t="s">
        <v>36</v>
      </c>
      <c r="C34" s="10">
        <v>106548</v>
      </c>
      <c r="D34" s="10">
        <v>4329</v>
      </c>
      <c r="E34" s="10">
        <v>6696</v>
      </c>
      <c r="F34" s="10">
        <v>19435</v>
      </c>
      <c r="G34" s="10">
        <v>31337</v>
      </c>
      <c r="H34" s="10">
        <v>36837</v>
      </c>
      <c r="I34" s="13">
        <v>7914</v>
      </c>
      <c r="K34" s="19">
        <f t="shared" si="1"/>
        <v>0.33900558433936656</v>
      </c>
      <c r="L34">
        <f t="shared" si="6"/>
        <v>0.16986666552007326</v>
      </c>
      <c r="M34">
        <f t="shared" si="2"/>
        <v>1.0742248082953509</v>
      </c>
      <c r="N34">
        <f t="shared" si="3"/>
        <v>2.653243596803506</v>
      </c>
      <c r="O34">
        <f t="shared" si="4"/>
        <v>4.6026750571768638</v>
      </c>
      <c r="P34" s="20">
        <f t="shared" si="5"/>
        <v>0.90466892090299211</v>
      </c>
    </row>
    <row r="35" spans="1:16">
      <c r="A35" s="5" t="s">
        <v>7</v>
      </c>
      <c r="B35" s="4" t="s">
        <v>37</v>
      </c>
      <c r="C35" s="10">
        <v>359508</v>
      </c>
      <c r="D35" s="10">
        <v>19487</v>
      </c>
      <c r="E35" s="10">
        <v>23904</v>
      </c>
      <c r="F35" s="10">
        <v>99607</v>
      </c>
      <c r="G35" s="10">
        <v>106041</v>
      </c>
      <c r="H35" s="10">
        <v>92846</v>
      </c>
      <c r="I35" s="13">
        <v>17623</v>
      </c>
      <c r="K35" s="19">
        <f t="shared" si="1"/>
        <v>1.5260341469210523</v>
      </c>
      <c r="L35">
        <f t="shared" si="6"/>
        <v>0.60640573067380998</v>
      </c>
      <c r="M35">
        <f t="shared" si="2"/>
        <v>5.5055472333354789</v>
      </c>
      <c r="N35">
        <f t="shared" si="3"/>
        <v>8.9782877827692698</v>
      </c>
      <c r="O35">
        <f t="shared" si="4"/>
        <v>11.600835256905913</v>
      </c>
      <c r="P35" s="20">
        <f t="shared" si="5"/>
        <v>2.01452873301408</v>
      </c>
    </row>
    <row r="36" spans="1:16">
      <c r="A36" s="5" t="s">
        <v>7</v>
      </c>
      <c r="B36" s="4" t="s">
        <v>38</v>
      </c>
      <c r="C36" s="10">
        <v>270815</v>
      </c>
      <c r="D36" s="10">
        <v>18208</v>
      </c>
      <c r="E36" s="10">
        <v>25429</v>
      </c>
      <c r="F36" s="10">
        <v>59907</v>
      </c>
      <c r="G36" s="10">
        <v>87281</v>
      </c>
      <c r="H36" s="10">
        <v>68183</v>
      </c>
      <c r="I36" s="13">
        <v>11807</v>
      </c>
      <c r="K36" s="19">
        <f t="shared" si="1"/>
        <v>1.4258751858746099</v>
      </c>
      <c r="L36">
        <f t="shared" si="6"/>
        <v>0.64509250858870126</v>
      </c>
      <c r="M36">
        <f t="shared" si="2"/>
        <v>3.3112212807074655</v>
      </c>
      <c r="N36">
        <f t="shared" si="3"/>
        <v>7.3899146176279418</v>
      </c>
      <c r="O36">
        <f t="shared" si="4"/>
        <v>8.519265776895244</v>
      </c>
      <c r="P36" s="20">
        <f t="shared" si="5"/>
        <v>1.3496873830050073</v>
      </c>
    </row>
    <row r="37" spans="1:16">
      <c r="A37" s="5" t="s">
        <v>7</v>
      </c>
      <c r="B37" s="4" t="s">
        <v>39</v>
      </c>
      <c r="C37" s="10">
        <v>254185</v>
      </c>
      <c r="D37" s="10">
        <v>14089</v>
      </c>
      <c r="E37" s="10">
        <v>22039</v>
      </c>
      <c r="F37" s="10">
        <v>58783</v>
      </c>
      <c r="G37" s="10">
        <v>79258</v>
      </c>
      <c r="H37" s="10">
        <v>66984</v>
      </c>
      <c r="I37" s="13">
        <v>13032</v>
      </c>
      <c r="K37" s="19">
        <f t="shared" si="1"/>
        <v>1.1033147788767232</v>
      </c>
      <c r="L37">
        <f t="shared" si="6"/>
        <v>0.55909370391232005</v>
      </c>
      <c r="M37">
        <f t="shared" si="2"/>
        <v>3.2490947726280224</v>
      </c>
      <c r="N37">
        <f t="shared" si="3"/>
        <v>6.7106226184846127</v>
      </c>
      <c r="O37">
        <f t="shared" si="4"/>
        <v>8.3694542451864979</v>
      </c>
      <c r="P37" s="20">
        <f t="shared" si="5"/>
        <v>1.4897201639130391</v>
      </c>
    </row>
    <row r="38" spans="1:16">
      <c r="A38" s="5" t="s">
        <v>7</v>
      </c>
      <c r="B38" s="4" t="s">
        <v>40</v>
      </c>
      <c r="C38" s="10">
        <v>273596</v>
      </c>
      <c r="D38" s="10">
        <v>15966</v>
      </c>
      <c r="E38" s="10">
        <v>21311</v>
      </c>
      <c r="F38" s="10">
        <v>62547</v>
      </c>
      <c r="G38" s="10">
        <v>86096</v>
      </c>
      <c r="H38" s="10">
        <v>76052</v>
      </c>
      <c r="I38" s="13">
        <v>11624</v>
      </c>
      <c r="K38" s="19">
        <f t="shared" si="1"/>
        <v>1.2503033401622374</v>
      </c>
      <c r="L38">
        <f t="shared" si="6"/>
        <v>0.54062552402901454</v>
      </c>
      <c r="M38">
        <f t="shared" si="2"/>
        <v>3.4571411929225273</v>
      </c>
      <c r="N38">
        <f t="shared" si="3"/>
        <v>7.2895829438170425</v>
      </c>
      <c r="O38">
        <f t="shared" si="4"/>
        <v>9.5024742364583119</v>
      </c>
      <c r="P38" s="20">
        <f t="shared" si="5"/>
        <v>1.3287682002244603</v>
      </c>
    </row>
    <row r="39" spans="1:16">
      <c r="A39" s="5" t="s">
        <v>7</v>
      </c>
      <c r="B39" s="4" t="s">
        <v>41</v>
      </c>
      <c r="C39" s="10">
        <v>380448</v>
      </c>
      <c r="D39" s="10">
        <v>23130</v>
      </c>
      <c r="E39" s="10">
        <v>35520</v>
      </c>
      <c r="F39" s="10">
        <v>82034</v>
      </c>
      <c r="G39" s="10">
        <v>126982</v>
      </c>
      <c r="H39" s="10">
        <v>95341</v>
      </c>
      <c r="I39" s="13">
        <v>17441</v>
      </c>
      <c r="K39" s="19">
        <f t="shared" si="1"/>
        <v>1.8113188186115841</v>
      </c>
      <c r="L39">
        <f t="shared" si="6"/>
        <v>0.90108482067995854</v>
      </c>
      <c r="M39">
        <f t="shared" si="2"/>
        <v>4.5342401813069628</v>
      </c>
      <c r="N39">
        <f t="shared" si="3"/>
        <v>10.751322028570151</v>
      </c>
      <c r="O39">
        <f t="shared" si="4"/>
        <v>11.912578185690998</v>
      </c>
      <c r="P39" s="20">
        <f t="shared" si="5"/>
        <v>1.9937238627077438</v>
      </c>
    </row>
    <row r="40" spans="1:16">
      <c r="A40" s="5" t="s">
        <v>7</v>
      </c>
      <c r="B40" s="4" t="s">
        <v>42</v>
      </c>
      <c r="C40" s="10">
        <v>297831</v>
      </c>
      <c r="D40" s="10">
        <v>15603</v>
      </c>
      <c r="E40" s="10">
        <v>23643</v>
      </c>
      <c r="F40" s="10">
        <v>66536</v>
      </c>
      <c r="G40" s="10">
        <v>93880</v>
      </c>
      <c r="H40" s="10">
        <v>84618</v>
      </c>
      <c r="I40" s="13">
        <v>13551</v>
      </c>
      <c r="K40" s="19">
        <f t="shared" si="1"/>
        <v>1.2218766764719649</v>
      </c>
      <c r="L40">
        <f t="shared" si="6"/>
        <v>0.59978458376509736</v>
      </c>
      <c r="M40">
        <f t="shared" si="2"/>
        <v>3.6776239693717248</v>
      </c>
      <c r="N40">
        <f t="shared" si="3"/>
        <v>7.9486392720398618</v>
      </c>
      <c r="O40">
        <f t="shared" si="4"/>
        <v>10.572770800776171</v>
      </c>
      <c r="P40" s="20">
        <f t="shared" si="5"/>
        <v>1.5490483380283606</v>
      </c>
    </row>
    <row r="41" spans="1:16">
      <c r="A41" s="5" t="s">
        <v>7</v>
      </c>
      <c r="B41" s="4" t="s">
        <v>43</v>
      </c>
      <c r="C41" s="10">
        <v>215590</v>
      </c>
      <c r="D41" s="10">
        <v>9865</v>
      </c>
      <c r="E41" s="10">
        <v>16061</v>
      </c>
      <c r="F41" s="10">
        <v>50214</v>
      </c>
      <c r="G41" s="10">
        <v>64368</v>
      </c>
      <c r="H41" s="10">
        <v>63074</v>
      </c>
      <c r="I41" s="13">
        <v>12008</v>
      </c>
      <c r="K41" s="19">
        <f t="shared" si="1"/>
        <v>0.77253178320809679</v>
      </c>
      <c r="L41">
        <f t="shared" si="6"/>
        <v>0.40744153448594639</v>
      </c>
      <c r="M41">
        <f t="shared" si="2"/>
        <v>2.7754630575633006</v>
      </c>
      <c r="N41">
        <f t="shared" si="3"/>
        <v>5.4499149197130574</v>
      </c>
      <c r="O41">
        <f t="shared" si="4"/>
        <v>7.8809112185132744</v>
      </c>
      <c r="P41" s="20">
        <f t="shared" si="5"/>
        <v>1.3726641903213455</v>
      </c>
    </row>
    <row r="42" spans="1:16">
      <c r="A42" s="5" t="s">
        <v>7</v>
      </c>
      <c r="B42" s="4" t="s">
        <v>23</v>
      </c>
      <c r="C42" s="10">
        <v>142396</v>
      </c>
      <c r="D42" s="10">
        <v>17253</v>
      </c>
      <c r="E42" s="10">
        <v>14979</v>
      </c>
      <c r="F42" s="10">
        <v>34429</v>
      </c>
      <c r="G42" s="10">
        <v>46166</v>
      </c>
      <c r="H42" s="10">
        <v>25866</v>
      </c>
      <c r="I42" s="13">
        <v>3703</v>
      </c>
      <c r="K42" s="19">
        <f t="shared" si="1"/>
        <v>1.3510887841550221</v>
      </c>
      <c r="L42">
        <f t="shared" si="6"/>
        <v>0.379992948450594</v>
      </c>
      <c r="M42">
        <f t="shared" si="2"/>
        <v>1.9029835824440773</v>
      </c>
      <c r="N42">
        <f t="shared" si="3"/>
        <v>3.9087865427459767</v>
      </c>
      <c r="O42">
        <f t="shared" si="4"/>
        <v>3.2318807999819952</v>
      </c>
      <c r="P42" s="20">
        <f t="shared" si="5"/>
        <v>0.42329909200199389</v>
      </c>
    </row>
    <row r="43" spans="1:16">
      <c r="A43" s="5" t="s">
        <v>7</v>
      </c>
      <c r="B43" s="4" t="s">
        <v>44</v>
      </c>
      <c r="C43" s="10">
        <v>205766</v>
      </c>
      <c r="D43" s="10">
        <v>12623</v>
      </c>
      <c r="E43" s="10">
        <v>16137</v>
      </c>
      <c r="F43" s="10">
        <v>49109</v>
      </c>
      <c r="G43" s="10">
        <v>64154</v>
      </c>
      <c r="H43" s="10">
        <v>53914</v>
      </c>
      <c r="I43" s="13">
        <v>9829</v>
      </c>
      <c r="K43" s="19">
        <f t="shared" si="1"/>
        <v>0.98851177895953424</v>
      </c>
      <c r="L43">
        <f t="shared" si="6"/>
        <v>0.40936953128695075</v>
      </c>
      <c r="M43">
        <f t="shared" si="2"/>
        <v>2.7143867306702543</v>
      </c>
      <c r="N43">
        <f t="shared" si="3"/>
        <v>5.4317959507716802</v>
      </c>
      <c r="O43">
        <f t="shared" si="4"/>
        <v>6.7363960972020918</v>
      </c>
      <c r="P43" s="20">
        <f t="shared" si="5"/>
        <v>1.1235773090163645</v>
      </c>
    </row>
    <row r="44" spans="1:16">
      <c r="A44" s="5" t="s">
        <v>7</v>
      </c>
      <c r="B44" s="4" t="s">
        <v>45</v>
      </c>
      <c r="C44" s="10">
        <v>174518</v>
      </c>
      <c r="D44" s="10">
        <v>8992</v>
      </c>
      <c r="E44" s="10">
        <v>11452</v>
      </c>
      <c r="F44" s="10">
        <v>45756</v>
      </c>
      <c r="G44" s="10">
        <v>51183</v>
      </c>
      <c r="H44" s="10">
        <v>47744</v>
      </c>
      <c r="I44" s="13">
        <v>9391</v>
      </c>
      <c r="K44" s="19">
        <f t="shared" si="1"/>
        <v>0.70416683168851557</v>
      </c>
      <c r="L44">
        <f t="shared" si="6"/>
        <v>0.29051867585661273</v>
      </c>
      <c r="M44">
        <f t="shared" si="2"/>
        <v>2.5290573876183213</v>
      </c>
      <c r="N44">
        <f t="shared" si="3"/>
        <v>4.3335662959183665</v>
      </c>
      <c r="O44">
        <f t="shared" si="4"/>
        <v>5.9654727021704321</v>
      </c>
      <c r="P44" s="20">
        <f t="shared" si="5"/>
        <v>1.0735084453121049</v>
      </c>
    </row>
    <row r="45" spans="1:16">
      <c r="A45" s="5" t="s">
        <v>7</v>
      </c>
      <c r="B45" s="4" t="s">
        <v>46</v>
      </c>
      <c r="C45" s="10">
        <v>202932</v>
      </c>
      <c r="D45" s="10">
        <v>9476</v>
      </c>
      <c r="E45" s="10">
        <v>13770</v>
      </c>
      <c r="F45" s="10">
        <v>48916</v>
      </c>
      <c r="G45" s="10">
        <v>62922</v>
      </c>
      <c r="H45" s="10">
        <v>59771</v>
      </c>
      <c r="I45" s="13">
        <v>8077</v>
      </c>
      <c r="K45" s="19">
        <f t="shared" si="1"/>
        <v>0.74206904994221234</v>
      </c>
      <c r="L45">
        <f t="shared" si="6"/>
        <v>0.34932257828724744</v>
      </c>
      <c r="M45">
        <f t="shared" si="2"/>
        <v>2.7037191007242289</v>
      </c>
      <c r="N45">
        <f t="shared" si="3"/>
        <v>5.3274848772400105</v>
      </c>
      <c r="O45">
        <f t="shared" si="4"/>
        <v>7.4682110606867642</v>
      </c>
      <c r="P45" s="20">
        <f t="shared" si="5"/>
        <v>0.92330185419932609</v>
      </c>
    </row>
    <row r="46" spans="1:16">
      <c r="A46" s="5" t="s">
        <v>7</v>
      </c>
      <c r="B46" s="4" t="s">
        <v>47</v>
      </c>
      <c r="C46" s="10">
        <v>178729</v>
      </c>
      <c r="D46" s="10">
        <v>15643</v>
      </c>
      <c r="E46" s="10">
        <v>19077</v>
      </c>
      <c r="F46" s="10">
        <v>38394</v>
      </c>
      <c r="G46" s="10">
        <v>60280</v>
      </c>
      <c r="H46" s="10">
        <v>38039</v>
      </c>
      <c r="I46" s="13">
        <v>7296</v>
      </c>
      <c r="K46" s="19">
        <f t="shared" si="1"/>
        <v>1.2250090912036753</v>
      </c>
      <c r="L46">
        <f t="shared" si="6"/>
        <v>0.48395256543106902</v>
      </c>
      <c r="M46">
        <f t="shared" si="2"/>
        <v>2.1221398142367742</v>
      </c>
      <c r="N46">
        <f t="shared" si="3"/>
        <v>5.1037918120852455</v>
      </c>
      <c r="O46">
        <f t="shared" si="4"/>
        <v>4.7528614300825449</v>
      </c>
      <c r="P46" s="20">
        <f t="shared" si="5"/>
        <v>0.83402381184081753</v>
      </c>
    </row>
    <row r="47" spans="1:16">
      <c r="A47" s="4" t="s">
        <v>48</v>
      </c>
      <c r="B47" s="4" t="s">
        <v>5</v>
      </c>
      <c r="C47" s="10">
        <v>2374960</v>
      </c>
      <c r="D47" s="10">
        <v>150403</v>
      </c>
      <c r="E47" s="10">
        <v>214121</v>
      </c>
      <c r="F47" s="10">
        <v>562435</v>
      </c>
      <c r="G47" s="10">
        <v>776913</v>
      </c>
      <c r="H47" s="10">
        <v>561503</v>
      </c>
      <c r="I47" s="13">
        <v>109585</v>
      </c>
      <c r="K47" s="19">
        <f t="shared" si="1"/>
        <v>11.778114322336277</v>
      </c>
      <c r="L47">
        <f t="shared" si="6"/>
        <v>5.4319026714192971</v>
      </c>
      <c r="M47">
        <f t="shared" si="2"/>
        <v>31.087297661620568</v>
      </c>
      <c r="N47">
        <f t="shared" si="3"/>
        <v>65.779731388563121</v>
      </c>
      <c r="O47">
        <f t="shared" si="4"/>
        <v>70.158152201047329</v>
      </c>
      <c r="P47" s="20">
        <f t="shared" si="5"/>
        <v>12.526932486372806</v>
      </c>
    </row>
    <row r="48" spans="1:16">
      <c r="A48" s="5" t="s">
        <v>7</v>
      </c>
      <c r="B48" s="4" t="s">
        <v>9</v>
      </c>
      <c r="C48" s="10">
        <v>89064</v>
      </c>
      <c r="D48" s="10">
        <v>6809</v>
      </c>
      <c r="E48" s="10">
        <v>6234</v>
      </c>
      <c r="F48" s="10">
        <v>27146</v>
      </c>
      <c r="G48" s="10">
        <v>25875</v>
      </c>
      <c r="H48" s="10">
        <v>18461</v>
      </c>
      <c r="I48" s="13">
        <v>4539</v>
      </c>
      <c r="K48" s="19">
        <f t="shared" si="1"/>
        <v>0.5332152977054162</v>
      </c>
      <c r="L48">
        <f t="shared" si="6"/>
        <v>0.15814647444028326</v>
      </c>
      <c r="M48">
        <f t="shared" si="2"/>
        <v>1.5004325518901773</v>
      </c>
      <c r="N48">
        <f t="shared" si="3"/>
        <v>2.1907865484025506</v>
      </c>
      <c r="O48">
        <f t="shared" si="4"/>
        <v>2.3066477788783581</v>
      </c>
      <c r="P48" s="20">
        <f t="shared" si="5"/>
        <v>0.51886432044208752</v>
      </c>
    </row>
    <row r="49" spans="1:16">
      <c r="A49" s="5" t="s">
        <v>7</v>
      </c>
      <c r="B49" s="4" t="s">
        <v>35</v>
      </c>
      <c r="C49" s="10">
        <v>342813</v>
      </c>
      <c r="D49" s="10">
        <v>22000</v>
      </c>
      <c r="E49" s="10">
        <v>26211</v>
      </c>
      <c r="F49" s="10">
        <v>80995</v>
      </c>
      <c r="G49" s="10">
        <v>106932</v>
      </c>
      <c r="H49" s="10">
        <v>88478</v>
      </c>
      <c r="I49" s="13">
        <v>18197</v>
      </c>
      <c r="K49" s="19">
        <f t="shared" si="1"/>
        <v>1.7228281024407632</v>
      </c>
      <c r="L49">
        <f t="shared" si="6"/>
        <v>0.6649305809358782</v>
      </c>
      <c r="M49">
        <f t="shared" si="2"/>
        <v>4.476811852219293</v>
      </c>
      <c r="N49">
        <f t="shared" si="3"/>
        <v>9.0537270413055655</v>
      </c>
      <c r="O49">
        <f t="shared" si="4"/>
        <v>11.055066474167129</v>
      </c>
      <c r="P49" s="20">
        <f t="shared" si="5"/>
        <v>2.0801440932109863</v>
      </c>
    </row>
    <row r="50" spans="1:16">
      <c r="A50" s="5" t="s">
        <v>7</v>
      </c>
      <c r="B50" s="4" t="s">
        <v>34</v>
      </c>
      <c r="C50" s="10">
        <v>164088</v>
      </c>
      <c r="D50" s="10">
        <v>6786</v>
      </c>
      <c r="E50" s="10">
        <v>9649</v>
      </c>
      <c r="F50" s="10">
        <v>35655</v>
      </c>
      <c r="G50" s="10">
        <v>50833</v>
      </c>
      <c r="H50" s="10">
        <v>51596</v>
      </c>
      <c r="I50" s="13">
        <v>9569</v>
      </c>
      <c r="K50" s="19">
        <f t="shared" si="1"/>
        <v>0.53141415923468271</v>
      </c>
      <c r="L50">
        <f t="shared" si="6"/>
        <v>0.24477948859067905</v>
      </c>
      <c r="M50">
        <f t="shared" si="2"/>
        <v>1.9707479053136474</v>
      </c>
      <c r="N50">
        <f t="shared" si="3"/>
        <v>4.3039324682105065</v>
      </c>
      <c r="O50">
        <f t="shared" si="4"/>
        <v>6.4467687990362261</v>
      </c>
      <c r="P50" s="20">
        <f t="shared" si="5"/>
        <v>1.0938560657215985</v>
      </c>
    </row>
    <row r="51" spans="1:16">
      <c r="A51" s="5" t="s">
        <v>7</v>
      </c>
      <c r="B51" s="4" t="s">
        <v>39</v>
      </c>
      <c r="C51" s="10">
        <v>139187</v>
      </c>
      <c r="D51" s="10">
        <v>5657</v>
      </c>
      <c r="E51" s="10">
        <v>8415</v>
      </c>
      <c r="F51" s="10">
        <v>34443</v>
      </c>
      <c r="G51" s="10">
        <v>41397</v>
      </c>
      <c r="H51" s="10">
        <v>39611</v>
      </c>
      <c r="I51" s="13">
        <v>9664</v>
      </c>
      <c r="K51" s="19">
        <f t="shared" si="1"/>
        <v>0.44300175343215442</v>
      </c>
      <c r="L51">
        <f t="shared" si="6"/>
        <v>0.21347490895331789</v>
      </c>
      <c r="M51">
        <f t="shared" si="2"/>
        <v>1.903757400160369</v>
      </c>
      <c r="N51">
        <f t="shared" si="3"/>
        <v>3.5050044732065846</v>
      </c>
      <c r="O51">
        <f t="shared" si="4"/>
        <v>4.9492782172769978</v>
      </c>
      <c r="P51" s="20">
        <f t="shared" si="5"/>
        <v>1.1047157507716092</v>
      </c>
    </row>
    <row r="52" spans="1:16">
      <c r="A52" s="5" t="s">
        <v>7</v>
      </c>
      <c r="B52" s="4" t="s">
        <v>40</v>
      </c>
      <c r="C52" s="10">
        <v>419624</v>
      </c>
      <c r="D52" s="10">
        <v>26078</v>
      </c>
      <c r="E52" s="10">
        <v>39089</v>
      </c>
      <c r="F52" s="10">
        <v>104739</v>
      </c>
      <c r="G52" s="10">
        <v>140787</v>
      </c>
      <c r="H52" s="10">
        <v>91950</v>
      </c>
      <c r="I52" s="13">
        <v>16981</v>
      </c>
      <c r="K52" s="19">
        <f t="shared" si="1"/>
        <v>2.0421777843386466</v>
      </c>
      <c r="L52">
        <f t="shared" si="6"/>
        <v>0.9916245651902843</v>
      </c>
      <c r="M52">
        <f t="shared" si="2"/>
        <v>5.7892066990505153</v>
      </c>
      <c r="N52">
        <f t="shared" si="3"/>
        <v>11.920164861447338</v>
      </c>
      <c r="O52">
        <f t="shared" si="4"/>
        <v>11.488882686087701</v>
      </c>
      <c r="P52" s="20">
        <f t="shared" si="5"/>
        <v>1.9411401245708502</v>
      </c>
    </row>
    <row r="53" spans="1:16">
      <c r="A53" s="5" t="s">
        <v>7</v>
      </c>
      <c r="B53" s="4" t="s">
        <v>49</v>
      </c>
      <c r="C53" s="10">
        <v>407331</v>
      </c>
      <c r="D53" s="10">
        <v>25683</v>
      </c>
      <c r="E53" s="10">
        <v>47189</v>
      </c>
      <c r="F53" s="10">
        <v>87646</v>
      </c>
      <c r="G53" s="10">
        <v>140298</v>
      </c>
      <c r="H53" s="10">
        <v>87879</v>
      </c>
      <c r="I53" s="13">
        <v>18636</v>
      </c>
      <c r="K53" s="19">
        <f t="shared" si="1"/>
        <v>2.0112451888630054</v>
      </c>
      <c r="L53">
        <f t="shared" si="6"/>
        <v>1.1971084347710181</v>
      </c>
      <c r="M53">
        <f t="shared" si="2"/>
        <v>4.8444305401520102</v>
      </c>
      <c r="N53">
        <f t="shared" si="3"/>
        <v>11.878762170735499</v>
      </c>
      <c r="O53">
        <f t="shared" si="4"/>
        <v>10.980223181845579</v>
      </c>
      <c r="P53" s="20">
        <f t="shared" si="5"/>
        <v>2.1303272693894564</v>
      </c>
    </row>
    <row r="54" spans="1:16">
      <c r="A54" s="5" t="s">
        <v>7</v>
      </c>
      <c r="B54" s="4" t="s">
        <v>50</v>
      </c>
      <c r="C54" s="10">
        <v>527781</v>
      </c>
      <c r="D54" s="10">
        <v>31787</v>
      </c>
      <c r="E54" s="10">
        <v>50428</v>
      </c>
      <c r="F54" s="10">
        <v>126760</v>
      </c>
      <c r="G54" s="10">
        <v>177481</v>
      </c>
      <c r="H54" s="10">
        <v>121177</v>
      </c>
      <c r="I54" s="13">
        <v>20148</v>
      </c>
      <c r="K54" s="19">
        <f t="shared" si="1"/>
        <v>2.4892516769220245</v>
      </c>
      <c r="L54">
        <f t="shared" si="6"/>
        <v>1.279276614224351</v>
      </c>
      <c r="M54">
        <f t="shared" si="2"/>
        <v>7.0063666940838019</v>
      </c>
      <c r="N54">
        <f t="shared" si="3"/>
        <v>15.02697535833944</v>
      </c>
      <c r="O54">
        <f t="shared" si="4"/>
        <v>15.140710573703634</v>
      </c>
      <c r="P54" s="20">
        <f t="shared" si="5"/>
        <v>2.3031677303959417</v>
      </c>
    </row>
    <row r="55" spans="1:16">
      <c r="A55" s="5" t="s">
        <v>7</v>
      </c>
      <c r="B55" s="4" t="s">
        <v>51</v>
      </c>
      <c r="C55" s="10">
        <v>262084</v>
      </c>
      <c r="D55" s="10">
        <v>25055</v>
      </c>
      <c r="E55" s="10">
        <v>26034</v>
      </c>
      <c r="F55" s="10">
        <v>62698</v>
      </c>
      <c r="G55" s="10">
        <v>87513</v>
      </c>
      <c r="H55" s="10">
        <v>52249</v>
      </c>
      <c r="I55" s="13">
        <v>8535</v>
      </c>
      <c r="K55" s="19">
        <f t="shared" si="1"/>
        <v>1.962066277575151</v>
      </c>
      <c r="L55">
        <f t="shared" si="6"/>
        <v>0.66044037785985477</v>
      </c>
      <c r="M55">
        <f t="shared" si="2"/>
        <v>3.4654873697196766</v>
      </c>
      <c r="N55">
        <f t="shared" si="3"/>
        <v>7.4095576119942947</v>
      </c>
      <c r="O55">
        <f t="shared" si="4"/>
        <v>6.5283592329026243</v>
      </c>
      <c r="P55" s="20">
        <f t="shared" si="5"/>
        <v>0.9756569673877985</v>
      </c>
    </row>
    <row r="56" spans="1:16">
      <c r="A56" s="5" t="s">
        <v>7</v>
      </c>
      <c r="B56" s="4" t="s">
        <v>52</v>
      </c>
      <c r="C56" s="10">
        <v>22988</v>
      </c>
      <c r="D56" s="9">
        <v>548</v>
      </c>
      <c r="E56" s="9">
        <v>872</v>
      </c>
      <c r="F56" s="10">
        <v>2353</v>
      </c>
      <c r="G56" s="10">
        <v>5797</v>
      </c>
      <c r="H56" s="10">
        <v>10102</v>
      </c>
      <c r="I56" s="13">
        <v>3316</v>
      </c>
      <c r="K56" s="19">
        <f t="shared" si="1"/>
        <v>4.2914081824433556E-2</v>
      </c>
      <c r="L56">
        <f t="shared" si="6"/>
        <v>2.2121226453629614E-2</v>
      </c>
      <c r="M56">
        <f t="shared" si="2"/>
        <v>0.13005664903107594</v>
      </c>
      <c r="N56">
        <f t="shared" si="3"/>
        <v>0.49082085492133659</v>
      </c>
      <c r="O56">
        <f t="shared" si="4"/>
        <v>1.2622152571490803</v>
      </c>
      <c r="P56" s="20">
        <f t="shared" si="5"/>
        <v>0.37906016448247687</v>
      </c>
    </row>
    <row r="57" spans="1:16">
      <c r="A57" s="4" t="s">
        <v>53</v>
      </c>
      <c r="B57" s="4" t="s">
        <v>5</v>
      </c>
      <c r="C57" s="10">
        <v>2997410</v>
      </c>
      <c r="D57" s="10">
        <v>202329</v>
      </c>
      <c r="E57" s="10">
        <v>272079</v>
      </c>
      <c r="F57" s="10">
        <v>777188</v>
      </c>
      <c r="G57" s="10">
        <v>996813</v>
      </c>
      <c r="H57" s="10">
        <v>639236</v>
      </c>
      <c r="I57" s="13">
        <v>109765</v>
      </c>
      <c r="K57" s="19">
        <f t="shared" si="1"/>
        <v>15.844458506306236</v>
      </c>
      <c r="L57">
        <f t="shared" si="6"/>
        <v>6.9022031792168477</v>
      </c>
      <c r="M57">
        <f t="shared" si="2"/>
        <v>42.957274520681615</v>
      </c>
      <c r="N57">
        <f t="shared" si="3"/>
        <v>84.3982419970161</v>
      </c>
      <c r="O57">
        <f t="shared" si="4"/>
        <v>79.870662454855434</v>
      </c>
      <c r="P57" s="20">
        <f t="shared" si="5"/>
        <v>12.547508731730721</v>
      </c>
    </row>
    <row r="58" spans="1:16">
      <c r="A58" s="5" t="s">
        <v>7</v>
      </c>
      <c r="B58" s="4" t="s">
        <v>9</v>
      </c>
      <c r="C58" s="10">
        <v>158958</v>
      </c>
      <c r="D58" s="10">
        <v>11981</v>
      </c>
      <c r="E58" s="10">
        <v>14591</v>
      </c>
      <c r="F58" s="10">
        <v>45255</v>
      </c>
      <c r="G58" s="10">
        <v>51841</v>
      </c>
      <c r="H58" s="10">
        <v>29706</v>
      </c>
      <c r="I58" s="13">
        <v>5584</v>
      </c>
      <c r="K58" s="19">
        <f t="shared" si="1"/>
        <v>0.93823652251558098</v>
      </c>
      <c r="L58">
        <f t="shared" si="6"/>
        <v>0.37015001741388726</v>
      </c>
      <c r="M58">
        <f t="shared" si="2"/>
        <v>2.5013657679138723</v>
      </c>
      <c r="N58">
        <f t="shared" si="3"/>
        <v>4.3892778920091446</v>
      </c>
      <c r="O58">
        <f t="shared" si="4"/>
        <v>3.7116775320600461</v>
      </c>
      <c r="P58" s="20">
        <f t="shared" si="5"/>
        <v>0.63832085599220467</v>
      </c>
    </row>
    <row r="59" spans="1:16">
      <c r="A59" s="5" t="s">
        <v>7</v>
      </c>
      <c r="B59" s="4" t="s">
        <v>35</v>
      </c>
      <c r="C59" s="10">
        <v>59482</v>
      </c>
      <c r="D59" s="10">
        <v>2865</v>
      </c>
      <c r="E59" s="10">
        <v>4618</v>
      </c>
      <c r="F59" s="10">
        <v>12603</v>
      </c>
      <c r="G59" s="10">
        <v>18868</v>
      </c>
      <c r="H59" s="10">
        <v>16753</v>
      </c>
      <c r="I59" s="13">
        <v>3775</v>
      </c>
      <c r="K59" s="19">
        <f t="shared" si="1"/>
        <v>0.22435920515876304</v>
      </c>
      <c r="L59">
        <f t="shared" si="6"/>
        <v>0.11715117403997884</v>
      </c>
      <c r="M59">
        <f t="shared" si="2"/>
        <v>0.69660176274485774</v>
      </c>
      <c r="N59">
        <f t="shared" si="3"/>
        <v>1.5975173176911814</v>
      </c>
      <c r="O59">
        <f t="shared" si="4"/>
        <v>2.0932381907561419</v>
      </c>
      <c r="P59" s="20">
        <f t="shared" si="5"/>
        <v>0.43152959014515985</v>
      </c>
    </row>
    <row r="60" spans="1:16">
      <c r="A60" s="5" t="s">
        <v>7</v>
      </c>
      <c r="B60" s="4" t="s">
        <v>54</v>
      </c>
      <c r="C60" s="10">
        <v>392416</v>
      </c>
      <c r="D60" s="10">
        <v>33651</v>
      </c>
      <c r="E60" s="10">
        <v>44791</v>
      </c>
      <c r="F60" s="10">
        <v>101465</v>
      </c>
      <c r="G60" s="10">
        <v>135409</v>
      </c>
      <c r="H60" s="10">
        <v>66837</v>
      </c>
      <c r="I60" s="13">
        <v>10263</v>
      </c>
      <c r="K60" s="19">
        <f t="shared" si="1"/>
        <v>2.6352222034197328</v>
      </c>
      <c r="L60">
        <f t="shared" si="6"/>
        <v>1.1362750620235367</v>
      </c>
      <c r="M60">
        <f t="shared" si="2"/>
        <v>5.6082438988262302</v>
      </c>
      <c r="N60">
        <f t="shared" si="3"/>
        <v>11.464819931696269</v>
      </c>
      <c r="O60">
        <f t="shared" si="4"/>
        <v>8.3510870265366357</v>
      </c>
      <c r="P60" s="20">
        <f t="shared" si="5"/>
        <v>1.1731889228237815</v>
      </c>
    </row>
    <row r="61" spans="1:16">
      <c r="A61" s="5" t="s">
        <v>7</v>
      </c>
      <c r="B61" s="4" t="s">
        <v>55</v>
      </c>
      <c r="C61" s="10">
        <v>492415</v>
      </c>
      <c r="D61" s="10">
        <v>29569</v>
      </c>
      <c r="E61" s="10">
        <v>46160</v>
      </c>
      <c r="F61" s="10">
        <v>121654</v>
      </c>
      <c r="G61" s="10">
        <v>166973</v>
      </c>
      <c r="H61" s="10">
        <v>110212</v>
      </c>
      <c r="I61" s="13">
        <v>17847</v>
      </c>
      <c r="K61" s="19">
        <f t="shared" si="1"/>
        <v>2.3155592800486784</v>
      </c>
      <c r="L61">
        <f t="shared" si="6"/>
        <v>1.1710043728205768</v>
      </c>
      <c r="M61">
        <f t="shared" si="2"/>
        <v>6.7241443184133081</v>
      </c>
      <c r="N61">
        <f t="shared" si="3"/>
        <v>14.137283182470302</v>
      </c>
      <c r="O61">
        <f t="shared" si="4"/>
        <v>13.77066599890264</v>
      </c>
      <c r="P61" s="20">
        <f t="shared" si="5"/>
        <v>2.040134727237263</v>
      </c>
    </row>
    <row r="62" spans="1:16">
      <c r="A62" s="5" t="s">
        <v>7</v>
      </c>
      <c r="B62" s="4" t="s">
        <v>56</v>
      </c>
      <c r="C62" s="10">
        <v>494138</v>
      </c>
      <c r="D62" s="10">
        <v>28681</v>
      </c>
      <c r="E62" s="10">
        <v>39532</v>
      </c>
      <c r="F62" s="10">
        <v>133887</v>
      </c>
      <c r="G62" s="10">
        <v>160602</v>
      </c>
      <c r="H62" s="10">
        <v>112189</v>
      </c>
      <c r="I62" s="13">
        <v>19247</v>
      </c>
      <c r="K62" s="19">
        <f t="shared" si="1"/>
        <v>2.2460196730047057</v>
      </c>
      <c r="L62">
        <f t="shared" si="6"/>
        <v>1.0028627570698232</v>
      </c>
      <c r="M62">
        <f t="shared" si="2"/>
        <v>7.4002951843704485</v>
      </c>
      <c r="N62">
        <f t="shared" si="3"/>
        <v>13.597862850108074</v>
      </c>
      <c r="O62">
        <f t="shared" si="4"/>
        <v>14.017686347683449</v>
      </c>
      <c r="P62" s="20">
        <f t="shared" si="5"/>
        <v>2.2001721911321566</v>
      </c>
    </row>
    <row r="63" spans="1:16">
      <c r="A63" s="5" t="s">
        <v>7</v>
      </c>
      <c r="B63" s="4" t="s">
        <v>57</v>
      </c>
      <c r="C63" s="10">
        <v>280266</v>
      </c>
      <c r="D63" s="10">
        <v>13795</v>
      </c>
      <c r="E63" s="10">
        <v>22823</v>
      </c>
      <c r="F63" s="10">
        <v>71806</v>
      </c>
      <c r="G63" s="10">
        <v>95382</v>
      </c>
      <c r="H63" s="10">
        <v>66256</v>
      </c>
      <c r="I63" s="13">
        <v>10204</v>
      </c>
      <c r="K63" s="19">
        <f t="shared" si="1"/>
        <v>1.0802915305986514</v>
      </c>
      <c r="L63">
        <f t="shared" si="6"/>
        <v>0.5789825130174181</v>
      </c>
      <c r="M63">
        <f t="shared" si="2"/>
        <v>3.9689110668616396</v>
      </c>
      <c r="N63">
        <f t="shared" si="3"/>
        <v>8.0758107269461679</v>
      </c>
      <c r="O63">
        <f t="shared" si="4"/>
        <v>8.278492781396702</v>
      </c>
      <c r="P63" s="20">
        <f t="shared" si="5"/>
        <v>1.1664444868453538</v>
      </c>
    </row>
    <row r="64" spans="1:16">
      <c r="A64" s="5" t="s">
        <v>7</v>
      </c>
      <c r="B64" s="4" t="s">
        <v>34</v>
      </c>
      <c r="C64" s="10">
        <v>624358</v>
      </c>
      <c r="D64" s="10">
        <v>54783</v>
      </c>
      <c r="E64" s="10">
        <v>62974</v>
      </c>
      <c r="F64" s="10">
        <v>169691</v>
      </c>
      <c r="G64" s="10">
        <v>213846</v>
      </c>
      <c r="H64" s="10">
        <v>107668</v>
      </c>
      <c r="I64" s="13">
        <v>15396</v>
      </c>
      <c r="K64" s="19">
        <f t="shared" si="1"/>
        <v>4.2900769061823789</v>
      </c>
      <c r="L64">
        <f t="shared" si="6"/>
        <v>1.5975482966638432</v>
      </c>
      <c r="M64">
        <f t="shared" si="2"/>
        <v>9.379278721093204</v>
      </c>
      <c r="N64">
        <f t="shared" si="3"/>
        <v>18.105930057186157</v>
      </c>
      <c r="O64">
        <f t="shared" si="4"/>
        <v>13.452800663900931</v>
      </c>
      <c r="P64" s="20">
        <f t="shared" si="5"/>
        <v>1.7599548529469882</v>
      </c>
    </row>
    <row r="65" spans="1:16">
      <c r="A65" s="5" t="s">
        <v>7</v>
      </c>
      <c r="B65" s="4" t="s">
        <v>58</v>
      </c>
      <c r="C65" s="10">
        <v>405995</v>
      </c>
      <c r="D65" s="10">
        <v>23469</v>
      </c>
      <c r="E65" s="10">
        <v>31226</v>
      </c>
      <c r="F65" s="10">
        <v>107194</v>
      </c>
      <c r="G65" s="10">
        <v>130069</v>
      </c>
      <c r="H65" s="10">
        <v>95714</v>
      </c>
      <c r="I65" s="13">
        <v>18323</v>
      </c>
      <c r="K65" s="19">
        <f t="shared" si="1"/>
        <v>1.8378660334628305</v>
      </c>
      <c r="L65">
        <f t="shared" si="6"/>
        <v>0.79215300142320899</v>
      </c>
      <c r="M65">
        <f t="shared" si="2"/>
        <v>5.9249011628717181</v>
      </c>
      <c r="N65">
        <f t="shared" si="3"/>
        <v>11.012692388953482</v>
      </c>
      <c r="O65">
        <f t="shared" si="4"/>
        <v>11.959183441176707</v>
      </c>
      <c r="P65" s="20">
        <f t="shared" si="5"/>
        <v>2.0945474649615266</v>
      </c>
    </row>
    <row r="66" spans="1:16">
      <c r="A66" s="5" t="s">
        <v>7</v>
      </c>
      <c r="B66" s="4" t="s">
        <v>59</v>
      </c>
      <c r="C66" s="10">
        <v>69005</v>
      </c>
      <c r="D66" s="10">
        <v>2837</v>
      </c>
      <c r="E66" s="10">
        <v>4354</v>
      </c>
      <c r="F66" s="10">
        <v>9405</v>
      </c>
      <c r="G66" s="10">
        <v>18354</v>
      </c>
      <c r="H66" s="10">
        <v>26528</v>
      </c>
      <c r="I66" s="13">
        <v>7527</v>
      </c>
      <c r="K66" s="19">
        <f t="shared" si="1"/>
        <v>0.22216651484656569</v>
      </c>
      <c r="L66">
        <f t="shared" si="6"/>
        <v>0.11045392199438456</v>
      </c>
      <c r="M66">
        <f t="shared" si="2"/>
        <v>0.5198396872661577</v>
      </c>
      <c r="N66">
        <f t="shared" si="3"/>
        <v>1.5539979250002092</v>
      </c>
      <c r="O66">
        <f t="shared" si="4"/>
        <v>3.3145957574392004</v>
      </c>
      <c r="P66" s="20">
        <f t="shared" si="5"/>
        <v>0.86042999338347503</v>
      </c>
    </row>
    <row r="67" spans="1:16">
      <c r="A67" s="5" t="s">
        <v>7</v>
      </c>
      <c r="B67" s="4" t="s">
        <v>60</v>
      </c>
      <c r="C67" s="10">
        <v>20377</v>
      </c>
      <c r="D67" s="9">
        <v>698</v>
      </c>
      <c r="E67" s="10">
        <v>1010</v>
      </c>
      <c r="F67" s="10">
        <v>4228</v>
      </c>
      <c r="G67" s="10">
        <v>5469</v>
      </c>
      <c r="H67" s="10">
        <v>7373</v>
      </c>
      <c r="I67" s="13">
        <v>1599</v>
      </c>
      <c r="K67" s="19">
        <f t="shared" si="1"/>
        <v>5.4660637068347853E-2</v>
      </c>
      <c r="L67">
        <f t="shared" si="6"/>
        <v>2.5622062750190265E-2</v>
      </c>
      <c r="M67">
        <f t="shared" si="2"/>
        <v>0.23369295032018236</v>
      </c>
      <c r="N67">
        <f t="shared" si="3"/>
        <v>0.46304972495511298</v>
      </c>
      <c r="O67">
        <f t="shared" si="4"/>
        <v>0.92123471500298659</v>
      </c>
      <c r="P67" s="20">
        <f t="shared" si="5"/>
        <v>0.18278564626281074</v>
      </c>
    </row>
    <row r="68" spans="1:16">
      <c r="A68" s="4" t="s">
        <v>61</v>
      </c>
      <c r="B68" s="4" t="s">
        <v>5</v>
      </c>
      <c r="C68" s="10">
        <v>1419237</v>
      </c>
      <c r="D68" s="10">
        <v>99779</v>
      </c>
      <c r="E68" s="10">
        <v>147525</v>
      </c>
      <c r="F68" s="10">
        <v>364980</v>
      </c>
      <c r="G68" s="10">
        <v>467933</v>
      </c>
      <c r="H68" s="10">
        <v>283860</v>
      </c>
      <c r="I68" s="13">
        <v>55160</v>
      </c>
      <c r="K68" s="19">
        <f t="shared" si="1"/>
        <v>7.8137302378834956</v>
      </c>
      <c r="L68">
        <f t="shared" si="6"/>
        <v>3.7424701061602161</v>
      </c>
      <c r="M68">
        <f t="shared" si="2"/>
        <v>20.173427863732297</v>
      </c>
      <c r="N68">
        <f t="shared" si="3"/>
        <v>39.61898828806379</v>
      </c>
      <c r="O68">
        <f t="shared" si="4"/>
        <v>35.46747405408216</v>
      </c>
      <c r="P68" s="20">
        <f t="shared" si="5"/>
        <v>6.3054760774588123</v>
      </c>
    </row>
    <row r="69" spans="1:16">
      <c r="A69" s="5" t="s">
        <v>7</v>
      </c>
      <c r="B69" s="4" t="s">
        <v>35</v>
      </c>
      <c r="C69" s="10">
        <v>107176</v>
      </c>
      <c r="D69" s="10">
        <v>7453</v>
      </c>
      <c r="E69" s="10">
        <v>7472</v>
      </c>
      <c r="F69" s="10">
        <v>29273</v>
      </c>
      <c r="G69" s="10">
        <v>30493</v>
      </c>
      <c r="H69" s="10">
        <v>26060</v>
      </c>
      <c r="I69" s="13">
        <v>6425</v>
      </c>
      <c r="K69" s="19">
        <f t="shared" ref="K69:K132" si="7">D69/(3332892)*261</f>
        <v>0.58364717488595497</v>
      </c>
      <c r="L69">
        <f t="shared" ref="L69:L132" si="8">E69/4651460*118</f>
        <v>0.18955252759348679</v>
      </c>
      <c r="M69">
        <f t="shared" ref="M69:M132" si="9">F69/12773034*706</f>
        <v>1.6179975720725397</v>
      </c>
      <c r="N69">
        <f t="shared" ref="N69:N132" si="10">G69/16617833*1407</f>
        <v>2.5817837379879793</v>
      </c>
      <c r="O69">
        <f t="shared" ref="O69:O132" si="11">H69/11596911*1449</f>
        <v>3.2561205307171885</v>
      </c>
      <c r="P69" s="20">
        <f t="shared" ref="P69:P132" si="12">I69/2353199*269</f>
        <v>0.73445764680335146</v>
      </c>
    </row>
    <row r="70" spans="1:16">
      <c r="A70" s="5" t="s">
        <v>7</v>
      </c>
      <c r="B70" s="4" t="s">
        <v>34</v>
      </c>
      <c r="C70" s="10">
        <v>283991</v>
      </c>
      <c r="D70" s="10">
        <v>17187</v>
      </c>
      <c r="E70" s="10">
        <v>28162</v>
      </c>
      <c r="F70" s="10">
        <v>74571</v>
      </c>
      <c r="G70" s="10">
        <v>94075</v>
      </c>
      <c r="H70" s="10">
        <v>58749</v>
      </c>
      <c r="I70" s="13">
        <v>11247</v>
      </c>
      <c r="K70" s="19">
        <f t="shared" si="7"/>
        <v>1.3459202998476998</v>
      </c>
      <c r="L70">
        <f t="shared" si="8"/>
        <v>0.71442428828797844</v>
      </c>
      <c r="M70">
        <f t="shared" si="9"/>
        <v>4.1217400658293091</v>
      </c>
      <c r="N70">
        <f t="shared" si="10"/>
        <v>7.9651495474770986</v>
      </c>
      <c r="O70">
        <f t="shared" si="11"/>
        <v>7.3405151595972411</v>
      </c>
      <c r="P70" s="20">
        <f t="shared" si="12"/>
        <v>1.2856723974470499</v>
      </c>
    </row>
    <row r="71" spans="1:16">
      <c r="A71" s="5" t="s">
        <v>7</v>
      </c>
      <c r="B71" s="4" t="s">
        <v>39</v>
      </c>
      <c r="C71" s="10">
        <v>209646</v>
      </c>
      <c r="D71" s="10">
        <v>14746</v>
      </c>
      <c r="E71" s="10">
        <v>22464</v>
      </c>
      <c r="F71" s="10">
        <v>47822</v>
      </c>
      <c r="G71" s="10">
        <v>65880</v>
      </c>
      <c r="H71" s="10">
        <v>48526</v>
      </c>
      <c r="I71" s="13">
        <v>10208</v>
      </c>
      <c r="K71" s="19">
        <f t="shared" si="7"/>
        <v>1.1547646908450677</v>
      </c>
      <c r="L71">
        <f t="shared" si="8"/>
        <v>0.5698752649705684</v>
      </c>
      <c r="M71">
        <f t="shared" si="9"/>
        <v>2.6432507734654118</v>
      </c>
      <c r="N71">
        <f t="shared" si="10"/>
        <v>5.5779330554110151</v>
      </c>
      <c r="O71">
        <f t="shared" si="11"/>
        <v>6.0631813075050767</v>
      </c>
      <c r="P71" s="20">
        <f t="shared" si="12"/>
        <v>1.1669017367421963</v>
      </c>
    </row>
    <row r="72" spans="1:16">
      <c r="A72" s="5" t="s">
        <v>7</v>
      </c>
      <c r="B72" s="4" t="s">
        <v>40</v>
      </c>
      <c r="C72" s="10">
        <v>421683</v>
      </c>
      <c r="D72" s="10">
        <v>28793</v>
      </c>
      <c r="E72" s="10">
        <v>39979</v>
      </c>
      <c r="F72" s="10">
        <v>108416</v>
      </c>
      <c r="G72" s="10">
        <v>135851</v>
      </c>
      <c r="H72" s="10">
        <v>91715</v>
      </c>
      <c r="I72" s="13">
        <v>16929</v>
      </c>
      <c r="K72" s="19">
        <f t="shared" si="7"/>
        <v>2.2547904342534952</v>
      </c>
      <c r="L72">
        <f t="shared" si="8"/>
        <v>1.0142024224652046</v>
      </c>
      <c r="M72">
        <f t="shared" si="9"/>
        <v>5.9924443949652062</v>
      </c>
      <c r="N72">
        <f t="shared" si="10"/>
        <v>11.502243222687337</v>
      </c>
      <c r="O72">
        <f t="shared" si="11"/>
        <v>11.459520125661049</v>
      </c>
      <c r="P72" s="20">
        <f t="shared" si="12"/>
        <v>1.935195875911897</v>
      </c>
    </row>
    <row r="73" spans="1:16">
      <c r="A73" s="5" t="s">
        <v>7</v>
      </c>
      <c r="B73" s="4" t="s">
        <v>62</v>
      </c>
      <c r="C73" s="10">
        <v>396741</v>
      </c>
      <c r="D73" s="10">
        <v>31600</v>
      </c>
      <c r="E73" s="10">
        <v>49448</v>
      </c>
      <c r="F73" s="10">
        <v>104898</v>
      </c>
      <c r="G73" s="10">
        <v>141634</v>
      </c>
      <c r="H73" s="10">
        <v>58810</v>
      </c>
      <c r="I73" s="13">
        <v>10351</v>
      </c>
      <c r="K73" s="19">
        <f t="shared" si="7"/>
        <v>2.4746076380512783</v>
      </c>
      <c r="L73">
        <f t="shared" si="8"/>
        <v>1.2544156028429783</v>
      </c>
      <c r="M73">
        <f t="shared" si="9"/>
        <v>5.7979950573998318</v>
      </c>
      <c r="N73">
        <f t="shared" si="10"/>
        <v>11.99187872450036</v>
      </c>
      <c r="O73">
        <f t="shared" si="11"/>
        <v>7.3481369306016058</v>
      </c>
      <c r="P73" s="20">
        <f t="shared" si="12"/>
        <v>1.1832484205543177</v>
      </c>
    </row>
    <row r="74" spans="1:16">
      <c r="A74" s="4" t="s">
        <v>63</v>
      </c>
      <c r="B74" s="4" t="s">
        <v>5</v>
      </c>
      <c r="C74" s="10">
        <v>1442216</v>
      </c>
      <c r="D74" s="10">
        <v>96727</v>
      </c>
      <c r="E74" s="10">
        <v>137836</v>
      </c>
      <c r="F74" s="10">
        <v>387193</v>
      </c>
      <c r="G74" s="10">
        <v>463389</v>
      </c>
      <c r="H74" s="10">
        <v>301166</v>
      </c>
      <c r="I74" s="13">
        <v>55905</v>
      </c>
      <c r="K74" s="19">
        <f t="shared" si="7"/>
        <v>7.5747269938539858</v>
      </c>
      <c r="L74">
        <f t="shared" si="8"/>
        <v>3.4966758824111142</v>
      </c>
      <c r="M74">
        <f t="shared" si="9"/>
        <v>21.401200216017589</v>
      </c>
      <c r="N74">
        <f t="shared" si="10"/>
        <v>39.234256536336595</v>
      </c>
      <c r="O74">
        <f t="shared" si="11"/>
        <v>37.629807972140171</v>
      </c>
      <c r="P74" s="20">
        <f t="shared" si="12"/>
        <v>6.3906388707457378</v>
      </c>
    </row>
    <row r="75" spans="1:16">
      <c r="A75" s="5" t="s">
        <v>7</v>
      </c>
      <c r="B75" s="4" t="s">
        <v>35</v>
      </c>
      <c r="C75" s="10">
        <v>217628</v>
      </c>
      <c r="D75" s="10">
        <v>12176</v>
      </c>
      <c r="E75" s="10">
        <v>18785</v>
      </c>
      <c r="F75" s="10">
        <v>52659</v>
      </c>
      <c r="G75" s="10">
        <v>67566</v>
      </c>
      <c r="H75" s="10">
        <v>54967</v>
      </c>
      <c r="I75" s="13">
        <v>11475</v>
      </c>
      <c r="K75" s="19">
        <f t="shared" si="7"/>
        <v>0.95350704433266964</v>
      </c>
      <c r="L75">
        <f t="shared" si="8"/>
        <v>0.47654499877457834</v>
      </c>
      <c r="M75">
        <f t="shared" si="9"/>
        <v>2.9106047944442954</v>
      </c>
      <c r="N75">
        <f t="shared" si="10"/>
        <v>5.7206834368837383</v>
      </c>
      <c r="O75">
        <f t="shared" si="11"/>
        <v>6.8679653573266188</v>
      </c>
      <c r="P75" s="20">
        <f t="shared" si="12"/>
        <v>1.3117356415670753</v>
      </c>
    </row>
    <row r="76" spans="1:16">
      <c r="A76" s="5" t="s">
        <v>7</v>
      </c>
      <c r="B76" s="4" t="s">
        <v>9</v>
      </c>
      <c r="C76" s="10">
        <v>223256</v>
      </c>
      <c r="D76" s="10">
        <v>11843</v>
      </c>
      <c r="E76" s="10">
        <v>19722</v>
      </c>
      <c r="F76" s="10">
        <v>51377</v>
      </c>
      <c r="G76" s="10">
        <v>70933</v>
      </c>
      <c r="H76" s="10">
        <v>56800</v>
      </c>
      <c r="I76" s="13">
        <v>12581</v>
      </c>
      <c r="K76" s="19">
        <f t="shared" si="7"/>
        <v>0.92742969169117995</v>
      </c>
      <c r="L76">
        <f t="shared" si="8"/>
        <v>0.50031516986064595</v>
      </c>
      <c r="M76">
        <f t="shared" si="9"/>
        <v>2.8397452007095572</v>
      </c>
      <c r="N76">
        <f t="shared" si="10"/>
        <v>6.0057608594333569</v>
      </c>
      <c r="O76">
        <f t="shared" si="11"/>
        <v>7.0969933286545013</v>
      </c>
      <c r="P76" s="20">
        <f t="shared" si="12"/>
        <v>1.4381652380440415</v>
      </c>
    </row>
    <row r="77" spans="1:16">
      <c r="A77" s="5" t="s">
        <v>7</v>
      </c>
      <c r="B77" s="4" t="s">
        <v>34</v>
      </c>
      <c r="C77" s="10">
        <v>464634</v>
      </c>
      <c r="D77" s="10">
        <v>31263</v>
      </c>
      <c r="E77" s="10">
        <v>46375</v>
      </c>
      <c r="F77" s="10">
        <v>131689</v>
      </c>
      <c r="G77" s="10">
        <v>149313</v>
      </c>
      <c r="H77" s="10">
        <v>90519</v>
      </c>
      <c r="I77" s="13">
        <v>15475</v>
      </c>
      <c r="K77" s="19">
        <f t="shared" si="7"/>
        <v>2.4482170439366171</v>
      </c>
      <c r="L77">
        <f t="shared" si="8"/>
        <v>1.1764585742971023</v>
      </c>
      <c r="M77">
        <f t="shared" si="9"/>
        <v>7.278805802912605</v>
      </c>
      <c r="N77">
        <f t="shared" si="10"/>
        <v>12.642044904410822</v>
      </c>
      <c r="O77">
        <f t="shared" si="11"/>
        <v>11.31008343514924</v>
      </c>
      <c r="P77" s="20">
        <f t="shared" si="12"/>
        <v>1.7689855384096287</v>
      </c>
    </row>
    <row r="78" spans="1:16">
      <c r="A78" s="5" t="s">
        <v>7</v>
      </c>
      <c r="B78" s="4" t="s">
        <v>64</v>
      </c>
      <c r="C78" s="10">
        <v>366845</v>
      </c>
      <c r="D78" s="10">
        <v>32483</v>
      </c>
      <c r="E78" s="10">
        <v>38502</v>
      </c>
      <c r="F78" s="10">
        <v>110676</v>
      </c>
      <c r="G78" s="10">
        <v>118989</v>
      </c>
      <c r="H78" s="10">
        <v>57383</v>
      </c>
      <c r="I78" s="13">
        <v>8812</v>
      </c>
      <c r="K78" s="19">
        <f t="shared" si="7"/>
        <v>2.5437556932537864</v>
      </c>
      <c r="L78">
        <f t="shared" si="8"/>
        <v>0.97673332674042135</v>
      </c>
      <c r="M78">
        <f t="shared" si="9"/>
        <v>6.1173606834523424</v>
      </c>
      <c r="N78">
        <f t="shared" si="10"/>
        <v>10.07457007180178</v>
      </c>
      <c r="O78">
        <f t="shared" si="11"/>
        <v>7.169837467925726</v>
      </c>
      <c r="P78" s="20">
        <f t="shared" si="12"/>
        <v>1.0073215227441452</v>
      </c>
    </row>
    <row r="79" spans="1:16">
      <c r="A79" s="5" t="s">
        <v>7</v>
      </c>
      <c r="B79" s="4" t="s">
        <v>65</v>
      </c>
      <c r="C79" s="10">
        <v>169853</v>
      </c>
      <c r="D79" s="10">
        <v>8962</v>
      </c>
      <c r="E79" s="10">
        <v>14452</v>
      </c>
      <c r="F79" s="10">
        <v>40792</v>
      </c>
      <c r="G79" s="10">
        <v>56588</v>
      </c>
      <c r="H79" s="10">
        <v>41497</v>
      </c>
      <c r="I79" s="13">
        <v>7562</v>
      </c>
      <c r="K79" s="19">
        <f t="shared" si="7"/>
        <v>0.70181752063973268</v>
      </c>
      <c r="L79">
        <f t="shared" si="8"/>
        <v>0.36662381273836603</v>
      </c>
      <c r="M79">
        <f t="shared" si="9"/>
        <v>2.2546837344987884</v>
      </c>
      <c r="N79">
        <f t="shared" si="10"/>
        <v>4.7911972638068994</v>
      </c>
      <c r="O79">
        <f t="shared" si="11"/>
        <v>5.184928383084082</v>
      </c>
      <c r="P79" s="20">
        <f t="shared" si="12"/>
        <v>0.86443092998084736</v>
      </c>
    </row>
    <row r="80" spans="1:16">
      <c r="A80" s="4" t="s">
        <v>66</v>
      </c>
      <c r="B80" s="4" t="s">
        <v>5</v>
      </c>
      <c r="C80" s="10">
        <v>1103661</v>
      </c>
      <c r="D80" s="10">
        <v>79086</v>
      </c>
      <c r="E80" s="10">
        <v>109462</v>
      </c>
      <c r="F80" s="10">
        <v>259431</v>
      </c>
      <c r="G80" s="10">
        <v>382928</v>
      </c>
      <c r="H80" s="10">
        <v>240893</v>
      </c>
      <c r="I80" s="13">
        <v>31861</v>
      </c>
      <c r="K80" s="19">
        <f t="shared" si="7"/>
        <v>6.1932537868013728</v>
      </c>
      <c r="L80">
        <f t="shared" si="8"/>
        <v>2.7768734977834915</v>
      </c>
      <c r="M80">
        <f t="shared" si="9"/>
        <v>14.339450282524888</v>
      </c>
      <c r="N80">
        <f t="shared" si="10"/>
        <v>32.421778218616112</v>
      </c>
      <c r="O80">
        <f t="shared" si="11"/>
        <v>30.098873484499446</v>
      </c>
      <c r="P80" s="20">
        <f t="shared" si="12"/>
        <v>3.6421097408251493</v>
      </c>
    </row>
    <row r="81" spans="1:16">
      <c r="A81" s="5" t="s">
        <v>7</v>
      </c>
      <c r="B81" s="4" t="s">
        <v>9</v>
      </c>
      <c r="C81" s="10">
        <v>208668</v>
      </c>
      <c r="D81" s="10">
        <v>13551</v>
      </c>
      <c r="E81" s="10">
        <v>19182</v>
      </c>
      <c r="F81" s="10">
        <v>46308</v>
      </c>
      <c r="G81" s="10">
        <v>70524</v>
      </c>
      <c r="H81" s="10">
        <v>51843</v>
      </c>
      <c r="I81" s="13">
        <v>7260</v>
      </c>
      <c r="K81" s="19">
        <f t="shared" si="7"/>
        <v>1.0611838007352175</v>
      </c>
      <c r="L81">
        <f t="shared" si="8"/>
        <v>0.48661624522193025</v>
      </c>
      <c r="M81">
        <f t="shared" si="9"/>
        <v>2.5595679147178343</v>
      </c>
      <c r="N81">
        <f t="shared" si="10"/>
        <v>5.9711316150547429</v>
      </c>
      <c r="O81">
        <f t="shared" si="11"/>
        <v>6.4776307242506217</v>
      </c>
      <c r="P81" s="20">
        <f t="shared" si="12"/>
        <v>0.82990856276923453</v>
      </c>
    </row>
    <row r="82" spans="1:16">
      <c r="A82" s="5" t="s">
        <v>7</v>
      </c>
      <c r="B82" s="4" t="s">
        <v>39</v>
      </c>
      <c r="C82" s="10">
        <v>307232</v>
      </c>
      <c r="D82" s="10">
        <v>19890</v>
      </c>
      <c r="E82" s="10">
        <v>28168</v>
      </c>
      <c r="F82" s="10">
        <v>78899</v>
      </c>
      <c r="G82" s="10">
        <v>105876</v>
      </c>
      <c r="H82" s="10">
        <v>66493</v>
      </c>
      <c r="I82" s="13">
        <v>7906</v>
      </c>
      <c r="K82" s="19">
        <f t="shared" si="7"/>
        <v>1.5575932253430353</v>
      </c>
      <c r="L82">
        <f t="shared" si="8"/>
        <v>0.71457649856174188</v>
      </c>
      <c r="M82">
        <f t="shared" si="9"/>
        <v>4.3609602855515766</v>
      </c>
      <c r="N82">
        <f t="shared" si="10"/>
        <v>8.9643175497069922</v>
      </c>
      <c r="O82">
        <f t="shared" si="11"/>
        <v>8.3081052359546437</v>
      </c>
      <c r="P82" s="20">
        <f t="shared" si="12"/>
        <v>0.90375442110930693</v>
      </c>
    </row>
    <row r="83" spans="1:16">
      <c r="A83" s="5" t="s">
        <v>7</v>
      </c>
      <c r="B83" s="4" t="s">
        <v>35</v>
      </c>
      <c r="C83" s="10">
        <v>152287</v>
      </c>
      <c r="D83" s="10">
        <v>11511</v>
      </c>
      <c r="E83" s="10">
        <v>16072</v>
      </c>
      <c r="F83" s="10">
        <v>34385</v>
      </c>
      <c r="G83" s="10">
        <v>51323</v>
      </c>
      <c r="H83" s="10">
        <v>35345</v>
      </c>
      <c r="I83" s="13">
        <v>3651</v>
      </c>
      <c r="K83" s="19">
        <f t="shared" si="7"/>
        <v>0.9014306494179829</v>
      </c>
      <c r="L83">
        <f t="shared" si="8"/>
        <v>0.40772058665451277</v>
      </c>
      <c r="M83">
        <f t="shared" si="9"/>
        <v>1.9005515839071594</v>
      </c>
      <c r="N83">
        <f t="shared" si="10"/>
        <v>4.3454198270015105</v>
      </c>
      <c r="O83">
        <f t="shared" si="11"/>
        <v>4.4162540352340374</v>
      </c>
      <c r="P83" s="20">
        <f t="shared" si="12"/>
        <v>0.41735484334304068</v>
      </c>
    </row>
    <row r="84" spans="1:16">
      <c r="A84" s="5" t="s">
        <v>7</v>
      </c>
      <c r="B84" s="4" t="s">
        <v>40</v>
      </c>
      <c r="C84" s="10">
        <v>216477</v>
      </c>
      <c r="D84" s="10">
        <v>20365</v>
      </c>
      <c r="E84" s="10">
        <v>24718</v>
      </c>
      <c r="F84" s="10">
        <v>53408</v>
      </c>
      <c r="G84" s="10">
        <v>78216</v>
      </c>
      <c r="H84" s="10">
        <v>35497</v>
      </c>
      <c r="I84" s="13">
        <v>4273</v>
      </c>
      <c r="K84" s="19">
        <f t="shared" si="7"/>
        <v>1.5947906502820974</v>
      </c>
      <c r="L84">
        <f t="shared" si="8"/>
        <v>0.62705559114772569</v>
      </c>
      <c r="M84">
        <f t="shared" si="9"/>
        <v>2.9520040422659175</v>
      </c>
      <c r="N84">
        <f t="shared" si="10"/>
        <v>6.6223984799943532</v>
      </c>
      <c r="O84">
        <f t="shared" si="11"/>
        <v>4.4352459892121265</v>
      </c>
      <c r="P84" s="20">
        <f t="shared" si="12"/>
        <v>0.4884572023020578</v>
      </c>
    </row>
    <row r="85" spans="1:16">
      <c r="A85" s="5" t="s">
        <v>7</v>
      </c>
      <c r="B85" s="4" t="s">
        <v>67</v>
      </c>
      <c r="C85" s="10">
        <v>218997</v>
      </c>
      <c r="D85" s="10">
        <v>13769</v>
      </c>
      <c r="E85" s="10">
        <v>21322</v>
      </c>
      <c r="F85" s="10">
        <v>46431</v>
      </c>
      <c r="G85" s="10">
        <v>76989</v>
      </c>
      <c r="H85" s="10">
        <v>51715</v>
      </c>
      <c r="I85" s="13">
        <v>8771</v>
      </c>
      <c r="K85" s="19">
        <f t="shared" si="7"/>
        <v>1.0782554610230395</v>
      </c>
      <c r="L85">
        <f t="shared" si="8"/>
        <v>0.54090457619758103</v>
      </c>
      <c r="M85">
        <f t="shared" si="9"/>
        <v>2.5663664560823998</v>
      </c>
      <c r="N85">
        <f t="shared" si="10"/>
        <v>6.5185107468585102</v>
      </c>
      <c r="O85">
        <f t="shared" si="11"/>
        <v>6.4616374998480195</v>
      </c>
      <c r="P85" s="20">
        <f t="shared" si="12"/>
        <v>1.0026347113015091</v>
      </c>
    </row>
    <row r="86" spans="1:16">
      <c r="A86" s="4" t="s">
        <v>68</v>
      </c>
      <c r="B86" s="4" t="s">
        <v>5</v>
      </c>
      <c r="C86" s="10">
        <v>386525</v>
      </c>
      <c r="D86" s="10">
        <v>43541</v>
      </c>
      <c r="E86" s="10">
        <v>50736</v>
      </c>
      <c r="F86" s="10">
        <v>97150</v>
      </c>
      <c r="G86" s="10">
        <v>131616</v>
      </c>
      <c r="H86" s="10">
        <v>53711</v>
      </c>
      <c r="I86" s="13">
        <v>9771</v>
      </c>
      <c r="K86" s="19">
        <f t="shared" si="7"/>
        <v>3.4097117458351485</v>
      </c>
      <c r="L86">
        <f t="shared" si="8"/>
        <v>1.2870900749442111</v>
      </c>
      <c r="M86">
        <f t="shared" si="9"/>
        <v>5.3697422241262327</v>
      </c>
      <c r="N86">
        <f t="shared" si="10"/>
        <v>11.143673907422224</v>
      </c>
      <c r="O86">
        <f t="shared" si="11"/>
        <v>6.71103184287609</v>
      </c>
      <c r="P86" s="20">
        <f t="shared" si="12"/>
        <v>1.1169471855121473</v>
      </c>
    </row>
    <row r="87" spans="1:16">
      <c r="A87" s="4" t="s">
        <v>69</v>
      </c>
      <c r="B87" s="4" t="s">
        <v>5</v>
      </c>
      <c r="C87" s="10">
        <v>13630821</v>
      </c>
      <c r="D87" s="10">
        <v>989550</v>
      </c>
      <c r="E87" s="10">
        <v>1320631</v>
      </c>
      <c r="F87" s="10">
        <v>3560872</v>
      </c>
      <c r="G87" s="10">
        <v>4592930</v>
      </c>
      <c r="H87" s="10">
        <v>2678896</v>
      </c>
      <c r="I87" s="13">
        <v>487942</v>
      </c>
      <c r="K87" s="19">
        <f t="shared" si="7"/>
        <v>77.49202494410261</v>
      </c>
      <c r="L87">
        <f t="shared" si="8"/>
        <v>33.50226767509556</v>
      </c>
      <c r="M87">
        <f t="shared" si="9"/>
        <v>196.81898850343623</v>
      </c>
      <c r="N87">
        <f t="shared" si="10"/>
        <v>388.87456084075461</v>
      </c>
      <c r="O87">
        <f t="shared" si="11"/>
        <v>334.72019436900047</v>
      </c>
      <c r="P87" s="20">
        <f t="shared" si="12"/>
        <v>55.777857291287312</v>
      </c>
    </row>
    <row r="88" spans="1:16">
      <c r="A88" s="5" t="s">
        <v>7</v>
      </c>
      <c r="B88" s="4" t="s">
        <v>70</v>
      </c>
      <c r="C88" s="10">
        <v>1197257</v>
      </c>
      <c r="D88" s="10">
        <v>82636</v>
      </c>
      <c r="E88" s="10">
        <v>113383</v>
      </c>
      <c r="F88" s="10">
        <v>360181</v>
      </c>
      <c r="G88" s="10">
        <v>397342</v>
      </c>
      <c r="H88" s="10">
        <v>208861</v>
      </c>
      <c r="I88" s="13">
        <v>34854</v>
      </c>
      <c r="K88" s="19">
        <f t="shared" si="7"/>
        <v>6.4712555942406773</v>
      </c>
      <c r="L88">
        <f t="shared" si="8"/>
        <v>2.8763429116879431</v>
      </c>
      <c r="M88">
        <f t="shared" si="9"/>
        <v>19.908174205126205</v>
      </c>
      <c r="N88">
        <f t="shared" si="10"/>
        <v>33.642183911704976</v>
      </c>
      <c r="O88">
        <f t="shared" si="11"/>
        <v>26.096569077748377</v>
      </c>
      <c r="P88" s="20">
        <f t="shared" si="12"/>
        <v>3.9842469761375896</v>
      </c>
    </row>
    <row r="89" spans="1:16">
      <c r="A89" s="5" t="s">
        <v>7</v>
      </c>
      <c r="B89" s="4" t="s">
        <v>71</v>
      </c>
      <c r="C89" s="10">
        <v>919747</v>
      </c>
      <c r="D89" s="10">
        <v>60026</v>
      </c>
      <c r="E89" s="10">
        <v>83353</v>
      </c>
      <c r="F89" s="10">
        <v>250729</v>
      </c>
      <c r="G89" s="10">
        <v>302169</v>
      </c>
      <c r="H89" s="10">
        <v>189232</v>
      </c>
      <c r="I89" s="13">
        <v>34238</v>
      </c>
      <c r="K89" s="19">
        <f t="shared" si="7"/>
        <v>4.7006581671413299</v>
      </c>
      <c r="L89">
        <f t="shared" si="8"/>
        <v>2.114530491501593</v>
      </c>
      <c r="M89">
        <f t="shared" si="9"/>
        <v>13.858467299155393</v>
      </c>
      <c r="N89">
        <f t="shared" si="10"/>
        <v>25.584068813304359</v>
      </c>
      <c r="O89">
        <f t="shared" si="11"/>
        <v>23.643983126196279</v>
      </c>
      <c r="P89" s="20">
        <f t="shared" si="12"/>
        <v>3.9138304920238363</v>
      </c>
    </row>
    <row r="90" spans="1:16">
      <c r="A90" s="5" t="s">
        <v>7</v>
      </c>
      <c r="B90" s="4" t="s">
        <v>72</v>
      </c>
      <c r="C90" s="10">
        <v>464213</v>
      </c>
      <c r="D90" s="10">
        <v>30270</v>
      </c>
      <c r="E90" s="10">
        <v>40369</v>
      </c>
      <c r="F90" s="10">
        <v>120023</v>
      </c>
      <c r="G90" s="10">
        <v>153522</v>
      </c>
      <c r="H90" s="10">
        <v>100591</v>
      </c>
      <c r="I90" s="13">
        <v>19438</v>
      </c>
      <c r="K90" s="19">
        <f t="shared" si="7"/>
        <v>2.3704548482219043</v>
      </c>
      <c r="L90">
        <f t="shared" si="8"/>
        <v>1.0240960902598324</v>
      </c>
      <c r="M90">
        <f t="shared" si="9"/>
        <v>6.6339945544652901</v>
      </c>
      <c r="N90">
        <f t="shared" si="10"/>
        <v>12.998412849617637</v>
      </c>
      <c r="O90">
        <f t="shared" si="11"/>
        <v>12.56855028032896</v>
      </c>
      <c r="P90" s="20">
        <f t="shared" si="12"/>
        <v>2.2220058737063888</v>
      </c>
    </row>
    <row r="91" spans="1:16">
      <c r="A91" s="5" t="s">
        <v>7</v>
      </c>
      <c r="B91" s="4" t="s">
        <v>73</v>
      </c>
      <c r="C91" s="10">
        <v>544660</v>
      </c>
      <c r="D91" s="10">
        <v>35412</v>
      </c>
      <c r="E91" s="10">
        <v>48471</v>
      </c>
      <c r="F91" s="10">
        <v>146595</v>
      </c>
      <c r="G91" s="10">
        <v>177865</v>
      </c>
      <c r="H91" s="10">
        <v>117056</v>
      </c>
      <c r="I91" s="13">
        <v>19261</v>
      </c>
      <c r="K91" s="19">
        <f t="shared" si="7"/>
        <v>2.7731267619832867</v>
      </c>
      <c r="L91">
        <f t="shared" si="8"/>
        <v>1.2296306965984873</v>
      </c>
      <c r="M91">
        <f t="shared" si="9"/>
        <v>8.1027005799874949</v>
      </c>
      <c r="N91">
        <f t="shared" si="10"/>
        <v>15.059487900738922</v>
      </c>
      <c r="O91">
        <f t="shared" si="11"/>
        <v>14.625803716179247</v>
      </c>
      <c r="P91" s="20">
        <f t="shared" si="12"/>
        <v>2.2017725657711056</v>
      </c>
    </row>
    <row r="92" spans="1:16">
      <c r="A92" s="5" t="s">
        <v>7</v>
      </c>
      <c r="B92" s="4" t="s">
        <v>74</v>
      </c>
      <c r="C92" s="10">
        <v>779968</v>
      </c>
      <c r="D92" s="10">
        <v>45444</v>
      </c>
      <c r="E92" s="10">
        <v>64437</v>
      </c>
      <c r="F92" s="10">
        <v>205321</v>
      </c>
      <c r="G92" s="10">
        <v>258039</v>
      </c>
      <c r="H92" s="10">
        <v>179656</v>
      </c>
      <c r="I92" s="13">
        <v>27071</v>
      </c>
      <c r="K92" s="19">
        <f t="shared" si="7"/>
        <v>3.5587363766962747</v>
      </c>
      <c r="L92">
        <f t="shared" si="8"/>
        <v>1.6346622350831783</v>
      </c>
      <c r="M92">
        <f t="shared" si="9"/>
        <v>11.348644809056328</v>
      </c>
      <c r="N92">
        <f t="shared" si="10"/>
        <v>21.847666479738965</v>
      </c>
      <c r="O92">
        <f t="shared" si="11"/>
        <v>22.447490025576638</v>
      </c>
      <c r="P92" s="20">
        <f t="shared" si="12"/>
        <v>3.0945529893561914</v>
      </c>
    </row>
    <row r="93" spans="1:16">
      <c r="A93" s="5" t="s">
        <v>7</v>
      </c>
      <c r="B93" s="4" t="s">
        <v>75</v>
      </c>
      <c r="C93" s="10">
        <v>280197</v>
      </c>
      <c r="D93" s="10">
        <v>18632</v>
      </c>
      <c r="E93" s="10">
        <v>28172</v>
      </c>
      <c r="F93" s="10">
        <v>69856</v>
      </c>
      <c r="G93" s="10">
        <v>94786</v>
      </c>
      <c r="H93" s="10">
        <v>58871</v>
      </c>
      <c r="I93" s="13">
        <v>9880</v>
      </c>
      <c r="K93" s="19">
        <f t="shared" si="7"/>
        <v>1.4590787820307409</v>
      </c>
      <c r="L93">
        <f t="shared" si="8"/>
        <v>0.71467797207758421</v>
      </c>
      <c r="M93">
        <f t="shared" si="9"/>
        <v>3.8611293135209697</v>
      </c>
      <c r="N93">
        <f t="shared" si="10"/>
        <v>8.0253485517636385</v>
      </c>
      <c r="O93">
        <f t="shared" si="11"/>
        <v>7.3557587016059713</v>
      </c>
      <c r="P93" s="20">
        <f t="shared" si="12"/>
        <v>1.1294072452011072</v>
      </c>
    </row>
    <row r="94" spans="1:16">
      <c r="A94" s="5" t="s">
        <v>7</v>
      </c>
      <c r="B94" s="4" t="s">
        <v>76</v>
      </c>
      <c r="C94" s="10">
        <v>591022</v>
      </c>
      <c r="D94" s="10">
        <v>48443</v>
      </c>
      <c r="E94" s="10">
        <v>56196</v>
      </c>
      <c r="F94" s="10">
        <v>169587</v>
      </c>
      <c r="G94" s="10">
        <v>199002</v>
      </c>
      <c r="H94" s="10">
        <v>98870</v>
      </c>
      <c r="I94" s="13">
        <v>18924</v>
      </c>
      <c r="K94" s="19">
        <f t="shared" si="7"/>
        <v>3.7935891712062677</v>
      </c>
      <c r="L94">
        <f t="shared" si="8"/>
        <v>1.425601424069002</v>
      </c>
      <c r="M94">
        <f t="shared" si="9"/>
        <v>9.3735303609150336</v>
      </c>
      <c r="N94">
        <f t="shared" si="10"/>
        <v>16.849117090056208</v>
      </c>
      <c r="O94">
        <f t="shared" si="11"/>
        <v>12.353516380353355</v>
      </c>
      <c r="P94" s="20">
        <f t="shared" si="12"/>
        <v>2.1632492619621204</v>
      </c>
    </row>
    <row r="95" spans="1:16">
      <c r="A95" s="5" t="s">
        <v>7</v>
      </c>
      <c r="B95" s="4" t="s">
        <v>77</v>
      </c>
      <c r="C95" s="10">
        <v>88626</v>
      </c>
      <c r="D95" s="10">
        <v>4521</v>
      </c>
      <c r="E95" s="10">
        <v>7788</v>
      </c>
      <c r="F95" s="10">
        <v>18505</v>
      </c>
      <c r="G95" s="10">
        <v>28284</v>
      </c>
      <c r="H95" s="10">
        <v>23541</v>
      </c>
      <c r="I95" s="13">
        <v>5987</v>
      </c>
      <c r="K95" s="19">
        <f t="shared" si="7"/>
        <v>0.35404117505157684</v>
      </c>
      <c r="L95">
        <f t="shared" si="8"/>
        <v>0.19756893534503148</v>
      </c>
      <c r="M95">
        <f t="shared" si="9"/>
        <v>1.022821202855954</v>
      </c>
      <c r="N95">
        <f t="shared" si="10"/>
        <v>2.3947519511117967</v>
      </c>
      <c r="O95">
        <f t="shared" si="11"/>
        <v>2.9413788723566126</v>
      </c>
      <c r="P95" s="20">
        <f t="shared" si="12"/>
        <v>0.6843887830990919</v>
      </c>
    </row>
    <row r="96" spans="1:16">
      <c r="A96" s="5" t="s">
        <v>7</v>
      </c>
      <c r="B96" s="4" t="s">
        <v>78</v>
      </c>
      <c r="C96" s="10">
        <v>629308</v>
      </c>
      <c r="D96" s="10">
        <v>35228</v>
      </c>
      <c r="E96" s="10">
        <v>56041</v>
      </c>
      <c r="F96" s="10">
        <v>176206</v>
      </c>
      <c r="G96" s="10">
        <v>219455</v>
      </c>
      <c r="H96" s="10">
        <v>122852</v>
      </c>
      <c r="I96" s="13">
        <v>19526</v>
      </c>
      <c r="K96" s="19">
        <f t="shared" si="7"/>
        <v>2.7587176542174183</v>
      </c>
      <c r="L96">
        <f t="shared" si="8"/>
        <v>1.4216693253301114</v>
      </c>
      <c r="M96">
        <f t="shared" si="9"/>
        <v>9.739380322639084</v>
      </c>
      <c r="N96">
        <f t="shared" si="10"/>
        <v>18.580833313224414</v>
      </c>
      <c r="O96">
        <f t="shared" si="11"/>
        <v>15.349996908659556</v>
      </c>
      <c r="P96" s="20">
        <f t="shared" si="12"/>
        <v>2.2320653714369247</v>
      </c>
    </row>
    <row r="97" spans="1:16">
      <c r="A97" s="5" t="s">
        <v>7</v>
      </c>
      <c r="B97" s="4" t="s">
        <v>79</v>
      </c>
      <c r="C97" s="10">
        <v>1074907</v>
      </c>
      <c r="D97" s="10">
        <v>70336</v>
      </c>
      <c r="E97" s="10">
        <v>98947</v>
      </c>
      <c r="F97" s="10">
        <v>277997</v>
      </c>
      <c r="G97" s="10">
        <v>367322</v>
      </c>
      <c r="H97" s="10">
        <v>214655</v>
      </c>
      <c r="I97" s="13">
        <v>45650</v>
      </c>
      <c r="K97" s="19">
        <f t="shared" si="7"/>
        <v>5.5080380642397051</v>
      </c>
      <c r="L97">
        <f t="shared" si="8"/>
        <v>2.5101249930129463</v>
      </c>
      <c r="M97">
        <f t="shared" si="9"/>
        <v>15.365643119716113</v>
      </c>
      <c r="N97">
        <f t="shared" si="10"/>
        <v>31.100448175162185</v>
      </c>
      <c r="O97">
        <f t="shared" si="11"/>
        <v>26.820512376097394</v>
      </c>
      <c r="P97" s="20">
        <f t="shared" si="12"/>
        <v>5.2183644477156417</v>
      </c>
    </row>
    <row r="98" spans="1:16">
      <c r="A98" s="5" t="s">
        <v>7</v>
      </c>
      <c r="B98" s="4" t="s">
        <v>80</v>
      </c>
      <c r="C98" s="10">
        <v>81000</v>
      </c>
      <c r="D98" s="10">
        <v>7995</v>
      </c>
      <c r="E98" s="10">
        <v>7890</v>
      </c>
      <c r="F98" s="10">
        <v>21525</v>
      </c>
      <c r="G98" s="10">
        <v>25703</v>
      </c>
      <c r="H98" s="10">
        <v>15048</v>
      </c>
      <c r="I98" s="13">
        <v>2839</v>
      </c>
      <c r="K98" s="19">
        <f t="shared" si="7"/>
        <v>0.62609139450063178</v>
      </c>
      <c r="L98">
        <f t="shared" si="8"/>
        <v>0.20015650999901105</v>
      </c>
      <c r="M98">
        <f t="shared" si="9"/>
        <v>1.1897447387989417</v>
      </c>
      <c r="N98">
        <f t="shared" si="10"/>
        <v>2.1762236387861158</v>
      </c>
      <c r="O98">
        <f t="shared" si="11"/>
        <v>1.8802034438308615</v>
      </c>
      <c r="P98" s="20">
        <f t="shared" si="12"/>
        <v>0.32453311428400233</v>
      </c>
    </row>
    <row r="99" spans="1:16">
      <c r="A99" s="5" t="s">
        <v>7</v>
      </c>
      <c r="B99" s="4" t="s">
        <v>81</v>
      </c>
      <c r="C99" s="10">
        <v>187093</v>
      </c>
      <c r="D99" s="10">
        <v>11817</v>
      </c>
      <c r="E99" s="10">
        <v>16744</v>
      </c>
      <c r="F99" s="10">
        <v>47090</v>
      </c>
      <c r="G99" s="10">
        <v>64220</v>
      </c>
      <c r="H99" s="10">
        <v>40546</v>
      </c>
      <c r="I99" s="13">
        <v>6676</v>
      </c>
      <c r="K99" s="19">
        <f t="shared" si="7"/>
        <v>0.92539362211556819</v>
      </c>
      <c r="L99">
        <f t="shared" si="8"/>
        <v>0.42476813731602553</v>
      </c>
      <c r="M99">
        <f t="shared" si="9"/>
        <v>2.6027911614421444</v>
      </c>
      <c r="N99">
        <f t="shared" si="10"/>
        <v>5.437384043996591</v>
      </c>
      <c r="O99">
        <f t="shared" si="11"/>
        <v>5.0661037236553774</v>
      </c>
      <c r="P99" s="20">
        <f t="shared" si="12"/>
        <v>0.76315007783022182</v>
      </c>
    </row>
    <row r="100" spans="1:16">
      <c r="A100" s="5" t="s">
        <v>7</v>
      </c>
      <c r="B100" s="4" t="s">
        <v>82</v>
      </c>
      <c r="C100" s="10">
        <v>732265</v>
      </c>
      <c r="D100" s="10">
        <v>54337</v>
      </c>
      <c r="E100" s="10">
        <v>79299</v>
      </c>
      <c r="F100" s="10">
        <v>166717</v>
      </c>
      <c r="G100" s="10">
        <v>255732</v>
      </c>
      <c r="H100" s="10">
        <v>148767</v>
      </c>
      <c r="I100" s="13">
        <v>27413</v>
      </c>
      <c r="K100" s="19">
        <f t="shared" si="7"/>
        <v>4.2551504819238071</v>
      </c>
      <c r="L100">
        <f t="shared" si="8"/>
        <v>2.0116870831953837</v>
      </c>
      <c r="M100">
        <f t="shared" si="9"/>
        <v>9.2148977290751759</v>
      </c>
      <c r="N100">
        <f t="shared" si="10"/>
        <v>21.652337221104581</v>
      </c>
      <c r="O100">
        <f t="shared" si="11"/>
        <v>18.588000114858172</v>
      </c>
      <c r="P100" s="20">
        <f t="shared" si="12"/>
        <v>3.1336478555362297</v>
      </c>
    </row>
    <row r="101" spans="1:16">
      <c r="A101" s="5" t="s">
        <v>7</v>
      </c>
      <c r="B101" s="4" t="s">
        <v>83</v>
      </c>
      <c r="C101" s="10">
        <v>229656</v>
      </c>
      <c r="D101" s="10">
        <v>18139</v>
      </c>
      <c r="E101" s="10">
        <v>25482</v>
      </c>
      <c r="F101" s="10">
        <v>63843</v>
      </c>
      <c r="G101" s="10">
        <v>80916</v>
      </c>
      <c r="H101" s="10">
        <v>35444</v>
      </c>
      <c r="I101" s="13">
        <v>5832</v>
      </c>
      <c r="K101" s="19">
        <f t="shared" si="7"/>
        <v>1.4204717704624092</v>
      </c>
      <c r="L101">
        <f t="shared" si="8"/>
        <v>0.64643703267361219</v>
      </c>
      <c r="M101">
        <f t="shared" si="9"/>
        <v>3.5287746043735577</v>
      </c>
      <c r="N101">
        <f t="shared" si="10"/>
        <v>6.8510022937407058</v>
      </c>
      <c r="O101">
        <f t="shared" si="11"/>
        <v>4.4286237947329248</v>
      </c>
      <c r="P101" s="20">
        <f t="shared" si="12"/>
        <v>0.666670349596443</v>
      </c>
    </row>
    <row r="102" spans="1:16">
      <c r="A102" s="5" t="s">
        <v>7</v>
      </c>
      <c r="B102" s="4" t="s">
        <v>84</v>
      </c>
      <c r="C102" s="10">
        <v>519715</v>
      </c>
      <c r="D102" s="10">
        <v>43910</v>
      </c>
      <c r="E102" s="10">
        <v>51516</v>
      </c>
      <c r="F102" s="10">
        <v>140627</v>
      </c>
      <c r="G102" s="10">
        <v>185859</v>
      </c>
      <c r="H102" s="10">
        <v>85042</v>
      </c>
      <c r="I102" s="13">
        <v>12761</v>
      </c>
      <c r="K102" s="19">
        <f t="shared" si="7"/>
        <v>3.4386082717351778</v>
      </c>
      <c r="L102">
        <f t="shared" si="8"/>
        <v>1.3068774105334668</v>
      </c>
      <c r="M102">
        <f t="shared" si="9"/>
        <v>7.7728331420710219</v>
      </c>
      <c r="N102">
        <f t="shared" si="10"/>
        <v>15.736324525586459</v>
      </c>
      <c r="O102">
        <f t="shared" si="11"/>
        <v>10.62574835660979</v>
      </c>
      <c r="P102" s="20">
        <f t="shared" si="12"/>
        <v>1.4587414834019563</v>
      </c>
    </row>
    <row r="103" spans="1:16">
      <c r="A103" s="5" t="s">
        <v>7</v>
      </c>
      <c r="B103" s="4" t="s">
        <v>85</v>
      </c>
      <c r="C103" s="10">
        <v>261229</v>
      </c>
      <c r="D103" s="10">
        <v>15408</v>
      </c>
      <c r="E103" s="10">
        <v>23938</v>
      </c>
      <c r="F103" s="10">
        <v>69078</v>
      </c>
      <c r="G103" s="10">
        <v>86376</v>
      </c>
      <c r="H103" s="10">
        <v>56115</v>
      </c>
      <c r="I103" s="13">
        <v>10314</v>
      </c>
      <c r="K103" s="19">
        <f t="shared" si="7"/>
        <v>1.2066061546548763</v>
      </c>
      <c r="L103">
        <f t="shared" si="8"/>
        <v>0.60726825555846975</v>
      </c>
      <c r="M103">
        <f t="shared" si="9"/>
        <v>3.8181271575727425</v>
      </c>
      <c r="N103">
        <f t="shared" si="10"/>
        <v>7.3132900059833306</v>
      </c>
      <c r="O103">
        <f t="shared" si="11"/>
        <v>7.0114045886874532</v>
      </c>
      <c r="P103" s="20">
        <f t="shared" si="12"/>
        <v>1.179018859008524</v>
      </c>
    </row>
    <row r="104" spans="1:16">
      <c r="A104" s="5" t="s">
        <v>7</v>
      </c>
      <c r="B104" s="4" t="s">
        <v>86</v>
      </c>
      <c r="C104" s="10">
        <v>158870</v>
      </c>
      <c r="D104" s="10">
        <v>11620</v>
      </c>
      <c r="E104" s="10">
        <v>13402</v>
      </c>
      <c r="F104" s="10">
        <v>42738</v>
      </c>
      <c r="G104" s="10">
        <v>50613</v>
      </c>
      <c r="H104" s="10">
        <v>34823</v>
      </c>
      <c r="I104" s="13">
        <v>5674</v>
      </c>
      <c r="K104" s="19">
        <f t="shared" si="7"/>
        <v>0.90996647956189403</v>
      </c>
      <c r="L104">
        <f t="shared" si="8"/>
        <v>0.33998701482975235</v>
      </c>
      <c r="M104">
        <f t="shared" si="9"/>
        <v>2.362244397063376</v>
      </c>
      <c r="N104">
        <f t="shared" si="10"/>
        <v>4.2853054907941361</v>
      </c>
      <c r="O104">
        <f t="shared" si="11"/>
        <v>4.3510316669671782</v>
      </c>
      <c r="P104" s="20">
        <f t="shared" si="12"/>
        <v>0.64860897867116218</v>
      </c>
    </row>
    <row r="105" spans="1:16">
      <c r="A105" s="5" t="s">
        <v>7</v>
      </c>
      <c r="B105" s="4" t="s">
        <v>87</v>
      </c>
      <c r="C105" s="10">
        <v>329861</v>
      </c>
      <c r="D105" s="10">
        <v>30685</v>
      </c>
      <c r="E105" s="10">
        <v>31773</v>
      </c>
      <c r="F105" s="10">
        <v>87550</v>
      </c>
      <c r="G105" s="10">
        <v>109360</v>
      </c>
      <c r="H105" s="10">
        <v>61789</v>
      </c>
      <c r="I105" s="13">
        <v>8704</v>
      </c>
      <c r="K105" s="19">
        <f t="shared" si="7"/>
        <v>2.4029536510634011</v>
      </c>
      <c r="L105">
        <f t="shared" si="8"/>
        <v>0.80602950471464874</v>
      </c>
      <c r="M105">
        <f t="shared" si="9"/>
        <v>4.8391243615260082</v>
      </c>
      <c r="N105">
        <f t="shared" si="10"/>
        <v>9.2593011375189533</v>
      </c>
      <c r="O105">
        <f t="shared" si="11"/>
        <v>7.7203542391590316</v>
      </c>
      <c r="P105" s="20">
        <f t="shared" si="12"/>
        <v>0.99497577552939642</v>
      </c>
    </row>
    <row r="106" spans="1:16">
      <c r="A106" s="5" t="s">
        <v>7</v>
      </c>
      <c r="B106" s="4" t="s">
        <v>88</v>
      </c>
      <c r="C106" s="10">
        <v>1075566</v>
      </c>
      <c r="D106" s="10">
        <v>81223</v>
      </c>
      <c r="E106" s="10">
        <v>120355</v>
      </c>
      <c r="F106" s="10">
        <v>265651</v>
      </c>
      <c r="G106" s="10">
        <v>373264</v>
      </c>
      <c r="H106" s="10">
        <v>194103</v>
      </c>
      <c r="I106" s="13">
        <v>40970</v>
      </c>
      <c r="K106" s="19">
        <f t="shared" si="7"/>
        <v>6.360603043843005</v>
      </c>
      <c r="L106">
        <f t="shared" si="8"/>
        <v>3.0532112498011377</v>
      </c>
      <c r="M106">
        <f t="shared" si="9"/>
        <v>14.683246439334617</v>
      </c>
      <c r="N106">
        <f t="shared" si="10"/>
        <v>31.603545901562494</v>
      </c>
      <c r="O106">
        <f t="shared" si="11"/>
        <v>24.25260028295466</v>
      </c>
      <c r="P106" s="20">
        <f t="shared" si="12"/>
        <v>4.6833820684098537</v>
      </c>
    </row>
    <row r="107" spans="1:16">
      <c r="A107" s="5" t="s">
        <v>7</v>
      </c>
      <c r="B107" s="4" t="s">
        <v>89</v>
      </c>
      <c r="C107" s="10">
        <v>497753</v>
      </c>
      <c r="D107" s="10">
        <v>40067</v>
      </c>
      <c r="E107" s="10">
        <v>51856</v>
      </c>
      <c r="F107" s="10">
        <v>125728</v>
      </c>
      <c r="G107" s="10">
        <v>166879</v>
      </c>
      <c r="H107" s="10">
        <v>92821</v>
      </c>
      <c r="I107" s="13">
        <v>20402</v>
      </c>
      <c r="K107" s="19">
        <f t="shared" si="7"/>
        <v>3.1376615263860939</v>
      </c>
      <c r="L107">
        <f t="shared" si="8"/>
        <v>1.3155026593800656</v>
      </c>
      <c r="M107">
        <f t="shared" si="9"/>
        <v>6.9493252738542779</v>
      </c>
      <c r="N107">
        <f t="shared" si="10"/>
        <v>14.129324383028761</v>
      </c>
      <c r="O107">
        <f t="shared" si="11"/>
        <v>11.597711580264779</v>
      </c>
      <c r="P107" s="20">
        <f t="shared" si="12"/>
        <v>2.3322030988454441</v>
      </c>
    </row>
    <row r="108" spans="1:16">
      <c r="A108" s="5" t="s">
        <v>7</v>
      </c>
      <c r="B108" s="4" t="s">
        <v>90</v>
      </c>
      <c r="C108" s="10">
        <v>222098</v>
      </c>
      <c r="D108" s="10">
        <v>15505</v>
      </c>
      <c r="E108" s="10">
        <v>21877</v>
      </c>
      <c r="F108" s="10">
        <v>59170</v>
      </c>
      <c r="G108" s="10">
        <v>70960</v>
      </c>
      <c r="H108" s="10">
        <v>45704</v>
      </c>
      <c r="I108" s="13">
        <v>8882</v>
      </c>
      <c r="K108" s="19">
        <f t="shared" si="7"/>
        <v>1.2142022603792741</v>
      </c>
      <c r="L108">
        <f t="shared" si="8"/>
        <v>0.55498402652070533</v>
      </c>
      <c r="M108">
        <f t="shared" si="9"/>
        <v>3.2704853052140943</v>
      </c>
      <c r="N108">
        <f t="shared" si="10"/>
        <v>6.0080468975708197</v>
      </c>
      <c r="O108">
        <f t="shared" si="11"/>
        <v>5.7105806882539669</v>
      </c>
      <c r="P108" s="20">
        <f t="shared" si="12"/>
        <v>1.0153233959388901</v>
      </c>
    </row>
    <row r="109" spans="1:16">
      <c r="A109" s="5" t="s">
        <v>7</v>
      </c>
      <c r="B109" s="4" t="s">
        <v>91</v>
      </c>
      <c r="C109" s="10">
        <v>189034</v>
      </c>
      <c r="D109" s="10">
        <v>11213</v>
      </c>
      <c r="E109" s="10">
        <v>17415</v>
      </c>
      <c r="F109" s="10">
        <v>43675</v>
      </c>
      <c r="G109" s="10">
        <v>62086</v>
      </c>
      <c r="H109" s="10">
        <v>44875</v>
      </c>
      <c r="I109" s="13">
        <v>9770</v>
      </c>
      <c r="K109" s="19">
        <f t="shared" si="7"/>
        <v>0.87809415966673987</v>
      </c>
      <c r="L109">
        <f t="shared" si="8"/>
        <v>0.44179031959857762</v>
      </c>
      <c r="M109">
        <f t="shared" si="9"/>
        <v>2.4140349113609187</v>
      </c>
      <c r="N109">
        <f t="shared" si="10"/>
        <v>5.2567023630578067</v>
      </c>
      <c r="O109">
        <f t="shared" si="11"/>
        <v>5.6069995708339917</v>
      </c>
      <c r="P109" s="20">
        <f t="shared" si="12"/>
        <v>1.1168328730379369</v>
      </c>
    </row>
    <row r="110" spans="1:16">
      <c r="A110" s="5" t="s">
        <v>7</v>
      </c>
      <c r="B110" s="4" t="s">
        <v>92</v>
      </c>
      <c r="C110" s="10">
        <v>486172</v>
      </c>
      <c r="D110" s="10">
        <v>45831</v>
      </c>
      <c r="E110" s="10">
        <v>53091</v>
      </c>
      <c r="F110" s="10">
        <v>116054</v>
      </c>
      <c r="G110" s="10">
        <v>167324</v>
      </c>
      <c r="H110" s="10">
        <v>88437</v>
      </c>
      <c r="I110" s="13">
        <v>15435</v>
      </c>
      <c r="K110" s="19">
        <f t="shared" si="7"/>
        <v>3.5890424892255735</v>
      </c>
      <c r="L110">
        <f t="shared" si="8"/>
        <v>1.3468326073963872</v>
      </c>
      <c r="M110">
        <f t="shared" si="9"/>
        <v>6.4146172318965089</v>
      </c>
      <c r="N110">
        <f t="shared" si="10"/>
        <v>14.167001678257327</v>
      </c>
      <c r="O110">
        <f t="shared" si="11"/>
        <v>11.049943644475672</v>
      </c>
      <c r="P110" s="20">
        <f t="shared" si="12"/>
        <v>1.7644130394412032</v>
      </c>
    </row>
    <row r="111" spans="1:16">
      <c r="A111" s="5" t="s">
        <v>7</v>
      </c>
      <c r="B111" s="4" t="s">
        <v>93</v>
      </c>
      <c r="C111" s="10">
        <v>944342</v>
      </c>
      <c r="D111" s="10">
        <v>95153</v>
      </c>
      <c r="E111" s="10">
        <v>110022</v>
      </c>
      <c r="F111" s="10">
        <v>266539</v>
      </c>
      <c r="G111" s="10">
        <v>321922</v>
      </c>
      <c r="H111" s="10">
        <v>129957</v>
      </c>
      <c r="I111" s="13">
        <v>20749</v>
      </c>
      <c r="K111" s="19">
        <f t="shared" si="7"/>
        <v>7.4514664741611787</v>
      </c>
      <c r="L111">
        <f t="shared" si="8"/>
        <v>2.7910797900014188</v>
      </c>
      <c r="M111">
        <f t="shared" si="9"/>
        <v>14.732328591625137</v>
      </c>
      <c r="N111">
        <f t="shared" si="10"/>
        <v>27.256517381056845</v>
      </c>
      <c r="O111">
        <f t="shared" si="11"/>
        <v>16.237745810069594</v>
      </c>
      <c r="P111" s="20">
        <f t="shared" si="12"/>
        <v>2.3718695273965356</v>
      </c>
    </row>
    <row r="112" spans="1:16">
      <c r="A112" s="5" t="s">
        <v>7</v>
      </c>
      <c r="B112" s="4" t="s">
        <v>94</v>
      </c>
      <c r="C112" s="10">
        <v>391377</v>
      </c>
      <c r="D112" s="10">
        <v>29868</v>
      </c>
      <c r="E112" s="10">
        <v>35005</v>
      </c>
      <c r="F112" s="10">
        <v>93807</v>
      </c>
      <c r="G112" s="10">
        <v>136588</v>
      </c>
      <c r="H112" s="10">
        <v>83547</v>
      </c>
      <c r="I112" s="13">
        <v>12562</v>
      </c>
      <c r="K112" s="19">
        <f t="shared" si="7"/>
        <v>2.3389740801682142</v>
      </c>
      <c r="L112">
        <f t="shared" si="8"/>
        <v>0.88802010551525756</v>
      </c>
      <c r="M112">
        <f t="shared" si="9"/>
        <v>5.184965608014509</v>
      </c>
      <c r="N112">
        <f t="shared" si="10"/>
        <v>11.564643597032175</v>
      </c>
      <c r="O112">
        <f t="shared" si="11"/>
        <v>10.43895249347003</v>
      </c>
      <c r="P112" s="20">
        <f t="shared" si="12"/>
        <v>1.4359933010340391</v>
      </c>
    </row>
    <row r="113" spans="1:16">
      <c r="A113" s="5" t="s">
        <v>7</v>
      </c>
      <c r="B113" s="4" t="s">
        <v>95</v>
      </c>
      <c r="C113" s="10">
        <v>268026</v>
      </c>
      <c r="D113" s="10">
        <v>21638</v>
      </c>
      <c r="E113" s="10">
        <v>26848</v>
      </c>
      <c r="F113" s="10">
        <v>63724</v>
      </c>
      <c r="G113" s="10">
        <v>89414</v>
      </c>
      <c r="H113" s="10">
        <v>55579</v>
      </c>
      <c r="I113" s="13">
        <v>10823</v>
      </c>
      <c r="K113" s="19">
        <f t="shared" si="7"/>
        <v>1.6944797491187833</v>
      </c>
      <c r="L113">
        <f t="shared" si="8"/>
        <v>0.68109023833377047</v>
      </c>
      <c r="M113">
        <f t="shared" si="9"/>
        <v>3.5221971537850756</v>
      </c>
      <c r="N113">
        <f t="shared" si="10"/>
        <v>7.5705116304875615</v>
      </c>
      <c r="O113">
        <f t="shared" si="11"/>
        <v>6.9444329615015592</v>
      </c>
      <c r="P113" s="20">
        <f t="shared" si="12"/>
        <v>1.2372039083817392</v>
      </c>
    </row>
    <row r="114" spans="1:16">
      <c r="A114" s="5" t="s">
        <v>7</v>
      </c>
      <c r="B114" s="4" t="s">
        <v>96</v>
      </c>
      <c r="C114" s="10">
        <v>143323</v>
      </c>
      <c r="D114" s="10">
        <v>6646</v>
      </c>
      <c r="E114" s="10">
        <v>10499</v>
      </c>
      <c r="F114" s="10">
        <v>29841</v>
      </c>
      <c r="G114" s="10">
        <v>45293</v>
      </c>
      <c r="H114" s="10">
        <v>42325</v>
      </c>
      <c r="I114" s="13">
        <v>8719</v>
      </c>
      <c r="K114" s="19">
        <f t="shared" si="7"/>
        <v>0.52045070767369606</v>
      </c>
      <c r="L114">
        <f t="shared" si="8"/>
        <v>0.2663426107071758</v>
      </c>
      <c r="M114">
        <f t="shared" si="9"/>
        <v>1.6493924622763863</v>
      </c>
      <c r="N114">
        <f t="shared" si="10"/>
        <v>3.8348713096346554</v>
      </c>
      <c r="O114">
        <f t="shared" si="11"/>
        <v>5.2883845534384113</v>
      </c>
      <c r="P114" s="20">
        <f t="shared" si="12"/>
        <v>0.9966904626425559</v>
      </c>
    </row>
    <row r="115" spans="1:16">
      <c r="A115" s="5" t="s">
        <v>7</v>
      </c>
      <c r="B115" s="4" t="s">
        <v>97</v>
      </c>
      <c r="C115" s="10">
        <v>114412</v>
      </c>
      <c r="D115" s="10">
        <v>6231</v>
      </c>
      <c r="E115" s="10">
        <v>9285</v>
      </c>
      <c r="F115" s="10">
        <v>22533</v>
      </c>
      <c r="G115" s="10">
        <v>35846</v>
      </c>
      <c r="H115" s="10">
        <v>33218</v>
      </c>
      <c r="I115" s="13">
        <v>7299</v>
      </c>
      <c r="K115" s="19">
        <f t="shared" si="7"/>
        <v>0.4879519048321998</v>
      </c>
      <c r="L115">
        <f t="shared" si="8"/>
        <v>0.23554539864902632</v>
      </c>
      <c r="M115">
        <f t="shared" si="9"/>
        <v>1.2454596143719652</v>
      </c>
      <c r="N115">
        <f t="shared" si="10"/>
        <v>3.0350119657599159</v>
      </c>
      <c r="O115">
        <f t="shared" si="11"/>
        <v>4.1504916266064305</v>
      </c>
      <c r="P115" s="20">
        <f t="shared" si="12"/>
        <v>0.83436674926344956</v>
      </c>
    </row>
    <row r="116" spans="1:16">
      <c r="A116" s="5" t="s">
        <v>7</v>
      </c>
      <c r="B116" s="4" t="s">
        <v>98</v>
      </c>
      <c r="C116" s="10">
        <v>41584</v>
      </c>
      <c r="D116" s="10">
        <v>2071</v>
      </c>
      <c r="E116" s="10">
        <v>2832</v>
      </c>
      <c r="F116" s="10">
        <v>8474</v>
      </c>
      <c r="G116" s="10">
        <v>10921</v>
      </c>
      <c r="H116" s="10">
        <v>13574</v>
      </c>
      <c r="I116" s="13">
        <v>3712</v>
      </c>
      <c r="K116" s="19">
        <f t="shared" si="7"/>
        <v>0.16218077273431003</v>
      </c>
      <c r="L116">
        <f t="shared" si="8"/>
        <v>7.1843249216375069E-2</v>
      </c>
      <c r="M116">
        <f t="shared" si="9"/>
        <v>0.46838080913274011</v>
      </c>
      <c r="N116">
        <f t="shared" si="10"/>
        <v>0.92466009256441561</v>
      </c>
      <c r="O116">
        <f t="shared" si="11"/>
        <v>1.6960314690696514</v>
      </c>
      <c r="P116" s="20">
        <f t="shared" si="12"/>
        <v>0.42432790426988964</v>
      </c>
    </row>
    <row r="117" spans="1:16">
      <c r="A117" s="5" t="s">
        <v>7</v>
      </c>
      <c r="B117" s="4" t="s">
        <v>99</v>
      </c>
      <c r="C117" s="10">
        <v>62302</v>
      </c>
      <c r="D117" s="10">
        <v>2763</v>
      </c>
      <c r="E117" s="10">
        <v>4349</v>
      </c>
      <c r="F117" s="10">
        <v>11137</v>
      </c>
      <c r="G117" s="10">
        <v>18304</v>
      </c>
      <c r="H117" s="10">
        <v>21032</v>
      </c>
      <c r="I117" s="13">
        <v>4717</v>
      </c>
      <c r="K117" s="19">
        <f t="shared" si="7"/>
        <v>0.21637154759290128</v>
      </c>
      <c r="L117">
        <f t="shared" si="8"/>
        <v>0.11032708009958164</v>
      </c>
      <c r="M117">
        <f t="shared" si="9"/>
        <v>0.61557199331028167</v>
      </c>
      <c r="N117">
        <f t="shared" si="10"/>
        <v>1.5497645210419435</v>
      </c>
      <c r="O117">
        <f t="shared" si="11"/>
        <v>2.6278866846524909</v>
      </c>
      <c r="P117" s="20">
        <f t="shared" si="12"/>
        <v>0.5392119408515812</v>
      </c>
    </row>
    <row r="118" spans="1:16">
      <c r="A118" s="5" t="s">
        <v>7</v>
      </c>
      <c r="B118" s="4" t="s">
        <v>100</v>
      </c>
      <c r="C118" s="10">
        <v>125238</v>
      </c>
      <c r="D118" s="10">
        <v>6482</v>
      </c>
      <c r="E118" s="10">
        <v>9996</v>
      </c>
      <c r="F118" s="10">
        <v>20371</v>
      </c>
      <c r="G118" s="10">
        <v>37564</v>
      </c>
      <c r="H118" s="10">
        <v>41965</v>
      </c>
      <c r="I118" s="13">
        <v>8860</v>
      </c>
      <c r="K118" s="19">
        <f t="shared" si="7"/>
        <v>0.50760780727368304</v>
      </c>
      <c r="L118">
        <f t="shared" si="8"/>
        <v>0.25358231609000187</v>
      </c>
      <c r="M118">
        <f t="shared" si="9"/>
        <v>1.1259600498988729</v>
      </c>
      <c r="N118">
        <f t="shared" si="10"/>
        <v>3.1804717257659285</v>
      </c>
      <c r="O118">
        <f t="shared" si="11"/>
        <v>5.2434036098060943</v>
      </c>
      <c r="P118" s="20">
        <f t="shared" si="12"/>
        <v>1.0128085215062559</v>
      </c>
    </row>
    <row r="119" spans="1:16">
      <c r="A119" s="4" t="s">
        <v>101</v>
      </c>
      <c r="B119" s="4" t="s">
        <v>5</v>
      </c>
      <c r="C119" s="10">
        <v>1527807</v>
      </c>
      <c r="D119" s="10">
        <v>90872</v>
      </c>
      <c r="E119" s="10">
        <v>129053</v>
      </c>
      <c r="F119" s="10">
        <v>322204</v>
      </c>
      <c r="G119" s="10">
        <v>471332</v>
      </c>
      <c r="H119" s="10">
        <v>417199</v>
      </c>
      <c r="I119" s="13">
        <v>97147</v>
      </c>
      <c r="K119" s="19">
        <f t="shared" si="7"/>
        <v>7.1162197874998645</v>
      </c>
      <c r="L119">
        <f t="shared" si="8"/>
        <v>3.2738654100003006</v>
      </c>
      <c r="M119">
        <f t="shared" si="9"/>
        <v>17.809083104296128</v>
      </c>
      <c r="N119">
        <f t="shared" si="10"/>
        <v>39.906775089146699</v>
      </c>
      <c r="O119">
        <f t="shared" si="11"/>
        <v>52.127790840164245</v>
      </c>
      <c r="P119" s="20">
        <f t="shared" si="12"/>
        <v>11.105113932140886</v>
      </c>
    </row>
    <row r="120" spans="1:16">
      <c r="A120" s="5" t="s">
        <v>7</v>
      </c>
      <c r="B120" s="4" t="s">
        <v>102</v>
      </c>
      <c r="C120" s="10">
        <v>286426</v>
      </c>
      <c r="D120" s="10">
        <v>18917</v>
      </c>
      <c r="E120" s="10">
        <v>26060</v>
      </c>
      <c r="F120" s="10">
        <v>71277</v>
      </c>
      <c r="G120" s="10">
        <v>87704</v>
      </c>
      <c r="H120" s="10">
        <v>66355</v>
      </c>
      <c r="I120" s="13">
        <v>16113</v>
      </c>
      <c r="K120" s="19">
        <f t="shared" si="7"/>
        <v>1.4813972369941781</v>
      </c>
      <c r="L120">
        <f t="shared" si="8"/>
        <v>0.66109995571282998</v>
      </c>
      <c r="M120">
        <f t="shared" si="9"/>
        <v>3.9396718117246063</v>
      </c>
      <c r="N120">
        <f t="shared" si="10"/>
        <v>7.4257292151148713</v>
      </c>
      <c r="O120">
        <f t="shared" si="11"/>
        <v>8.2908625408955885</v>
      </c>
      <c r="P120" s="20">
        <f t="shared" si="12"/>
        <v>1.841916896956016</v>
      </c>
    </row>
    <row r="121" spans="1:16">
      <c r="A121" s="5" t="s">
        <v>7</v>
      </c>
      <c r="B121" s="4" t="s">
        <v>103</v>
      </c>
      <c r="C121" s="10">
        <v>361503</v>
      </c>
      <c r="D121" s="10">
        <v>25618</v>
      </c>
      <c r="E121" s="10">
        <v>34679</v>
      </c>
      <c r="F121" s="10">
        <v>87851</v>
      </c>
      <c r="G121" s="10">
        <v>118160</v>
      </c>
      <c r="H121" s="10">
        <v>78651</v>
      </c>
      <c r="I121" s="13">
        <v>16544</v>
      </c>
      <c r="K121" s="19">
        <f t="shared" si="7"/>
        <v>2.006155014923976</v>
      </c>
      <c r="L121">
        <f t="shared" si="8"/>
        <v>0.87975001397410713</v>
      </c>
      <c r="M121">
        <f t="shared" si="9"/>
        <v>4.8557614424262869</v>
      </c>
      <c r="N121">
        <f t="shared" si="10"/>
        <v>10.004380234173734</v>
      </c>
      <c r="O121">
        <f t="shared" si="11"/>
        <v>9.8272116600705139</v>
      </c>
      <c r="P121" s="20">
        <f t="shared" si="12"/>
        <v>1.8911855733408012</v>
      </c>
    </row>
    <row r="122" spans="1:16">
      <c r="A122" s="5" t="s">
        <v>7</v>
      </c>
      <c r="B122" s="4" t="s">
        <v>104</v>
      </c>
      <c r="C122" s="10">
        <v>209439</v>
      </c>
      <c r="D122" s="10">
        <v>11413</v>
      </c>
      <c r="E122" s="10">
        <v>17380</v>
      </c>
      <c r="F122" s="10">
        <v>43012</v>
      </c>
      <c r="G122" s="10">
        <v>66097</v>
      </c>
      <c r="H122" s="10">
        <v>58074</v>
      </c>
      <c r="I122" s="13">
        <v>13463</v>
      </c>
      <c r="K122" s="19">
        <f t="shared" si="7"/>
        <v>0.8937562333252923</v>
      </c>
      <c r="L122">
        <f t="shared" si="8"/>
        <v>0.44090242633495724</v>
      </c>
      <c r="M122">
        <f t="shared" si="9"/>
        <v>2.3773891152250908</v>
      </c>
      <c r="N122">
        <f t="shared" si="10"/>
        <v>5.596306028589888</v>
      </c>
      <c r="O122">
        <f t="shared" si="11"/>
        <v>7.2561758902866469</v>
      </c>
      <c r="P122" s="20">
        <f t="shared" si="12"/>
        <v>1.5389888402978242</v>
      </c>
    </row>
    <row r="123" spans="1:16">
      <c r="A123" s="5" t="s">
        <v>7</v>
      </c>
      <c r="B123" s="4" t="s">
        <v>105</v>
      </c>
      <c r="C123" s="10">
        <v>88625</v>
      </c>
      <c r="D123" s="10">
        <v>5426</v>
      </c>
      <c r="E123" s="10">
        <v>8266</v>
      </c>
      <c r="F123" s="10">
        <v>16729</v>
      </c>
      <c r="G123" s="10">
        <v>29167</v>
      </c>
      <c r="H123" s="10">
        <v>23865</v>
      </c>
      <c r="I123" s="13">
        <v>5172</v>
      </c>
      <c r="K123" s="19">
        <f t="shared" si="7"/>
        <v>0.4249120583565264</v>
      </c>
      <c r="L123">
        <f t="shared" si="8"/>
        <v>0.2096950204881908</v>
      </c>
      <c r="M123">
        <f t="shared" si="9"/>
        <v>0.9246568982749126</v>
      </c>
      <c r="N123">
        <f t="shared" si="10"/>
        <v>2.4695138650147705</v>
      </c>
      <c r="O123">
        <f t="shared" si="11"/>
        <v>2.9818617216256986</v>
      </c>
      <c r="P123" s="20">
        <f t="shared" si="12"/>
        <v>0.59122411661742169</v>
      </c>
    </row>
    <row r="124" spans="1:16">
      <c r="A124" s="5" t="s">
        <v>7</v>
      </c>
      <c r="B124" s="4" t="s">
        <v>106</v>
      </c>
      <c r="C124" s="10">
        <v>38702</v>
      </c>
      <c r="D124" s="10">
        <v>1823</v>
      </c>
      <c r="E124" s="10">
        <v>3385</v>
      </c>
      <c r="F124" s="10">
        <v>5897</v>
      </c>
      <c r="G124" s="10">
        <v>12391</v>
      </c>
      <c r="H124" s="10">
        <v>12518</v>
      </c>
      <c r="I124" s="13">
        <v>2688</v>
      </c>
      <c r="K124" s="19">
        <f t="shared" si="7"/>
        <v>0.14275980139770506</v>
      </c>
      <c r="L124">
        <f t="shared" si="8"/>
        <v>8.5871962781578257E-2</v>
      </c>
      <c r="M124">
        <f t="shared" si="9"/>
        <v>0.32594307664099226</v>
      </c>
      <c r="N124">
        <f t="shared" si="10"/>
        <v>1.0491221689374302</v>
      </c>
      <c r="O124">
        <f t="shared" si="11"/>
        <v>1.5640873677481875</v>
      </c>
      <c r="P124" s="20">
        <f t="shared" si="12"/>
        <v>0.30727193067819597</v>
      </c>
    </row>
    <row r="125" spans="1:16">
      <c r="A125" s="5" t="s">
        <v>7</v>
      </c>
      <c r="B125" s="4" t="s">
        <v>107</v>
      </c>
      <c r="C125" s="10">
        <v>82054</v>
      </c>
      <c r="D125" s="10">
        <v>5063</v>
      </c>
      <c r="E125" s="10">
        <v>6826</v>
      </c>
      <c r="F125" s="10">
        <v>17076</v>
      </c>
      <c r="G125" s="10">
        <v>26598</v>
      </c>
      <c r="H125" s="10">
        <v>22075</v>
      </c>
      <c r="I125" s="13">
        <v>4416</v>
      </c>
      <c r="K125" s="19">
        <f t="shared" si="7"/>
        <v>0.39648539466625382</v>
      </c>
      <c r="L125">
        <f t="shared" si="8"/>
        <v>0.17316455478494924</v>
      </c>
      <c r="M125">
        <f t="shared" si="9"/>
        <v>0.94383652310014998</v>
      </c>
      <c r="N125">
        <f t="shared" si="10"/>
        <v>2.2520015696390736</v>
      </c>
      <c r="O125">
        <f t="shared" si="11"/>
        <v>2.7582064741205654</v>
      </c>
      <c r="P125" s="20">
        <f t="shared" si="12"/>
        <v>0.50480388611417903</v>
      </c>
    </row>
    <row r="126" spans="1:16">
      <c r="A126" s="5" t="s">
        <v>7</v>
      </c>
      <c r="B126" s="4" t="s">
        <v>108</v>
      </c>
      <c r="C126" s="10">
        <v>62651</v>
      </c>
      <c r="D126" s="10">
        <v>3196</v>
      </c>
      <c r="E126" s="10">
        <v>4806</v>
      </c>
      <c r="F126" s="10">
        <v>11487</v>
      </c>
      <c r="G126" s="10">
        <v>18591</v>
      </c>
      <c r="H126" s="10">
        <v>19387</v>
      </c>
      <c r="I126" s="13">
        <v>5184</v>
      </c>
      <c r="K126" s="19">
        <f t="shared" si="7"/>
        <v>0.25027993706366725</v>
      </c>
      <c r="L126">
        <f t="shared" si="8"/>
        <v>0.1219204292845687</v>
      </c>
      <c r="M126">
        <f t="shared" si="9"/>
        <v>0.63491743621758145</v>
      </c>
      <c r="N126">
        <f t="shared" si="10"/>
        <v>1.5740642597623891</v>
      </c>
      <c r="O126">
        <f t="shared" si="11"/>
        <v>2.4223487616659298</v>
      </c>
      <c r="P126" s="20">
        <f t="shared" si="12"/>
        <v>0.59259586630794936</v>
      </c>
    </row>
    <row r="127" spans="1:16">
      <c r="A127" s="5" t="s">
        <v>7</v>
      </c>
      <c r="B127" s="4" t="s">
        <v>109</v>
      </c>
      <c r="C127" s="10">
        <v>67309</v>
      </c>
      <c r="D127" s="10">
        <v>3193</v>
      </c>
      <c r="E127" s="10">
        <v>4544</v>
      </c>
      <c r="F127" s="10">
        <v>11296</v>
      </c>
      <c r="G127" s="10">
        <v>18768</v>
      </c>
      <c r="H127" s="10">
        <v>23820</v>
      </c>
      <c r="I127" s="13">
        <v>5688</v>
      </c>
      <c r="K127" s="19">
        <f t="shared" si="7"/>
        <v>0.25004500595878892</v>
      </c>
      <c r="L127">
        <f t="shared" si="8"/>
        <v>0.1152739139968956</v>
      </c>
      <c r="M127">
        <f t="shared" si="9"/>
        <v>0.6243603516595978</v>
      </c>
      <c r="N127">
        <f t="shared" si="10"/>
        <v>1.5890505097746501</v>
      </c>
      <c r="O127">
        <f t="shared" si="11"/>
        <v>2.9762391036716589</v>
      </c>
      <c r="P127" s="20">
        <f t="shared" si="12"/>
        <v>0.65020935331011109</v>
      </c>
    </row>
    <row r="128" spans="1:16">
      <c r="A128" s="5" t="s">
        <v>7</v>
      </c>
      <c r="B128" s="4" t="s">
        <v>110</v>
      </c>
      <c r="C128" s="10">
        <v>46359</v>
      </c>
      <c r="D128" s="10">
        <v>1873</v>
      </c>
      <c r="E128" s="10">
        <v>3349</v>
      </c>
      <c r="F128" s="10">
        <v>6172</v>
      </c>
      <c r="G128" s="10">
        <v>12799</v>
      </c>
      <c r="H128" s="10">
        <v>17872</v>
      </c>
      <c r="I128" s="13">
        <v>4294</v>
      </c>
      <c r="K128" s="19">
        <f t="shared" si="7"/>
        <v>0.14667531981234314</v>
      </c>
      <c r="L128">
        <f t="shared" si="8"/>
        <v>8.4958701138997228E-2</v>
      </c>
      <c r="M128">
        <f t="shared" si="9"/>
        <v>0.34114306749672785</v>
      </c>
      <c r="N128">
        <f t="shared" si="10"/>
        <v>1.0836667452368789</v>
      </c>
      <c r="O128">
        <f t="shared" si="11"/>
        <v>2.2330539572132615</v>
      </c>
      <c r="P128" s="20">
        <f t="shared" si="12"/>
        <v>0.49085776426048111</v>
      </c>
    </row>
    <row r="129" spans="1:16">
      <c r="A129" s="5" t="s">
        <v>7</v>
      </c>
      <c r="B129" s="4" t="s">
        <v>111</v>
      </c>
      <c r="C129" s="10">
        <v>37332</v>
      </c>
      <c r="D129" s="10">
        <v>1420</v>
      </c>
      <c r="E129" s="10">
        <v>2576</v>
      </c>
      <c r="F129" s="10">
        <v>5167</v>
      </c>
      <c r="G129" s="10">
        <v>10822</v>
      </c>
      <c r="H129" s="10">
        <v>13883</v>
      </c>
      <c r="I129" s="13">
        <v>3464</v>
      </c>
      <c r="K129" s="19">
        <f t="shared" si="7"/>
        <v>0.11120072297572199</v>
      </c>
      <c r="L129">
        <f t="shared" si="8"/>
        <v>6.5348944202465467E-2</v>
      </c>
      <c r="M129">
        <f t="shared" si="9"/>
        <v>0.28559401000576684</v>
      </c>
      <c r="N129">
        <f t="shared" si="10"/>
        <v>0.91627795272704937</v>
      </c>
      <c r="O129">
        <f t="shared" si="11"/>
        <v>1.7346401123540571</v>
      </c>
      <c r="P129" s="20">
        <f t="shared" si="12"/>
        <v>0.39597841066565131</v>
      </c>
    </row>
    <row r="130" spans="1:16">
      <c r="A130" s="5" t="s">
        <v>7</v>
      </c>
      <c r="B130" s="4" t="s">
        <v>112</v>
      </c>
      <c r="C130" s="10">
        <v>40659</v>
      </c>
      <c r="D130" s="10">
        <v>1413</v>
      </c>
      <c r="E130" s="10">
        <v>2623</v>
      </c>
      <c r="F130" s="10">
        <v>5724</v>
      </c>
      <c r="G130" s="10">
        <v>12105</v>
      </c>
      <c r="H130" s="10">
        <v>15368</v>
      </c>
      <c r="I130" s="13">
        <v>3426</v>
      </c>
      <c r="K130" s="19">
        <f t="shared" si="7"/>
        <v>0.11065255039767266</v>
      </c>
      <c r="L130">
        <f t="shared" si="8"/>
        <v>6.6541258013612936E-2</v>
      </c>
      <c r="M130">
        <f t="shared" si="9"/>
        <v>0.31638090057538404</v>
      </c>
      <c r="N130">
        <f t="shared" si="10"/>
        <v>1.0249070982961497</v>
      </c>
      <c r="O130">
        <f t="shared" si="11"/>
        <v>1.9201865048373659</v>
      </c>
      <c r="P130" s="20">
        <f t="shared" si="12"/>
        <v>0.39163453664564701</v>
      </c>
    </row>
    <row r="131" spans="1:16">
      <c r="A131" s="5" t="s">
        <v>7</v>
      </c>
      <c r="B131" s="4" t="s">
        <v>113</v>
      </c>
      <c r="C131" s="10">
        <v>34202</v>
      </c>
      <c r="D131" s="10">
        <v>1315</v>
      </c>
      <c r="E131" s="10">
        <v>2239</v>
      </c>
      <c r="F131" s="10">
        <v>4607</v>
      </c>
      <c r="G131" s="10">
        <v>10510</v>
      </c>
      <c r="H131" s="10">
        <v>12588</v>
      </c>
      <c r="I131" s="13">
        <v>2943</v>
      </c>
      <c r="K131" s="19">
        <f t="shared" si="7"/>
        <v>0.10297813430498198</v>
      </c>
      <c r="L131">
        <f t="shared" si="8"/>
        <v>5.6799800492748513E-2</v>
      </c>
      <c r="M131">
        <f t="shared" si="9"/>
        <v>0.25464130135408702</v>
      </c>
      <c r="N131">
        <f t="shared" si="10"/>
        <v>0.88986151202747066</v>
      </c>
      <c r="O131">
        <f t="shared" si="11"/>
        <v>1.5728336623433603</v>
      </c>
      <c r="P131" s="20">
        <f t="shared" si="12"/>
        <v>0.33642161160190875</v>
      </c>
    </row>
    <row r="132" spans="1:16">
      <c r="A132" s="5" t="s">
        <v>7</v>
      </c>
      <c r="B132" s="4" t="s">
        <v>114</v>
      </c>
      <c r="C132" s="10">
        <v>41448</v>
      </c>
      <c r="D132" s="10">
        <v>2659</v>
      </c>
      <c r="E132" s="10">
        <v>3283</v>
      </c>
      <c r="F132" s="10">
        <v>8791</v>
      </c>
      <c r="G132" s="10">
        <v>11507</v>
      </c>
      <c r="H132" s="10">
        <v>12077</v>
      </c>
      <c r="I132" s="13">
        <v>3131</v>
      </c>
      <c r="K132" s="19">
        <f t="shared" si="7"/>
        <v>0.20822726929045407</v>
      </c>
      <c r="L132">
        <f t="shared" si="8"/>
        <v>8.3284388127598641E-2</v>
      </c>
      <c r="M132">
        <f t="shared" si="9"/>
        <v>0.48590225313735169</v>
      </c>
      <c r="N132">
        <f t="shared" si="10"/>
        <v>0.97427558695529071</v>
      </c>
      <c r="O132">
        <f t="shared" si="11"/>
        <v>1.5089857117985988</v>
      </c>
      <c r="P132" s="20">
        <f t="shared" si="12"/>
        <v>0.35791235675350869</v>
      </c>
    </row>
    <row r="133" spans="1:16">
      <c r="A133" s="5" t="s">
        <v>7</v>
      </c>
      <c r="B133" s="4" t="s">
        <v>115</v>
      </c>
      <c r="C133" s="10">
        <v>23007</v>
      </c>
      <c r="D133" s="10">
        <v>1459</v>
      </c>
      <c r="E133" s="10">
        <v>1618</v>
      </c>
      <c r="F133" s="10">
        <v>5523</v>
      </c>
      <c r="G133" s="10">
        <v>5963</v>
      </c>
      <c r="H133" s="10">
        <v>6530</v>
      </c>
      <c r="I133" s="13">
        <v>1914</v>
      </c>
      <c r="K133" s="19">
        <f t="shared" ref="K133:K196" si="13">D133/(3332892)*261</f>
        <v>0.11425482733913971</v>
      </c>
      <c r="L133">
        <f t="shared" ref="L133:L196" si="14">E133/4651460*118</f>
        <v>4.1046037158225586E-2</v>
      </c>
      <c r="M133">
        <f t="shared" ref="M133:M196" si="15">F133/12773034*706</f>
        <v>0.30527108907719186</v>
      </c>
      <c r="N133">
        <f t="shared" ref="N133:N196" si="16">G133/16617833*1407</f>
        <v>0.50487575606277912</v>
      </c>
      <c r="O133">
        <f t="shared" ref="O133:O196" si="17">H133/11596911*1449</f>
        <v>0.81590433866397694</v>
      </c>
      <c r="P133" s="20">
        <f t="shared" ref="P133:P196" si="18">I133/2353199*269</f>
        <v>0.21879407563916184</v>
      </c>
    </row>
    <row r="134" spans="1:16">
      <c r="A134" s="5" t="s">
        <v>7</v>
      </c>
      <c r="B134" s="4" t="s">
        <v>116</v>
      </c>
      <c r="C134" s="10">
        <v>21056</v>
      </c>
      <c r="D134" s="10">
        <v>1454</v>
      </c>
      <c r="E134" s="10">
        <v>1845</v>
      </c>
      <c r="F134" s="10">
        <v>4737</v>
      </c>
      <c r="G134" s="10">
        <v>5604</v>
      </c>
      <c r="H134" s="10">
        <v>5873</v>
      </c>
      <c r="I134" s="13">
        <v>1543</v>
      </c>
      <c r="K134" s="19">
        <f t="shared" si="13"/>
        <v>0.1138632754976759</v>
      </c>
      <c r="L134">
        <f t="shared" si="14"/>
        <v>4.6804659182278253E-2</v>
      </c>
      <c r="M134">
        <f t="shared" si="15"/>
        <v>0.26182675157679841</v>
      </c>
      <c r="N134">
        <f t="shared" si="16"/>
        <v>0.47447991564243058</v>
      </c>
      <c r="O134">
        <f t="shared" si="17"/>
        <v>0.73381411653499806</v>
      </c>
      <c r="P134" s="20">
        <f t="shared" si="18"/>
        <v>0.17638414770701499</v>
      </c>
    </row>
    <row r="135" spans="1:16">
      <c r="A135" s="5" t="s">
        <v>7</v>
      </c>
      <c r="B135" s="4" t="s">
        <v>117</v>
      </c>
      <c r="C135" s="10">
        <v>32020</v>
      </c>
      <c r="D135" s="10">
        <v>2289</v>
      </c>
      <c r="E135" s="10">
        <v>2287</v>
      </c>
      <c r="F135" s="10">
        <v>7786</v>
      </c>
      <c r="G135" s="10">
        <v>8752</v>
      </c>
      <c r="H135" s="10">
        <v>8889</v>
      </c>
      <c r="I135" s="13">
        <v>2017</v>
      </c>
      <c r="K135" s="19">
        <f t="shared" si="13"/>
        <v>0.17925243302213212</v>
      </c>
      <c r="L135">
        <f t="shared" si="14"/>
        <v>5.8017482682856558E-2</v>
      </c>
      <c r="M135">
        <f t="shared" si="15"/>
        <v>0.43035319564639063</v>
      </c>
      <c r="N135">
        <f t="shared" si="16"/>
        <v>0.74101502885484527</v>
      </c>
      <c r="O135">
        <f t="shared" si="17"/>
        <v>1.1106544665213005</v>
      </c>
      <c r="P135" s="20">
        <f t="shared" si="18"/>
        <v>0.23056826048285761</v>
      </c>
    </row>
    <row r="136" spans="1:16">
      <c r="A136" s="5" t="s">
        <v>7</v>
      </c>
      <c r="B136" s="4" t="s">
        <v>118</v>
      </c>
      <c r="C136" s="10">
        <v>27305</v>
      </c>
      <c r="D136" s="10">
        <v>1272</v>
      </c>
      <c r="E136" s="10">
        <v>1593</v>
      </c>
      <c r="F136" s="10">
        <v>4891</v>
      </c>
      <c r="G136" s="10">
        <v>7587</v>
      </c>
      <c r="H136" s="10">
        <v>9439</v>
      </c>
      <c r="I136" s="13">
        <v>2523</v>
      </c>
      <c r="K136" s="19">
        <f t="shared" si="13"/>
        <v>9.9610788468393219E-2</v>
      </c>
      <c r="L136">
        <f t="shared" si="14"/>
        <v>4.0411827684210977E-2</v>
      </c>
      <c r="M136">
        <f t="shared" si="15"/>
        <v>0.27033874645601036</v>
      </c>
      <c r="N136">
        <f t="shared" si="16"/>
        <v>0.64237671662725215</v>
      </c>
      <c r="O136">
        <f t="shared" si="17"/>
        <v>1.1793753526262294</v>
      </c>
      <c r="P136" s="20">
        <f t="shared" si="18"/>
        <v>0.28841037243344059</v>
      </c>
    </row>
    <row r="137" spans="1:16">
      <c r="A137" s="5" t="s">
        <v>7</v>
      </c>
      <c r="B137" s="4" t="s">
        <v>119</v>
      </c>
      <c r="C137" s="10">
        <v>27710</v>
      </c>
      <c r="D137" s="10">
        <v>1069</v>
      </c>
      <c r="E137" s="10">
        <v>1694</v>
      </c>
      <c r="F137" s="10">
        <v>4181</v>
      </c>
      <c r="G137" s="10">
        <v>8207</v>
      </c>
      <c r="H137" s="10">
        <v>9935</v>
      </c>
      <c r="I137" s="13">
        <v>2624</v>
      </c>
      <c r="K137" s="19">
        <f t="shared" si="13"/>
        <v>8.3713783704962533E-2</v>
      </c>
      <c r="L137">
        <f t="shared" si="14"/>
        <v>4.2974033959230003E-2</v>
      </c>
      <c r="M137">
        <f t="shared" si="15"/>
        <v>0.23109513370120208</v>
      </c>
      <c r="N137">
        <f t="shared" si="16"/>
        <v>0.69487092570974796</v>
      </c>
      <c r="O137">
        <f t="shared" si="17"/>
        <v>1.241349097186311</v>
      </c>
      <c r="P137" s="20">
        <f t="shared" si="18"/>
        <v>0.29995593232871504</v>
      </c>
    </row>
    <row r="138" spans="1:16">
      <c r="A138" s="4" t="s">
        <v>120</v>
      </c>
      <c r="B138" s="4" t="s">
        <v>5</v>
      </c>
      <c r="C138" s="10">
        <v>1593469</v>
      </c>
      <c r="D138" s="10">
        <v>103333</v>
      </c>
      <c r="E138" s="10">
        <v>144446</v>
      </c>
      <c r="F138" s="10">
        <v>369437</v>
      </c>
      <c r="G138" s="10">
        <v>503152</v>
      </c>
      <c r="H138" s="10">
        <v>386415</v>
      </c>
      <c r="I138" s="13">
        <v>86686</v>
      </c>
      <c r="K138" s="19">
        <f t="shared" si="13"/>
        <v>8.0920452867959725</v>
      </c>
      <c r="L138">
        <f t="shared" si="14"/>
        <v>3.664360867340577</v>
      </c>
      <c r="M138">
        <f t="shared" si="15"/>
        <v>20.419778260983257</v>
      </c>
      <c r="N138">
        <f t="shared" si="16"/>
        <v>42.600913368187058</v>
      </c>
      <c r="O138">
        <f t="shared" si="17"/>
        <v>48.281420371338534</v>
      </c>
      <c r="P138" s="20">
        <f t="shared" si="18"/>
        <v>9.9092911394233969</v>
      </c>
    </row>
    <row r="139" spans="1:16">
      <c r="A139" s="5" t="s">
        <v>7</v>
      </c>
      <c r="B139" s="4" t="s">
        <v>121</v>
      </c>
      <c r="C139" s="10">
        <v>852189</v>
      </c>
      <c r="D139" s="10">
        <v>63606</v>
      </c>
      <c r="E139" s="10">
        <v>84520</v>
      </c>
      <c r="F139" s="10">
        <v>229853</v>
      </c>
      <c r="G139" s="10">
        <v>275491</v>
      </c>
      <c r="H139" s="10">
        <v>166690</v>
      </c>
      <c r="I139" s="13">
        <v>32029</v>
      </c>
      <c r="K139" s="19">
        <f t="shared" si="13"/>
        <v>4.9810092856294172</v>
      </c>
      <c r="L139">
        <f t="shared" si="14"/>
        <v>2.1441353897485951</v>
      </c>
      <c r="M139">
        <f t="shared" si="15"/>
        <v>12.704594538775988</v>
      </c>
      <c r="N139">
        <f t="shared" si="16"/>
        <v>23.325293797332058</v>
      </c>
      <c r="O139">
        <f t="shared" si="17"/>
        <v>20.827426372419346</v>
      </c>
      <c r="P139" s="20">
        <f t="shared" si="18"/>
        <v>3.6613142364925362</v>
      </c>
    </row>
    <row r="140" spans="1:16">
      <c r="A140" s="5" t="s">
        <v>7</v>
      </c>
      <c r="B140" s="4" t="s">
        <v>122</v>
      </c>
      <c r="C140" s="10">
        <v>207778</v>
      </c>
      <c r="D140" s="10">
        <v>12215</v>
      </c>
      <c r="E140" s="10">
        <v>17874</v>
      </c>
      <c r="F140" s="10">
        <v>44196</v>
      </c>
      <c r="G140" s="10">
        <v>65613</v>
      </c>
      <c r="H140" s="10">
        <v>54898</v>
      </c>
      <c r="I140" s="13">
        <v>12982</v>
      </c>
      <c r="K140" s="19">
        <f t="shared" si="13"/>
        <v>0.95656114869608733</v>
      </c>
      <c r="L140">
        <f t="shared" si="14"/>
        <v>0.4534344055414859</v>
      </c>
      <c r="M140">
        <f t="shared" si="15"/>
        <v>2.4428319849457849</v>
      </c>
      <c r="N140">
        <f t="shared" si="16"/>
        <v>5.5553266782738753</v>
      </c>
      <c r="O140">
        <f t="shared" si="17"/>
        <v>6.8593440097970921</v>
      </c>
      <c r="P140" s="20">
        <f t="shared" si="18"/>
        <v>1.4840045402025073</v>
      </c>
    </row>
    <row r="141" spans="1:16">
      <c r="A141" s="5" t="s">
        <v>7</v>
      </c>
      <c r="B141" s="4" t="s">
        <v>123</v>
      </c>
      <c r="C141" s="10">
        <v>130194</v>
      </c>
      <c r="D141" s="10">
        <v>7044</v>
      </c>
      <c r="E141" s="10">
        <v>11184</v>
      </c>
      <c r="F141" s="10">
        <v>25598</v>
      </c>
      <c r="G141" s="10">
        <v>39411</v>
      </c>
      <c r="H141" s="10">
        <v>38445</v>
      </c>
      <c r="I141" s="13">
        <v>8512</v>
      </c>
      <c r="K141" s="19">
        <f t="shared" si="13"/>
        <v>0.5516182342542153</v>
      </c>
      <c r="L141">
        <f t="shared" si="14"/>
        <v>0.2837199502951761</v>
      </c>
      <c r="M141">
        <f t="shared" si="15"/>
        <v>1.4148704215458912</v>
      </c>
      <c r="N141">
        <f t="shared" si="16"/>
        <v>3.3368536679842671</v>
      </c>
      <c r="O141">
        <f t="shared" si="17"/>
        <v>4.8035899387345475</v>
      </c>
      <c r="P141" s="20">
        <f t="shared" si="18"/>
        <v>0.97302778048095384</v>
      </c>
    </row>
    <row r="142" spans="1:16">
      <c r="A142" s="5" t="s">
        <v>7</v>
      </c>
      <c r="B142" s="4" t="s">
        <v>124</v>
      </c>
      <c r="C142" s="10">
        <v>31010</v>
      </c>
      <c r="D142" s="10">
        <v>1109</v>
      </c>
      <c r="E142" s="10">
        <v>1875</v>
      </c>
      <c r="F142" s="10">
        <v>3789</v>
      </c>
      <c r="G142" s="10">
        <v>8138</v>
      </c>
      <c r="H142" s="10">
        <v>12149</v>
      </c>
      <c r="I142" s="13">
        <v>3950</v>
      </c>
      <c r="K142" s="19">
        <f t="shared" si="13"/>
        <v>8.6846198436673017E-2</v>
      </c>
      <c r="L142">
        <f t="shared" si="14"/>
        <v>4.7565710551095784E-2</v>
      </c>
      <c r="M142">
        <f t="shared" si="15"/>
        <v>0.20942823764502622</v>
      </c>
      <c r="N142">
        <f t="shared" si="16"/>
        <v>0.68902882824734124</v>
      </c>
      <c r="O142">
        <f t="shared" si="17"/>
        <v>1.5179819005250623</v>
      </c>
      <c r="P142" s="20">
        <f t="shared" si="18"/>
        <v>0.4515342731320216</v>
      </c>
    </row>
    <row r="143" spans="1:16">
      <c r="A143" s="5" t="s">
        <v>7</v>
      </c>
      <c r="B143" s="4" t="s">
        <v>125</v>
      </c>
      <c r="C143" s="10">
        <v>48891</v>
      </c>
      <c r="D143" s="10">
        <v>1945</v>
      </c>
      <c r="E143" s="10">
        <v>3594</v>
      </c>
      <c r="F143" s="10">
        <v>6980</v>
      </c>
      <c r="G143" s="10">
        <v>14116</v>
      </c>
      <c r="H143" s="10">
        <v>17380</v>
      </c>
      <c r="I143" s="13">
        <v>4876</v>
      </c>
      <c r="K143" s="19">
        <f t="shared" si="13"/>
        <v>0.152313666329422</v>
      </c>
      <c r="L143">
        <f t="shared" si="14"/>
        <v>9.1173953984340403E-2</v>
      </c>
      <c r="M143">
        <f t="shared" si="15"/>
        <v>0.38580340426558013</v>
      </c>
      <c r="N143">
        <f t="shared" si="16"/>
        <v>1.1951746054976</v>
      </c>
      <c r="O143">
        <f t="shared" si="17"/>
        <v>2.1715800009157613</v>
      </c>
      <c r="P143" s="20">
        <f t="shared" si="18"/>
        <v>0.55738762425107269</v>
      </c>
    </row>
    <row r="144" spans="1:16">
      <c r="A144" s="5" t="s">
        <v>7</v>
      </c>
      <c r="B144" s="4" t="s">
        <v>126</v>
      </c>
      <c r="C144" s="10">
        <v>44195</v>
      </c>
      <c r="D144" s="10">
        <v>1624</v>
      </c>
      <c r="E144" s="10">
        <v>2920</v>
      </c>
      <c r="F144" s="10">
        <v>5946</v>
      </c>
      <c r="G144" s="10">
        <v>12215</v>
      </c>
      <c r="H144" s="10">
        <v>16574</v>
      </c>
      <c r="I144" s="13">
        <v>4916</v>
      </c>
      <c r="K144" s="19">
        <f t="shared" si="13"/>
        <v>0.12717603810744543</v>
      </c>
      <c r="L144">
        <f t="shared" si="14"/>
        <v>7.4075666564906509E-2</v>
      </c>
      <c r="M144">
        <f t="shared" si="15"/>
        <v>0.32865143864801427</v>
      </c>
      <c r="N144">
        <f t="shared" si="16"/>
        <v>1.0342205870043344</v>
      </c>
      <c r="O144">
        <f t="shared" si="17"/>
        <v>2.0708726660056285</v>
      </c>
      <c r="P144" s="20">
        <f t="shared" si="18"/>
        <v>0.56196012321949829</v>
      </c>
    </row>
    <row r="145" spans="1:16">
      <c r="A145" s="5" t="s">
        <v>7</v>
      </c>
      <c r="B145" s="4" t="s">
        <v>127</v>
      </c>
      <c r="C145" s="10">
        <v>86254</v>
      </c>
      <c r="D145" s="10">
        <v>6555</v>
      </c>
      <c r="E145" s="10">
        <v>8456</v>
      </c>
      <c r="F145" s="10">
        <v>19541</v>
      </c>
      <c r="G145" s="10">
        <v>28750</v>
      </c>
      <c r="H145" s="10">
        <v>18495</v>
      </c>
      <c r="I145" s="13">
        <v>4457</v>
      </c>
      <c r="K145" s="19">
        <f t="shared" si="13"/>
        <v>0.51332446415905464</v>
      </c>
      <c r="L145">
        <f t="shared" si="14"/>
        <v>0.21451501249070185</v>
      </c>
      <c r="M145">
        <f t="shared" si="15"/>
        <v>1.0800837138615618</v>
      </c>
      <c r="N145">
        <f t="shared" si="16"/>
        <v>2.4342072760028342</v>
      </c>
      <c r="O145">
        <f t="shared" si="17"/>
        <v>2.3108959791102994</v>
      </c>
      <c r="P145" s="20">
        <f t="shared" si="18"/>
        <v>0.5094906975568152</v>
      </c>
    </row>
    <row r="146" spans="1:16">
      <c r="A146" s="5" t="s">
        <v>7</v>
      </c>
      <c r="B146" s="4" t="s">
        <v>128</v>
      </c>
      <c r="C146" s="10">
        <v>36590</v>
      </c>
      <c r="D146" s="10">
        <v>1124</v>
      </c>
      <c r="E146" s="10">
        <v>1795</v>
      </c>
      <c r="F146" s="10">
        <v>4210</v>
      </c>
      <c r="G146" s="10">
        <v>9905</v>
      </c>
      <c r="H146" s="10">
        <v>15371</v>
      </c>
      <c r="I146" s="13">
        <v>4185</v>
      </c>
      <c r="K146" s="19">
        <f t="shared" si="13"/>
        <v>8.8020853961064446E-2</v>
      </c>
      <c r="L146">
        <f t="shared" si="14"/>
        <v>4.5536240234249029E-2</v>
      </c>
      <c r="M146">
        <f t="shared" si="15"/>
        <v>0.2326980418278069</v>
      </c>
      <c r="N146">
        <f t="shared" si="16"/>
        <v>0.83863732413245451</v>
      </c>
      <c r="O146">
        <f t="shared" si="17"/>
        <v>1.9205613460343018</v>
      </c>
      <c r="P146" s="20">
        <f t="shared" si="18"/>
        <v>0.47839770457152159</v>
      </c>
    </row>
    <row r="147" spans="1:16">
      <c r="A147" s="5" t="s">
        <v>7</v>
      </c>
      <c r="B147" s="4" t="s">
        <v>129</v>
      </c>
      <c r="C147" s="10">
        <v>91183</v>
      </c>
      <c r="D147" s="10">
        <v>4549</v>
      </c>
      <c r="E147" s="10">
        <v>7136</v>
      </c>
      <c r="F147" s="10">
        <v>17039</v>
      </c>
      <c r="G147" s="10">
        <v>29901</v>
      </c>
      <c r="H147" s="10">
        <v>26442</v>
      </c>
      <c r="I147" s="13">
        <v>6116</v>
      </c>
      <c r="K147" s="19">
        <f t="shared" si="13"/>
        <v>0.35623386536377416</v>
      </c>
      <c r="L147">
        <f t="shared" si="14"/>
        <v>0.18102875226273041</v>
      </c>
      <c r="M147">
        <f t="shared" si="15"/>
        <v>0.94179143342137817</v>
      </c>
      <c r="N147">
        <f t="shared" si="16"/>
        <v>2.5316602351221125</v>
      </c>
      <c r="O147">
        <f t="shared" si="17"/>
        <v>3.3038503097937029</v>
      </c>
      <c r="P147" s="20">
        <f t="shared" si="18"/>
        <v>0.69913509227226422</v>
      </c>
    </row>
    <row r="148" spans="1:16">
      <c r="A148" s="5" t="s">
        <v>7</v>
      </c>
      <c r="B148" s="4" t="s">
        <v>130</v>
      </c>
      <c r="C148" s="10">
        <v>27701</v>
      </c>
      <c r="D148" s="9">
        <v>929</v>
      </c>
      <c r="E148" s="10">
        <v>1711</v>
      </c>
      <c r="F148" s="10">
        <v>3489</v>
      </c>
      <c r="G148" s="10">
        <v>7797</v>
      </c>
      <c r="H148" s="10">
        <v>11088</v>
      </c>
      <c r="I148" s="13">
        <v>2687</v>
      </c>
      <c r="K148" s="19">
        <f t="shared" si="13"/>
        <v>7.275033214397586E-2</v>
      </c>
      <c r="L148">
        <f t="shared" si="14"/>
        <v>4.3405296401559941E-2</v>
      </c>
      <c r="M148">
        <f t="shared" si="15"/>
        <v>0.1928464294387692</v>
      </c>
      <c r="N148">
        <f t="shared" si="16"/>
        <v>0.66015701325196852</v>
      </c>
      <c r="O148">
        <f t="shared" si="17"/>
        <v>1.3854130638753717</v>
      </c>
      <c r="P148" s="20">
        <f t="shared" si="18"/>
        <v>0.30715761820398529</v>
      </c>
    </row>
    <row r="149" spans="1:16">
      <c r="A149" s="5" t="s">
        <v>7</v>
      </c>
      <c r="B149" s="4" t="s">
        <v>131</v>
      </c>
      <c r="C149" s="10">
        <v>37484</v>
      </c>
      <c r="D149" s="10">
        <v>2633</v>
      </c>
      <c r="E149" s="10">
        <v>3381</v>
      </c>
      <c r="F149" s="10">
        <v>8796</v>
      </c>
      <c r="G149" s="10">
        <v>11815</v>
      </c>
      <c r="H149" s="10">
        <v>8883</v>
      </c>
      <c r="I149" s="13">
        <v>1976</v>
      </c>
      <c r="K149" s="19">
        <f t="shared" si="13"/>
        <v>0.20619119971484223</v>
      </c>
      <c r="L149">
        <f t="shared" si="14"/>
        <v>8.5770489265735925E-2</v>
      </c>
      <c r="M149">
        <f t="shared" si="15"/>
        <v>0.48617861660745598</v>
      </c>
      <c r="N149">
        <f t="shared" si="16"/>
        <v>1.000353355338208</v>
      </c>
      <c r="O149">
        <f t="shared" si="17"/>
        <v>1.1099047841274285</v>
      </c>
      <c r="P149" s="20">
        <f t="shared" si="18"/>
        <v>0.22588144904022142</v>
      </c>
    </row>
    <row r="150" spans="1:16">
      <c r="A150" s="4" t="s">
        <v>132</v>
      </c>
      <c r="B150" s="4" t="s">
        <v>5</v>
      </c>
      <c r="C150" s="10">
        <v>2130119</v>
      </c>
      <c r="D150" s="10">
        <v>143771</v>
      </c>
      <c r="E150" s="10">
        <v>202057</v>
      </c>
      <c r="F150" s="10">
        <v>476757</v>
      </c>
      <c r="G150" s="10">
        <v>674089</v>
      </c>
      <c r="H150" s="10">
        <v>503706</v>
      </c>
      <c r="I150" s="13">
        <v>129739</v>
      </c>
      <c r="K150" s="19">
        <f t="shared" si="13"/>
        <v>11.258759959818681</v>
      </c>
      <c r="L150">
        <f t="shared" si="14"/>
        <v>5.1258585476388063</v>
      </c>
      <c r="M150">
        <f t="shared" si="15"/>
        <v>26.351643783301604</v>
      </c>
      <c r="N150">
        <f t="shared" si="16"/>
        <v>57.073820816468675</v>
      </c>
      <c r="O150">
        <f t="shared" si="17"/>
        <v>62.936586647944438</v>
      </c>
      <c r="P150" s="20">
        <f t="shared" si="18"/>
        <v>14.830786091614012</v>
      </c>
    </row>
    <row r="151" spans="1:16">
      <c r="A151" s="5" t="s">
        <v>7</v>
      </c>
      <c r="B151" s="4" t="s">
        <v>133</v>
      </c>
      <c r="C151" s="10">
        <v>655959</v>
      </c>
      <c r="D151" s="10">
        <v>49866</v>
      </c>
      <c r="E151" s="10">
        <v>67542</v>
      </c>
      <c r="F151" s="10">
        <v>186598</v>
      </c>
      <c r="G151" s="10">
        <v>219601</v>
      </c>
      <c r="H151" s="10">
        <v>112145</v>
      </c>
      <c r="I151" s="13">
        <v>20207</v>
      </c>
      <c r="K151" s="19">
        <f t="shared" si="13"/>
        <v>3.9050248252868678</v>
      </c>
      <c r="L151">
        <f t="shared" si="14"/>
        <v>1.7134310517557929</v>
      </c>
      <c r="M151">
        <f t="shared" si="15"/>
        <v>10.313774158903829</v>
      </c>
      <c r="N151">
        <f t="shared" si="16"/>
        <v>18.593194852782549</v>
      </c>
      <c r="O151">
        <f t="shared" si="17"/>
        <v>14.012188676795052</v>
      </c>
      <c r="P151" s="20">
        <f t="shared" si="18"/>
        <v>2.3099121663743691</v>
      </c>
    </row>
    <row r="152" spans="1:16">
      <c r="A152" s="5" t="s">
        <v>7</v>
      </c>
      <c r="B152" s="4" t="s">
        <v>134</v>
      </c>
      <c r="C152" s="10">
        <v>102104</v>
      </c>
      <c r="D152" s="10">
        <v>4444</v>
      </c>
      <c r="E152" s="10">
        <v>7880</v>
      </c>
      <c r="F152" s="10">
        <v>19235</v>
      </c>
      <c r="G152" s="10">
        <v>29086</v>
      </c>
      <c r="H152" s="10">
        <v>32429</v>
      </c>
      <c r="I152" s="13">
        <v>9030</v>
      </c>
      <c r="K152" s="19">
        <f t="shared" si="13"/>
        <v>0.34801127669303411</v>
      </c>
      <c r="L152">
        <f t="shared" si="14"/>
        <v>0.19990282620940522</v>
      </c>
      <c r="M152">
        <f t="shared" si="15"/>
        <v>1.0631702694911798</v>
      </c>
      <c r="N152">
        <f t="shared" si="16"/>
        <v>2.4626557506023801</v>
      </c>
      <c r="O152">
        <f t="shared" si="17"/>
        <v>4.051908391812268</v>
      </c>
      <c r="P152" s="20">
        <f t="shared" si="18"/>
        <v>1.0322416421220644</v>
      </c>
    </row>
    <row r="153" spans="1:16">
      <c r="A153" s="5" t="s">
        <v>7</v>
      </c>
      <c r="B153" s="4" t="s">
        <v>135</v>
      </c>
      <c r="C153" s="10">
        <v>95772</v>
      </c>
      <c r="D153" s="10">
        <v>4822</v>
      </c>
      <c r="E153" s="10">
        <v>7615</v>
      </c>
      <c r="F153" s="10">
        <v>16042</v>
      </c>
      <c r="G153" s="10">
        <v>28883</v>
      </c>
      <c r="H153" s="10">
        <v>30297</v>
      </c>
      <c r="I153" s="13">
        <v>8113</v>
      </c>
      <c r="K153" s="19">
        <f t="shared" si="13"/>
        <v>0.37761259590769819</v>
      </c>
      <c r="L153">
        <f t="shared" si="14"/>
        <v>0.19318020578485035</v>
      </c>
      <c r="M153">
        <f t="shared" si="15"/>
        <v>0.88668455748258401</v>
      </c>
      <c r="N153">
        <f t="shared" si="16"/>
        <v>2.4454681305318209</v>
      </c>
      <c r="O153">
        <f t="shared" si="17"/>
        <v>3.7855212478564333</v>
      </c>
      <c r="P153" s="20">
        <f t="shared" si="18"/>
        <v>0.92741710327090909</v>
      </c>
    </row>
    <row r="154" spans="1:16">
      <c r="A154" s="5" t="s">
        <v>7</v>
      </c>
      <c r="B154" s="4" t="s">
        <v>136</v>
      </c>
      <c r="C154" s="10">
        <v>345796</v>
      </c>
      <c r="D154" s="10">
        <v>30810</v>
      </c>
      <c r="E154" s="10">
        <v>38366</v>
      </c>
      <c r="F154" s="10">
        <v>88810</v>
      </c>
      <c r="G154" s="10">
        <v>115719</v>
      </c>
      <c r="H154" s="10">
        <v>59202</v>
      </c>
      <c r="I154" s="13">
        <v>12889</v>
      </c>
      <c r="K154" s="19">
        <f t="shared" si="13"/>
        <v>2.4127424470999959</v>
      </c>
      <c r="L154">
        <f t="shared" si="14"/>
        <v>0.97328322720178184</v>
      </c>
      <c r="M154">
        <f t="shared" si="15"/>
        <v>4.9087679559922881</v>
      </c>
      <c r="N154">
        <f t="shared" si="16"/>
        <v>9.7977054529311971</v>
      </c>
      <c r="O154">
        <f t="shared" si="17"/>
        <v>7.3971161803345735</v>
      </c>
      <c r="P154" s="20">
        <f t="shared" si="18"/>
        <v>1.473373480100918</v>
      </c>
    </row>
    <row r="155" spans="1:16">
      <c r="A155" s="5" t="s">
        <v>7</v>
      </c>
      <c r="B155" s="4" t="s">
        <v>137</v>
      </c>
      <c r="C155" s="10">
        <v>176011</v>
      </c>
      <c r="D155" s="10">
        <v>12756</v>
      </c>
      <c r="E155" s="10">
        <v>17021</v>
      </c>
      <c r="F155" s="10">
        <v>37995</v>
      </c>
      <c r="G155" s="10">
        <v>56806</v>
      </c>
      <c r="H155" s="10">
        <v>40608</v>
      </c>
      <c r="I155" s="13">
        <v>10825</v>
      </c>
      <c r="K155" s="19">
        <f t="shared" si="13"/>
        <v>0.9989270579424715</v>
      </c>
      <c r="L155">
        <f t="shared" si="14"/>
        <v>0.43179517828810737</v>
      </c>
      <c r="M155">
        <f t="shared" si="15"/>
        <v>2.1000860093224523</v>
      </c>
      <c r="N155">
        <f t="shared" si="16"/>
        <v>4.8096549050649378</v>
      </c>
      <c r="O155">
        <f t="shared" si="17"/>
        <v>5.0738504417253871</v>
      </c>
      <c r="P155" s="20">
        <f t="shared" si="18"/>
        <v>1.2374325333301603</v>
      </c>
    </row>
    <row r="156" spans="1:16">
      <c r="A156" s="5" t="s">
        <v>7</v>
      </c>
      <c r="B156" s="4" t="s">
        <v>138</v>
      </c>
      <c r="C156" s="10">
        <v>110423</v>
      </c>
      <c r="D156" s="10">
        <v>5609</v>
      </c>
      <c r="E156" s="10">
        <v>8866</v>
      </c>
      <c r="F156" s="10">
        <v>18959</v>
      </c>
      <c r="G156" s="10">
        <v>32138</v>
      </c>
      <c r="H156" s="10">
        <v>34709</v>
      </c>
      <c r="I156" s="13">
        <v>10142</v>
      </c>
      <c r="K156" s="19">
        <f t="shared" si="13"/>
        <v>0.43924285575410188</v>
      </c>
      <c r="L156">
        <f t="shared" si="14"/>
        <v>0.22491604786454147</v>
      </c>
      <c r="M156">
        <f t="shared" si="15"/>
        <v>1.0479150059414233</v>
      </c>
      <c r="N156">
        <f t="shared" si="16"/>
        <v>2.7210627282149242</v>
      </c>
      <c r="O156">
        <f t="shared" si="17"/>
        <v>4.33678770148361</v>
      </c>
      <c r="P156" s="20">
        <f t="shared" si="18"/>
        <v>1.1593571134442942</v>
      </c>
    </row>
    <row r="157" spans="1:16">
      <c r="A157" s="5" t="s">
        <v>7</v>
      </c>
      <c r="B157" s="4" t="s">
        <v>139</v>
      </c>
      <c r="C157" s="10">
        <v>46667</v>
      </c>
      <c r="D157" s="10">
        <v>3768</v>
      </c>
      <c r="E157" s="10">
        <v>6278</v>
      </c>
      <c r="F157" s="10">
        <v>10325</v>
      </c>
      <c r="G157" s="10">
        <v>16548</v>
      </c>
      <c r="H157" s="10">
        <v>8272</v>
      </c>
      <c r="I157" s="13">
        <v>1476</v>
      </c>
      <c r="K157" s="19">
        <f t="shared" si="13"/>
        <v>0.29507346772712706</v>
      </c>
      <c r="L157">
        <f t="shared" si="14"/>
        <v>0.15926268311454897</v>
      </c>
      <c r="M157">
        <f t="shared" si="15"/>
        <v>0.57069056576534594</v>
      </c>
      <c r="N157">
        <f t="shared" si="16"/>
        <v>1.4010873740276484</v>
      </c>
      <c r="O157">
        <f t="shared" si="17"/>
        <v>1.0335621270181343</v>
      </c>
      <c r="P157" s="20">
        <f t="shared" si="18"/>
        <v>0.16872521193490223</v>
      </c>
    </row>
    <row r="158" spans="1:16">
      <c r="A158" s="5" t="s">
        <v>7</v>
      </c>
      <c r="B158" s="4" t="s">
        <v>140</v>
      </c>
      <c r="C158" s="10">
        <v>170302</v>
      </c>
      <c r="D158" s="10">
        <v>12987</v>
      </c>
      <c r="E158" s="10">
        <v>16497</v>
      </c>
      <c r="F158" s="10">
        <v>35388</v>
      </c>
      <c r="G158" s="10">
        <v>56203</v>
      </c>
      <c r="H158" s="10">
        <v>38879</v>
      </c>
      <c r="I158" s="13">
        <v>10348</v>
      </c>
      <c r="K158" s="19">
        <f t="shared" si="13"/>
        <v>1.0170167530180996</v>
      </c>
      <c r="L158">
        <f t="shared" si="14"/>
        <v>0.41850214771276112</v>
      </c>
      <c r="M158">
        <f t="shared" si="15"/>
        <v>1.9559900960100787</v>
      </c>
      <c r="N158">
        <f t="shared" si="16"/>
        <v>4.7586000533282524</v>
      </c>
      <c r="O158">
        <f t="shared" si="17"/>
        <v>4.857816965224619</v>
      </c>
      <c r="P158" s="20">
        <f t="shared" si="18"/>
        <v>1.1829054831316859</v>
      </c>
    </row>
    <row r="159" spans="1:16">
      <c r="A159" s="5" t="s">
        <v>7</v>
      </c>
      <c r="B159" s="4" t="s">
        <v>141</v>
      </c>
      <c r="C159" s="10">
        <v>50093</v>
      </c>
      <c r="D159" s="10">
        <v>1900</v>
      </c>
      <c r="E159" s="10">
        <v>4043</v>
      </c>
      <c r="F159" s="10">
        <v>6528</v>
      </c>
      <c r="G159" s="10">
        <v>14297</v>
      </c>
      <c r="H159" s="10">
        <v>17939</v>
      </c>
      <c r="I159" s="13">
        <v>5386</v>
      </c>
      <c r="K159" s="19">
        <f t="shared" si="13"/>
        <v>0.14878969975624773</v>
      </c>
      <c r="L159">
        <f t="shared" si="14"/>
        <v>0.10256435613764281</v>
      </c>
      <c r="M159">
        <f t="shared" si="15"/>
        <v>0.36082014656815287</v>
      </c>
      <c r="N159">
        <f t="shared" si="16"/>
        <v>1.2104995278265223</v>
      </c>
      <c r="O159">
        <f t="shared" si="17"/>
        <v>2.2414254106114981</v>
      </c>
      <c r="P159" s="20">
        <f t="shared" si="18"/>
        <v>0.61568698609849826</v>
      </c>
    </row>
    <row r="160" spans="1:16">
      <c r="A160" s="5" t="s">
        <v>7</v>
      </c>
      <c r="B160" s="4" t="s">
        <v>142</v>
      </c>
      <c r="C160" s="10">
        <v>61046</v>
      </c>
      <c r="D160" s="10">
        <v>2155</v>
      </c>
      <c r="E160" s="10">
        <v>4072</v>
      </c>
      <c r="F160" s="10">
        <v>7961</v>
      </c>
      <c r="G160" s="10">
        <v>15873</v>
      </c>
      <c r="H160" s="10">
        <v>23092</v>
      </c>
      <c r="I160" s="13">
        <v>7893</v>
      </c>
      <c r="K160" s="19">
        <f t="shared" si="13"/>
        <v>0.16875884367090202</v>
      </c>
      <c r="L160">
        <f t="shared" si="14"/>
        <v>0.10330003912749974</v>
      </c>
      <c r="M160">
        <f t="shared" si="15"/>
        <v>0.44002591710004058</v>
      </c>
      <c r="N160">
        <f t="shared" si="16"/>
        <v>1.3439364205910602</v>
      </c>
      <c r="O160">
        <f t="shared" si="17"/>
        <v>2.8852776398818616</v>
      </c>
      <c r="P160" s="20">
        <f t="shared" si="18"/>
        <v>0.90226835894456869</v>
      </c>
    </row>
    <row r="161" spans="1:16">
      <c r="A161" s="5" t="s">
        <v>7</v>
      </c>
      <c r="B161" s="4" t="s">
        <v>143</v>
      </c>
      <c r="C161" s="10">
        <v>49116</v>
      </c>
      <c r="D161" s="10">
        <v>1784</v>
      </c>
      <c r="E161" s="10">
        <v>3085</v>
      </c>
      <c r="F161" s="10">
        <v>6101</v>
      </c>
      <c r="G161" s="10">
        <v>12739</v>
      </c>
      <c r="H161" s="10">
        <v>18745</v>
      </c>
      <c r="I161" s="13">
        <v>6662</v>
      </c>
      <c r="K161" s="19">
        <f t="shared" si="13"/>
        <v>0.13970569703428734</v>
      </c>
      <c r="L161">
        <f t="shared" si="14"/>
        <v>7.8261449093402935E-2</v>
      </c>
      <c r="M161">
        <f t="shared" si="15"/>
        <v>0.33721870622124706</v>
      </c>
      <c r="N161">
        <f t="shared" si="16"/>
        <v>1.0785866604869601</v>
      </c>
      <c r="O161">
        <f t="shared" si="17"/>
        <v>2.342132745521631</v>
      </c>
      <c r="P161" s="20">
        <f t="shared" si="18"/>
        <v>0.7615497031912728</v>
      </c>
    </row>
    <row r="162" spans="1:16">
      <c r="A162" s="5" t="s">
        <v>7</v>
      </c>
      <c r="B162" s="4" t="s">
        <v>144</v>
      </c>
      <c r="C162" s="10">
        <v>30168</v>
      </c>
      <c r="D162" s="9">
        <v>970</v>
      </c>
      <c r="E162" s="10">
        <v>1924</v>
      </c>
      <c r="F162" s="10">
        <v>4312</v>
      </c>
      <c r="G162" s="10">
        <v>7625</v>
      </c>
      <c r="H162" s="10">
        <v>11284</v>
      </c>
      <c r="I162" s="13">
        <v>4053</v>
      </c>
      <c r="K162" s="19">
        <f t="shared" si="13"/>
        <v>7.5961057243979099E-2</v>
      </c>
      <c r="L162">
        <f t="shared" si="14"/>
        <v>4.8808761120164419E-2</v>
      </c>
      <c r="M162">
        <f t="shared" si="15"/>
        <v>0.2383358566179343</v>
      </c>
      <c r="N162">
        <f t="shared" si="16"/>
        <v>0.64559410363553416</v>
      </c>
      <c r="O162">
        <f t="shared" si="17"/>
        <v>1.4099026887418555</v>
      </c>
      <c r="P162" s="20">
        <f t="shared" si="18"/>
        <v>0.46330845797571729</v>
      </c>
    </row>
    <row r="163" spans="1:16">
      <c r="A163" s="5" t="s">
        <v>7</v>
      </c>
      <c r="B163" s="4" t="s">
        <v>145</v>
      </c>
      <c r="C163" s="10">
        <v>97524</v>
      </c>
      <c r="D163" s="10">
        <v>6268</v>
      </c>
      <c r="E163" s="10">
        <v>9320</v>
      </c>
      <c r="F163" s="10">
        <v>17960</v>
      </c>
      <c r="G163" s="10">
        <v>29134</v>
      </c>
      <c r="H163" s="10">
        <v>26715</v>
      </c>
      <c r="I163" s="13">
        <v>8127</v>
      </c>
      <c r="K163" s="19">
        <f t="shared" si="13"/>
        <v>0.49084938845903198</v>
      </c>
      <c r="L163">
        <f t="shared" si="14"/>
        <v>0.23643329191264678</v>
      </c>
      <c r="M163">
        <f t="shared" si="15"/>
        <v>0.99269758461458724</v>
      </c>
      <c r="N163">
        <f t="shared" si="16"/>
        <v>2.4667198184023151</v>
      </c>
      <c r="O163">
        <f t="shared" si="17"/>
        <v>3.3379608587148768</v>
      </c>
      <c r="P163" s="20">
        <f t="shared" si="18"/>
        <v>0.929017477909858</v>
      </c>
    </row>
    <row r="164" spans="1:16">
      <c r="A164" s="5" t="s">
        <v>7</v>
      </c>
      <c r="B164" s="4" t="s">
        <v>146</v>
      </c>
      <c r="C164" s="10">
        <v>78354</v>
      </c>
      <c r="D164" s="10">
        <v>3307</v>
      </c>
      <c r="E164" s="10">
        <v>5510</v>
      </c>
      <c r="F164" s="10">
        <v>12194</v>
      </c>
      <c r="G164" s="10">
        <v>22035</v>
      </c>
      <c r="H164" s="10">
        <v>26898</v>
      </c>
      <c r="I164" s="13">
        <v>8410</v>
      </c>
      <c r="K164" s="19">
        <f t="shared" si="13"/>
        <v>0.25897238794416383</v>
      </c>
      <c r="L164">
        <f t="shared" si="14"/>
        <v>0.13977976807282014</v>
      </c>
      <c r="M164">
        <f t="shared" si="15"/>
        <v>0.6739952308903272</v>
      </c>
      <c r="N164">
        <f t="shared" si="16"/>
        <v>1.8656611244077372</v>
      </c>
      <c r="O164">
        <f t="shared" si="17"/>
        <v>3.3608261717279717</v>
      </c>
      <c r="P164" s="20">
        <f t="shared" si="18"/>
        <v>0.96136790811146866</v>
      </c>
    </row>
    <row r="165" spans="1:16">
      <c r="A165" s="5" t="s">
        <v>7</v>
      </c>
      <c r="B165" s="4" t="s">
        <v>147</v>
      </c>
      <c r="C165" s="10">
        <v>60784</v>
      </c>
      <c r="D165" s="10">
        <v>2325</v>
      </c>
      <c r="E165" s="10">
        <v>4038</v>
      </c>
      <c r="F165" s="10">
        <v>8349</v>
      </c>
      <c r="G165" s="10">
        <v>17402</v>
      </c>
      <c r="H165" s="10">
        <v>22492</v>
      </c>
      <c r="I165" s="13">
        <v>6178</v>
      </c>
      <c r="K165" s="19">
        <f t="shared" si="13"/>
        <v>0.18207160628067157</v>
      </c>
      <c r="L165">
        <f t="shared" si="14"/>
        <v>0.10243751424283988</v>
      </c>
      <c r="M165">
        <f t="shared" si="15"/>
        <v>0.46147172238013306</v>
      </c>
      <c r="N165">
        <f t="shared" si="16"/>
        <v>1.4733939136348282</v>
      </c>
      <c r="O165">
        <f t="shared" si="17"/>
        <v>2.810309400494666</v>
      </c>
      <c r="P165" s="20">
        <f t="shared" si="18"/>
        <v>0.70622246567332381</v>
      </c>
    </row>
    <row r="166" spans="1:16">
      <c r="A166" s="4" t="s">
        <v>148</v>
      </c>
      <c r="B166" s="4" t="s">
        <v>5</v>
      </c>
      <c r="C166" s="10">
        <v>1754757</v>
      </c>
      <c r="D166" s="10">
        <v>102482</v>
      </c>
      <c r="E166" s="10">
        <v>164304</v>
      </c>
      <c r="F166" s="10">
        <v>363812</v>
      </c>
      <c r="G166" s="10">
        <v>545932</v>
      </c>
      <c r="H166" s="10">
        <v>456702</v>
      </c>
      <c r="I166" s="13">
        <v>121525</v>
      </c>
      <c r="K166" s="19">
        <f t="shared" si="13"/>
        <v>8.0254031633788312</v>
      </c>
      <c r="L166">
        <f t="shared" si="14"/>
        <v>4.1681261367398621</v>
      </c>
      <c r="M166">
        <f t="shared" si="15"/>
        <v>20.108869357115935</v>
      </c>
      <c r="N166">
        <f t="shared" si="16"/>
        <v>46.223013794879272</v>
      </c>
      <c r="O166">
        <f t="shared" si="17"/>
        <v>57.063574774351551</v>
      </c>
      <c r="P166" s="20">
        <f t="shared" si="18"/>
        <v>13.891823428447829</v>
      </c>
    </row>
    <row r="167" spans="1:16">
      <c r="A167" s="5" t="s">
        <v>7</v>
      </c>
      <c r="B167" s="4" t="s">
        <v>149</v>
      </c>
      <c r="C167" s="10">
        <v>642727</v>
      </c>
      <c r="D167" s="10">
        <v>43992</v>
      </c>
      <c r="E167" s="10">
        <v>67931</v>
      </c>
      <c r="F167" s="10">
        <v>162057</v>
      </c>
      <c r="G167" s="10">
        <v>208488</v>
      </c>
      <c r="H167" s="10">
        <v>133056</v>
      </c>
      <c r="I167" s="13">
        <v>27203</v>
      </c>
      <c r="K167" s="19">
        <f t="shared" si="13"/>
        <v>3.445029721935184</v>
      </c>
      <c r="L167">
        <f t="shared" si="14"/>
        <v>1.72329935117146</v>
      </c>
      <c r="M167">
        <f t="shared" si="15"/>
        <v>8.9573269749379829</v>
      </c>
      <c r="N167">
        <f t="shared" si="16"/>
        <v>17.652278489018393</v>
      </c>
      <c r="O167">
        <f t="shared" si="17"/>
        <v>16.624956766504457</v>
      </c>
      <c r="P167" s="20">
        <f t="shared" si="18"/>
        <v>3.1096422359519957</v>
      </c>
    </row>
    <row r="168" spans="1:16">
      <c r="A168" s="5" t="s">
        <v>7</v>
      </c>
      <c r="B168" s="4" t="s">
        <v>150</v>
      </c>
      <c r="C168" s="10">
        <v>259980</v>
      </c>
      <c r="D168" s="10">
        <v>16455</v>
      </c>
      <c r="E168" s="10">
        <v>25605</v>
      </c>
      <c r="F168" s="10">
        <v>52856</v>
      </c>
      <c r="G168" s="10">
        <v>85845</v>
      </c>
      <c r="H168" s="10">
        <v>65358</v>
      </c>
      <c r="I168" s="13">
        <v>13861</v>
      </c>
      <c r="K168" s="19">
        <f t="shared" si="13"/>
        <v>1.2885971102573981</v>
      </c>
      <c r="L168">
        <f t="shared" si="14"/>
        <v>0.64955734328576409</v>
      </c>
      <c r="M168">
        <f t="shared" si="15"/>
        <v>2.9214935151664041</v>
      </c>
      <c r="N168">
        <f t="shared" si="16"/>
        <v>7.2683312559465483</v>
      </c>
      <c r="O168">
        <f t="shared" si="17"/>
        <v>8.1662903164471992</v>
      </c>
      <c r="P168" s="20">
        <f t="shared" si="18"/>
        <v>1.5844852050336584</v>
      </c>
    </row>
    <row r="169" spans="1:16">
      <c r="A169" s="5" t="s">
        <v>7</v>
      </c>
      <c r="B169" s="4" t="s">
        <v>151</v>
      </c>
      <c r="C169" s="10">
        <v>270036</v>
      </c>
      <c r="D169" s="10">
        <v>14667</v>
      </c>
      <c r="E169" s="10">
        <v>25586</v>
      </c>
      <c r="F169" s="10">
        <v>57892</v>
      </c>
      <c r="G169" s="10">
        <v>85203</v>
      </c>
      <c r="H169" s="10">
        <v>70224</v>
      </c>
      <c r="I169" s="13">
        <v>16464</v>
      </c>
      <c r="K169" s="19">
        <f t="shared" si="13"/>
        <v>1.1485781717499397</v>
      </c>
      <c r="L169">
        <f t="shared" si="14"/>
        <v>0.64907534408551293</v>
      </c>
      <c r="M169">
        <f t="shared" si="15"/>
        <v>3.1998468022554389</v>
      </c>
      <c r="N169">
        <f t="shared" si="16"/>
        <v>7.2139743491224158</v>
      </c>
      <c r="O169">
        <f t="shared" si="17"/>
        <v>8.7742827378773534</v>
      </c>
      <c r="P169" s="20">
        <f t="shared" si="18"/>
        <v>1.88204057540395</v>
      </c>
    </row>
    <row r="170" spans="1:16">
      <c r="A170" s="5" t="s">
        <v>7</v>
      </c>
      <c r="B170" s="4" t="s">
        <v>152</v>
      </c>
      <c r="C170" s="10">
        <v>103620</v>
      </c>
      <c r="D170" s="10">
        <v>4975</v>
      </c>
      <c r="E170" s="10">
        <v>8616</v>
      </c>
      <c r="F170" s="10">
        <v>17097</v>
      </c>
      <c r="G170" s="10">
        <v>31032</v>
      </c>
      <c r="H170" s="10">
        <v>31331</v>
      </c>
      <c r="I170" s="13">
        <v>10569</v>
      </c>
      <c r="K170" s="19">
        <f t="shared" si="13"/>
        <v>0.38959408225649073</v>
      </c>
      <c r="L170">
        <f t="shared" si="14"/>
        <v>0.21857395312439534</v>
      </c>
      <c r="M170">
        <f t="shared" si="15"/>
        <v>0.94499724967458787</v>
      </c>
      <c r="N170">
        <f t="shared" si="16"/>
        <v>2.6274198326580849</v>
      </c>
      <c r="O170">
        <f t="shared" si="17"/>
        <v>3.9147165137337003</v>
      </c>
      <c r="P170" s="20">
        <f t="shared" si="18"/>
        <v>1.2081685399322368</v>
      </c>
    </row>
    <row r="171" spans="1:16">
      <c r="A171" s="5" t="s">
        <v>7</v>
      </c>
      <c r="B171" s="4" t="s">
        <v>153</v>
      </c>
      <c r="C171" s="10">
        <v>76781</v>
      </c>
      <c r="D171" s="10">
        <v>3837</v>
      </c>
      <c r="E171" s="10">
        <v>6591</v>
      </c>
      <c r="F171" s="10">
        <v>11944</v>
      </c>
      <c r="G171" s="10">
        <v>22655</v>
      </c>
      <c r="H171" s="10">
        <v>23740</v>
      </c>
      <c r="I171" s="13">
        <v>8014</v>
      </c>
      <c r="K171" s="19">
        <f t="shared" si="13"/>
        <v>0.30047688313932763</v>
      </c>
      <c r="L171">
        <f t="shared" si="14"/>
        <v>0.16720298572921191</v>
      </c>
      <c r="M171">
        <f t="shared" si="15"/>
        <v>0.66017705738511312</v>
      </c>
      <c r="N171">
        <f t="shared" si="16"/>
        <v>1.9181553334902333</v>
      </c>
      <c r="O171">
        <f t="shared" si="17"/>
        <v>2.9662433384200324</v>
      </c>
      <c r="P171" s="20">
        <f t="shared" si="18"/>
        <v>0.91610016832405594</v>
      </c>
    </row>
    <row r="172" spans="1:16">
      <c r="A172" s="5" t="s">
        <v>7</v>
      </c>
      <c r="B172" s="4" t="s">
        <v>154</v>
      </c>
      <c r="C172" s="10">
        <v>81430</v>
      </c>
      <c r="D172" s="10">
        <v>3610</v>
      </c>
      <c r="E172" s="10">
        <v>5810</v>
      </c>
      <c r="F172" s="10">
        <v>13217</v>
      </c>
      <c r="G172" s="10">
        <v>22491</v>
      </c>
      <c r="H172" s="10">
        <v>26912</v>
      </c>
      <c r="I172" s="13">
        <v>9390</v>
      </c>
      <c r="K172" s="19">
        <f t="shared" si="13"/>
        <v>0.28270042953687069</v>
      </c>
      <c r="L172">
        <f t="shared" si="14"/>
        <v>0.14739028176099547</v>
      </c>
      <c r="M172">
        <f t="shared" si="15"/>
        <v>0.73053919687366375</v>
      </c>
      <c r="N172">
        <f t="shared" si="16"/>
        <v>1.9042697685071213</v>
      </c>
      <c r="O172">
        <f t="shared" si="17"/>
        <v>3.3625754306470057</v>
      </c>
      <c r="P172" s="20">
        <f t="shared" si="18"/>
        <v>1.0733941328378944</v>
      </c>
    </row>
    <row r="173" spans="1:16">
      <c r="A173" s="5" t="s">
        <v>7</v>
      </c>
      <c r="B173" s="4" t="s">
        <v>155</v>
      </c>
      <c r="C173" s="10">
        <v>97827</v>
      </c>
      <c r="D173" s="10">
        <v>6197</v>
      </c>
      <c r="E173" s="10">
        <v>8651</v>
      </c>
      <c r="F173" s="10">
        <v>19619</v>
      </c>
      <c r="G173" s="10">
        <v>30118</v>
      </c>
      <c r="H173" s="10">
        <v>26258</v>
      </c>
      <c r="I173" s="13">
        <v>6984</v>
      </c>
      <c r="K173" s="19">
        <f t="shared" si="13"/>
        <v>0.48528935231024589</v>
      </c>
      <c r="L173">
        <f t="shared" si="14"/>
        <v>0.21946184638801583</v>
      </c>
      <c r="M173">
        <f t="shared" si="15"/>
        <v>1.0843949839951885</v>
      </c>
      <c r="N173">
        <f t="shared" si="16"/>
        <v>2.5500332083009862</v>
      </c>
      <c r="O173">
        <f t="shared" si="17"/>
        <v>3.2808600497149629</v>
      </c>
      <c r="P173" s="20">
        <f t="shared" si="18"/>
        <v>0.79835831988709838</v>
      </c>
    </row>
    <row r="174" spans="1:16">
      <c r="A174" s="5" t="s">
        <v>7</v>
      </c>
      <c r="B174" s="4" t="s">
        <v>156</v>
      </c>
      <c r="C174" s="10">
        <v>24465</v>
      </c>
      <c r="D174" s="9">
        <v>926</v>
      </c>
      <c r="E174" s="10">
        <v>1559</v>
      </c>
      <c r="F174" s="10">
        <v>3018</v>
      </c>
      <c r="G174" s="10">
        <v>6492</v>
      </c>
      <c r="H174" s="10">
        <v>9299</v>
      </c>
      <c r="I174" s="13">
        <v>3171</v>
      </c>
      <c r="K174" s="19">
        <f t="shared" si="13"/>
        <v>7.251540103909758E-2</v>
      </c>
      <c r="L174">
        <f t="shared" si="14"/>
        <v>3.9549302799551107E-2</v>
      </c>
      <c r="M174">
        <f t="shared" si="15"/>
        <v>0.16681299055494569</v>
      </c>
      <c r="N174">
        <f t="shared" si="16"/>
        <v>0.54966516994123116</v>
      </c>
      <c r="O174">
        <f t="shared" si="17"/>
        <v>1.1618827634358839</v>
      </c>
      <c r="P174" s="20">
        <f t="shared" si="18"/>
        <v>0.36248485572193428</v>
      </c>
    </row>
    <row r="175" spans="1:16">
      <c r="A175" s="5" t="s">
        <v>7</v>
      </c>
      <c r="B175" s="4" t="s">
        <v>157</v>
      </c>
      <c r="C175" s="10">
        <v>23251</v>
      </c>
      <c r="D175" s="9">
        <v>852</v>
      </c>
      <c r="E175" s="10">
        <v>1708</v>
      </c>
      <c r="F175" s="10">
        <v>2982</v>
      </c>
      <c r="G175" s="10">
        <v>6509</v>
      </c>
      <c r="H175" s="10">
        <v>8202</v>
      </c>
      <c r="I175" s="13">
        <v>2998</v>
      </c>
      <c r="K175" s="19">
        <f t="shared" si="13"/>
        <v>6.6720433785433186E-2</v>
      </c>
      <c r="L175">
        <f t="shared" si="14"/>
        <v>4.3329191264678185E-2</v>
      </c>
      <c r="M175">
        <f t="shared" si="15"/>
        <v>0.16482317357019483</v>
      </c>
      <c r="N175">
        <f t="shared" si="16"/>
        <v>0.55110452728704151</v>
      </c>
      <c r="O175">
        <f t="shared" si="17"/>
        <v>1.0248158324229615</v>
      </c>
      <c r="P175" s="20">
        <f t="shared" si="18"/>
        <v>0.34270879768349388</v>
      </c>
    </row>
    <row r="176" spans="1:16">
      <c r="A176" s="5" t="s">
        <v>7</v>
      </c>
      <c r="B176" s="4" t="s">
        <v>158</v>
      </c>
      <c r="C176" s="10">
        <v>20983</v>
      </c>
      <c r="D176" s="9">
        <v>818</v>
      </c>
      <c r="E176" s="10">
        <v>1554</v>
      </c>
      <c r="F176" s="10">
        <v>2565</v>
      </c>
      <c r="G176" s="10">
        <v>5721</v>
      </c>
      <c r="H176" s="10">
        <v>7600</v>
      </c>
      <c r="I176" s="13">
        <v>2725</v>
      </c>
      <c r="K176" s="19">
        <f t="shared" si="13"/>
        <v>6.4057881263479291E-2</v>
      </c>
      <c r="L176">
        <f t="shared" si="14"/>
        <v>3.9422460904748186E-2</v>
      </c>
      <c r="M176">
        <f t="shared" si="15"/>
        <v>0.14177446016349757</v>
      </c>
      <c r="N176">
        <f t="shared" si="16"/>
        <v>0.48438608090477264</v>
      </c>
      <c r="O176">
        <f t="shared" si="17"/>
        <v>0.94959769890447554</v>
      </c>
      <c r="P176" s="20">
        <f t="shared" si="18"/>
        <v>0.3115014922239896</v>
      </c>
    </row>
    <row r="177" spans="1:16">
      <c r="A177" s="5" t="s">
        <v>7</v>
      </c>
      <c r="B177" s="4" t="s">
        <v>159</v>
      </c>
      <c r="C177" s="10">
        <v>25956</v>
      </c>
      <c r="D177" s="10">
        <v>1100</v>
      </c>
      <c r="E177" s="10">
        <v>1453</v>
      </c>
      <c r="F177" s="10">
        <v>3379</v>
      </c>
      <c r="G177" s="10">
        <v>6613</v>
      </c>
      <c r="H177" s="10">
        <v>9610</v>
      </c>
      <c r="I177" s="13">
        <v>3801</v>
      </c>
      <c r="K177" s="19">
        <f t="shared" si="13"/>
        <v>8.6141405122038162E-2</v>
      </c>
      <c r="L177">
        <f t="shared" si="14"/>
        <v>3.686025462972916E-2</v>
      </c>
      <c r="M177">
        <f t="shared" si="15"/>
        <v>0.18676643309647498</v>
      </c>
      <c r="N177">
        <f t="shared" si="16"/>
        <v>0.55991000752023445</v>
      </c>
      <c r="O177">
        <f t="shared" si="17"/>
        <v>1.2007413008515802</v>
      </c>
      <c r="P177" s="20">
        <f t="shared" si="18"/>
        <v>0.43450171447463648</v>
      </c>
    </row>
    <row r="178" spans="1:16">
      <c r="A178" s="5" t="s">
        <v>7</v>
      </c>
      <c r="B178" s="4" t="s">
        <v>160</v>
      </c>
      <c r="C178" s="10">
        <v>26764</v>
      </c>
      <c r="D178" s="10">
        <v>1094</v>
      </c>
      <c r="E178" s="10">
        <v>2076</v>
      </c>
      <c r="F178" s="10">
        <v>3609</v>
      </c>
      <c r="G178" s="10">
        <v>7338</v>
      </c>
      <c r="H178" s="10">
        <v>9105</v>
      </c>
      <c r="I178" s="13">
        <v>3542</v>
      </c>
      <c r="K178" s="19">
        <f t="shared" si="13"/>
        <v>8.5671542912281587E-2</v>
      </c>
      <c r="L178">
        <f t="shared" si="14"/>
        <v>5.2664754722173253E-2</v>
      </c>
      <c r="M178">
        <f t="shared" si="15"/>
        <v>0.19947915272127201</v>
      </c>
      <c r="N178">
        <f t="shared" si="16"/>
        <v>0.62129436491508849</v>
      </c>
      <c r="O178">
        <f t="shared" si="17"/>
        <v>1.1376430327006908</v>
      </c>
      <c r="P178" s="20">
        <f t="shared" si="18"/>
        <v>0.4048947836540811</v>
      </c>
    </row>
    <row r="179" spans="1:16">
      <c r="A179" s="5" t="s">
        <v>7</v>
      </c>
      <c r="B179" s="4" t="s">
        <v>161</v>
      </c>
      <c r="C179" s="10">
        <v>51750</v>
      </c>
      <c r="D179" s="10">
        <v>2047</v>
      </c>
      <c r="E179" s="10">
        <v>3841</v>
      </c>
      <c r="F179" s="10">
        <v>6788</v>
      </c>
      <c r="G179" s="10">
        <v>13830</v>
      </c>
      <c r="H179" s="10">
        <v>18313</v>
      </c>
      <c r="I179" s="13">
        <v>6931</v>
      </c>
      <c r="K179" s="19">
        <f t="shared" si="13"/>
        <v>0.16030132389528373</v>
      </c>
      <c r="L179">
        <f t="shared" si="14"/>
        <v>9.7439943587604758E-2</v>
      </c>
      <c r="M179">
        <f t="shared" si="15"/>
        <v>0.37519104701357564</v>
      </c>
      <c r="N179">
        <f t="shared" si="16"/>
        <v>1.1709595348563198</v>
      </c>
      <c r="O179">
        <f t="shared" si="17"/>
        <v>2.28815561316285</v>
      </c>
      <c r="P179" s="20">
        <f t="shared" si="18"/>
        <v>0.79229975875393455</v>
      </c>
    </row>
    <row r="180" spans="1:16">
      <c r="A180" s="5" t="s">
        <v>7</v>
      </c>
      <c r="B180" s="4" t="s">
        <v>162</v>
      </c>
      <c r="C180" s="10">
        <v>49187</v>
      </c>
      <c r="D180" s="10">
        <v>1912</v>
      </c>
      <c r="E180" s="10">
        <v>3323</v>
      </c>
      <c r="F180" s="10">
        <v>6789</v>
      </c>
      <c r="G180" s="10">
        <v>13597</v>
      </c>
      <c r="H180" s="10">
        <v>17694</v>
      </c>
      <c r="I180" s="13">
        <v>5872</v>
      </c>
      <c r="K180" s="19">
        <f t="shared" si="13"/>
        <v>0.14972942417576088</v>
      </c>
      <c r="L180">
        <f t="shared" si="14"/>
        <v>8.4299123286022029E-2</v>
      </c>
      <c r="M180">
        <f t="shared" si="15"/>
        <v>0.37524631970759648</v>
      </c>
      <c r="N180">
        <f t="shared" si="16"/>
        <v>1.151231872410801</v>
      </c>
      <c r="O180">
        <f t="shared" si="17"/>
        <v>2.2108133795283935</v>
      </c>
      <c r="P180" s="20">
        <f t="shared" si="18"/>
        <v>0.67124284856486849</v>
      </c>
    </row>
    <row r="181" spans="1:16">
      <c r="A181" s="4" t="s">
        <v>163</v>
      </c>
      <c r="B181" s="4" t="s">
        <v>5</v>
      </c>
      <c r="C181" s="10">
        <v>1804217</v>
      </c>
      <c r="D181" s="10">
        <v>107726</v>
      </c>
      <c r="E181" s="10">
        <v>158933</v>
      </c>
      <c r="F181" s="10">
        <v>347654</v>
      </c>
      <c r="G181" s="10">
        <v>551095</v>
      </c>
      <c r="H181" s="10">
        <v>495379</v>
      </c>
      <c r="I181" s="13">
        <v>143430</v>
      </c>
      <c r="K181" s="19">
        <f t="shared" si="13"/>
        <v>8.4360627347060753</v>
      </c>
      <c r="L181">
        <f t="shared" si="14"/>
        <v>4.0318725733425635</v>
      </c>
      <c r="M181">
        <f t="shared" si="15"/>
        <v>19.215773167126933</v>
      </c>
      <c r="N181">
        <f t="shared" si="16"/>
        <v>46.660155087609802</v>
      </c>
      <c r="O181">
        <f t="shared" si="17"/>
        <v>61.896152432315816</v>
      </c>
      <c r="P181" s="20">
        <f t="shared" si="18"/>
        <v>16.395838176031862</v>
      </c>
    </row>
    <row r="182" spans="1:16">
      <c r="A182" s="5" t="s">
        <v>7</v>
      </c>
      <c r="B182" s="4" t="s">
        <v>164</v>
      </c>
      <c r="C182" s="10">
        <v>214156</v>
      </c>
      <c r="D182" s="10">
        <v>13517</v>
      </c>
      <c r="E182" s="10">
        <v>23295</v>
      </c>
      <c r="F182" s="10">
        <v>45938</v>
      </c>
      <c r="G182" s="10">
        <v>71486</v>
      </c>
      <c r="H182" s="10">
        <v>50090</v>
      </c>
      <c r="I182" s="13">
        <v>9830</v>
      </c>
      <c r="K182" s="19">
        <f t="shared" si="13"/>
        <v>1.0585212482132635</v>
      </c>
      <c r="L182">
        <f t="shared" si="14"/>
        <v>0.59095638788681404</v>
      </c>
      <c r="M182">
        <f t="shared" si="15"/>
        <v>2.5391170179301175</v>
      </c>
      <c r="N182">
        <f t="shared" si="16"/>
        <v>6.052582307211777</v>
      </c>
      <c r="O182">
        <f t="shared" si="17"/>
        <v>6.2585985181743649</v>
      </c>
      <c r="P182" s="20">
        <f t="shared" si="18"/>
        <v>1.123691621490575</v>
      </c>
    </row>
    <row r="183" spans="1:16">
      <c r="A183" s="5" t="s">
        <v>7</v>
      </c>
      <c r="B183" s="4" t="s">
        <v>165</v>
      </c>
      <c r="C183" s="10">
        <v>271696</v>
      </c>
      <c r="D183" s="10">
        <v>17081</v>
      </c>
      <c r="E183" s="10">
        <v>24643</v>
      </c>
      <c r="F183" s="10">
        <v>58093</v>
      </c>
      <c r="G183" s="10">
        <v>86141</v>
      </c>
      <c r="H183" s="10">
        <v>71025</v>
      </c>
      <c r="I183" s="13">
        <v>14713</v>
      </c>
      <c r="K183" s="19">
        <f t="shared" si="13"/>
        <v>1.337619400808667</v>
      </c>
      <c r="L183">
        <f t="shared" si="14"/>
        <v>0.62515296272568177</v>
      </c>
      <c r="M183">
        <f t="shared" si="15"/>
        <v>3.210956613753631</v>
      </c>
      <c r="N183">
        <f t="shared" si="16"/>
        <v>7.2933930073794828</v>
      </c>
      <c r="O183">
        <f t="shared" si="17"/>
        <v>8.8743653374592597</v>
      </c>
      <c r="P183" s="20">
        <f t="shared" si="18"/>
        <v>1.6818794330611222</v>
      </c>
    </row>
    <row r="184" spans="1:16">
      <c r="A184" s="5" t="s">
        <v>7</v>
      </c>
      <c r="B184" s="4" t="s">
        <v>166</v>
      </c>
      <c r="C184" s="10">
        <v>278137</v>
      </c>
      <c r="D184" s="10">
        <v>20198</v>
      </c>
      <c r="E184" s="10">
        <v>28668</v>
      </c>
      <c r="F184" s="10">
        <v>65633</v>
      </c>
      <c r="G184" s="10">
        <v>89600</v>
      </c>
      <c r="H184" s="10">
        <v>60439</v>
      </c>
      <c r="I184" s="13">
        <v>13599</v>
      </c>
      <c r="K184" s="19">
        <f t="shared" si="13"/>
        <v>1.581712818777206</v>
      </c>
      <c r="L184">
        <f t="shared" si="14"/>
        <v>0.72726068804203414</v>
      </c>
      <c r="M184">
        <f t="shared" si="15"/>
        <v>3.6277127266708913</v>
      </c>
      <c r="N184">
        <f t="shared" si="16"/>
        <v>7.5862598932123104</v>
      </c>
      <c r="O184">
        <f t="shared" si="17"/>
        <v>7.5516757005378414</v>
      </c>
      <c r="P184" s="20">
        <f t="shared" si="18"/>
        <v>1.5545353367904711</v>
      </c>
    </row>
    <row r="185" spans="1:16">
      <c r="A185" s="5" t="s">
        <v>7</v>
      </c>
      <c r="B185" s="4" t="s">
        <v>167</v>
      </c>
      <c r="C185" s="10">
        <v>117377</v>
      </c>
      <c r="D185" s="10">
        <v>8994</v>
      </c>
      <c r="E185" s="10">
        <v>10111</v>
      </c>
      <c r="F185" s="10">
        <v>25555</v>
      </c>
      <c r="G185" s="10">
        <v>34577</v>
      </c>
      <c r="H185" s="10">
        <v>29429</v>
      </c>
      <c r="I185" s="13">
        <v>8711</v>
      </c>
      <c r="K185" s="19">
        <f t="shared" si="13"/>
        <v>0.70432345242510108</v>
      </c>
      <c r="L185">
        <f t="shared" si="14"/>
        <v>0.25649967967046905</v>
      </c>
      <c r="M185">
        <f t="shared" si="15"/>
        <v>1.4124936957029943</v>
      </c>
      <c r="N185">
        <f t="shared" si="16"/>
        <v>2.9275681732991301</v>
      </c>
      <c r="O185">
        <f t="shared" si="17"/>
        <v>3.6770671948762907</v>
      </c>
      <c r="P185" s="20">
        <f t="shared" si="18"/>
        <v>0.99577596284887082</v>
      </c>
    </row>
    <row r="186" spans="1:16">
      <c r="A186" s="5" t="s">
        <v>7</v>
      </c>
      <c r="B186" s="4" t="s">
        <v>168</v>
      </c>
      <c r="C186" s="10">
        <v>152666</v>
      </c>
      <c r="D186" s="10">
        <v>11427</v>
      </c>
      <c r="E186" s="10">
        <v>15663</v>
      </c>
      <c r="F186" s="10">
        <v>36281</v>
      </c>
      <c r="G186" s="10">
        <v>53005</v>
      </c>
      <c r="H186" s="10">
        <v>30215</v>
      </c>
      <c r="I186" s="13">
        <v>6075</v>
      </c>
      <c r="K186" s="19">
        <f t="shared" si="13"/>
        <v>0.89485257848139099</v>
      </c>
      <c r="L186">
        <f t="shared" si="14"/>
        <v>0.39734491965963376</v>
      </c>
      <c r="M186">
        <f t="shared" si="15"/>
        <v>2.0053486117707036</v>
      </c>
      <c r="N186">
        <f t="shared" si="16"/>
        <v>4.4878315361575725</v>
      </c>
      <c r="O186">
        <f t="shared" si="17"/>
        <v>3.7752755884735167</v>
      </c>
      <c r="P186" s="20">
        <f t="shared" si="18"/>
        <v>0.69444828082962817</v>
      </c>
    </row>
    <row r="187" spans="1:16">
      <c r="A187" s="5" t="s">
        <v>7</v>
      </c>
      <c r="B187" s="4" t="s">
        <v>169</v>
      </c>
      <c r="C187" s="10">
        <v>45373</v>
      </c>
      <c r="D187" s="10">
        <v>1973</v>
      </c>
      <c r="E187" s="10">
        <v>2912</v>
      </c>
      <c r="F187" s="10">
        <v>7186</v>
      </c>
      <c r="G187" s="10">
        <v>12740</v>
      </c>
      <c r="H187" s="10">
        <v>15461</v>
      </c>
      <c r="I187" s="13">
        <v>5101</v>
      </c>
      <c r="K187" s="19">
        <f t="shared" si="13"/>
        <v>0.15450635664161935</v>
      </c>
      <c r="L187">
        <f t="shared" si="14"/>
        <v>7.3872719533221817E-2</v>
      </c>
      <c r="M187">
        <f t="shared" si="15"/>
        <v>0.3971895792338766</v>
      </c>
      <c r="N187">
        <f t="shared" si="16"/>
        <v>1.0786713285661254</v>
      </c>
      <c r="O187">
        <f t="shared" si="17"/>
        <v>1.9318065819423811</v>
      </c>
      <c r="P187" s="20">
        <f t="shared" si="18"/>
        <v>0.58310793094846625</v>
      </c>
    </row>
    <row r="188" spans="1:16">
      <c r="A188" s="5" t="s">
        <v>7</v>
      </c>
      <c r="B188" s="4" t="s">
        <v>170</v>
      </c>
      <c r="C188" s="10">
        <v>26905</v>
      </c>
      <c r="D188" s="9">
        <v>786</v>
      </c>
      <c r="E188" s="10">
        <v>1644</v>
      </c>
      <c r="F188" s="10">
        <v>3568</v>
      </c>
      <c r="G188" s="10">
        <v>7218</v>
      </c>
      <c r="H188" s="10">
        <v>9651</v>
      </c>
      <c r="I188" s="13">
        <v>4038</v>
      </c>
      <c r="K188" s="19">
        <f t="shared" si="13"/>
        <v>6.15519494781109E-2</v>
      </c>
      <c r="L188">
        <f t="shared" si="14"/>
        <v>4.1705615011200785E-2</v>
      </c>
      <c r="M188">
        <f t="shared" si="15"/>
        <v>0.1972129722664169</v>
      </c>
      <c r="N188">
        <f t="shared" si="16"/>
        <v>0.6111341954152506</v>
      </c>
      <c r="O188">
        <f t="shared" si="17"/>
        <v>1.2058641305430386</v>
      </c>
      <c r="P188" s="20">
        <f t="shared" si="18"/>
        <v>0.46159377086255771</v>
      </c>
    </row>
    <row r="189" spans="1:16">
      <c r="A189" s="5" t="s">
        <v>7</v>
      </c>
      <c r="B189" s="4" t="s">
        <v>171</v>
      </c>
      <c r="C189" s="10">
        <v>24314</v>
      </c>
      <c r="D189" s="9">
        <v>832</v>
      </c>
      <c r="E189" s="10">
        <v>1608</v>
      </c>
      <c r="F189" s="10">
        <v>2939</v>
      </c>
      <c r="G189" s="10">
        <v>6799</v>
      </c>
      <c r="H189" s="10">
        <v>8806</v>
      </c>
      <c r="I189" s="13">
        <v>3330</v>
      </c>
      <c r="K189" s="19">
        <f t="shared" si="13"/>
        <v>6.5154226419577951E-2</v>
      </c>
      <c r="L189">
        <f t="shared" si="14"/>
        <v>4.0792353368619749E-2</v>
      </c>
      <c r="M189">
        <f t="shared" si="15"/>
        <v>0.16244644772729799</v>
      </c>
      <c r="N189">
        <f t="shared" si="16"/>
        <v>0.57565827024498317</v>
      </c>
      <c r="O189">
        <f t="shared" si="17"/>
        <v>1.1002838600727383</v>
      </c>
      <c r="P189" s="20">
        <f t="shared" si="18"/>
        <v>0.38066053912142578</v>
      </c>
    </row>
    <row r="190" spans="1:16">
      <c r="A190" s="5" t="s">
        <v>7</v>
      </c>
      <c r="B190" s="4" t="s">
        <v>172</v>
      </c>
      <c r="C190" s="10">
        <v>61113</v>
      </c>
      <c r="D190" s="10">
        <v>2052</v>
      </c>
      <c r="E190" s="10">
        <v>3391</v>
      </c>
      <c r="F190" s="10">
        <v>6653</v>
      </c>
      <c r="G190" s="10">
        <v>14961</v>
      </c>
      <c r="H190" s="10">
        <v>24367</v>
      </c>
      <c r="I190" s="13">
        <v>9689</v>
      </c>
      <c r="K190" s="19">
        <f t="shared" si="13"/>
        <v>0.16069287573674754</v>
      </c>
      <c r="L190">
        <f t="shared" si="14"/>
        <v>8.6024173055341754E-2</v>
      </c>
      <c r="M190">
        <f t="shared" si="15"/>
        <v>0.36772923332075996</v>
      </c>
      <c r="N190">
        <f t="shared" si="16"/>
        <v>1.2667191323922922</v>
      </c>
      <c r="O190">
        <f t="shared" si="17"/>
        <v>3.0445851485796522</v>
      </c>
      <c r="P190" s="20">
        <f t="shared" si="18"/>
        <v>1.1075735626268752</v>
      </c>
    </row>
    <row r="191" spans="1:16">
      <c r="A191" s="5" t="s">
        <v>7</v>
      </c>
      <c r="B191" s="4" t="s">
        <v>173</v>
      </c>
      <c r="C191" s="10">
        <v>37686</v>
      </c>
      <c r="D191" s="10">
        <v>1253</v>
      </c>
      <c r="E191" s="10">
        <v>2289</v>
      </c>
      <c r="F191" s="10">
        <v>4407</v>
      </c>
      <c r="G191" s="10">
        <v>9554</v>
      </c>
      <c r="H191" s="10">
        <v>14184</v>
      </c>
      <c r="I191" s="13">
        <v>5999</v>
      </c>
      <c r="K191" s="19">
        <f t="shared" si="13"/>
        <v>9.8122891470830739E-2</v>
      </c>
      <c r="L191">
        <f t="shared" si="14"/>
        <v>5.8068219440777738E-2</v>
      </c>
      <c r="M191">
        <f t="shared" si="15"/>
        <v>0.24358676254991571</v>
      </c>
      <c r="N191">
        <f t="shared" si="16"/>
        <v>0.80891882834542872</v>
      </c>
      <c r="O191">
        <f t="shared" si="17"/>
        <v>1.7722491791132999</v>
      </c>
      <c r="P191" s="20">
        <f t="shared" si="18"/>
        <v>0.68576053278961957</v>
      </c>
    </row>
    <row r="192" spans="1:16">
      <c r="A192" s="5" t="s">
        <v>7</v>
      </c>
      <c r="B192" s="4" t="s">
        <v>174</v>
      </c>
      <c r="C192" s="10">
        <v>61254</v>
      </c>
      <c r="D192" s="10">
        <v>2728</v>
      </c>
      <c r="E192" s="10">
        <v>5099</v>
      </c>
      <c r="F192" s="10">
        <v>10710</v>
      </c>
      <c r="G192" s="10">
        <v>18305</v>
      </c>
      <c r="H192" s="10">
        <v>18209</v>
      </c>
      <c r="I192" s="13">
        <v>6203</v>
      </c>
      <c r="K192" s="19">
        <f t="shared" si="13"/>
        <v>0.21363068470265462</v>
      </c>
      <c r="L192">
        <f t="shared" si="14"/>
        <v>0.12935336432001995</v>
      </c>
      <c r="M192">
        <f t="shared" si="15"/>
        <v>0.59197055296337575</v>
      </c>
      <c r="N192">
        <f t="shared" si="16"/>
        <v>1.5498491891211086</v>
      </c>
      <c r="O192">
        <f t="shared" si="17"/>
        <v>2.2751611183357361</v>
      </c>
      <c r="P192" s="20">
        <f t="shared" si="18"/>
        <v>0.70908027752858982</v>
      </c>
    </row>
    <row r="193" spans="1:16">
      <c r="A193" s="5" t="s">
        <v>7</v>
      </c>
      <c r="B193" s="4" t="s">
        <v>175</v>
      </c>
      <c r="C193" s="10">
        <v>35046</v>
      </c>
      <c r="D193" s="10">
        <v>1481</v>
      </c>
      <c r="E193" s="10">
        <v>2439</v>
      </c>
      <c r="F193" s="10">
        <v>4762</v>
      </c>
      <c r="G193" s="10">
        <v>9416</v>
      </c>
      <c r="H193" s="10">
        <v>12109</v>
      </c>
      <c r="I193" s="13">
        <v>4839</v>
      </c>
      <c r="K193" s="19">
        <f t="shared" si="13"/>
        <v>0.11597765544158047</v>
      </c>
      <c r="L193">
        <f t="shared" si="14"/>
        <v>6.1873476284865392E-2</v>
      </c>
      <c r="M193">
        <f t="shared" si="15"/>
        <v>0.26320856892731986</v>
      </c>
      <c r="N193">
        <f t="shared" si="16"/>
        <v>0.79723463342061507</v>
      </c>
      <c r="O193">
        <f t="shared" si="17"/>
        <v>1.5129840178992493</v>
      </c>
      <c r="P193" s="20">
        <f t="shared" si="18"/>
        <v>0.55315806270527912</v>
      </c>
    </row>
    <row r="194" spans="1:16">
      <c r="A194" s="5" t="s">
        <v>7</v>
      </c>
      <c r="B194" s="4" t="s">
        <v>176</v>
      </c>
      <c r="C194" s="10">
        <v>32722</v>
      </c>
      <c r="D194" s="10">
        <v>1380</v>
      </c>
      <c r="E194" s="10">
        <v>2256</v>
      </c>
      <c r="F194" s="10">
        <v>4493</v>
      </c>
      <c r="G194" s="10">
        <v>8501</v>
      </c>
      <c r="H194" s="10">
        <v>11657</v>
      </c>
      <c r="I194" s="13">
        <v>4435</v>
      </c>
      <c r="K194" s="19">
        <f t="shared" si="13"/>
        <v>0.10806830824401151</v>
      </c>
      <c r="L194">
        <f t="shared" si="14"/>
        <v>5.7231062935078444E-2</v>
      </c>
      <c r="M194">
        <f t="shared" si="15"/>
        <v>0.2483402142357094</v>
      </c>
      <c r="N194">
        <f t="shared" si="16"/>
        <v>0.71976334098435091</v>
      </c>
      <c r="O194">
        <f t="shared" si="17"/>
        <v>1.4565079442275621</v>
      </c>
      <c r="P194" s="20">
        <f t="shared" si="18"/>
        <v>0.50697582312418121</v>
      </c>
    </row>
    <row r="195" spans="1:16">
      <c r="A195" s="5" t="s">
        <v>7</v>
      </c>
      <c r="B195" s="4" t="s">
        <v>177</v>
      </c>
      <c r="C195" s="10">
        <v>64575</v>
      </c>
      <c r="D195" s="10">
        <v>2940</v>
      </c>
      <c r="E195" s="10">
        <v>4712</v>
      </c>
      <c r="F195" s="10">
        <v>8855</v>
      </c>
      <c r="G195" s="10">
        <v>17843</v>
      </c>
      <c r="H195" s="10">
        <v>22564</v>
      </c>
      <c r="I195" s="13">
        <v>7661</v>
      </c>
      <c r="K195" s="19">
        <f t="shared" si="13"/>
        <v>0.23023248278072014</v>
      </c>
      <c r="L195">
        <f t="shared" si="14"/>
        <v>0.11953580166227377</v>
      </c>
      <c r="M195">
        <f t="shared" si="15"/>
        <v>0.48943970555468658</v>
      </c>
      <c r="N195">
        <f t="shared" si="16"/>
        <v>1.5107325365467328</v>
      </c>
      <c r="O195">
        <f t="shared" si="17"/>
        <v>2.8193055892211296</v>
      </c>
      <c r="P195" s="20">
        <f t="shared" si="18"/>
        <v>0.87574786492770051</v>
      </c>
    </row>
    <row r="196" spans="1:16">
      <c r="A196" s="5" t="s">
        <v>7</v>
      </c>
      <c r="B196" s="4" t="s">
        <v>178</v>
      </c>
      <c r="C196" s="10">
        <v>52350</v>
      </c>
      <c r="D196" s="10">
        <v>2597</v>
      </c>
      <c r="E196" s="10">
        <v>4090</v>
      </c>
      <c r="F196" s="10">
        <v>8702</v>
      </c>
      <c r="G196" s="10">
        <v>16484</v>
      </c>
      <c r="H196" s="10">
        <v>15454</v>
      </c>
      <c r="I196" s="13">
        <v>5023</v>
      </c>
      <c r="K196" s="19">
        <f t="shared" si="13"/>
        <v>0.20337202645630281</v>
      </c>
      <c r="L196">
        <f t="shared" si="14"/>
        <v>0.10375666994879028</v>
      </c>
      <c r="M196">
        <f t="shared" si="15"/>
        <v>0.48098298336949546</v>
      </c>
      <c r="N196">
        <f t="shared" si="16"/>
        <v>1.3956686169610684</v>
      </c>
      <c r="O196">
        <f t="shared" si="17"/>
        <v>1.9309319524828636</v>
      </c>
      <c r="P196" s="20">
        <f t="shared" si="18"/>
        <v>0.57419155796003651</v>
      </c>
    </row>
    <row r="197" spans="1:16">
      <c r="A197" s="5" t="s">
        <v>7</v>
      </c>
      <c r="B197" s="4" t="s">
        <v>179</v>
      </c>
      <c r="C197" s="10">
        <v>90296</v>
      </c>
      <c r="D197" s="10">
        <v>7105</v>
      </c>
      <c r="E197" s="10">
        <v>10066</v>
      </c>
      <c r="F197" s="10">
        <v>19319</v>
      </c>
      <c r="G197" s="10">
        <v>28071</v>
      </c>
      <c r="H197" s="10">
        <v>20255</v>
      </c>
      <c r="I197" s="13">
        <v>5480</v>
      </c>
      <c r="K197" s="19">
        <f t="shared" ref="K197:K248" si="19">D197/(3332892)*261</f>
        <v>0.55639516672007372</v>
      </c>
      <c r="L197">
        <f t="shared" ref="L197:L248" si="20">E197/4651460*118</f>
        <v>0.25535810261724273</v>
      </c>
      <c r="M197">
        <f t="shared" ref="M197:M248" si="21">F197/12773034*706</f>
        <v>1.0678131757889315</v>
      </c>
      <c r="N197">
        <f t="shared" ref="N197:N248" si="22">G197/16617833*1407</f>
        <v>2.3767176502495841</v>
      </c>
      <c r="O197">
        <f t="shared" ref="O197:O248" si="23">H197/11596911*1449</f>
        <v>2.5308028146460724</v>
      </c>
      <c r="P197" s="20">
        <f t="shared" ref="P197:P248" si="24">I197/2353199*269</f>
        <v>0.62643235867429825</v>
      </c>
    </row>
    <row r="198" spans="1:16">
      <c r="A198" s="5" t="s">
        <v>7</v>
      </c>
      <c r="B198" s="4" t="s">
        <v>180</v>
      </c>
      <c r="C198" s="10">
        <v>30601</v>
      </c>
      <c r="D198" s="9">
        <v>984</v>
      </c>
      <c r="E198" s="10">
        <v>1853</v>
      </c>
      <c r="F198" s="10">
        <v>3882</v>
      </c>
      <c r="G198" s="10">
        <v>8183</v>
      </c>
      <c r="H198" s="10">
        <v>11235</v>
      </c>
      <c r="I198" s="13">
        <v>4464</v>
      </c>
      <c r="K198" s="19">
        <f t="shared" si="19"/>
        <v>7.705740240007776E-2</v>
      </c>
      <c r="L198">
        <f t="shared" si="20"/>
        <v>4.7007606213962924E-2</v>
      </c>
      <c r="M198">
        <f t="shared" si="21"/>
        <v>0.2145685981889659</v>
      </c>
      <c r="N198">
        <f t="shared" si="22"/>
        <v>0.69283889180978042</v>
      </c>
      <c r="O198">
        <f t="shared" si="23"/>
        <v>1.4037802825252346</v>
      </c>
      <c r="P198" s="20">
        <f t="shared" si="24"/>
        <v>0.51029088487628971</v>
      </c>
    </row>
    <row r="199" spans="1:16">
      <c r="A199" s="5" t="s">
        <v>7</v>
      </c>
      <c r="B199" s="4" t="s">
        <v>181</v>
      </c>
      <c r="C199" s="10">
        <v>51750</v>
      </c>
      <c r="D199" s="10">
        <v>3402</v>
      </c>
      <c r="E199" s="10">
        <v>3912</v>
      </c>
      <c r="F199" s="10">
        <v>8957</v>
      </c>
      <c r="G199" s="10">
        <v>14402</v>
      </c>
      <c r="H199" s="10">
        <v>15839</v>
      </c>
      <c r="I199" s="13">
        <v>5238</v>
      </c>
      <c r="K199" s="19">
        <f t="shared" si="19"/>
        <v>0.26641187293197616</v>
      </c>
      <c r="L199">
        <f t="shared" si="20"/>
        <v>9.9241098493806246E-2</v>
      </c>
      <c r="M199">
        <f t="shared" si="21"/>
        <v>0.49507752034481395</v>
      </c>
      <c r="N199">
        <f t="shared" si="22"/>
        <v>1.2193896761388805</v>
      </c>
      <c r="O199">
        <f t="shared" si="23"/>
        <v>1.9790365727563139</v>
      </c>
      <c r="P199" s="20">
        <f t="shared" si="24"/>
        <v>0.59876873991532376</v>
      </c>
    </row>
    <row r="200" spans="1:16">
      <c r="A200" s="5" t="s">
        <v>7</v>
      </c>
      <c r="B200" s="4" t="s">
        <v>182</v>
      </c>
      <c r="C200" s="10">
        <v>42543</v>
      </c>
      <c r="D200" s="10">
        <v>1980</v>
      </c>
      <c r="E200" s="10">
        <v>3002</v>
      </c>
      <c r="F200" s="10">
        <v>6756</v>
      </c>
      <c r="G200" s="10">
        <v>12195</v>
      </c>
      <c r="H200" s="10">
        <v>13844</v>
      </c>
      <c r="I200" s="13">
        <v>4766</v>
      </c>
      <c r="K200" s="19">
        <f t="shared" si="19"/>
        <v>0.1550545292196687</v>
      </c>
      <c r="L200">
        <f t="shared" si="20"/>
        <v>7.6155873639674423E-2</v>
      </c>
      <c r="M200">
        <f t="shared" si="21"/>
        <v>0.37342232080490823</v>
      </c>
      <c r="N200">
        <f t="shared" si="22"/>
        <v>1.032527225421028</v>
      </c>
      <c r="O200">
        <f t="shared" si="23"/>
        <v>1.7297671767938894</v>
      </c>
      <c r="P200" s="20">
        <f t="shared" si="24"/>
        <v>0.54481325208790243</v>
      </c>
    </row>
    <row r="201" spans="1:16">
      <c r="A201" s="5" t="s">
        <v>7</v>
      </c>
      <c r="B201" s="4" t="s">
        <v>183</v>
      </c>
      <c r="C201" s="10">
        <v>46641</v>
      </c>
      <c r="D201" s="10">
        <v>2417</v>
      </c>
      <c r="E201" s="10">
        <v>3352</v>
      </c>
      <c r="F201" s="10">
        <v>6215</v>
      </c>
      <c r="G201" s="10">
        <v>13002</v>
      </c>
      <c r="H201" s="10">
        <v>16051</v>
      </c>
      <c r="I201" s="13">
        <v>5604</v>
      </c>
      <c r="K201" s="19">
        <f t="shared" si="19"/>
        <v>0.18927616016360566</v>
      </c>
      <c r="L201">
        <f t="shared" si="20"/>
        <v>8.5034806275878963E-2</v>
      </c>
      <c r="M201">
        <f t="shared" si="21"/>
        <v>0.34351979333962473</v>
      </c>
      <c r="N201">
        <f t="shared" si="22"/>
        <v>1.1008543653074381</v>
      </c>
      <c r="O201">
        <f t="shared" si="23"/>
        <v>2.0055253506731234</v>
      </c>
      <c r="P201" s="20">
        <f t="shared" si="24"/>
        <v>0.64060710547641742</v>
      </c>
    </row>
    <row r="202" spans="1:16">
      <c r="A202" s="5" t="s">
        <v>7</v>
      </c>
      <c r="B202" s="4" t="s">
        <v>184</v>
      </c>
      <c r="C202" s="10">
        <v>28979</v>
      </c>
      <c r="D202" s="10">
        <v>1295</v>
      </c>
      <c r="E202" s="10">
        <v>1993</v>
      </c>
      <c r="F202" s="10">
        <v>4077</v>
      </c>
      <c r="G202" s="10">
        <v>7926</v>
      </c>
      <c r="H202" s="10">
        <v>9988</v>
      </c>
      <c r="I202" s="13">
        <v>3700</v>
      </c>
      <c r="K202" s="19">
        <f t="shared" si="19"/>
        <v>0.10141192693912673</v>
      </c>
      <c r="L202">
        <f t="shared" si="20"/>
        <v>5.0559179268444741E-2</v>
      </c>
      <c r="M202">
        <f t="shared" si="21"/>
        <v>0.22534677352303298</v>
      </c>
      <c r="N202">
        <f t="shared" si="22"/>
        <v>0.67107919546429429</v>
      </c>
      <c r="O202">
        <f t="shared" si="23"/>
        <v>1.2479712916655135</v>
      </c>
      <c r="P202" s="20">
        <f t="shared" si="24"/>
        <v>0.42295615457936198</v>
      </c>
    </row>
    <row r="203" spans="1:16">
      <c r="A203" s="5" t="s">
        <v>7</v>
      </c>
      <c r="B203" s="4" t="s">
        <v>185</v>
      </c>
      <c r="C203" s="10">
        <v>38037</v>
      </c>
      <c r="D203" s="10">
        <v>1304</v>
      </c>
      <c r="E203" s="10">
        <v>1935</v>
      </c>
      <c r="F203" s="10">
        <v>4673</v>
      </c>
      <c r="G203" s="10">
        <v>10686</v>
      </c>
      <c r="H203" s="10">
        <v>14507</v>
      </c>
      <c r="I203" s="13">
        <v>4932</v>
      </c>
      <c r="K203" s="19">
        <f t="shared" si="19"/>
        <v>0.1021167202537616</v>
      </c>
      <c r="L203">
        <f t="shared" si="20"/>
        <v>4.9087813288730846E-2</v>
      </c>
      <c r="M203">
        <f t="shared" si="21"/>
        <v>0.25828929915946358</v>
      </c>
      <c r="N203">
        <f t="shared" si="22"/>
        <v>0.90476309396056642</v>
      </c>
      <c r="O203">
        <f t="shared" si="23"/>
        <v>1.8126070813167403</v>
      </c>
      <c r="P203" s="20">
        <f t="shared" si="24"/>
        <v>0.56378912280686844</v>
      </c>
    </row>
    <row r="204" spans="1:16">
      <c r="A204" s="4" t="s">
        <v>186</v>
      </c>
      <c r="B204" s="4" t="s">
        <v>5</v>
      </c>
      <c r="C204" s="10">
        <v>2554324</v>
      </c>
      <c r="D204" s="10">
        <v>151926</v>
      </c>
      <c r="E204" s="10">
        <v>217311</v>
      </c>
      <c r="F204" s="10">
        <v>507409</v>
      </c>
      <c r="G204" s="10">
        <v>802073</v>
      </c>
      <c r="H204" s="10">
        <v>702373</v>
      </c>
      <c r="I204" s="13">
        <v>173232</v>
      </c>
      <c r="K204" s="19">
        <f t="shared" si="19"/>
        <v>11.897381013246154</v>
      </c>
      <c r="L204">
        <f t="shared" si="20"/>
        <v>5.51282780030356</v>
      </c>
      <c r="M204">
        <f t="shared" si="21"/>
        <v>28.045862400428906</v>
      </c>
      <c r="N204">
        <f t="shared" si="22"/>
        <v>67.90998026036246</v>
      </c>
      <c r="O204">
        <f t="shared" si="23"/>
        <v>87.759445338504364</v>
      </c>
      <c r="P204" s="20">
        <f t="shared" si="24"/>
        <v>19.802578532457307</v>
      </c>
    </row>
    <row r="205" spans="1:16">
      <c r="A205" s="5" t="s">
        <v>7</v>
      </c>
      <c r="B205" s="4" t="s">
        <v>187</v>
      </c>
      <c r="C205" s="10">
        <v>493033</v>
      </c>
      <c r="D205" s="10">
        <v>32160</v>
      </c>
      <c r="E205" s="10">
        <v>45811</v>
      </c>
      <c r="F205" s="10">
        <v>103834</v>
      </c>
      <c r="G205" s="10">
        <v>160624</v>
      </c>
      <c r="H205" s="10">
        <v>129344</v>
      </c>
      <c r="I205" s="13">
        <v>21260</v>
      </c>
      <c r="K205" s="19">
        <f t="shared" si="19"/>
        <v>2.5184614442952244</v>
      </c>
      <c r="L205">
        <f t="shared" si="20"/>
        <v>1.1621508085633327</v>
      </c>
      <c r="M205">
        <f t="shared" si="21"/>
        <v>5.7391849109616402</v>
      </c>
      <c r="N205">
        <f t="shared" si="22"/>
        <v>13.599725547849712</v>
      </c>
      <c r="O205">
        <f t="shared" si="23"/>
        <v>16.16115325882901</v>
      </c>
      <c r="P205" s="20">
        <f t="shared" si="24"/>
        <v>2.4302832017181717</v>
      </c>
    </row>
    <row r="206" spans="1:16">
      <c r="A206" s="5" t="s">
        <v>7</v>
      </c>
      <c r="B206" s="4" t="s">
        <v>188</v>
      </c>
      <c r="C206" s="10">
        <v>247489</v>
      </c>
      <c r="D206" s="10">
        <v>13413</v>
      </c>
      <c r="E206" s="10">
        <v>19526</v>
      </c>
      <c r="F206" s="10">
        <v>45921</v>
      </c>
      <c r="G206" s="10">
        <v>79291</v>
      </c>
      <c r="H206" s="10">
        <v>72275</v>
      </c>
      <c r="I206" s="13">
        <v>17063</v>
      </c>
      <c r="K206" s="19">
        <f t="shared" si="19"/>
        <v>1.0503769699108161</v>
      </c>
      <c r="L206">
        <f t="shared" si="20"/>
        <v>0.49534296758437135</v>
      </c>
      <c r="M206">
        <f t="shared" si="21"/>
        <v>2.5381773821317628</v>
      </c>
      <c r="N206">
        <f t="shared" si="22"/>
        <v>6.7134166650970668</v>
      </c>
      <c r="O206">
        <f t="shared" si="23"/>
        <v>9.0305491695159166</v>
      </c>
      <c r="P206" s="20">
        <f t="shared" si="24"/>
        <v>1.9505137474561225</v>
      </c>
    </row>
    <row r="207" spans="1:16">
      <c r="A207" s="5" t="s">
        <v>7</v>
      </c>
      <c r="B207" s="4" t="s">
        <v>189</v>
      </c>
      <c r="C207" s="10">
        <v>137515</v>
      </c>
      <c r="D207" s="10">
        <v>8635</v>
      </c>
      <c r="E207" s="10">
        <v>12176</v>
      </c>
      <c r="F207" s="10">
        <v>26080</v>
      </c>
      <c r="G207" s="10">
        <v>41444</v>
      </c>
      <c r="H207" s="10">
        <v>38794</v>
      </c>
      <c r="I207" s="13">
        <v>10386</v>
      </c>
      <c r="K207" s="19">
        <f t="shared" si="19"/>
        <v>0.67621003020799952</v>
      </c>
      <c r="L207">
        <f t="shared" si="20"/>
        <v>0.30888538222407591</v>
      </c>
      <c r="M207">
        <f t="shared" si="21"/>
        <v>1.4415118600639441</v>
      </c>
      <c r="N207">
        <f t="shared" si="22"/>
        <v>3.5089838729273541</v>
      </c>
      <c r="O207">
        <f t="shared" si="23"/>
        <v>4.8471964646447665</v>
      </c>
      <c r="P207" s="20">
        <f t="shared" si="24"/>
        <v>1.18724935715169</v>
      </c>
    </row>
    <row r="208" spans="1:16">
      <c r="A208" s="5" t="s">
        <v>7</v>
      </c>
      <c r="B208" s="4" t="s">
        <v>190</v>
      </c>
      <c r="C208" s="10">
        <v>152935</v>
      </c>
      <c r="D208" s="10">
        <v>8460</v>
      </c>
      <c r="E208" s="10">
        <v>12906</v>
      </c>
      <c r="F208" s="10">
        <v>28907</v>
      </c>
      <c r="G208" s="10">
        <v>45787</v>
      </c>
      <c r="H208" s="10">
        <v>44313</v>
      </c>
      <c r="I208" s="13">
        <v>12562</v>
      </c>
      <c r="K208" s="19">
        <f t="shared" si="19"/>
        <v>0.6625057157567662</v>
      </c>
      <c r="L208">
        <f t="shared" si="20"/>
        <v>0.32740429886530253</v>
      </c>
      <c r="M208">
        <f t="shared" si="21"/>
        <v>1.5977677660609062</v>
      </c>
      <c r="N208">
        <f t="shared" si="22"/>
        <v>3.8766973407423215</v>
      </c>
      <c r="O208">
        <f t="shared" si="23"/>
        <v>5.5367793199413189</v>
      </c>
      <c r="P208" s="20">
        <f t="shared" si="24"/>
        <v>1.4359933010340391</v>
      </c>
    </row>
    <row r="209" spans="1:16">
      <c r="A209" s="5" t="s">
        <v>7</v>
      </c>
      <c r="B209" s="4" t="s">
        <v>191</v>
      </c>
      <c r="C209" s="10">
        <v>405506</v>
      </c>
      <c r="D209" s="10">
        <v>32574</v>
      </c>
      <c r="E209" s="10">
        <v>43706</v>
      </c>
      <c r="F209" s="10">
        <v>108227</v>
      </c>
      <c r="G209" s="10">
        <v>142669</v>
      </c>
      <c r="H209" s="10">
        <v>67558</v>
      </c>
      <c r="I209" s="13">
        <v>10772</v>
      </c>
      <c r="K209" s="19">
        <f t="shared" si="19"/>
        <v>2.5508819367684281</v>
      </c>
      <c r="L209">
        <f t="shared" si="20"/>
        <v>1.1087503708513025</v>
      </c>
      <c r="M209">
        <f t="shared" si="21"/>
        <v>5.9819978557952638</v>
      </c>
      <c r="N209">
        <f t="shared" si="22"/>
        <v>12.079510186436462</v>
      </c>
      <c r="O209">
        <f t="shared" si="23"/>
        <v>8.4411738608669147</v>
      </c>
      <c r="P209" s="20">
        <f t="shared" si="24"/>
        <v>1.2313739721969965</v>
      </c>
    </row>
    <row r="210" spans="1:16">
      <c r="A210" s="5" t="s">
        <v>7</v>
      </c>
      <c r="B210" s="4" t="s">
        <v>192</v>
      </c>
      <c r="C210" s="10">
        <v>100199</v>
      </c>
      <c r="D210" s="10">
        <v>4901</v>
      </c>
      <c r="E210" s="10">
        <v>8784</v>
      </c>
      <c r="F210" s="10">
        <v>16518</v>
      </c>
      <c r="G210" s="10">
        <v>29531</v>
      </c>
      <c r="H210" s="10">
        <v>31544</v>
      </c>
      <c r="I210" s="13">
        <v>8921</v>
      </c>
      <c r="K210" s="19">
        <f t="shared" si="19"/>
        <v>0.38379911500282637</v>
      </c>
      <c r="L210">
        <f t="shared" si="20"/>
        <v>0.22283584078977353</v>
      </c>
      <c r="M210">
        <f t="shared" si="21"/>
        <v>0.91299435983651189</v>
      </c>
      <c r="N210">
        <f t="shared" si="22"/>
        <v>2.5003330458309456</v>
      </c>
      <c r="O210">
        <f t="shared" si="23"/>
        <v>3.9413302387161546</v>
      </c>
      <c r="P210" s="20">
        <f t="shared" si="24"/>
        <v>1.0197815824331049</v>
      </c>
    </row>
    <row r="211" spans="1:16">
      <c r="A211" s="5" t="s">
        <v>7</v>
      </c>
      <c r="B211" s="4" t="s">
        <v>193</v>
      </c>
      <c r="C211" s="10">
        <v>100212</v>
      </c>
      <c r="D211" s="10">
        <v>4975</v>
      </c>
      <c r="E211" s="10">
        <v>6291</v>
      </c>
      <c r="F211" s="10">
        <v>16879</v>
      </c>
      <c r="G211" s="10">
        <v>29264</v>
      </c>
      <c r="H211" s="10">
        <v>33789</v>
      </c>
      <c r="I211" s="13">
        <v>9014</v>
      </c>
      <c r="K211" s="19">
        <f t="shared" si="19"/>
        <v>0.38959408225649073</v>
      </c>
      <c r="L211">
        <f t="shared" si="20"/>
        <v>0.15959247204103658</v>
      </c>
      <c r="M211">
        <f t="shared" si="21"/>
        <v>0.93294780237804109</v>
      </c>
      <c r="N211">
        <f t="shared" si="22"/>
        <v>2.4777266686938062</v>
      </c>
      <c r="O211">
        <f t="shared" si="23"/>
        <v>4.2218364010899112</v>
      </c>
      <c r="P211" s="20">
        <f t="shared" si="24"/>
        <v>1.0304126425346942</v>
      </c>
    </row>
    <row r="212" spans="1:16">
      <c r="A212" s="5" t="s">
        <v>7</v>
      </c>
      <c r="B212" s="4" t="s">
        <v>194</v>
      </c>
      <c r="C212" s="10">
        <v>93858</v>
      </c>
      <c r="D212" s="10">
        <v>4282</v>
      </c>
      <c r="E212" s="10">
        <v>7215</v>
      </c>
      <c r="F212" s="10">
        <v>13399</v>
      </c>
      <c r="G212" s="10">
        <v>25828</v>
      </c>
      <c r="H212" s="10">
        <v>32425</v>
      </c>
      <c r="I212" s="13">
        <v>10709</v>
      </c>
      <c r="K212" s="19">
        <f t="shared" si="19"/>
        <v>0.33532499702960672</v>
      </c>
      <c r="L212">
        <f t="shared" si="20"/>
        <v>0.18303285420061657</v>
      </c>
      <c r="M212">
        <f t="shared" si="21"/>
        <v>0.74059882718545955</v>
      </c>
      <c r="N212">
        <f t="shared" si="22"/>
        <v>2.1868071486817806</v>
      </c>
      <c r="O212">
        <f t="shared" si="23"/>
        <v>4.051408603549687</v>
      </c>
      <c r="P212" s="20">
        <f t="shared" si="24"/>
        <v>1.2241722863217261</v>
      </c>
    </row>
    <row r="213" spans="1:16">
      <c r="A213" s="5" t="s">
        <v>7</v>
      </c>
      <c r="B213" s="4" t="s">
        <v>195</v>
      </c>
      <c r="C213" s="10">
        <v>68755</v>
      </c>
      <c r="D213" s="10">
        <v>3241</v>
      </c>
      <c r="E213" s="10">
        <v>5160</v>
      </c>
      <c r="F213" s="10">
        <v>10396</v>
      </c>
      <c r="G213" s="10">
        <v>19126</v>
      </c>
      <c r="H213" s="10">
        <v>23684</v>
      </c>
      <c r="I213" s="13">
        <v>7148</v>
      </c>
      <c r="K213" s="19">
        <f t="shared" si="19"/>
        <v>0.25380390363684152</v>
      </c>
      <c r="L213">
        <f t="shared" si="20"/>
        <v>0.1309008354366156</v>
      </c>
      <c r="M213">
        <f t="shared" si="21"/>
        <v>0.57461492704082684</v>
      </c>
      <c r="N213">
        <f t="shared" si="22"/>
        <v>1.6193616821158332</v>
      </c>
      <c r="O213">
        <f t="shared" si="23"/>
        <v>2.9592463027438947</v>
      </c>
      <c r="P213" s="20">
        <f t="shared" si="24"/>
        <v>0.81710556565764303</v>
      </c>
    </row>
    <row r="214" spans="1:16">
      <c r="A214" s="5" t="s">
        <v>7</v>
      </c>
      <c r="B214" s="4" t="s">
        <v>196</v>
      </c>
      <c r="C214" s="10">
        <v>266205</v>
      </c>
      <c r="D214" s="10">
        <v>16781</v>
      </c>
      <c r="E214" s="10">
        <v>22718</v>
      </c>
      <c r="F214" s="10">
        <v>66090</v>
      </c>
      <c r="G214" s="10">
        <v>86134</v>
      </c>
      <c r="H214" s="10">
        <v>61825</v>
      </c>
      <c r="I214" s="13">
        <v>12657</v>
      </c>
      <c r="K214" s="19">
        <f t="shared" si="19"/>
        <v>1.3141262903208384</v>
      </c>
      <c r="L214">
        <f t="shared" si="20"/>
        <v>0.57631883322655686</v>
      </c>
      <c r="M214">
        <f t="shared" si="21"/>
        <v>3.6529723478384226</v>
      </c>
      <c r="N214">
        <f t="shared" si="22"/>
        <v>7.2928003308253251</v>
      </c>
      <c r="O214">
        <f t="shared" si="23"/>
        <v>7.7248523335222625</v>
      </c>
      <c r="P214" s="20">
        <f t="shared" si="24"/>
        <v>1.4468529860840498</v>
      </c>
    </row>
    <row r="215" spans="1:16">
      <c r="A215" s="5" t="s">
        <v>7</v>
      </c>
      <c r="B215" s="4" t="s">
        <v>197</v>
      </c>
      <c r="C215" s="10">
        <v>50086</v>
      </c>
      <c r="D215" s="10">
        <v>1635</v>
      </c>
      <c r="E215" s="10">
        <v>2108</v>
      </c>
      <c r="F215" s="10">
        <v>5378</v>
      </c>
      <c r="G215" s="10">
        <v>11980</v>
      </c>
      <c r="H215" s="10">
        <v>21242</v>
      </c>
      <c r="I215" s="13">
        <v>7743</v>
      </c>
      <c r="K215" s="19">
        <f t="shared" si="19"/>
        <v>0.12803745215866583</v>
      </c>
      <c r="L215">
        <f t="shared" si="20"/>
        <v>5.3476542848911957E-2</v>
      </c>
      <c r="M215">
        <f t="shared" si="21"/>
        <v>0.2972565484441676</v>
      </c>
      <c r="N215">
        <f t="shared" si="22"/>
        <v>1.0143235884004853</v>
      </c>
      <c r="O215">
        <f t="shared" si="23"/>
        <v>2.6541255684380092</v>
      </c>
      <c r="P215" s="20">
        <f t="shared" si="24"/>
        <v>0.88512148781297284</v>
      </c>
    </row>
    <row r="216" spans="1:16">
      <c r="A216" s="5" t="s">
        <v>7</v>
      </c>
      <c r="B216" s="4" t="s">
        <v>198</v>
      </c>
      <c r="C216" s="10">
        <v>24019</v>
      </c>
      <c r="D216" s="9">
        <v>822</v>
      </c>
      <c r="E216" s="10">
        <v>1056</v>
      </c>
      <c r="F216" s="10">
        <v>2868</v>
      </c>
      <c r="G216" s="10">
        <v>6146</v>
      </c>
      <c r="H216" s="10">
        <v>9904</v>
      </c>
      <c r="I216" s="13">
        <v>3223</v>
      </c>
      <c r="K216" s="19">
        <f t="shared" si="19"/>
        <v>6.4371122736650341E-2</v>
      </c>
      <c r="L216">
        <f t="shared" si="20"/>
        <v>2.6789008182377144E-2</v>
      </c>
      <c r="M216">
        <f t="shared" si="21"/>
        <v>0.15852208645181717</v>
      </c>
      <c r="N216">
        <f t="shared" si="22"/>
        <v>0.52037001455003185</v>
      </c>
      <c r="O216">
        <f t="shared" si="23"/>
        <v>1.237475738151306</v>
      </c>
      <c r="P216" s="20">
        <f t="shared" si="24"/>
        <v>0.36842910438088744</v>
      </c>
    </row>
    <row r="217" spans="1:16">
      <c r="A217" s="5" t="s">
        <v>7</v>
      </c>
      <c r="B217" s="4" t="s">
        <v>199</v>
      </c>
      <c r="C217" s="10">
        <v>15661</v>
      </c>
      <c r="D217" s="9">
        <v>528</v>
      </c>
      <c r="E217" s="9">
        <v>871</v>
      </c>
      <c r="F217" s="10">
        <v>1748</v>
      </c>
      <c r="G217" s="10">
        <v>4078</v>
      </c>
      <c r="H217" s="10">
        <v>6185</v>
      </c>
      <c r="I217" s="13">
        <v>2251</v>
      </c>
      <c r="K217" s="19">
        <f t="shared" si="19"/>
        <v>4.1347874458578314E-2</v>
      </c>
      <c r="L217">
        <f t="shared" si="20"/>
        <v>2.2095858074669031E-2</v>
      </c>
      <c r="M217">
        <f t="shared" si="21"/>
        <v>9.6616669148457596E-2</v>
      </c>
      <c r="N217">
        <f t="shared" si="22"/>
        <v>0.3452764268361585</v>
      </c>
      <c r="O217">
        <f t="shared" si="23"/>
        <v>0.77279760101633965</v>
      </c>
      <c r="P217" s="20">
        <f t="shared" si="24"/>
        <v>0.25731737944814698</v>
      </c>
    </row>
    <row r="218" spans="1:16">
      <c r="A218" s="5" t="s">
        <v>7</v>
      </c>
      <c r="B218" s="4" t="s">
        <v>200</v>
      </c>
      <c r="C218" s="10">
        <v>34055</v>
      </c>
      <c r="D218" s="10">
        <v>1215</v>
      </c>
      <c r="E218" s="10">
        <v>1860</v>
      </c>
      <c r="F218" s="10">
        <v>3922</v>
      </c>
      <c r="G218" s="10">
        <v>8973</v>
      </c>
      <c r="H218" s="10">
        <v>13118</v>
      </c>
      <c r="I218" s="13">
        <v>4967</v>
      </c>
      <c r="K218" s="19">
        <f t="shared" si="19"/>
        <v>9.514709747570578E-2</v>
      </c>
      <c r="L218">
        <f t="shared" si="20"/>
        <v>4.7185184866687019E-2</v>
      </c>
      <c r="M218">
        <f t="shared" si="21"/>
        <v>0.21677950594980017</v>
      </c>
      <c r="N218">
        <f t="shared" si="22"/>
        <v>0.7597266743503801</v>
      </c>
      <c r="O218">
        <f t="shared" si="23"/>
        <v>1.6390556071353828</v>
      </c>
      <c r="P218" s="20">
        <f t="shared" si="24"/>
        <v>0.56779005940424077</v>
      </c>
    </row>
    <row r="219" spans="1:16">
      <c r="A219" s="5" t="s">
        <v>7</v>
      </c>
      <c r="B219" s="4" t="s">
        <v>201</v>
      </c>
      <c r="C219" s="10">
        <v>41316</v>
      </c>
      <c r="D219" s="10">
        <v>1237</v>
      </c>
      <c r="E219" s="10">
        <v>2125</v>
      </c>
      <c r="F219" s="10">
        <v>4526</v>
      </c>
      <c r="G219" s="10">
        <v>10778</v>
      </c>
      <c r="H219" s="10">
        <v>17239</v>
      </c>
      <c r="I219" s="13">
        <v>5411</v>
      </c>
      <c r="K219" s="19">
        <f t="shared" si="19"/>
        <v>9.686992557814654E-2</v>
      </c>
      <c r="L219">
        <f t="shared" si="20"/>
        <v>5.3907805291241888E-2</v>
      </c>
      <c r="M219">
        <f t="shared" si="21"/>
        <v>0.25016421313839765</v>
      </c>
      <c r="N219">
        <f t="shared" si="22"/>
        <v>0.91255255724377549</v>
      </c>
      <c r="O219">
        <f t="shared" si="23"/>
        <v>2.1539624646597701</v>
      </c>
      <c r="P219" s="20">
        <f t="shared" si="24"/>
        <v>0.61854479795376427</v>
      </c>
    </row>
    <row r="220" spans="1:16">
      <c r="A220" s="5" t="s">
        <v>7</v>
      </c>
      <c r="B220" s="4" t="s">
        <v>202</v>
      </c>
      <c r="C220" s="10">
        <v>30139</v>
      </c>
      <c r="D220" s="10">
        <v>1068</v>
      </c>
      <c r="E220" s="10">
        <v>1770</v>
      </c>
      <c r="F220" s="10">
        <v>3908</v>
      </c>
      <c r="G220" s="10">
        <v>8776</v>
      </c>
      <c r="H220" s="10">
        <v>11322</v>
      </c>
      <c r="I220" s="13">
        <v>3295</v>
      </c>
      <c r="K220" s="19">
        <f t="shared" si="19"/>
        <v>8.3635473336669763E-2</v>
      </c>
      <c r="L220">
        <f t="shared" si="20"/>
        <v>4.490203076023442E-2</v>
      </c>
      <c r="M220">
        <f t="shared" si="21"/>
        <v>0.21600568823350819</v>
      </c>
      <c r="N220">
        <f t="shared" si="22"/>
        <v>0.74304706275481291</v>
      </c>
      <c r="O220">
        <f t="shared" si="23"/>
        <v>1.4146506772363778</v>
      </c>
      <c r="P220" s="20">
        <f t="shared" si="24"/>
        <v>0.37665960252405345</v>
      </c>
    </row>
    <row r="221" spans="1:16">
      <c r="A221" s="5" t="s">
        <v>7</v>
      </c>
      <c r="B221" s="4" t="s">
        <v>203</v>
      </c>
      <c r="C221" s="10">
        <v>42086</v>
      </c>
      <c r="D221" s="10">
        <v>1509</v>
      </c>
      <c r="E221" s="10">
        <v>2125</v>
      </c>
      <c r="F221" s="10">
        <v>5560</v>
      </c>
      <c r="G221" s="10">
        <v>11743</v>
      </c>
      <c r="H221" s="10">
        <v>16824</v>
      </c>
      <c r="I221" s="13">
        <v>4325</v>
      </c>
      <c r="K221" s="19">
        <f t="shared" si="19"/>
        <v>0.1181703457537778</v>
      </c>
      <c r="L221">
        <f t="shared" si="20"/>
        <v>5.3907805291241888E-2</v>
      </c>
      <c r="M221">
        <f t="shared" si="21"/>
        <v>0.30731617875596356</v>
      </c>
      <c r="N221">
        <f t="shared" si="22"/>
        <v>0.99425725363830531</v>
      </c>
      <c r="O221">
        <f t="shared" si="23"/>
        <v>2.10210943241696</v>
      </c>
      <c r="P221" s="20">
        <f t="shared" si="24"/>
        <v>0.49440145096101096</v>
      </c>
    </row>
    <row r="222" spans="1:16">
      <c r="A222" s="5" t="s">
        <v>7</v>
      </c>
      <c r="B222" s="4" t="s">
        <v>204</v>
      </c>
      <c r="C222" s="10">
        <v>110581</v>
      </c>
      <c r="D222" s="10">
        <v>6851</v>
      </c>
      <c r="E222" s="10">
        <v>10934</v>
      </c>
      <c r="F222" s="10">
        <v>22049</v>
      </c>
      <c r="G222" s="10">
        <v>40552</v>
      </c>
      <c r="H222" s="10">
        <v>24424</v>
      </c>
      <c r="I222" s="13">
        <v>5771</v>
      </c>
      <c r="K222" s="19">
        <f t="shared" si="19"/>
        <v>0.53650433317371227</v>
      </c>
      <c r="L222">
        <f t="shared" si="20"/>
        <v>0.27737785555503003</v>
      </c>
      <c r="M222">
        <f t="shared" si="21"/>
        <v>1.2187076304658704</v>
      </c>
      <c r="N222">
        <f t="shared" si="22"/>
        <v>3.4334599463118924</v>
      </c>
      <c r="O222">
        <f t="shared" si="23"/>
        <v>3.0517071313214359</v>
      </c>
      <c r="P222" s="20">
        <f t="shared" si="24"/>
        <v>0.65969728866959398</v>
      </c>
    </row>
    <row r="223" spans="1:16">
      <c r="A223" s="5" t="s">
        <v>7</v>
      </c>
      <c r="B223" s="4" t="s">
        <v>205</v>
      </c>
      <c r="C223" s="10">
        <v>55325</v>
      </c>
      <c r="D223" s="10">
        <v>3978</v>
      </c>
      <c r="E223" s="10">
        <v>4693</v>
      </c>
      <c r="F223" s="10">
        <v>8838</v>
      </c>
      <c r="G223" s="10">
        <v>14863</v>
      </c>
      <c r="H223" s="10">
        <v>16774</v>
      </c>
      <c r="I223" s="13">
        <v>6179</v>
      </c>
      <c r="K223" s="19">
        <f t="shared" si="19"/>
        <v>0.3115186450686071</v>
      </c>
      <c r="L223">
        <f t="shared" si="20"/>
        <v>0.11905380246202268</v>
      </c>
      <c r="M223">
        <f t="shared" si="21"/>
        <v>0.48850006975633198</v>
      </c>
      <c r="N223">
        <f t="shared" si="22"/>
        <v>1.258421660634091</v>
      </c>
      <c r="O223">
        <f t="shared" si="23"/>
        <v>2.0958620791346938</v>
      </c>
      <c r="P223" s="20">
        <f t="shared" si="24"/>
        <v>0.70633677814753448</v>
      </c>
    </row>
    <row r="224" spans="1:16">
      <c r="A224" s="5" t="s">
        <v>7</v>
      </c>
      <c r="B224" s="4" t="s">
        <v>206</v>
      </c>
      <c r="C224" s="10">
        <v>29603</v>
      </c>
      <c r="D224" s="9">
        <v>971</v>
      </c>
      <c r="E224" s="10">
        <v>1718</v>
      </c>
      <c r="F224" s="10">
        <v>3085</v>
      </c>
      <c r="G224" s="10">
        <v>7715</v>
      </c>
      <c r="H224" s="10">
        <v>12057</v>
      </c>
      <c r="I224" s="13">
        <v>4057</v>
      </c>
      <c r="K224" s="19">
        <f t="shared" si="19"/>
        <v>7.6039367612271869E-2</v>
      </c>
      <c r="L224">
        <f t="shared" si="20"/>
        <v>4.3582875054284029E-2</v>
      </c>
      <c r="M224">
        <f t="shared" si="21"/>
        <v>0.17051626105434309</v>
      </c>
      <c r="N224">
        <f t="shared" si="22"/>
        <v>0.65321423076041263</v>
      </c>
      <c r="O224">
        <f t="shared" si="23"/>
        <v>1.5064867704856921</v>
      </c>
      <c r="P224" s="20">
        <f t="shared" si="24"/>
        <v>0.46376570787255988</v>
      </c>
    </row>
    <row r="225" spans="1:16">
      <c r="A225" s="5" t="s">
        <v>7</v>
      </c>
      <c r="B225" s="4" t="s">
        <v>207</v>
      </c>
      <c r="C225" s="10">
        <v>46669</v>
      </c>
      <c r="D225" s="10">
        <v>2380</v>
      </c>
      <c r="E225" s="10">
        <v>3317</v>
      </c>
      <c r="F225" s="10">
        <v>7669</v>
      </c>
      <c r="G225" s="10">
        <v>13755</v>
      </c>
      <c r="H225" s="10">
        <v>14659</v>
      </c>
      <c r="I225" s="13">
        <v>4889</v>
      </c>
      <c r="K225" s="19">
        <f t="shared" si="19"/>
        <v>0.18637867653677345</v>
      </c>
      <c r="L225">
        <f t="shared" si="20"/>
        <v>8.4146913012258517E-2</v>
      </c>
      <c r="M225">
        <f t="shared" si="21"/>
        <v>0.42388629044595044</v>
      </c>
      <c r="N225">
        <f t="shared" si="22"/>
        <v>1.1646094289189211</v>
      </c>
      <c r="O225">
        <f t="shared" si="23"/>
        <v>1.8315990352948299</v>
      </c>
      <c r="P225" s="20">
        <f t="shared" si="24"/>
        <v>0.55887368641581092</v>
      </c>
    </row>
    <row r="226" spans="1:16">
      <c r="A226" s="5" t="s">
        <v>7</v>
      </c>
      <c r="B226" s="4" t="s">
        <v>208</v>
      </c>
      <c r="C226" s="10">
        <v>9077</v>
      </c>
      <c r="D226" s="9">
        <v>310</v>
      </c>
      <c r="E226" s="9">
        <v>441</v>
      </c>
      <c r="F226" s="10">
        <v>1607</v>
      </c>
      <c r="G226" s="10">
        <v>3016</v>
      </c>
      <c r="H226" s="10">
        <v>3074</v>
      </c>
      <c r="I226" s="13">
        <v>629</v>
      </c>
      <c r="K226" s="19">
        <f t="shared" si="19"/>
        <v>2.4276214170756209E-2</v>
      </c>
      <c r="L226">
        <f t="shared" si="20"/>
        <v>1.1187455121617729E-2</v>
      </c>
      <c r="M226">
        <f t="shared" si="21"/>
        <v>8.8823219291516792E-2</v>
      </c>
      <c r="N226">
        <f t="shared" si="22"/>
        <v>0.25535892676259292</v>
      </c>
      <c r="O226">
        <f t="shared" si="23"/>
        <v>0.38408727979373125</v>
      </c>
      <c r="P226" s="20">
        <f t="shared" si="24"/>
        <v>7.1902546278491533E-2</v>
      </c>
    </row>
    <row r="227" spans="1:16">
      <c r="A227" s="4" t="s">
        <v>209</v>
      </c>
      <c r="B227" s="4" t="s">
        <v>5</v>
      </c>
      <c r="C227" s="10">
        <v>3251158</v>
      </c>
      <c r="D227" s="10">
        <v>211999</v>
      </c>
      <c r="E227" s="10">
        <v>315947</v>
      </c>
      <c r="F227" s="10">
        <v>672846</v>
      </c>
      <c r="G227" s="10">
        <v>1088160</v>
      </c>
      <c r="H227" s="10">
        <v>798474</v>
      </c>
      <c r="I227" s="13">
        <v>163732</v>
      </c>
      <c r="K227" s="19">
        <f t="shared" si="19"/>
        <v>16.60171976769724</v>
      </c>
      <c r="L227">
        <f t="shared" si="20"/>
        <v>8.0150632274597662</v>
      </c>
      <c r="M227">
        <f t="shared" si="21"/>
        <v>37.190011081157387</v>
      </c>
      <c r="N227">
        <f t="shared" si="22"/>
        <v>92.132417024530199</v>
      </c>
      <c r="O227">
        <f t="shared" si="23"/>
        <v>99.766983294085819</v>
      </c>
      <c r="P227" s="20">
        <f t="shared" si="24"/>
        <v>18.716610027456241</v>
      </c>
    </row>
    <row r="228" spans="1:16">
      <c r="A228" s="5" t="s">
        <v>7</v>
      </c>
      <c r="B228" s="4" t="s">
        <v>210</v>
      </c>
      <c r="C228" s="10">
        <v>341074</v>
      </c>
      <c r="D228" s="10">
        <v>23456</v>
      </c>
      <c r="E228" s="10">
        <v>33860</v>
      </c>
      <c r="F228" s="10">
        <v>79910</v>
      </c>
      <c r="G228" s="10">
        <v>108307</v>
      </c>
      <c r="H228" s="10">
        <v>79056</v>
      </c>
      <c r="I228" s="13">
        <v>16485</v>
      </c>
      <c r="K228" s="19">
        <f t="shared" si="19"/>
        <v>1.8368479986750246</v>
      </c>
      <c r="L228">
        <f t="shared" si="20"/>
        <v>0.85897331160538837</v>
      </c>
      <c r="M228">
        <f t="shared" si="21"/>
        <v>4.416840979206663</v>
      </c>
      <c r="N228">
        <f t="shared" si="22"/>
        <v>9.1701456501578757</v>
      </c>
      <c r="O228">
        <f t="shared" si="23"/>
        <v>9.8778152216568706</v>
      </c>
      <c r="P228" s="20">
        <f t="shared" si="24"/>
        <v>1.8844411373623735</v>
      </c>
    </row>
    <row r="229" spans="1:16">
      <c r="A229" s="5" t="s">
        <v>7</v>
      </c>
      <c r="B229" s="4" t="s">
        <v>211</v>
      </c>
      <c r="C229" s="10">
        <v>120551</v>
      </c>
      <c r="D229" s="10">
        <v>6657</v>
      </c>
      <c r="E229" s="10">
        <v>12388</v>
      </c>
      <c r="F229" s="10">
        <v>19457</v>
      </c>
      <c r="G229" s="10">
        <v>41165</v>
      </c>
      <c r="H229" s="10">
        <v>34510</v>
      </c>
      <c r="I229" s="13">
        <v>6374</v>
      </c>
      <c r="K229" s="19">
        <f t="shared" si="19"/>
        <v>0.52131212172491637</v>
      </c>
      <c r="L229">
        <f t="shared" si="20"/>
        <v>0.31426347856371978</v>
      </c>
      <c r="M229">
        <f t="shared" si="21"/>
        <v>1.0754408075638098</v>
      </c>
      <c r="N229">
        <f t="shared" si="22"/>
        <v>3.4853614788402312</v>
      </c>
      <c r="O229">
        <f t="shared" si="23"/>
        <v>4.3119232354201902</v>
      </c>
      <c r="P229" s="20">
        <f t="shared" si="24"/>
        <v>0.72862771061860898</v>
      </c>
    </row>
    <row r="230" spans="1:16">
      <c r="A230" s="5" t="s">
        <v>7</v>
      </c>
      <c r="B230" s="4" t="s">
        <v>212</v>
      </c>
      <c r="C230" s="10">
        <v>109030</v>
      </c>
      <c r="D230" s="10">
        <v>6459</v>
      </c>
      <c r="E230" s="10">
        <v>10113</v>
      </c>
      <c r="F230" s="10">
        <v>20045</v>
      </c>
      <c r="G230" s="10">
        <v>35564</v>
      </c>
      <c r="H230" s="10">
        <v>29392</v>
      </c>
      <c r="I230" s="13">
        <v>7457</v>
      </c>
      <c r="K230" s="19">
        <f t="shared" si="19"/>
        <v>0.50580666880294944</v>
      </c>
      <c r="L230">
        <f t="shared" si="20"/>
        <v>0.25655041642839022</v>
      </c>
      <c r="M230">
        <f t="shared" si="21"/>
        <v>1.1079411516480735</v>
      </c>
      <c r="N230">
        <f t="shared" si="22"/>
        <v>3.0111355674352969</v>
      </c>
      <c r="O230">
        <f t="shared" si="23"/>
        <v>3.6724441534474139</v>
      </c>
      <c r="P230" s="20">
        <f t="shared" si="24"/>
        <v>0.85242812018873038</v>
      </c>
    </row>
    <row r="231" spans="1:16">
      <c r="A231" s="5" t="s">
        <v>7</v>
      </c>
      <c r="B231" s="4" t="s">
        <v>213</v>
      </c>
      <c r="C231" s="10">
        <v>533659</v>
      </c>
      <c r="D231" s="10">
        <v>39679</v>
      </c>
      <c r="E231" s="10">
        <v>59421</v>
      </c>
      <c r="F231" s="10">
        <v>123414</v>
      </c>
      <c r="G231" s="10">
        <v>194520</v>
      </c>
      <c r="H231" s="10">
        <v>101019</v>
      </c>
      <c r="I231" s="13">
        <v>15606</v>
      </c>
      <c r="K231" s="19">
        <f t="shared" si="19"/>
        <v>3.1072771034885016</v>
      </c>
      <c r="L231">
        <f t="shared" si="20"/>
        <v>1.5074144462168868</v>
      </c>
      <c r="M231">
        <f t="shared" si="21"/>
        <v>6.8214242598900148</v>
      </c>
      <c r="N231">
        <f t="shared" si="22"/>
        <v>16.469634759237259</v>
      </c>
      <c r="O231">
        <f t="shared" si="23"/>
        <v>12.62202762442516</v>
      </c>
      <c r="P231" s="20">
        <f t="shared" si="24"/>
        <v>1.7839604725312224</v>
      </c>
    </row>
    <row r="232" spans="1:16">
      <c r="A232" s="5" t="s">
        <v>7</v>
      </c>
      <c r="B232" s="4" t="s">
        <v>214</v>
      </c>
      <c r="C232" s="10">
        <v>102084</v>
      </c>
      <c r="D232" s="10">
        <v>4468</v>
      </c>
      <c r="E232" s="10">
        <v>7302</v>
      </c>
      <c r="F232" s="10">
        <v>15442</v>
      </c>
      <c r="G232" s="10">
        <v>29569</v>
      </c>
      <c r="H232" s="10">
        <v>36385</v>
      </c>
      <c r="I232" s="13">
        <v>8918</v>
      </c>
      <c r="K232" s="19">
        <f t="shared" si="19"/>
        <v>0.34989072553206046</v>
      </c>
      <c r="L232">
        <f t="shared" si="20"/>
        <v>0.1852399031701874</v>
      </c>
      <c r="M232">
        <f t="shared" si="21"/>
        <v>0.85352094107006993</v>
      </c>
      <c r="N232">
        <f t="shared" si="22"/>
        <v>2.5035504328392277</v>
      </c>
      <c r="O232">
        <f t="shared" si="23"/>
        <v>4.5461989835051764</v>
      </c>
      <c r="P232" s="20">
        <f t="shared" si="24"/>
        <v>1.0194386450104729</v>
      </c>
    </row>
    <row r="233" spans="1:16">
      <c r="A233" s="5" t="s">
        <v>7</v>
      </c>
      <c r="B233" s="4" t="s">
        <v>215</v>
      </c>
      <c r="C233" s="10">
        <v>234038</v>
      </c>
      <c r="D233" s="10">
        <v>18932</v>
      </c>
      <c r="E233" s="10">
        <v>28353</v>
      </c>
      <c r="F233" s="10">
        <v>46283</v>
      </c>
      <c r="G233" s="10">
        <v>89131</v>
      </c>
      <c r="H233" s="10">
        <v>44553</v>
      </c>
      <c r="I233" s="13">
        <v>6786</v>
      </c>
      <c r="K233" s="19">
        <f t="shared" si="19"/>
        <v>1.4825718925185694</v>
      </c>
      <c r="L233">
        <f t="shared" si="20"/>
        <v>0.71926964866945009</v>
      </c>
      <c r="M233">
        <f t="shared" si="21"/>
        <v>2.558186097367313</v>
      </c>
      <c r="N233">
        <f t="shared" si="22"/>
        <v>7.5465505640837778</v>
      </c>
      <c r="O233">
        <f t="shared" si="23"/>
        <v>5.5667666156961966</v>
      </c>
      <c r="P233" s="20">
        <f t="shared" si="24"/>
        <v>0.77572444999339207</v>
      </c>
    </row>
    <row r="234" spans="1:16">
      <c r="A234" s="5" t="s">
        <v>7</v>
      </c>
      <c r="B234" s="4" t="s">
        <v>216</v>
      </c>
      <c r="C234" s="10">
        <v>355122</v>
      </c>
      <c r="D234" s="10">
        <v>28534</v>
      </c>
      <c r="E234" s="10">
        <v>35755</v>
      </c>
      <c r="F234" s="10">
        <v>79279</v>
      </c>
      <c r="G234" s="10">
        <v>123147</v>
      </c>
      <c r="H234" s="10">
        <v>75746</v>
      </c>
      <c r="I234" s="13">
        <v>12661</v>
      </c>
      <c r="K234" s="19">
        <f t="shared" si="19"/>
        <v>2.2345080488656697</v>
      </c>
      <c r="L234">
        <f t="shared" si="20"/>
        <v>0.90704638973569585</v>
      </c>
      <c r="M234">
        <f t="shared" si="21"/>
        <v>4.3819639092795031</v>
      </c>
      <c r="N234">
        <f t="shared" si="22"/>
        <v>10.426619944971165</v>
      </c>
      <c r="O234">
        <f t="shared" si="23"/>
        <v>9.4642404343708435</v>
      </c>
      <c r="P234" s="20">
        <f t="shared" si="24"/>
        <v>1.4473102359808925</v>
      </c>
    </row>
    <row r="235" spans="1:16">
      <c r="A235" s="5" t="s">
        <v>7</v>
      </c>
      <c r="B235" s="4" t="s">
        <v>217</v>
      </c>
      <c r="C235" s="10">
        <v>1009038</v>
      </c>
      <c r="D235" s="10">
        <v>67055</v>
      </c>
      <c r="E235" s="10">
        <v>96798</v>
      </c>
      <c r="F235" s="10">
        <v>232030</v>
      </c>
      <c r="G235" s="10">
        <v>341748</v>
      </c>
      <c r="H235" s="10">
        <v>235915</v>
      </c>
      <c r="I235" s="13">
        <v>35492</v>
      </c>
      <c r="K235" s="19">
        <f t="shared" si="19"/>
        <v>5.2511017458711526</v>
      </c>
      <c r="L235">
        <f t="shared" si="20"/>
        <v>2.4556083466266503</v>
      </c>
      <c r="M235">
        <f t="shared" si="21"/>
        <v>12.824923193659391</v>
      </c>
      <c r="N235">
        <f t="shared" si="22"/>
        <v>28.935146718588395</v>
      </c>
      <c r="O235">
        <f t="shared" si="23"/>
        <v>29.47688699171702</v>
      </c>
      <c r="P235" s="20">
        <f t="shared" si="24"/>
        <v>4.0571783346839769</v>
      </c>
    </row>
    <row r="236" spans="1:16">
      <c r="A236" s="5" t="s">
        <v>7</v>
      </c>
      <c r="B236" s="4" t="s">
        <v>218</v>
      </c>
      <c r="C236" s="10">
        <v>25475</v>
      </c>
      <c r="D236" s="9">
        <v>838</v>
      </c>
      <c r="E236" s="10">
        <v>1348</v>
      </c>
      <c r="F236" s="10">
        <v>2961</v>
      </c>
      <c r="G236" s="10">
        <v>6710</v>
      </c>
      <c r="H236" s="10">
        <v>9912</v>
      </c>
      <c r="I236" s="13">
        <v>3706</v>
      </c>
      <c r="K236" s="19">
        <f t="shared" si="19"/>
        <v>6.5624088629334526E-2</v>
      </c>
      <c r="L236">
        <f t="shared" si="20"/>
        <v>3.4196574838867802E-2</v>
      </c>
      <c r="M236">
        <f t="shared" si="21"/>
        <v>0.16366244699575686</v>
      </c>
      <c r="N236">
        <f t="shared" si="22"/>
        <v>0.56812281119927011</v>
      </c>
      <c r="O236">
        <f t="shared" si="23"/>
        <v>1.2384753146764687</v>
      </c>
      <c r="P236" s="20">
        <f t="shared" si="24"/>
        <v>0.42364202942462581</v>
      </c>
    </row>
    <row r="237" spans="1:16">
      <c r="A237" s="5" t="s">
        <v>7</v>
      </c>
      <c r="B237" s="4" t="s">
        <v>219</v>
      </c>
      <c r="C237" s="10">
        <v>60203</v>
      </c>
      <c r="D237" s="10">
        <v>2795</v>
      </c>
      <c r="E237" s="10">
        <v>5523</v>
      </c>
      <c r="F237" s="10">
        <v>8691</v>
      </c>
      <c r="G237" s="10">
        <v>18953</v>
      </c>
      <c r="H237" s="10">
        <v>19111</v>
      </c>
      <c r="I237" s="13">
        <v>5130</v>
      </c>
      <c r="K237" s="19">
        <f t="shared" si="19"/>
        <v>0.21887747937826968</v>
      </c>
      <c r="L237">
        <f t="shared" si="20"/>
        <v>0.14010955699930774</v>
      </c>
      <c r="M237">
        <f t="shared" si="21"/>
        <v>0.48037498373526599</v>
      </c>
      <c r="N237">
        <f t="shared" si="22"/>
        <v>1.6047141044202333</v>
      </c>
      <c r="O237">
        <f t="shared" si="23"/>
        <v>2.3878633715478199</v>
      </c>
      <c r="P237" s="20">
        <f t="shared" si="24"/>
        <v>0.58642299270057485</v>
      </c>
    </row>
    <row r="238" spans="1:16">
      <c r="A238" s="5" t="s">
        <v>7</v>
      </c>
      <c r="B238" s="4" t="s">
        <v>220</v>
      </c>
      <c r="C238" s="10">
        <v>57083</v>
      </c>
      <c r="D238" s="10">
        <v>2224</v>
      </c>
      <c r="E238" s="10">
        <v>3771</v>
      </c>
      <c r="F238" s="10">
        <v>7384</v>
      </c>
      <c r="G238" s="10">
        <v>16152</v>
      </c>
      <c r="H238" s="10">
        <v>21332</v>
      </c>
      <c r="I238" s="13">
        <v>6220</v>
      </c>
      <c r="K238" s="19">
        <f t="shared" si="19"/>
        <v>0.17416225908310262</v>
      </c>
      <c r="L238">
        <f t="shared" si="20"/>
        <v>9.5664157060363839E-2</v>
      </c>
      <c r="M238">
        <f t="shared" si="21"/>
        <v>0.40813357265000622</v>
      </c>
      <c r="N238">
        <f t="shared" si="22"/>
        <v>1.3675588146781834</v>
      </c>
      <c r="O238">
        <f t="shared" si="23"/>
        <v>2.6653708043460886</v>
      </c>
      <c r="P238" s="20">
        <f t="shared" si="24"/>
        <v>0.71102358959017065</v>
      </c>
    </row>
    <row r="239" spans="1:16">
      <c r="A239" s="5" t="s">
        <v>7</v>
      </c>
      <c r="B239" s="4" t="s">
        <v>118</v>
      </c>
      <c r="C239" s="10">
        <v>49468</v>
      </c>
      <c r="D239" s="10">
        <v>1733</v>
      </c>
      <c r="E239" s="10">
        <v>3935</v>
      </c>
      <c r="F239" s="10">
        <v>6218</v>
      </c>
      <c r="G239" s="10">
        <v>14423</v>
      </c>
      <c r="H239" s="10">
        <v>17819</v>
      </c>
      <c r="I239" s="13">
        <v>5340</v>
      </c>
      <c r="K239" s="19">
        <f t="shared" si="19"/>
        <v>0.13571186825135648</v>
      </c>
      <c r="L239">
        <f t="shared" si="20"/>
        <v>9.9824571209899696E-2</v>
      </c>
      <c r="M239">
        <f t="shared" si="21"/>
        <v>0.3436856114216873</v>
      </c>
      <c r="N239">
        <f t="shared" si="22"/>
        <v>1.2211677058013521</v>
      </c>
      <c r="O239">
        <f t="shared" si="23"/>
        <v>2.2264317627340589</v>
      </c>
      <c r="P239" s="20">
        <f t="shared" si="24"/>
        <v>0.61042861228480894</v>
      </c>
    </row>
    <row r="240" spans="1:16">
      <c r="A240" s="5" t="s">
        <v>7</v>
      </c>
      <c r="B240" s="4" t="s">
        <v>221</v>
      </c>
      <c r="C240" s="10">
        <v>40780</v>
      </c>
      <c r="D240" s="10">
        <v>1326</v>
      </c>
      <c r="E240" s="10">
        <v>2587</v>
      </c>
      <c r="F240" s="10">
        <v>4748</v>
      </c>
      <c r="G240" s="10">
        <v>10590</v>
      </c>
      <c r="H240" s="10">
        <v>15532</v>
      </c>
      <c r="I240" s="13">
        <v>5997</v>
      </c>
      <c r="K240" s="19">
        <f t="shared" si="19"/>
        <v>0.10383954835620236</v>
      </c>
      <c r="L240">
        <f t="shared" si="20"/>
        <v>6.5627996371031894E-2</v>
      </c>
      <c r="M240">
        <f t="shared" si="21"/>
        <v>0.26243475121102788</v>
      </c>
      <c r="N240">
        <f t="shared" si="22"/>
        <v>0.89663495836069607</v>
      </c>
      <c r="O240">
        <f t="shared" si="23"/>
        <v>1.940677823603199</v>
      </c>
      <c r="P240" s="20">
        <f t="shared" si="24"/>
        <v>0.68553190784119833</v>
      </c>
    </row>
    <row r="241" spans="1:16">
      <c r="A241" s="5" t="s">
        <v>7</v>
      </c>
      <c r="B241" s="4" t="s">
        <v>222</v>
      </c>
      <c r="C241" s="10">
        <v>41606</v>
      </c>
      <c r="D241" s="10">
        <v>1355</v>
      </c>
      <c r="E241" s="10">
        <v>2397</v>
      </c>
      <c r="F241" s="10">
        <v>4747</v>
      </c>
      <c r="G241" s="10">
        <v>11414</v>
      </c>
      <c r="H241" s="10">
        <v>16203</v>
      </c>
      <c r="I241" s="13">
        <v>5490</v>
      </c>
      <c r="K241" s="19">
        <f t="shared" si="19"/>
        <v>0.10611054903669245</v>
      </c>
      <c r="L241">
        <f t="shared" si="20"/>
        <v>6.0808004368520858E-2</v>
      </c>
      <c r="M241">
        <f t="shared" si="21"/>
        <v>0.26237947851700699</v>
      </c>
      <c r="N241">
        <f t="shared" si="22"/>
        <v>0.96640145559291635</v>
      </c>
      <c r="O241">
        <f t="shared" si="23"/>
        <v>2.024517304651213</v>
      </c>
      <c r="P241" s="20">
        <f t="shared" si="24"/>
        <v>0.62757548341640468</v>
      </c>
    </row>
    <row r="242" spans="1:16">
      <c r="A242" s="5" t="s">
        <v>7</v>
      </c>
      <c r="B242" s="4" t="s">
        <v>223</v>
      </c>
      <c r="C242" s="10">
        <v>33752</v>
      </c>
      <c r="D242" s="9">
        <v>965</v>
      </c>
      <c r="E242" s="10">
        <v>1895</v>
      </c>
      <c r="F242" s="10">
        <v>3729</v>
      </c>
      <c r="G242" s="10">
        <v>9031</v>
      </c>
      <c r="H242" s="10">
        <v>13494</v>
      </c>
      <c r="I242" s="13">
        <v>4638</v>
      </c>
      <c r="K242" s="19">
        <f t="shared" si="19"/>
        <v>7.5569505402515294E-2</v>
      </c>
      <c r="L242">
        <f t="shared" si="20"/>
        <v>4.8073078130307471E-2</v>
      </c>
      <c r="M242">
        <f t="shared" si="21"/>
        <v>0.20611187600377484</v>
      </c>
      <c r="N242">
        <f t="shared" si="22"/>
        <v>0.76463742294196846</v>
      </c>
      <c r="O242">
        <f t="shared" si="23"/>
        <v>1.6860357038180254</v>
      </c>
      <c r="P242" s="20">
        <f t="shared" si="24"/>
        <v>0.53018125538894079</v>
      </c>
    </row>
    <row r="243" spans="1:16">
      <c r="A243" s="5" t="s">
        <v>7</v>
      </c>
      <c r="B243" s="4" t="s">
        <v>224</v>
      </c>
      <c r="C243" s="10">
        <v>36945</v>
      </c>
      <c r="D243" s="10">
        <v>1376</v>
      </c>
      <c r="E243" s="10">
        <v>2686</v>
      </c>
      <c r="F243" s="10">
        <v>4569</v>
      </c>
      <c r="G243" s="10">
        <v>10133</v>
      </c>
      <c r="H243" s="10">
        <v>13342</v>
      </c>
      <c r="I243" s="13">
        <v>4839</v>
      </c>
      <c r="K243" s="19">
        <f t="shared" si="19"/>
        <v>0.10775506677084046</v>
      </c>
      <c r="L243">
        <f t="shared" si="20"/>
        <v>6.8139465888129747E-2</v>
      </c>
      <c r="M243">
        <f t="shared" si="21"/>
        <v>0.25254093898129448</v>
      </c>
      <c r="N243">
        <f t="shared" si="22"/>
        <v>0.85794164618214652</v>
      </c>
      <c r="O243">
        <f t="shared" si="23"/>
        <v>1.667043749839936</v>
      </c>
      <c r="P243" s="20">
        <f t="shared" si="24"/>
        <v>0.55315806270527912</v>
      </c>
    </row>
    <row r="244" spans="1:16">
      <c r="A244" s="5" t="s">
        <v>7</v>
      </c>
      <c r="B244" s="4" t="s">
        <v>225</v>
      </c>
      <c r="C244" s="10">
        <v>60047</v>
      </c>
      <c r="D244" s="10">
        <v>2984</v>
      </c>
      <c r="E244" s="10">
        <v>5660</v>
      </c>
      <c r="F244" s="10">
        <v>9540</v>
      </c>
      <c r="G244" s="10">
        <v>17206</v>
      </c>
      <c r="H244" s="10">
        <v>18479</v>
      </c>
      <c r="I244" s="13">
        <v>6178</v>
      </c>
      <c r="K244" s="19">
        <f t="shared" si="19"/>
        <v>0.23367813898560169</v>
      </c>
      <c r="L244">
        <f t="shared" si="20"/>
        <v>0.14358502491690781</v>
      </c>
      <c r="M244">
        <f t="shared" si="21"/>
        <v>0.52730150095897343</v>
      </c>
      <c r="N244">
        <f t="shared" si="22"/>
        <v>1.4567989701184263</v>
      </c>
      <c r="O244">
        <f t="shared" si="23"/>
        <v>2.308896826059974</v>
      </c>
      <c r="P244" s="20">
        <f t="shared" si="24"/>
        <v>0.70622246567332381</v>
      </c>
    </row>
    <row r="245" spans="1:16">
      <c r="A245" s="5" t="s">
        <v>7</v>
      </c>
      <c r="B245" s="4" t="s">
        <v>226</v>
      </c>
      <c r="C245" s="10">
        <v>41203</v>
      </c>
      <c r="D245" s="10">
        <v>1163</v>
      </c>
      <c r="E245" s="10">
        <v>2155</v>
      </c>
      <c r="F245" s="10">
        <v>4399</v>
      </c>
      <c r="G245" s="10">
        <v>10397</v>
      </c>
      <c r="H245" s="10">
        <v>16674</v>
      </c>
      <c r="I245" s="13">
        <v>6415</v>
      </c>
      <c r="K245" s="19">
        <f t="shared" si="19"/>
        <v>9.1074958324482161E-2</v>
      </c>
      <c r="L245">
        <f t="shared" si="20"/>
        <v>5.4668856660059419E-2</v>
      </c>
      <c r="M245">
        <f t="shared" si="21"/>
        <v>0.24314458099774885</v>
      </c>
      <c r="N245">
        <f t="shared" si="22"/>
        <v>0.88029401908179006</v>
      </c>
      <c r="O245">
        <f t="shared" si="23"/>
        <v>2.0833673725701614</v>
      </c>
      <c r="P245" s="20">
        <f t="shared" si="24"/>
        <v>0.73331452206124514</v>
      </c>
    </row>
    <row r="246" spans="1:16">
      <c r="A246" s="4" t="s">
        <v>227</v>
      </c>
      <c r="B246" s="4" t="s">
        <v>5</v>
      </c>
      <c r="C246" s="10">
        <v>675252</v>
      </c>
      <c r="D246" s="10">
        <v>51403</v>
      </c>
      <c r="E246" s="10">
        <v>70469</v>
      </c>
      <c r="F246" s="10">
        <v>152204</v>
      </c>
      <c r="G246" s="10">
        <v>227207</v>
      </c>
      <c r="H246" s="10">
        <v>141864</v>
      </c>
      <c r="I246" s="13">
        <v>32105</v>
      </c>
      <c r="K246" s="19">
        <f t="shared" si="19"/>
        <v>4.0253878613528427</v>
      </c>
      <c r="L246">
        <f t="shared" si="20"/>
        <v>1.7876842969734232</v>
      </c>
      <c r="M246">
        <f t="shared" si="21"/>
        <v>8.4127251207504798</v>
      </c>
      <c r="N246">
        <f t="shared" si="22"/>
        <v>19.237180262913945</v>
      </c>
      <c r="O246">
        <f t="shared" si="23"/>
        <v>17.72549052070849</v>
      </c>
      <c r="P246" s="20">
        <f t="shared" si="24"/>
        <v>3.6700019845325449</v>
      </c>
    </row>
    <row r="247" spans="1:16">
      <c r="A247" s="5" t="s">
        <v>7</v>
      </c>
      <c r="B247" s="4" t="s">
        <v>228</v>
      </c>
      <c r="C247" s="10">
        <v>491654</v>
      </c>
      <c r="D247" s="10">
        <v>38632</v>
      </c>
      <c r="E247" s="10">
        <v>52734</v>
      </c>
      <c r="F247" s="10">
        <v>116984</v>
      </c>
      <c r="G247" s="10">
        <v>165496</v>
      </c>
      <c r="H247" s="10">
        <v>96831</v>
      </c>
      <c r="I247" s="13">
        <v>20977</v>
      </c>
      <c r="K247" s="19">
        <f t="shared" si="19"/>
        <v>3.0252861478859803</v>
      </c>
      <c r="L247">
        <f t="shared" si="20"/>
        <v>1.3377760961074587</v>
      </c>
      <c r="M247">
        <f t="shared" si="21"/>
        <v>6.4660208373359058</v>
      </c>
      <c r="N247">
        <f t="shared" si="22"/>
        <v>14.012228429543129</v>
      </c>
      <c r="O247">
        <f t="shared" si="23"/>
        <v>12.098749313502536</v>
      </c>
      <c r="P247" s="20">
        <f t="shared" si="24"/>
        <v>2.3979327715165608</v>
      </c>
    </row>
    <row r="248" spans="1:16" ht="18" thickBot="1">
      <c r="A248" s="6" t="s">
        <v>7</v>
      </c>
      <c r="B248" s="7" t="s">
        <v>229</v>
      </c>
      <c r="C248" s="10">
        <v>183598</v>
      </c>
      <c r="D248" s="10">
        <v>12771</v>
      </c>
      <c r="E248" s="10">
        <v>17735</v>
      </c>
      <c r="F248" s="10">
        <v>35220</v>
      </c>
      <c r="G248" s="10">
        <v>61711</v>
      </c>
      <c r="H248" s="10">
        <v>45033</v>
      </c>
      <c r="I248" s="13">
        <v>11128</v>
      </c>
      <c r="K248" s="21">
        <f t="shared" si="19"/>
        <v>1.0001017134668631</v>
      </c>
      <c r="L248" s="22">
        <f t="shared" si="20"/>
        <v>0.44990820086596461</v>
      </c>
      <c r="M248" s="22">
        <f t="shared" si="21"/>
        <v>1.9467042834145747</v>
      </c>
      <c r="N248" s="22">
        <f t="shared" si="22"/>
        <v>5.2249518333708131</v>
      </c>
      <c r="O248" s="22">
        <f t="shared" si="23"/>
        <v>5.6267412072059537</v>
      </c>
      <c r="P248" s="23">
        <f t="shared" si="24"/>
        <v>1.2720692130159839</v>
      </c>
    </row>
  </sheetData>
  <mergeCells count="2">
    <mergeCell ref="A1:A2"/>
    <mergeCell ref="B1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89F6-68A2-8E47-9AC2-CBE6039BBB89}">
  <dimension ref="A1:L248"/>
  <sheetViews>
    <sheetView workbookViewId="0">
      <selection activeCell="J13" sqref="J13"/>
    </sheetView>
  </sheetViews>
  <sheetFormatPr defaultColWidth="11.5546875" defaultRowHeight="17.25"/>
  <cols>
    <col min="1" max="2" width="13.44140625" customWidth="1"/>
    <col min="3" max="8" width="20.44140625" customWidth="1"/>
  </cols>
  <sheetData>
    <row r="1" spans="1:12">
      <c r="A1" s="34" t="s">
        <v>234</v>
      </c>
      <c r="B1" s="34" t="s">
        <v>3</v>
      </c>
      <c r="C1" t="s">
        <v>259</v>
      </c>
    </row>
    <row r="2" spans="1:12" ht="18" thickBot="1">
      <c r="A2" s="35"/>
      <c r="B2" s="35"/>
    </row>
    <row r="3" spans="1:12">
      <c r="A3" s="4" t="s">
        <v>4</v>
      </c>
      <c r="B3" s="24" t="s">
        <v>5</v>
      </c>
      <c r="C3" s="14" t="s">
        <v>255</v>
      </c>
      <c r="D3" s="15" t="s">
        <v>257</v>
      </c>
      <c r="E3" s="15" t="s">
        <v>251</v>
      </c>
      <c r="F3" s="15" t="s">
        <v>253</v>
      </c>
      <c r="G3" s="15" t="s">
        <v>247</v>
      </c>
      <c r="H3" s="16" t="s">
        <v>249</v>
      </c>
      <c r="K3" t="s">
        <v>261</v>
      </c>
      <c r="L3" t="s">
        <v>262</v>
      </c>
    </row>
    <row r="4" spans="1:12">
      <c r="A4" s="4" t="s">
        <v>6</v>
      </c>
      <c r="B4" s="24" t="s">
        <v>5</v>
      </c>
      <c r="C4" s="19">
        <v>40.217229361167419</v>
      </c>
      <c r="D4">
        <v>18.600374506069063</v>
      </c>
      <c r="E4">
        <v>153.83584636195283</v>
      </c>
      <c r="F4">
        <v>246.86079165677017</v>
      </c>
      <c r="G4">
        <v>256.69212629121665</v>
      </c>
      <c r="H4" s="20">
        <v>44.1255295451001</v>
      </c>
    </row>
    <row r="5" spans="1:12">
      <c r="A5" s="5" t="s">
        <v>7</v>
      </c>
      <c r="B5" s="24" t="s">
        <v>8</v>
      </c>
      <c r="C5" s="19">
        <v>0.46351906992485803</v>
      </c>
      <c r="D5">
        <v>0.24706264269713166</v>
      </c>
      <c r="E5">
        <v>2.2561208245433306</v>
      </c>
      <c r="F5">
        <v>3.6499562247376058</v>
      </c>
      <c r="G5">
        <v>4.0222959372543254</v>
      </c>
      <c r="H5" s="20">
        <v>0.8733473029692771</v>
      </c>
    </row>
    <row r="6" spans="1:12">
      <c r="A6" s="5" t="s">
        <v>7</v>
      </c>
      <c r="B6" s="24" t="s">
        <v>9</v>
      </c>
      <c r="C6" s="19">
        <v>0.4408873734882498</v>
      </c>
      <c r="D6">
        <v>0.15616774088135768</v>
      </c>
      <c r="E6">
        <v>2.1225267230949201</v>
      </c>
      <c r="F6">
        <v>3.0342499530474281</v>
      </c>
      <c r="G6">
        <v>3.6014742201608683</v>
      </c>
      <c r="H6" s="20">
        <v>0.73891583329756649</v>
      </c>
    </row>
    <row r="7" spans="1:12">
      <c r="A7" s="5" t="s">
        <v>7</v>
      </c>
      <c r="B7" s="24" t="s">
        <v>10</v>
      </c>
      <c r="C7" s="19">
        <v>0.86838367399843741</v>
      </c>
      <c r="D7">
        <v>0.34551732144315978</v>
      </c>
      <c r="E7">
        <v>3.7316253914301019</v>
      </c>
      <c r="F7">
        <v>5.5546493336405529</v>
      </c>
      <c r="G7">
        <v>5.6161207066261003</v>
      </c>
      <c r="H7" s="20">
        <v>1.1861062324095837</v>
      </c>
    </row>
    <row r="8" spans="1:12">
      <c r="A8" s="5" t="s">
        <v>7</v>
      </c>
      <c r="B8" s="24" t="s">
        <v>11</v>
      </c>
      <c r="C8" s="19">
        <v>1.3228970515696279</v>
      </c>
      <c r="D8">
        <v>0.45285093282539246</v>
      </c>
      <c r="E8">
        <v>4.7889920280490914</v>
      </c>
      <c r="F8">
        <v>7.2285372587388501</v>
      </c>
      <c r="G8">
        <v>7.3700026670895387</v>
      </c>
      <c r="H8" s="20">
        <v>1.3276250754823542</v>
      </c>
    </row>
    <row r="9" spans="1:12">
      <c r="A9" s="5" t="s">
        <v>7</v>
      </c>
      <c r="B9" s="24" t="s">
        <v>12</v>
      </c>
      <c r="C9" s="19">
        <v>1.1909440809963239</v>
      </c>
      <c r="D9">
        <v>0.60386889277775158</v>
      </c>
      <c r="E9">
        <v>6.2895903980213319</v>
      </c>
      <c r="F9">
        <v>8.5734050282007299</v>
      </c>
      <c r="G9">
        <v>8.6347168655515247</v>
      </c>
      <c r="H9" s="20">
        <v>1.4156456806245454</v>
      </c>
    </row>
    <row r="10" spans="1:12">
      <c r="A10" s="5" t="s">
        <v>7</v>
      </c>
      <c r="B10" s="24" t="s">
        <v>13</v>
      </c>
      <c r="C10" s="19">
        <v>1.4332363604941294</v>
      </c>
      <c r="D10">
        <v>0.57350294316193196</v>
      </c>
      <c r="E10">
        <v>5.8773666460137814</v>
      </c>
      <c r="F10">
        <v>8.5713729943007611</v>
      </c>
      <c r="G10">
        <v>9.6089291363881291</v>
      </c>
      <c r="H10" s="20">
        <v>1.8023647808791352</v>
      </c>
    </row>
    <row r="11" spans="1:12">
      <c r="A11" s="5" t="s">
        <v>7</v>
      </c>
      <c r="B11" s="24" t="s">
        <v>14</v>
      </c>
      <c r="C11" s="19">
        <v>1.4968243795478522</v>
      </c>
      <c r="D11">
        <v>0.60782635989560263</v>
      </c>
      <c r="E11">
        <v>5.9616575043955882</v>
      </c>
      <c r="F11">
        <v>9.9797418231366262</v>
      </c>
      <c r="G11">
        <v>12.068262229485077</v>
      </c>
      <c r="H11" s="20">
        <v>1.9165629426155628</v>
      </c>
    </row>
    <row r="12" spans="1:12">
      <c r="A12" s="5" t="s">
        <v>7</v>
      </c>
      <c r="B12" s="24" t="s">
        <v>15</v>
      </c>
      <c r="C12" s="19">
        <v>1.8870449447506852</v>
      </c>
      <c r="D12">
        <v>0.88794400037837584</v>
      </c>
      <c r="E12">
        <v>6.6772730738836206</v>
      </c>
      <c r="F12">
        <v>11.378119818630983</v>
      </c>
      <c r="G12">
        <v>11.448899625081195</v>
      </c>
      <c r="H12" s="20">
        <v>2.249898117413784</v>
      </c>
    </row>
    <row r="13" spans="1:12">
      <c r="A13" s="5" t="s">
        <v>7</v>
      </c>
      <c r="B13" s="24" t="s">
        <v>16</v>
      </c>
      <c r="C13" s="19">
        <v>0.90644251298871981</v>
      </c>
      <c r="D13">
        <v>0.48557614168454638</v>
      </c>
      <c r="E13">
        <v>4.0433081130137127</v>
      </c>
      <c r="F13">
        <v>7.6342666940990442</v>
      </c>
      <c r="G13">
        <v>9.697891447127601</v>
      </c>
      <c r="H13" s="20">
        <v>1.8818119504555288</v>
      </c>
    </row>
    <row r="14" spans="1:12">
      <c r="A14" s="5" t="s">
        <v>7</v>
      </c>
      <c r="B14" s="24" t="s">
        <v>17</v>
      </c>
      <c r="C14" s="19">
        <v>1.1152962652255158</v>
      </c>
      <c r="D14">
        <v>0.56754137410619454</v>
      </c>
      <c r="E14">
        <v>4.1479945954892159</v>
      </c>
      <c r="F14">
        <v>8.1939226973817831</v>
      </c>
      <c r="G14">
        <v>10.23841245310928</v>
      </c>
      <c r="H14" s="20">
        <v>1.8940433851960672</v>
      </c>
    </row>
    <row r="15" spans="1:12">
      <c r="A15" s="5" t="s">
        <v>7</v>
      </c>
      <c r="B15" s="24" t="s">
        <v>18</v>
      </c>
      <c r="C15" s="19">
        <v>2.0693514821362351</v>
      </c>
      <c r="D15">
        <v>1.1966771723286882</v>
      </c>
      <c r="E15">
        <v>7.0374852208175449</v>
      </c>
      <c r="F15">
        <v>13.702851268273065</v>
      </c>
      <c r="G15">
        <v>14.097777416762103</v>
      </c>
      <c r="H15" s="20">
        <v>2.5858624791188505</v>
      </c>
    </row>
    <row r="16" spans="1:12">
      <c r="A16" s="5" t="s">
        <v>7</v>
      </c>
      <c r="B16" s="24" t="s">
        <v>19</v>
      </c>
      <c r="C16" s="19">
        <v>1.9009058799385037</v>
      </c>
      <c r="D16">
        <v>0.9015668198802097</v>
      </c>
      <c r="E16">
        <v>7.0830851933847514</v>
      </c>
      <c r="F16">
        <v>12.537479826641656</v>
      </c>
      <c r="G16">
        <v>13.579122147268354</v>
      </c>
      <c r="H16" s="20">
        <v>2.5208186812929974</v>
      </c>
    </row>
    <row r="17" spans="1:8">
      <c r="A17" s="5" t="s">
        <v>7</v>
      </c>
      <c r="B17" s="24" t="s">
        <v>20</v>
      </c>
      <c r="C17" s="19">
        <v>1.3722325835940679</v>
      </c>
      <c r="D17">
        <v>0.56122464774500913</v>
      </c>
      <c r="E17">
        <v>5.1590979872127489</v>
      </c>
      <c r="F17">
        <v>7.8864929019325212</v>
      </c>
      <c r="G17">
        <v>8.12618230837505</v>
      </c>
      <c r="H17" s="20">
        <v>1.7218887990348457</v>
      </c>
    </row>
    <row r="18" spans="1:8">
      <c r="A18" s="5" t="s">
        <v>7</v>
      </c>
      <c r="B18" s="24" t="s">
        <v>21</v>
      </c>
      <c r="C18" s="19">
        <v>1.6153862771430936</v>
      </c>
      <c r="D18">
        <v>0.67162783298147244</v>
      </c>
      <c r="E18">
        <v>6.7823464652172696</v>
      </c>
      <c r="F18">
        <v>9.5647835671474137</v>
      </c>
      <c r="G18">
        <v>8.2570018861057051</v>
      </c>
      <c r="H18" s="20">
        <v>1.6958255549148202</v>
      </c>
    </row>
    <row r="19" spans="1:8">
      <c r="A19" s="5" t="s">
        <v>7</v>
      </c>
      <c r="B19" s="24" t="s">
        <v>22</v>
      </c>
      <c r="C19" s="19">
        <v>1.9874388369020057</v>
      </c>
      <c r="D19">
        <v>1.2109342013045366</v>
      </c>
      <c r="E19">
        <v>5.8365753978263895</v>
      </c>
      <c r="F19">
        <v>12.476349473484298</v>
      </c>
      <c r="G19">
        <v>11.876468483719501</v>
      </c>
      <c r="H19" s="20">
        <v>1.7045133029548287</v>
      </c>
    </row>
    <row r="20" spans="1:8">
      <c r="A20" s="5" t="s">
        <v>7</v>
      </c>
      <c r="B20" s="24" t="s">
        <v>23</v>
      </c>
      <c r="C20" s="19">
        <v>2.442422076682953</v>
      </c>
      <c r="D20">
        <v>1.0608295029947588</v>
      </c>
      <c r="E20">
        <v>9.7187083350752843</v>
      </c>
      <c r="F20">
        <v>14.35962155835842</v>
      </c>
      <c r="G20">
        <v>15.488938045657157</v>
      </c>
      <c r="H20" s="20">
        <v>2.3613527797691569</v>
      </c>
    </row>
    <row r="21" spans="1:8">
      <c r="A21" s="5" t="s">
        <v>7</v>
      </c>
      <c r="B21" s="24" t="s">
        <v>24</v>
      </c>
      <c r="C21" s="19">
        <v>1.7568148022798218</v>
      </c>
      <c r="D21">
        <v>0.71584491750977108</v>
      </c>
      <c r="E21">
        <v>6.1888835495153307</v>
      </c>
      <c r="F21">
        <v>10.187601957487479</v>
      </c>
      <c r="G21">
        <v>11.647315565325973</v>
      </c>
      <c r="H21" s="20">
        <v>1.8565488936549779</v>
      </c>
    </row>
    <row r="22" spans="1:8">
      <c r="A22" s="5" t="s">
        <v>7</v>
      </c>
      <c r="B22" s="24" t="s">
        <v>25</v>
      </c>
      <c r="C22" s="19">
        <v>0.77401968020565914</v>
      </c>
      <c r="D22">
        <v>0.3279370348234748</v>
      </c>
      <c r="E22">
        <v>4.0309270295530411</v>
      </c>
      <c r="F22">
        <v>5.6776720526677575</v>
      </c>
      <c r="G22">
        <v>6.9233169074074983</v>
      </c>
      <c r="H22" s="20">
        <v>1.0601338858294602</v>
      </c>
    </row>
    <row r="23" spans="1:8">
      <c r="A23" s="5" t="s">
        <v>7</v>
      </c>
      <c r="B23" s="24" t="s">
        <v>26</v>
      </c>
      <c r="C23" s="19">
        <v>1.736689037628582</v>
      </c>
      <c r="D23">
        <v>0.58228040228229416</v>
      </c>
      <c r="E23">
        <v>7.0697644741257246</v>
      </c>
      <c r="F23">
        <v>9.2594704736772844</v>
      </c>
      <c r="G23">
        <v>9.6261718314471842</v>
      </c>
      <c r="H23" s="20">
        <v>1.7550394165559309</v>
      </c>
    </row>
    <row r="24" spans="1:8">
      <c r="A24" s="5" t="s">
        <v>7</v>
      </c>
      <c r="B24" s="24" t="s">
        <v>27</v>
      </c>
      <c r="C24" s="19">
        <v>1.5717674020040253</v>
      </c>
      <c r="D24">
        <v>0.65942564270143145</v>
      </c>
      <c r="E24">
        <v>6.8312075267317072</v>
      </c>
      <c r="F24">
        <v>9.4770674371321455</v>
      </c>
      <c r="G24">
        <v>10.120337476074448</v>
      </c>
      <c r="H24" s="20">
        <v>1.8500330826249713</v>
      </c>
    </row>
    <row r="25" spans="1:8">
      <c r="A25" s="5" t="s">
        <v>7</v>
      </c>
      <c r="B25" s="24" t="s">
        <v>28</v>
      </c>
      <c r="C25" s="19">
        <v>1.2905548694647173</v>
      </c>
      <c r="D25">
        <v>0.63621357595249661</v>
      </c>
      <c r="E25">
        <v>10.823443670470148</v>
      </c>
      <c r="F25">
        <v>10.796111442448604</v>
      </c>
      <c r="G25">
        <v>12.273800152471637</v>
      </c>
      <c r="H25" s="20">
        <v>2.153075451757374</v>
      </c>
    </row>
    <row r="26" spans="1:8">
      <c r="A26" s="5" t="s">
        <v>7</v>
      </c>
      <c r="B26" s="24" t="s">
        <v>29</v>
      </c>
      <c r="C26" s="19">
        <v>2.1784378251680523</v>
      </c>
      <c r="D26">
        <v>1.1366555877079454</v>
      </c>
      <c r="E26">
        <v>5.9064953557627726</v>
      </c>
      <c r="F26">
        <v>11.637796817431008</v>
      </c>
      <c r="G26">
        <v>9.6272963550379931</v>
      </c>
      <c r="H26" s="20">
        <v>1.5633373973046902</v>
      </c>
    </row>
    <row r="27" spans="1:8">
      <c r="A27" s="5" t="s">
        <v>7</v>
      </c>
      <c r="B27" s="24" t="s">
        <v>30</v>
      </c>
      <c r="C27" s="19">
        <v>2.5846337055026085</v>
      </c>
      <c r="D27">
        <v>1.5679687667958018</v>
      </c>
      <c r="E27">
        <v>8.0894904061165107</v>
      </c>
      <c r="F27">
        <v>15.641919617317132</v>
      </c>
      <c r="G27">
        <v>12.699369858059617</v>
      </c>
      <c r="H27" s="20">
        <v>1.9801206782766778</v>
      </c>
    </row>
    <row r="28" spans="1:8">
      <c r="A28" s="5" t="s">
        <v>7</v>
      </c>
      <c r="B28" s="24" t="s">
        <v>31</v>
      </c>
      <c r="C28" s="19">
        <v>3.3919352922326915</v>
      </c>
      <c r="D28">
        <v>1.4574894764224566</v>
      </c>
      <c r="E28">
        <v>10.469090429102435</v>
      </c>
      <c r="F28">
        <v>17.568372422565567</v>
      </c>
      <c r="G28">
        <v>17.044529012941464</v>
      </c>
      <c r="H28" s="20">
        <v>2.2953944821496184</v>
      </c>
    </row>
    <row r="29" spans="1:8">
      <c r="A29" s="5" t="s">
        <v>7</v>
      </c>
      <c r="B29" s="24" t="s">
        <v>32</v>
      </c>
      <c r="C29" s="19">
        <v>2.4191638973000025</v>
      </c>
      <c r="D29">
        <v>0.98584057478727105</v>
      </c>
      <c r="E29">
        <v>6.9127900231064912</v>
      </c>
      <c r="F29">
        <v>12.288979014291455</v>
      </c>
      <c r="G29">
        <v>12.997493556689363</v>
      </c>
      <c r="H29" s="20">
        <v>1.7352633585174906</v>
      </c>
    </row>
    <row r="30" spans="1:8">
      <c r="A30" s="4" t="s">
        <v>33</v>
      </c>
      <c r="B30" s="24" t="s">
        <v>5</v>
      </c>
      <c r="C30" s="19">
        <v>15.223770527217804</v>
      </c>
      <c r="D30">
        <v>6.68048354710134</v>
      </c>
      <c r="E30">
        <v>42.463026090747114</v>
      </c>
      <c r="F30">
        <v>86.92372146235914</v>
      </c>
      <c r="G30">
        <v>110.09423311086891</v>
      </c>
      <c r="H30" s="20">
        <v>18.244956758863147</v>
      </c>
    </row>
    <row r="31" spans="1:8">
      <c r="A31" s="5" t="s">
        <v>7</v>
      </c>
      <c r="B31" s="24" t="s">
        <v>9</v>
      </c>
      <c r="C31" s="19">
        <v>6.8521572256166716E-2</v>
      </c>
      <c r="D31">
        <v>4.2162245832491306E-2</v>
      </c>
      <c r="E31">
        <v>0.53360258807735106</v>
      </c>
      <c r="F31">
        <v>0.91026651910631184</v>
      </c>
      <c r="G31">
        <v>1.6078188407240512</v>
      </c>
      <c r="H31" s="20">
        <v>0.32110374005768322</v>
      </c>
    </row>
    <row r="32" spans="1:8">
      <c r="A32" s="5" t="s">
        <v>7</v>
      </c>
      <c r="B32" s="24" t="s">
        <v>34</v>
      </c>
      <c r="C32" s="19">
        <v>0.38262445947843499</v>
      </c>
      <c r="D32">
        <v>0.17760402110305151</v>
      </c>
      <c r="E32">
        <v>1.2493839756474461</v>
      </c>
      <c r="F32">
        <v>2.5700995430631659</v>
      </c>
      <c r="G32">
        <v>4.0000553595694575</v>
      </c>
      <c r="H32" s="20">
        <v>0.82636487606870479</v>
      </c>
    </row>
    <row r="33" spans="1:8">
      <c r="A33" s="5" t="s">
        <v>7</v>
      </c>
      <c r="B33" s="24" t="s">
        <v>35</v>
      </c>
      <c r="C33" s="19">
        <v>0.3115186450686071</v>
      </c>
      <c r="D33">
        <v>0.11816590919840221</v>
      </c>
      <c r="E33">
        <v>1.12319641519783</v>
      </c>
      <c r="F33">
        <v>2.1664021416029393</v>
      </c>
      <c r="G33">
        <v>3.3705720428483068</v>
      </c>
      <c r="H33" s="20">
        <v>0.7169678382491238</v>
      </c>
    </row>
    <row r="34" spans="1:8">
      <c r="A34" s="5" t="s">
        <v>7</v>
      </c>
      <c r="B34" s="24" t="s">
        <v>36</v>
      </c>
      <c r="C34" s="19">
        <v>0.33900558433936656</v>
      </c>
      <c r="D34">
        <v>0.16986666552007326</v>
      </c>
      <c r="E34">
        <v>1.0742248082953509</v>
      </c>
      <c r="F34">
        <v>2.653243596803506</v>
      </c>
      <c r="G34">
        <v>4.6026750571768638</v>
      </c>
      <c r="H34" s="20">
        <v>0.90466892090299211</v>
      </c>
    </row>
    <row r="35" spans="1:8">
      <c r="A35" s="5" t="s">
        <v>7</v>
      </c>
      <c r="B35" s="24" t="s">
        <v>37</v>
      </c>
      <c r="C35" s="19">
        <v>1.5260341469210523</v>
      </c>
      <c r="D35">
        <v>0.60640573067380998</v>
      </c>
      <c r="E35">
        <v>5.5055472333354789</v>
      </c>
      <c r="F35">
        <v>8.9782877827692698</v>
      </c>
      <c r="G35">
        <v>11.600835256905913</v>
      </c>
      <c r="H35" s="20">
        <v>2.01452873301408</v>
      </c>
    </row>
    <row r="36" spans="1:8">
      <c r="A36" s="5" t="s">
        <v>7</v>
      </c>
      <c r="B36" s="24" t="s">
        <v>38</v>
      </c>
      <c r="C36" s="19">
        <v>1.4258751858746099</v>
      </c>
      <c r="D36">
        <v>0.64509250858870126</v>
      </c>
      <c r="E36">
        <v>3.3112212807074655</v>
      </c>
      <c r="F36">
        <v>7.3899146176279418</v>
      </c>
      <c r="G36">
        <v>8.519265776895244</v>
      </c>
      <c r="H36" s="20">
        <v>1.3496873830050073</v>
      </c>
    </row>
    <row r="37" spans="1:8">
      <c r="A37" s="5" t="s">
        <v>7</v>
      </c>
      <c r="B37" s="24" t="s">
        <v>39</v>
      </c>
      <c r="C37" s="19">
        <v>1.1033147788767232</v>
      </c>
      <c r="D37">
        <v>0.55909370391232005</v>
      </c>
      <c r="E37">
        <v>3.2490947726280224</v>
      </c>
      <c r="F37">
        <v>6.7106226184846127</v>
      </c>
      <c r="G37">
        <v>8.3694542451864979</v>
      </c>
      <c r="H37" s="20">
        <v>1.4897201639130391</v>
      </c>
    </row>
    <row r="38" spans="1:8">
      <c r="A38" s="5" t="s">
        <v>7</v>
      </c>
      <c r="B38" s="24" t="s">
        <v>40</v>
      </c>
      <c r="C38" s="19">
        <v>1.2503033401622374</v>
      </c>
      <c r="D38">
        <v>0.54062552402901454</v>
      </c>
      <c r="E38">
        <v>3.4571411929225273</v>
      </c>
      <c r="F38">
        <v>7.2895829438170425</v>
      </c>
      <c r="G38">
        <v>9.5024742364583119</v>
      </c>
      <c r="H38" s="20">
        <v>1.3287682002244603</v>
      </c>
    </row>
    <row r="39" spans="1:8">
      <c r="A39" s="5" t="s">
        <v>7</v>
      </c>
      <c r="B39" s="24" t="s">
        <v>41</v>
      </c>
      <c r="C39" s="19">
        <v>1.8113188186115841</v>
      </c>
      <c r="D39">
        <v>0.90108482067995854</v>
      </c>
      <c r="E39">
        <v>4.5342401813069628</v>
      </c>
      <c r="F39">
        <v>10.751322028570151</v>
      </c>
      <c r="G39">
        <v>11.912578185690998</v>
      </c>
      <c r="H39" s="20">
        <v>1.9937238627077438</v>
      </c>
    </row>
    <row r="40" spans="1:8">
      <c r="A40" s="5" t="s">
        <v>7</v>
      </c>
      <c r="B40" s="24" t="s">
        <v>42</v>
      </c>
      <c r="C40" s="19">
        <v>1.2218766764719649</v>
      </c>
      <c r="D40">
        <v>0.59978458376509736</v>
      </c>
      <c r="E40">
        <v>3.6776239693717248</v>
      </c>
      <c r="F40">
        <v>7.9486392720398618</v>
      </c>
      <c r="G40">
        <v>10.572770800776171</v>
      </c>
      <c r="H40" s="20">
        <v>1.5490483380283606</v>
      </c>
    </row>
    <row r="41" spans="1:8">
      <c r="A41" s="5" t="s">
        <v>7</v>
      </c>
      <c r="B41" s="24" t="s">
        <v>43</v>
      </c>
      <c r="C41" s="19">
        <v>0.77253178320809679</v>
      </c>
      <c r="D41">
        <v>0.40744153448594639</v>
      </c>
      <c r="E41">
        <v>2.7754630575633006</v>
      </c>
      <c r="F41">
        <v>5.4499149197130574</v>
      </c>
      <c r="G41">
        <v>7.8809112185132744</v>
      </c>
      <c r="H41" s="20">
        <v>1.3726641903213455</v>
      </c>
    </row>
    <row r="42" spans="1:8">
      <c r="A42" s="5" t="s">
        <v>7</v>
      </c>
      <c r="B42" s="24" t="s">
        <v>23</v>
      </c>
      <c r="C42" s="19">
        <v>1.3510887841550221</v>
      </c>
      <c r="D42">
        <v>0.379992948450594</v>
      </c>
      <c r="E42">
        <v>1.9029835824440773</v>
      </c>
      <c r="F42">
        <v>3.9087865427459767</v>
      </c>
      <c r="G42">
        <v>3.2318807999819952</v>
      </c>
      <c r="H42" s="20">
        <v>0.42329909200199389</v>
      </c>
    </row>
    <row r="43" spans="1:8">
      <c r="A43" s="5" t="s">
        <v>7</v>
      </c>
      <c r="B43" s="24" t="s">
        <v>44</v>
      </c>
      <c r="C43" s="19">
        <v>0.98851177895953424</v>
      </c>
      <c r="D43">
        <v>0.40936953128695075</v>
      </c>
      <c r="E43">
        <v>2.7143867306702543</v>
      </c>
      <c r="F43">
        <v>5.4317959507716802</v>
      </c>
      <c r="G43">
        <v>6.7363960972020918</v>
      </c>
      <c r="H43" s="20">
        <v>1.1235773090163645</v>
      </c>
    </row>
    <row r="44" spans="1:8">
      <c r="A44" s="5" t="s">
        <v>7</v>
      </c>
      <c r="B44" s="24" t="s">
        <v>45</v>
      </c>
      <c r="C44" s="19">
        <v>0.70416683168851557</v>
      </c>
      <c r="D44">
        <v>0.29051867585661273</v>
      </c>
      <c r="E44">
        <v>2.5290573876183213</v>
      </c>
      <c r="F44">
        <v>4.3335662959183665</v>
      </c>
      <c r="G44">
        <v>5.9654727021704321</v>
      </c>
      <c r="H44" s="20">
        <v>1.0735084453121049</v>
      </c>
    </row>
    <row r="45" spans="1:8">
      <c r="A45" s="5" t="s">
        <v>7</v>
      </c>
      <c r="B45" s="24" t="s">
        <v>46</v>
      </c>
      <c r="C45" s="19">
        <v>0.74206904994221234</v>
      </c>
      <c r="D45">
        <v>0.34932257828724744</v>
      </c>
      <c r="E45">
        <v>2.7037191007242289</v>
      </c>
      <c r="F45">
        <v>5.3274848772400105</v>
      </c>
      <c r="G45">
        <v>7.4682110606867642</v>
      </c>
      <c r="H45" s="20">
        <v>0.92330185419932609</v>
      </c>
    </row>
    <row r="46" spans="1:8">
      <c r="A46" s="5" t="s">
        <v>7</v>
      </c>
      <c r="B46" s="24" t="s">
        <v>47</v>
      </c>
      <c r="C46" s="19">
        <v>1.2250090912036753</v>
      </c>
      <c r="D46">
        <v>0.48395256543106902</v>
      </c>
      <c r="E46">
        <v>2.1221398142367742</v>
      </c>
      <c r="F46">
        <v>5.1037918120852455</v>
      </c>
      <c r="G46">
        <v>4.7528614300825449</v>
      </c>
      <c r="H46" s="20">
        <v>0.83402381184081753</v>
      </c>
    </row>
    <row r="47" spans="1:8">
      <c r="A47" s="4" t="s">
        <v>48</v>
      </c>
      <c r="B47" s="24" t="s">
        <v>5</v>
      </c>
      <c r="C47" s="19">
        <v>11.778114322336277</v>
      </c>
      <c r="D47">
        <v>5.4319026714192971</v>
      </c>
      <c r="E47">
        <v>31.087297661620568</v>
      </c>
      <c r="F47">
        <v>65.779731388563121</v>
      </c>
      <c r="G47">
        <v>70.158152201047329</v>
      </c>
      <c r="H47" s="20">
        <v>12.526932486372806</v>
      </c>
    </row>
    <row r="48" spans="1:8">
      <c r="A48" s="5" t="s">
        <v>7</v>
      </c>
      <c r="B48" s="24" t="s">
        <v>9</v>
      </c>
      <c r="C48" s="19">
        <v>0.5332152977054162</v>
      </c>
      <c r="D48">
        <v>0.15814647444028326</v>
      </c>
      <c r="E48">
        <v>1.5004325518901773</v>
      </c>
      <c r="F48">
        <v>2.1907865484025506</v>
      </c>
      <c r="G48">
        <v>2.3066477788783581</v>
      </c>
      <c r="H48" s="20">
        <v>0.51886432044208752</v>
      </c>
    </row>
    <row r="49" spans="1:8">
      <c r="A49" s="5" t="s">
        <v>7</v>
      </c>
      <c r="B49" s="24" t="s">
        <v>35</v>
      </c>
      <c r="C49" s="19">
        <v>1.7228281024407632</v>
      </c>
      <c r="D49">
        <v>0.6649305809358782</v>
      </c>
      <c r="E49">
        <v>4.476811852219293</v>
      </c>
      <c r="F49">
        <v>9.0537270413055655</v>
      </c>
      <c r="G49">
        <v>11.055066474167129</v>
      </c>
      <c r="H49" s="20">
        <v>2.0801440932109863</v>
      </c>
    </row>
    <row r="50" spans="1:8">
      <c r="A50" s="5" t="s">
        <v>7</v>
      </c>
      <c r="B50" s="24" t="s">
        <v>34</v>
      </c>
      <c r="C50" s="19">
        <v>0.53141415923468271</v>
      </c>
      <c r="D50">
        <v>0.24477948859067905</v>
      </c>
      <c r="E50">
        <v>1.9707479053136474</v>
      </c>
      <c r="F50">
        <v>4.3039324682105065</v>
      </c>
      <c r="G50">
        <v>6.4467687990362261</v>
      </c>
      <c r="H50" s="20">
        <v>1.0938560657215985</v>
      </c>
    </row>
    <row r="51" spans="1:8">
      <c r="A51" s="5" t="s">
        <v>7</v>
      </c>
      <c r="B51" s="24" t="s">
        <v>39</v>
      </c>
      <c r="C51" s="19">
        <v>0.44300175343215442</v>
      </c>
      <c r="D51">
        <v>0.21347490895331789</v>
      </c>
      <c r="E51">
        <v>1.903757400160369</v>
      </c>
      <c r="F51">
        <v>3.5050044732065846</v>
      </c>
      <c r="G51">
        <v>4.9492782172769978</v>
      </c>
      <c r="H51" s="20">
        <v>1.1047157507716092</v>
      </c>
    </row>
    <row r="52" spans="1:8">
      <c r="A52" s="5" t="s">
        <v>7</v>
      </c>
      <c r="B52" s="24" t="s">
        <v>40</v>
      </c>
      <c r="C52" s="19">
        <v>2.0421777843386466</v>
      </c>
      <c r="D52">
        <v>0.9916245651902843</v>
      </c>
      <c r="E52">
        <v>5.7892066990505153</v>
      </c>
      <c r="F52">
        <v>11.920164861447338</v>
      </c>
      <c r="G52">
        <v>11.488882686087701</v>
      </c>
      <c r="H52" s="20">
        <v>1.9411401245708502</v>
      </c>
    </row>
    <row r="53" spans="1:8">
      <c r="A53" s="5" t="s">
        <v>7</v>
      </c>
      <c r="B53" s="24" t="s">
        <v>49</v>
      </c>
      <c r="C53" s="19">
        <v>2.0112451888630054</v>
      </c>
      <c r="D53">
        <v>1.1971084347710181</v>
      </c>
      <c r="E53">
        <v>4.8444305401520102</v>
      </c>
      <c r="F53">
        <v>11.878762170735499</v>
      </c>
      <c r="G53">
        <v>10.980223181845579</v>
      </c>
      <c r="H53" s="20">
        <v>2.1303272693894564</v>
      </c>
    </row>
    <row r="54" spans="1:8">
      <c r="A54" s="5" t="s">
        <v>7</v>
      </c>
      <c r="B54" s="24" t="s">
        <v>50</v>
      </c>
      <c r="C54" s="19">
        <v>2.4892516769220245</v>
      </c>
      <c r="D54">
        <v>1.279276614224351</v>
      </c>
      <c r="E54">
        <v>7.0063666940838019</v>
      </c>
      <c r="F54">
        <v>15.02697535833944</v>
      </c>
      <c r="G54">
        <v>15.140710573703634</v>
      </c>
      <c r="H54" s="20">
        <v>2.3031677303959417</v>
      </c>
    </row>
    <row r="55" spans="1:8">
      <c r="A55" s="5" t="s">
        <v>7</v>
      </c>
      <c r="B55" s="24" t="s">
        <v>51</v>
      </c>
      <c r="C55" s="19">
        <v>1.962066277575151</v>
      </c>
      <c r="D55">
        <v>0.66044037785985477</v>
      </c>
      <c r="E55">
        <v>3.4654873697196766</v>
      </c>
      <c r="F55">
        <v>7.4095576119942947</v>
      </c>
      <c r="G55">
        <v>6.5283592329026243</v>
      </c>
      <c r="H55" s="20">
        <v>0.9756569673877985</v>
      </c>
    </row>
    <row r="56" spans="1:8">
      <c r="A56" s="5" t="s">
        <v>7</v>
      </c>
      <c r="B56" s="24" t="s">
        <v>52</v>
      </c>
      <c r="C56" s="19">
        <v>4.2914081824433556E-2</v>
      </c>
      <c r="D56">
        <v>2.2121226453629614E-2</v>
      </c>
      <c r="E56">
        <v>0.13005664903107594</v>
      </c>
      <c r="F56">
        <v>0.49082085492133659</v>
      </c>
      <c r="G56">
        <v>1.2622152571490803</v>
      </c>
      <c r="H56" s="20">
        <v>0.37906016448247687</v>
      </c>
    </row>
    <row r="57" spans="1:8">
      <c r="A57" s="4" t="s">
        <v>53</v>
      </c>
      <c r="B57" s="24" t="s">
        <v>5</v>
      </c>
      <c r="C57" s="19">
        <v>15.844458506306236</v>
      </c>
      <c r="D57">
        <v>6.9022031792168477</v>
      </c>
      <c r="E57">
        <v>42.957274520681615</v>
      </c>
      <c r="F57">
        <v>84.3982419970161</v>
      </c>
      <c r="G57">
        <v>79.870662454855434</v>
      </c>
      <c r="H57" s="20">
        <v>12.547508731730721</v>
      </c>
    </row>
    <row r="58" spans="1:8">
      <c r="A58" s="5" t="s">
        <v>7</v>
      </c>
      <c r="B58" s="24" t="s">
        <v>9</v>
      </c>
      <c r="C58" s="19">
        <v>0.93823652251558098</v>
      </c>
      <c r="D58">
        <v>0.37015001741388726</v>
      </c>
      <c r="E58">
        <v>2.5013657679138723</v>
      </c>
      <c r="F58">
        <v>4.3892778920091446</v>
      </c>
      <c r="G58">
        <v>3.7116775320600461</v>
      </c>
      <c r="H58" s="20">
        <v>0.63832085599220467</v>
      </c>
    </row>
    <row r="59" spans="1:8">
      <c r="A59" s="5" t="s">
        <v>7</v>
      </c>
      <c r="B59" s="24" t="s">
        <v>35</v>
      </c>
      <c r="C59" s="19">
        <v>0.22435920515876304</v>
      </c>
      <c r="D59">
        <v>0.11715117403997884</v>
      </c>
      <c r="E59">
        <v>0.69660176274485774</v>
      </c>
      <c r="F59">
        <v>1.5975173176911814</v>
      </c>
      <c r="G59">
        <v>2.0932381907561419</v>
      </c>
      <c r="H59" s="20">
        <v>0.43152959014515985</v>
      </c>
    </row>
    <row r="60" spans="1:8">
      <c r="A60" s="5" t="s">
        <v>7</v>
      </c>
      <c r="B60" s="24" t="s">
        <v>54</v>
      </c>
      <c r="C60" s="19">
        <v>2.6352222034197328</v>
      </c>
      <c r="D60">
        <v>1.1362750620235367</v>
      </c>
      <c r="E60">
        <v>5.6082438988262302</v>
      </c>
      <c r="F60">
        <v>11.464819931696269</v>
      </c>
      <c r="G60">
        <v>8.3510870265366357</v>
      </c>
      <c r="H60" s="20">
        <v>1.1731889228237815</v>
      </c>
    </row>
    <row r="61" spans="1:8">
      <c r="A61" s="5" t="s">
        <v>7</v>
      </c>
      <c r="B61" s="24" t="s">
        <v>55</v>
      </c>
      <c r="C61" s="19">
        <v>2.3155592800486784</v>
      </c>
      <c r="D61">
        <v>1.1710043728205768</v>
      </c>
      <c r="E61">
        <v>6.7241443184133081</v>
      </c>
      <c r="F61">
        <v>14.137283182470302</v>
      </c>
      <c r="G61">
        <v>13.77066599890264</v>
      </c>
      <c r="H61" s="20">
        <v>2.040134727237263</v>
      </c>
    </row>
    <row r="62" spans="1:8">
      <c r="A62" s="5" t="s">
        <v>7</v>
      </c>
      <c r="B62" s="24" t="s">
        <v>56</v>
      </c>
      <c r="C62" s="19">
        <v>2.2460196730047057</v>
      </c>
      <c r="D62">
        <v>1.0028627570698232</v>
      </c>
      <c r="E62">
        <v>7.4002951843704485</v>
      </c>
      <c r="F62">
        <v>13.597862850108074</v>
      </c>
      <c r="G62">
        <v>14.017686347683449</v>
      </c>
      <c r="H62" s="20">
        <v>2.2001721911321566</v>
      </c>
    </row>
    <row r="63" spans="1:8">
      <c r="A63" s="5" t="s">
        <v>7</v>
      </c>
      <c r="B63" s="24" t="s">
        <v>57</v>
      </c>
      <c r="C63" s="19">
        <v>1.0802915305986514</v>
      </c>
      <c r="D63">
        <v>0.5789825130174181</v>
      </c>
      <c r="E63">
        <v>3.9689110668616396</v>
      </c>
      <c r="F63">
        <v>8.0758107269461679</v>
      </c>
      <c r="G63">
        <v>8.278492781396702</v>
      </c>
      <c r="H63" s="20">
        <v>1.1664444868453538</v>
      </c>
    </row>
    <row r="64" spans="1:8">
      <c r="A64" s="5" t="s">
        <v>7</v>
      </c>
      <c r="B64" s="24" t="s">
        <v>34</v>
      </c>
      <c r="C64" s="19">
        <v>4.2900769061823789</v>
      </c>
      <c r="D64">
        <v>1.5975482966638432</v>
      </c>
      <c r="E64">
        <v>9.379278721093204</v>
      </c>
      <c r="F64">
        <v>18.105930057186157</v>
      </c>
      <c r="G64">
        <v>13.452800663900931</v>
      </c>
      <c r="H64" s="20">
        <v>1.7599548529469882</v>
      </c>
    </row>
    <row r="65" spans="1:8">
      <c r="A65" s="5" t="s">
        <v>7</v>
      </c>
      <c r="B65" s="24" t="s">
        <v>58</v>
      </c>
      <c r="C65" s="19">
        <v>1.8378660334628305</v>
      </c>
      <c r="D65">
        <v>0.79215300142320899</v>
      </c>
      <c r="E65">
        <v>5.9249011628717181</v>
      </c>
      <c r="F65">
        <v>11.012692388953482</v>
      </c>
      <c r="G65">
        <v>11.959183441176707</v>
      </c>
      <c r="H65" s="20">
        <v>2.0945474649615266</v>
      </c>
    </row>
    <row r="66" spans="1:8">
      <c r="A66" s="5" t="s">
        <v>7</v>
      </c>
      <c r="B66" s="24" t="s">
        <v>59</v>
      </c>
      <c r="C66" s="19">
        <v>0.22216651484656569</v>
      </c>
      <c r="D66">
        <v>0.11045392199438456</v>
      </c>
      <c r="E66">
        <v>0.5198396872661577</v>
      </c>
      <c r="F66">
        <v>1.5539979250002092</v>
      </c>
      <c r="G66">
        <v>3.3145957574392004</v>
      </c>
      <c r="H66" s="20">
        <v>0.86042999338347503</v>
      </c>
    </row>
    <row r="67" spans="1:8">
      <c r="A67" s="5" t="s">
        <v>7</v>
      </c>
      <c r="B67" s="24" t="s">
        <v>60</v>
      </c>
      <c r="C67" s="19">
        <v>5.4660637068347853E-2</v>
      </c>
      <c r="D67">
        <v>2.5622062750190265E-2</v>
      </c>
      <c r="E67">
        <v>0.23369295032018236</v>
      </c>
      <c r="F67">
        <v>0.46304972495511298</v>
      </c>
      <c r="G67">
        <v>0.92123471500298659</v>
      </c>
      <c r="H67" s="20">
        <v>0.18278564626281074</v>
      </c>
    </row>
    <row r="68" spans="1:8">
      <c r="A68" s="4" t="s">
        <v>61</v>
      </c>
      <c r="B68" s="24" t="s">
        <v>5</v>
      </c>
      <c r="C68" s="19">
        <v>7.8137302378834956</v>
      </c>
      <c r="D68">
        <v>3.7424701061602161</v>
      </c>
      <c r="E68">
        <v>20.173427863732297</v>
      </c>
      <c r="F68">
        <v>39.61898828806379</v>
      </c>
      <c r="G68">
        <v>35.46747405408216</v>
      </c>
      <c r="H68" s="20">
        <v>6.3054760774588123</v>
      </c>
    </row>
    <row r="69" spans="1:8">
      <c r="A69" s="5" t="s">
        <v>7</v>
      </c>
      <c r="B69" s="24" t="s">
        <v>35</v>
      </c>
      <c r="C69" s="19">
        <v>0.58364717488595497</v>
      </c>
      <c r="D69">
        <v>0.18955252759348679</v>
      </c>
      <c r="E69">
        <v>1.6179975720725397</v>
      </c>
      <c r="F69">
        <v>2.5817837379879793</v>
      </c>
      <c r="G69">
        <v>3.2561205307171885</v>
      </c>
      <c r="H69" s="20">
        <v>0.73445764680335146</v>
      </c>
    </row>
    <row r="70" spans="1:8">
      <c r="A70" s="5" t="s">
        <v>7</v>
      </c>
      <c r="B70" s="24" t="s">
        <v>34</v>
      </c>
      <c r="C70" s="19">
        <v>1.3459202998476998</v>
      </c>
      <c r="D70">
        <v>0.71442428828797844</v>
      </c>
      <c r="E70">
        <v>4.1217400658293091</v>
      </c>
      <c r="F70">
        <v>7.9651495474770986</v>
      </c>
      <c r="G70">
        <v>7.3405151595972411</v>
      </c>
      <c r="H70" s="20">
        <v>1.2856723974470499</v>
      </c>
    </row>
    <row r="71" spans="1:8">
      <c r="A71" s="5" t="s">
        <v>7</v>
      </c>
      <c r="B71" s="24" t="s">
        <v>39</v>
      </c>
      <c r="C71" s="19">
        <v>1.1547646908450677</v>
      </c>
      <c r="D71">
        <v>0.5698752649705684</v>
      </c>
      <c r="E71">
        <v>2.6432507734654118</v>
      </c>
      <c r="F71">
        <v>5.5779330554110151</v>
      </c>
      <c r="G71">
        <v>6.0631813075050767</v>
      </c>
      <c r="H71" s="20">
        <v>1.1669017367421963</v>
      </c>
    </row>
    <row r="72" spans="1:8">
      <c r="A72" s="5" t="s">
        <v>7</v>
      </c>
      <c r="B72" s="24" t="s">
        <v>40</v>
      </c>
      <c r="C72" s="19">
        <v>2.2547904342534952</v>
      </c>
      <c r="D72">
        <v>1.0142024224652046</v>
      </c>
      <c r="E72">
        <v>5.9924443949652062</v>
      </c>
      <c r="F72">
        <v>11.502243222687337</v>
      </c>
      <c r="G72">
        <v>11.459520125661049</v>
      </c>
      <c r="H72" s="20">
        <v>1.935195875911897</v>
      </c>
    </row>
    <row r="73" spans="1:8">
      <c r="A73" s="5" t="s">
        <v>7</v>
      </c>
      <c r="B73" s="24" t="s">
        <v>62</v>
      </c>
      <c r="C73" s="19">
        <v>2.4746076380512783</v>
      </c>
      <c r="D73">
        <v>1.2544156028429783</v>
      </c>
      <c r="E73">
        <v>5.7979950573998318</v>
      </c>
      <c r="F73">
        <v>11.99187872450036</v>
      </c>
      <c r="G73">
        <v>7.3481369306016058</v>
      </c>
      <c r="H73" s="20">
        <v>1.1832484205543177</v>
      </c>
    </row>
    <row r="74" spans="1:8">
      <c r="A74" s="4" t="s">
        <v>63</v>
      </c>
      <c r="B74" s="24" t="s">
        <v>5</v>
      </c>
      <c r="C74" s="19">
        <v>7.5747269938539858</v>
      </c>
      <c r="D74">
        <v>3.4966758824111142</v>
      </c>
      <c r="E74">
        <v>21.401200216017589</v>
      </c>
      <c r="F74">
        <v>39.234256536336595</v>
      </c>
      <c r="G74">
        <v>37.629807972140171</v>
      </c>
      <c r="H74" s="20">
        <v>6.3906388707457378</v>
      </c>
    </row>
    <row r="75" spans="1:8">
      <c r="A75" s="5" t="s">
        <v>7</v>
      </c>
      <c r="B75" s="24" t="s">
        <v>35</v>
      </c>
      <c r="C75" s="19">
        <v>0.95350704433266964</v>
      </c>
      <c r="D75">
        <v>0.47654499877457834</v>
      </c>
      <c r="E75">
        <v>2.9106047944442954</v>
      </c>
      <c r="F75">
        <v>5.7206834368837383</v>
      </c>
      <c r="G75">
        <v>6.8679653573266188</v>
      </c>
      <c r="H75" s="20">
        <v>1.3117356415670753</v>
      </c>
    </row>
    <row r="76" spans="1:8">
      <c r="A76" s="5" t="s">
        <v>7</v>
      </c>
      <c r="B76" s="24" t="s">
        <v>9</v>
      </c>
      <c r="C76" s="19">
        <v>0.92742969169117995</v>
      </c>
      <c r="D76">
        <v>0.50031516986064595</v>
      </c>
      <c r="E76">
        <v>2.8397452007095572</v>
      </c>
      <c r="F76">
        <v>6.0057608594333569</v>
      </c>
      <c r="G76">
        <v>7.0969933286545013</v>
      </c>
      <c r="H76" s="20">
        <v>1.4381652380440415</v>
      </c>
    </row>
    <row r="77" spans="1:8">
      <c r="A77" s="5" t="s">
        <v>7</v>
      </c>
      <c r="B77" s="24" t="s">
        <v>34</v>
      </c>
      <c r="C77" s="19">
        <v>2.4482170439366171</v>
      </c>
      <c r="D77">
        <v>1.1764585742971023</v>
      </c>
      <c r="E77">
        <v>7.278805802912605</v>
      </c>
      <c r="F77">
        <v>12.642044904410822</v>
      </c>
      <c r="G77">
        <v>11.31008343514924</v>
      </c>
      <c r="H77" s="20">
        <v>1.7689855384096287</v>
      </c>
    </row>
    <row r="78" spans="1:8">
      <c r="A78" s="5" t="s">
        <v>7</v>
      </c>
      <c r="B78" s="24" t="s">
        <v>64</v>
      </c>
      <c r="C78" s="19">
        <v>2.5437556932537864</v>
      </c>
      <c r="D78">
        <v>0.97673332674042135</v>
      </c>
      <c r="E78">
        <v>6.1173606834523424</v>
      </c>
      <c r="F78">
        <v>10.07457007180178</v>
      </c>
      <c r="G78">
        <v>7.169837467925726</v>
      </c>
      <c r="H78" s="20">
        <v>1.0073215227441452</v>
      </c>
    </row>
    <row r="79" spans="1:8">
      <c r="A79" s="5" t="s">
        <v>7</v>
      </c>
      <c r="B79" s="24" t="s">
        <v>65</v>
      </c>
      <c r="C79" s="19">
        <v>0.70181752063973268</v>
      </c>
      <c r="D79">
        <v>0.36662381273836603</v>
      </c>
      <c r="E79">
        <v>2.2546837344987884</v>
      </c>
      <c r="F79">
        <v>4.7911972638068994</v>
      </c>
      <c r="G79">
        <v>5.184928383084082</v>
      </c>
      <c r="H79" s="20">
        <v>0.86443092998084736</v>
      </c>
    </row>
    <row r="80" spans="1:8">
      <c r="A80" s="4" t="s">
        <v>66</v>
      </c>
      <c r="B80" s="24" t="s">
        <v>5</v>
      </c>
      <c r="C80" s="19">
        <v>6.1932537868013728</v>
      </c>
      <c r="D80">
        <v>2.7768734977834915</v>
      </c>
      <c r="E80">
        <v>14.339450282524888</v>
      </c>
      <c r="F80">
        <v>32.421778218616112</v>
      </c>
      <c r="G80">
        <v>30.098873484499446</v>
      </c>
      <c r="H80" s="20">
        <v>3.6421097408251493</v>
      </c>
    </row>
    <row r="81" spans="1:8">
      <c r="A81" s="5" t="s">
        <v>7</v>
      </c>
      <c r="B81" s="24" t="s">
        <v>9</v>
      </c>
      <c r="C81" s="19">
        <v>1.0611838007352175</v>
      </c>
      <c r="D81">
        <v>0.48661624522193025</v>
      </c>
      <c r="E81">
        <v>2.5595679147178343</v>
      </c>
      <c r="F81">
        <v>5.9711316150547429</v>
      </c>
      <c r="G81">
        <v>6.4776307242506217</v>
      </c>
      <c r="H81" s="20">
        <v>0.82990856276923453</v>
      </c>
    </row>
    <row r="82" spans="1:8">
      <c r="A82" s="5" t="s">
        <v>7</v>
      </c>
      <c r="B82" s="24" t="s">
        <v>39</v>
      </c>
      <c r="C82" s="19">
        <v>1.5575932253430353</v>
      </c>
      <c r="D82">
        <v>0.71457649856174188</v>
      </c>
      <c r="E82">
        <v>4.3609602855515766</v>
      </c>
      <c r="F82">
        <v>8.9643175497069922</v>
      </c>
      <c r="G82">
        <v>8.3081052359546437</v>
      </c>
      <c r="H82" s="20">
        <v>0.90375442110930693</v>
      </c>
    </row>
    <row r="83" spans="1:8">
      <c r="A83" s="5" t="s">
        <v>7</v>
      </c>
      <c r="B83" s="24" t="s">
        <v>35</v>
      </c>
      <c r="C83" s="19">
        <v>0.9014306494179829</v>
      </c>
      <c r="D83">
        <v>0.40772058665451277</v>
      </c>
      <c r="E83">
        <v>1.9005515839071594</v>
      </c>
      <c r="F83">
        <v>4.3454198270015105</v>
      </c>
      <c r="G83">
        <v>4.4162540352340374</v>
      </c>
      <c r="H83" s="20">
        <v>0.41735484334304068</v>
      </c>
    </row>
    <row r="84" spans="1:8">
      <c r="A84" s="5" t="s">
        <v>7</v>
      </c>
      <c r="B84" s="24" t="s">
        <v>40</v>
      </c>
      <c r="C84" s="19">
        <v>1.5947906502820974</v>
      </c>
      <c r="D84">
        <v>0.62705559114772569</v>
      </c>
      <c r="E84">
        <v>2.9520040422659175</v>
      </c>
      <c r="F84">
        <v>6.6223984799943532</v>
      </c>
      <c r="G84">
        <v>4.4352459892121265</v>
      </c>
      <c r="H84" s="20">
        <v>0.4884572023020578</v>
      </c>
    </row>
    <row r="85" spans="1:8">
      <c r="A85" s="5" t="s">
        <v>7</v>
      </c>
      <c r="B85" s="24" t="s">
        <v>67</v>
      </c>
      <c r="C85" s="19">
        <v>1.0782554610230395</v>
      </c>
      <c r="D85">
        <v>0.54090457619758103</v>
      </c>
      <c r="E85">
        <v>2.5663664560823998</v>
      </c>
      <c r="F85">
        <v>6.5185107468585102</v>
      </c>
      <c r="G85">
        <v>6.4616374998480195</v>
      </c>
      <c r="H85" s="20">
        <v>1.0026347113015091</v>
      </c>
    </row>
    <row r="86" spans="1:8">
      <c r="A86" s="4" t="s">
        <v>68</v>
      </c>
      <c r="B86" s="24" t="s">
        <v>5</v>
      </c>
      <c r="C86" s="19">
        <v>3.4097117458351485</v>
      </c>
      <c r="D86">
        <v>1.2870900749442111</v>
      </c>
      <c r="E86">
        <v>5.3697422241262327</v>
      </c>
      <c r="F86">
        <v>11.143673907422224</v>
      </c>
      <c r="G86">
        <v>6.71103184287609</v>
      </c>
      <c r="H86" s="20">
        <v>1.1169471855121473</v>
      </c>
    </row>
    <row r="87" spans="1:8">
      <c r="A87" s="4" t="s">
        <v>69</v>
      </c>
      <c r="B87" s="24" t="s">
        <v>5</v>
      </c>
      <c r="C87" s="19">
        <v>77.49202494410261</v>
      </c>
      <c r="D87">
        <v>33.50226767509556</v>
      </c>
      <c r="E87">
        <v>196.81898850343623</v>
      </c>
      <c r="F87">
        <v>388.87456084075461</v>
      </c>
      <c r="G87">
        <v>334.72019436900047</v>
      </c>
      <c r="H87" s="20">
        <v>55.777857291287312</v>
      </c>
    </row>
    <row r="88" spans="1:8">
      <c r="A88" s="5" t="s">
        <v>7</v>
      </c>
      <c r="B88" s="24" t="s">
        <v>70</v>
      </c>
      <c r="C88" s="19">
        <v>6.4712555942406773</v>
      </c>
      <c r="D88">
        <v>2.8763429116879431</v>
      </c>
      <c r="E88">
        <v>19.908174205126205</v>
      </c>
      <c r="F88">
        <v>33.642183911704976</v>
      </c>
      <c r="G88">
        <v>26.096569077748377</v>
      </c>
      <c r="H88" s="20">
        <v>3.9842469761375896</v>
      </c>
    </row>
    <row r="89" spans="1:8">
      <c r="A89" s="5" t="s">
        <v>7</v>
      </c>
      <c r="B89" s="24" t="s">
        <v>71</v>
      </c>
      <c r="C89" s="19">
        <v>4.7006581671413299</v>
      </c>
      <c r="D89">
        <v>2.114530491501593</v>
      </c>
      <c r="E89">
        <v>13.858467299155393</v>
      </c>
      <c r="F89">
        <v>25.584068813304359</v>
      </c>
      <c r="G89">
        <v>23.643983126196279</v>
      </c>
      <c r="H89" s="20">
        <v>3.9138304920238363</v>
      </c>
    </row>
    <row r="90" spans="1:8">
      <c r="A90" s="5" t="s">
        <v>7</v>
      </c>
      <c r="B90" s="24" t="s">
        <v>72</v>
      </c>
      <c r="C90" s="19">
        <v>2.3704548482219043</v>
      </c>
      <c r="D90">
        <v>1.0240960902598324</v>
      </c>
      <c r="E90">
        <v>6.6339945544652901</v>
      </c>
      <c r="F90">
        <v>12.998412849617637</v>
      </c>
      <c r="G90">
        <v>12.56855028032896</v>
      </c>
      <c r="H90" s="20">
        <v>2.2220058737063888</v>
      </c>
    </row>
    <row r="91" spans="1:8">
      <c r="A91" s="5" t="s">
        <v>7</v>
      </c>
      <c r="B91" s="24" t="s">
        <v>73</v>
      </c>
      <c r="C91" s="19">
        <v>2.7731267619832867</v>
      </c>
      <c r="D91">
        <v>1.2296306965984873</v>
      </c>
      <c r="E91">
        <v>8.1027005799874949</v>
      </c>
      <c r="F91">
        <v>15.059487900738922</v>
      </c>
      <c r="G91">
        <v>14.625803716179247</v>
      </c>
      <c r="H91" s="20">
        <v>2.2017725657711056</v>
      </c>
    </row>
    <row r="92" spans="1:8">
      <c r="A92" s="5" t="s">
        <v>7</v>
      </c>
      <c r="B92" s="24" t="s">
        <v>74</v>
      </c>
      <c r="C92" s="19">
        <v>3.5587363766962747</v>
      </c>
      <c r="D92">
        <v>1.6346622350831783</v>
      </c>
      <c r="E92">
        <v>11.348644809056328</v>
      </c>
      <c r="F92">
        <v>21.847666479738965</v>
      </c>
      <c r="G92">
        <v>22.447490025576638</v>
      </c>
      <c r="H92" s="20">
        <v>3.0945529893561914</v>
      </c>
    </row>
    <row r="93" spans="1:8">
      <c r="A93" s="5" t="s">
        <v>7</v>
      </c>
      <c r="B93" s="24" t="s">
        <v>75</v>
      </c>
      <c r="C93" s="19">
        <v>1.4590787820307409</v>
      </c>
      <c r="D93">
        <v>0.71467797207758421</v>
      </c>
      <c r="E93">
        <v>3.8611293135209697</v>
      </c>
      <c r="F93">
        <v>8.0253485517636385</v>
      </c>
      <c r="G93">
        <v>7.3557587016059713</v>
      </c>
      <c r="H93" s="20">
        <v>1.1294072452011072</v>
      </c>
    </row>
    <row r="94" spans="1:8">
      <c r="A94" s="5" t="s">
        <v>7</v>
      </c>
      <c r="B94" s="24" t="s">
        <v>76</v>
      </c>
      <c r="C94" s="19">
        <v>3.7935891712062677</v>
      </c>
      <c r="D94">
        <v>1.425601424069002</v>
      </c>
      <c r="E94">
        <v>9.3735303609150336</v>
      </c>
      <c r="F94">
        <v>16.849117090056208</v>
      </c>
      <c r="G94">
        <v>12.353516380353355</v>
      </c>
      <c r="H94" s="20">
        <v>2.1632492619621204</v>
      </c>
    </row>
    <row r="95" spans="1:8">
      <c r="A95" s="5" t="s">
        <v>7</v>
      </c>
      <c r="B95" s="24" t="s">
        <v>77</v>
      </c>
      <c r="C95" s="19">
        <v>0.35404117505157684</v>
      </c>
      <c r="D95">
        <v>0.19756893534503148</v>
      </c>
      <c r="E95">
        <v>1.022821202855954</v>
      </c>
      <c r="F95">
        <v>2.3947519511117967</v>
      </c>
      <c r="G95">
        <v>2.9413788723566126</v>
      </c>
      <c r="H95" s="20">
        <v>0.6843887830990919</v>
      </c>
    </row>
    <row r="96" spans="1:8">
      <c r="A96" s="5" t="s">
        <v>7</v>
      </c>
      <c r="B96" s="24" t="s">
        <v>78</v>
      </c>
      <c r="C96" s="19">
        <v>2.7587176542174183</v>
      </c>
      <c r="D96">
        <v>1.4216693253301114</v>
      </c>
      <c r="E96">
        <v>9.739380322639084</v>
      </c>
      <c r="F96">
        <v>18.580833313224414</v>
      </c>
      <c r="G96">
        <v>15.349996908659556</v>
      </c>
      <c r="H96" s="20">
        <v>2.2320653714369247</v>
      </c>
    </row>
    <row r="97" spans="1:8">
      <c r="A97" s="5" t="s">
        <v>7</v>
      </c>
      <c r="B97" s="24" t="s">
        <v>79</v>
      </c>
      <c r="C97" s="19">
        <v>5.5080380642397051</v>
      </c>
      <c r="D97">
        <v>2.5101249930129463</v>
      </c>
      <c r="E97">
        <v>15.365643119716113</v>
      </c>
      <c r="F97">
        <v>31.100448175162185</v>
      </c>
      <c r="G97">
        <v>26.820512376097394</v>
      </c>
      <c r="H97" s="20">
        <v>5.2183644477156417</v>
      </c>
    </row>
    <row r="98" spans="1:8">
      <c r="A98" s="5" t="s">
        <v>7</v>
      </c>
      <c r="B98" s="24" t="s">
        <v>80</v>
      </c>
      <c r="C98" s="19">
        <v>0.62609139450063178</v>
      </c>
      <c r="D98">
        <v>0.20015650999901105</v>
      </c>
      <c r="E98">
        <v>1.1897447387989417</v>
      </c>
      <c r="F98">
        <v>2.1762236387861158</v>
      </c>
      <c r="G98">
        <v>1.8802034438308615</v>
      </c>
      <c r="H98" s="20">
        <v>0.32453311428400233</v>
      </c>
    </row>
    <row r="99" spans="1:8">
      <c r="A99" s="5" t="s">
        <v>7</v>
      </c>
      <c r="B99" s="24" t="s">
        <v>81</v>
      </c>
      <c r="C99" s="19">
        <v>0.92539362211556819</v>
      </c>
      <c r="D99">
        <v>0.42476813731602553</v>
      </c>
      <c r="E99">
        <v>2.6027911614421444</v>
      </c>
      <c r="F99">
        <v>5.437384043996591</v>
      </c>
      <c r="G99">
        <v>5.0661037236553774</v>
      </c>
      <c r="H99" s="20">
        <v>0.76315007783022182</v>
      </c>
    </row>
    <row r="100" spans="1:8">
      <c r="A100" s="5" t="s">
        <v>7</v>
      </c>
      <c r="B100" s="24" t="s">
        <v>82</v>
      </c>
      <c r="C100" s="19">
        <v>4.2551504819238071</v>
      </c>
      <c r="D100">
        <v>2.0116870831953837</v>
      </c>
      <c r="E100">
        <v>9.2148977290751759</v>
      </c>
      <c r="F100">
        <v>21.652337221104581</v>
      </c>
      <c r="G100">
        <v>18.588000114858172</v>
      </c>
      <c r="H100" s="20">
        <v>3.1336478555362297</v>
      </c>
    </row>
    <row r="101" spans="1:8">
      <c r="A101" s="5" t="s">
        <v>7</v>
      </c>
      <c r="B101" s="24" t="s">
        <v>83</v>
      </c>
      <c r="C101" s="19">
        <v>1.4204717704624092</v>
      </c>
      <c r="D101">
        <v>0.64643703267361219</v>
      </c>
      <c r="E101">
        <v>3.5287746043735577</v>
      </c>
      <c r="F101">
        <v>6.8510022937407058</v>
      </c>
      <c r="G101">
        <v>4.4286237947329248</v>
      </c>
      <c r="H101" s="20">
        <v>0.666670349596443</v>
      </c>
    </row>
    <row r="102" spans="1:8">
      <c r="A102" s="5" t="s">
        <v>7</v>
      </c>
      <c r="B102" s="24" t="s">
        <v>84</v>
      </c>
      <c r="C102" s="19">
        <v>3.4386082717351778</v>
      </c>
      <c r="D102">
        <v>1.3068774105334668</v>
      </c>
      <c r="E102">
        <v>7.7728331420710219</v>
      </c>
      <c r="F102">
        <v>15.736324525586459</v>
      </c>
      <c r="G102">
        <v>10.62574835660979</v>
      </c>
      <c r="H102" s="20">
        <v>1.4587414834019563</v>
      </c>
    </row>
    <row r="103" spans="1:8">
      <c r="A103" s="5" t="s">
        <v>7</v>
      </c>
      <c r="B103" s="24" t="s">
        <v>85</v>
      </c>
      <c r="C103" s="19">
        <v>1.2066061546548763</v>
      </c>
      <c r="D103">
        <v>0.60726825555846975</v>
      </c>
      <c r="E103">
        <v>3.8181271575727425</v>
      </c>
      <c r="F103">
        <v>7.3132900059833306</v>
      </c>
      <c r="G103">
        <v>7.0114045886874532</v>
      </c>
      <c r="H103" s="20">
        <v>1.179018859008524</v>
      </c>
    </row>
    <row r="104" spans="1:8">
      <c r="A104" s="5" t="s">
        <v>7</v>
      </c>
      <c r="B104" s="24" t="s">
        <v>86</v>
      </c>
      <c r="C104" s="19">
        <v>0.90996647956189403</v>
      </c>
      <c r="D104">
        <v>0.33998701482975235</v>
      </c>
      <c r="E104">
        <v>2.362244397063376</v>
      </c>
      <c r="F104">
        <v>4.2853054907941361</v>
      </c>
      <c r="G104">
        <v>4.3510316669671782</v>
      </c>
      <c r="H104" s="20">
        <v>0.64860897867116218</v>
      </c>
    </row>
    <row r="105" spans="1:8">
      <c r="A105" s="5" t="s">
        <v>7</v>
      </c>
      <c r="B105" s="24" t="s">
        <v>87</v>
      </c>
      <c r="C105" s="19">
        <v>2.4029536510634011</v>
      </c>
      <c r="D105">
        <v>0.80602950471464874</v>
      </c>
      <c r="E105">
        <v>4.8391243615260082</v>
      </c>
      <c r="F105">
        <v>9.2593011375189533</v>
      </c>
      <c r="G105">
        <v>7.7203542391590316</v>
      </c>
      <c r="H105" s="20">
        <v>0.99497577552939642</v>
      </c>
    </row>
    <row r="106" spans="1:8">
      <c r="A106" s="5" t="s">
        <v>7</v>
      </c>
      <c r="B106" s="24" t="s">
        <v>88</v>
      </c>
      <c r="C106" s="19">
        <v>6.360603043843005</v>
      </c>
      <c r="D106">
        <v>3.0532112498011377</v>
      </c>
      <c r="E106">
        <v>14.683246439334617</v>
      </c>
      <c r="F106">
        <v>31.603545901562494</v>
      </c>
      <c r="G106">
        <v>24.25260028295466</v>
      </c>
      <c r="H106" s="20">
        <v>4.6833820684098537</v>
      </c>
    </row>
    <row r="107" spans="1:8">
      <c r="A107" s="5" t="s">
        <v>7</v>
      </c>
      <c r="B107" s="24" t="s">
        <v>89</v>
      </c>
      <c r="C107" s="19">
        <v>3.1376615263860939</v>
      </c>
      <c r="D107">
        <v>1.3155026593800656</v>
      </c>
      <c r="E107">
        <v>6.9493252738542779</v>
      </c>
      <c r="F107">
        <v>14.129324383028761</v>
      </c>
      <c r="G107">
        <v>11.597711580264779</v>
      </c>
      <c r="H107" s="20">
        <v>2.3322030988454441</v>
      </c>
    </row>
    <row r="108" spans="1:8">
      <c r="A108" s="5" t="s">
        <v>7</v>
      </c>
      <c r="B108" s="24" t="s">
        <v>90</v>
      </c>
      <c r="C108" s="19">
        <v>1.2142022603792741</v>
      </c>
      <c r="D108">
        <v>0.55498402652070533</v>
      </c>
      <c r="E108">
        <v>3.2704853052140943</v>
      </c>
      <c r="F108">
        <v>6.0080468975708197</v>
      </c>
      <c r="G108">
        <v>5.7105806882539669</v>
      </c>
      <c r="H108" s="20">
        <v>1.0153233959388901</v>
      </c>
    </row>
    <row r="109" spans="1:8">
      <c r="A109" s="5" t="s">
        <v>7</v>
      </c>
      <c r="B109" s="24" t="s">
        <v>91</v>
      </c>
      <c r="C109" s="19">
        <v>0.87809415966673987</v>
      </c>
      <c r="D109">
        <v>0.44179031959857762</v>
      </c>
      <c r="E109">
        <v>2.4140349113609187</v>
      </c>
      <c r="F109">
        <v>5.2567023630578067</v>
      </c>
      <c r="G109">
        <v>5.6069995708339917</v>
      </c>
      <c r="H109" s="20">
        <v>1.1168328730379369</v>
      </c>
    </row>
    <row r="110" spans="1:8">
      <c r="A110" s="5" t="s">
        <v>7</v>
      </c>
      <c r="B110" s="24" t="s">
        <v>92</v>
      </c>
      <c r="C110" s="19">
        <v>3.5890424892255735</v>
      </c>
      <c r="D110">
        <v>1.3468326073963872</v>
      </c>
      <c r="E110">
        <v>6.4146172318965089</v>
      </c>
      <c r="F110">
        <v>14.167001678257327</v>
      </c>
      <c r="G110">
        <v>11.049943644475672</v>
      </c>
      <c r="H110" s="20">
        <v>1.7644130394412032</v>
      </c>
    </row>
    <row r="111" spans="1:8">
      <c r="A111" s="5" t="s">
        <v>7</v>
      </c>
      <c r="B111" s="24" t="s">
        <v>93</v>
      </c>
      <c r="C111" s="19">
        <v>7.4514664741611787</v>
      </c>
      <c r="D111">
        <v>2.7910797900014188</v>
      </c>
      <c r="E111">
        <v>14.732328591625137</v>
      </c>
      <c r="F111">
        <v>27.256517381056845</v>
      </c>
      <c r="G111">
        <v>16.237745810069594</v>
      </c>
      <c r="H111" s="20">
        <v>2.3718695273965356</v>
      </c>
    </row>
    <row r="112" spans="1:8">
      <c r="A112" s="5" t="s">
        <v>7</v>
      </c>
      <c r="B112" s="24" t="s">
        <v>94</v>
      </c>
      <c r="C112" s="19">
        <v>2.3389740801682142</v>
      </c>
      <c r="D112">
        <v>0.88802010551525756</v>
      </c>
      <c r="E112">
        <v>5.184965608014509</v>
      </c>
      <c r="F112">
        <v>11.564643597032175</v>
      </c>
      <c r="G112">
        <v>10.43895249347003</v>
      </c>
      <c r="H112" s="20">
        <v>1.4359933010340391</v>
      </c>
    </row>
    <row r="113" spans="1:8">
      <c r="A113" s="5" t="s">
        <v>7</v>
      </c>
      <c r="B113" s="24" t="s">
        <v>95</v>
      </c>
      <c r="C113" s="19">
        <v>1.6944797491187833</v>
      </c>
      <c r="D113">
        <v>0.68109023833377047</v>
      </c>
      <c r="E113">
        <v>3.5221971537850756</v>
      </c>
      <c r="F113">
        <v>7.5705116304875615</v>
      </c>
      <c r="G113">
        <v>6.9444329615015592</v>
      </c>
      <c r="H113" s="20">
        <v>1.2372039083817392</v>
      </c>
    </row>
    <row r="114" spans="1:8">
      <c r="A114" s="5" t="s">
        <v>7</v>
      </c>
      <c r="B114" s="24" t="s">
        <v>96</v>
      </c>
      <c r="C114" s="19">
        <v>0.52045070767369606</v>
      </c>
      <c r="D114">
        <v>0.2663426107071758</v>
      </c>
      <c r="E114">
        <v>1.6493924622763863</v>
      </c>
      <c r="F114">
        <v>3.8348713096346554</v>
      </c>
      <c r="G114">
        <v>5.2883845534384113</v>
      </c>
      <c r="H114" s="20">
        <v>0.9966904626425559</v>
      </c>
    </row>
    <row r="115" spans="1:8">
      <c r="A115" s="5" t="s">
        <v>7</v>
      </c>
      <c r="B115" s="24" t="s">
        <v>97</v>
      </c>
      <c r="C115" s="19">
        <v>0.4879519048321998</v>
      </c>
      <c r="D115">
        <v>0.23554539864902632</v>
      </c>
      <c r="E115">
        <v>1.2454596143719652</v>
      </c>
      <c r="F115">
        <v>3.0350119657599159</v>
      </c>
      <c r="G115">
        <v>4.1504916266064305</v>
      </c>
      <c r="H115" s="20">
        <v>0.83436674926344956</v>
      </c>
    </row>
    <row r="116" spans="1:8">
      <c r="A116" s="5" t="s">
        <v>7</v>
      </c>
      <c r="B116" s="24" t="s">
        <v>98</v>
      </c>
      <c r="C116" s="19">
        <v>0.16218077273431003</v>
      </c>
      <c r="D116">
        <v>7.1843249216375069E-2</v>
      </c>
      <c r="E116">
        <v>0.46838080913274011</v>
      </c>
      <c r="F116">
        <v>0.92466009256441561</v>
      </c>
      <c r="G116">
        <v>1.6960314690696514</v>
      </c>
      <c r="H116" s="20">
        <v>0.42432790426988964</v>
      </c>
    </row>
    <row r="117" spans="1:8">
      <c r="A117" s="5" t="s">
        <v>7</v>
      </c>
      <c r="B117" s="24" t="s">
        <v>99</v>
      </c>
      <c r="C117" s="19">
        <v>0.21637154759290128</v>
      </c>
      <c r="D117">
        <v>0.11032708009958164</v>
      </c>
      <c r="E117">
        <v>0.61557199331028167</v>
      </c>
      <c r="F117">
        <v>1.5497645210419435</v>
      </c>
      <c r="G117">
        <v>2.6278866846524909</v>
      </c>
      <c r="H117" s="20">
        <v>0.5392119408515812</v>
      </c>
    </row>
    <row r="118" spans="1:8">
      <c r="A118" s="5" t="s">
        <v>7</v>
      </c>
      <c r="B118" s="24" t="s">
        <v>100</v>
      </c>
      <c r="C118" s="19">
        <v>0.50760780727368304</v>
      </c>
      <c r="D118">
        <v>0.25358231609000187</v>
      </c>
      <c r="E118">
        <v>1.1259600498988729</v>
      </c>
      <c r="F118">
        <v>3.1804717257659285</v>
      </c>
      <c r="G118">
        <v>5.2434036098060943</v>
      </c>
      <c r="H118" s="20">
        <v>1.0128085215062559</v>
      </c>
    </row>
    <row r="119" spans="1:8">
      <c r="A119" s="4" t="s">
        <v>101</v>
      </c>
      <c r="B119" s="24" t="s">
        <v>5</v>
      </c>
      <c r="C119" s="19">
        <v>7.1162197874998645</v>
      </c>
      <c r="D119">
        <v>3.2738654100003006</v>
      </c>
      <c r="E119">
        <v>17.809083104296128</v>
      </c>
      <c r="F119">
        <v>39.906775089146699</v>
      </c>
      <c r="G119">
        <v>52.127790840164245</v>
      </c>
      <c r="H119" s="20">
        <v>11.105113932140886</v>
      </c>
    </row>
    <row r="120" spans="1:8">
      <c r="A120" s="5" t="s">
        <v>7</v>
      </c>
      <c r="B120" s="24" t="s">
        <v>102</v>
      </c>
      <c r="C120" s="19">
        <v>1.4813972369941781</v>
      </c>
      <c r="D120">
        <v>0.66109995571282998</v>
      </c>
      <c r="E120">
        <v>3.9396718117246063</v>
      </c>
      <c r="F120">
        <v>7.4257292151148713</v>
      </c>
      <c r="G120">
        <v>8.2908625408955885</v>
      </c>
      <c r="H120" s="20">
        <v>1.841916896956016</v>
      </c>
    </row>
    <row r="121" spans="1:8">
      <c r="A121" s="5" t="s">
        <v>7</v>
      </c>
      <c r="B121" s="24" t="s">
        <v>103</v>
      </c>
      <c r="C121" s="19">
        <v>2.006155014923976</v>
      </c>
      <c r="D121">
        <v>0.87975001397410713</v>
      </c>
      <c r="E121">
        <v>4.8557614424262869</v>
      </c>
      <c r="F121">
        <v>10.004380234173734</v>
      </c>
      <c r="G121">
        <v>9.8272116600705139</v>
      </c>
      <c r="H121" s="20">
        <v>1.8911855733408012</v>
      </c>
    </row>
    <row r="122" spans="1:8">
      <c r="A122" s="5" t="s">
        <v>7</v>
      </c>
      <c r="B122" s="24" t="s">
        <v>104</v>
      </c>
      <c r="C122" s="19">
        <v>0.8937562333252923</v>
      </c>
      <c r="D122">
        <v>0.44090242633495724</v>
      </c>
      <c r="E122">
        <v>2.3773891152250908</v>
      </c>
      <c r="F122">
        <v>5.596306028589888</v>
      </c>
      <c r="G122">
        <v>7.2561758902866469</v>
      </c>
      <c r="H122" s="20">
        <v>1.5389888402978242</v>
      </c>
    </row>
    <row r="123" spans="1:8">
      <c r="A123" s="5" t="s">
        <v>7</v>
      </c>
      <c r="B123" s="24" t="s">
        <v>105</v>
      </c>
      <c r="C123" s="19">
        <v>0.4249120583565264</v>
      </c>
      <c r="D123">
        <v>0.2096950204881908</v>
      </c>
      <c r="E123">
        <v>0.9246568982749126</v>
      </c>
      <c r="F123">
        <v>2.4695138650147705</v>
      </c>
      <c r="G123">
        <v>2.9818617216256986</v>
      </c>
      <c r="H123" s="20">
        <v>0.59122411661742169</v>
      </c>
    </row>
    <row r="124" spans="1:8">
      <c r="A124" s="5" t="s">
        <v>7</v>
      </c>
      <c r="B124" s="24" t="s">
        <v>106</v>
      </c>
      <c r="C124" s="19">
        <v>0.14275980139770506</v>
      </c>
      <c r="D124">
        <v>8.5871962781578257E-2</v>
      </c>
      <c r="E124">
        <v>0.32594307664099226</v>
      </c>
      <c r="F124">
        <v>1.0491221689374302</v>
      </c>
      <c r="G124">
        <v>1.5640873677481875</v>
      </c>
      <c r="H124" s="20">
        <v>0.30727193067819597</v>
      </c>
    </row>
    <row r="125" spans="1:8">
      <c r="A125" s="5" t="s">
        <v>7</v>
      </c>
      <c r="B125" s="24" t="s">
        <v>107</v>
      </c>
      <c r="C125" s="19">
        <v>0.39648539466625382</v>
      </c>
      <c r="D125">
        <v>0.17316455478494924</v>
      </c>
      <c r="E125">
        <v>0.94383652310014998</v>
      </c>
      <c r="F125">
        <v>2.2520015696390736</v>
      </c>
      <c r="G125">
        <v>2.7582064741205654</v>
      </c>
      <c r="H125" s="20">
        <v>0.50480388611417903</v>
      </c>
    </row>
    <row r="126" spans="1:8">
      <c r="A126" s="5" t="s">
        <v>7</v>
      </c>
      <c r="B126" s="24" t="s">
        <v>108</v>
      </c>
      <c r="C126" s="19">
        <v>0.25027993706366725</v>
      </c>
      <c r="D126">
        <v>0.1219204292845687</v>
      </c>
      <c r="E126">
        <v>0.63491743621758145</v>
      </c>
      <c r="F126">
        <v>1.5740642597623891</v>
      </c>
      <c r="G126">
        <v>2.4223487616659298</v>
      </c>
      <c r="H126" s="20">
        <v>0.59259586630794936</v>
      </c>
    </row>
    <row r="127" spans="1:8">
      <c r="A127" s="5" t="s">
        <v>7</v>
      </c>
      <c r="B127" s="24" t="s">
        <v>109</v>
      </c>
      <c r="C127" s="19">
        <v>0.25004500595878892</v>
      </c>
      <c r="D127">
        <v>0.1152739139968956</v>
      </c>
      <c r="E127">
        <v>0.6243603516595978</v>
      </c>
      <c r="F127">
        <v>1.5890505097746501</v>
      </c>
      <c r="G127">
        <v>2.9762391036716589</v>
      </c>
      <c r="H127" s="20">
        <v>0.65020935331011109</v>
      </c>
    </row>
    <row r="128" spans="1:8">
      <c r="A128" s="5" t="s">
        <v>7</v>
      </c>
      <c r="B128" s="24" t="s">
        <v>110</v>
      </c>
      <c r="C128" s="19">
        <v>0.14667531981234314</v>
      </c>
      <c r="D128">
        <v>8.4958701138997228E-2</v>
      </c>
      <c r="E128">
        <v>0.34114306749672785</v>
      </c>
      <c r="F128">
        <v>1.0836667452368789</v>
      </c>
      <c r="G128">
        <v>2.2330539572132615</v>
      </c>
      <c r="H128" s="20">
        <v>0.49085776426048111</v>
      </c>
    </row>
    <row r="129" spans="1:8">
      <c r="A129" s="5" t="s">
        <v>7</v>
      </c>
      <c r="B129" s="24" t="s">
        <v>111</v>
      </c>
      <c r="C129" s="19">
        <v>0.11120072297572199</v>
      </c>
      <c r="D129">
        <v>6.5348944202465467E-2</v>
      </c>
      <c r="E129">
        <v>0.28559401000576684</v>
      </c>
      <c r="F129">
        <v>0.91627795272704937</v>
      </c>
      <c r="G129">
        <v>1.7346401123540571</v>
      </c>
      <c r="H129" s="20">
        <v>0.39597841066565131</v>
      </c>
    </row>
    <row r="130" spans="1:8">
      <c r="A130" s="5" t="s">
        <v>7</v>
      </c>
      <c r="B130" s="24" t="s">
        <v>112</v>
      </c>
      <c r="C130" s="19">
        <v>0.11065255039767266</v>
      </c>
      <c r="D130">
        <v>6.6541258013612936E-2</v>
      </c>
      <c r="E130">
        <v>0.31638090057538404</v>
      </c>
      <c r="F130">
        <v>1.0249070982961497</v>
      </c>
      <c r="G130">
        <v>1.9201865048373659</v>
      </c>
      <c r="H130" s="20">
        <v>0.39163453664564701</v>
      </c>
    </row>
    <row r="131" spans="1:8">
      <c r="A131" s="5" t="s">
        <v>7</v>
      </c>
      <c r="B131" s="24" t="s">
        <v>113</v>
      </c>
      <c r="C131" s="19">
        <v>0.10297813430498198</v>
      </c>
      <c r="D131">
        <v>5.6799800492748513E-2</v>
      </c>
      <c r="E131">
        <v>0.25464130135408702</v>
      </c>
      <c r="F131">
        <v>0.88986151202747066</v>
      </c>
      <c r="G131">
        <v>1.5728336623433603</v>
      </c>
      <c r="H131" s="20">
        <v>0.33642161160190875</v>
      </c>
    </row>
    <row r="132" spans="1:8">
      <c r="A132" s="5" t="s">
        <v>7</v>
      </c>
      <c r="B132" s="24" t="s">
        <v>114</v>
      </c>
      <c r="C132" s="19">
        <v>0.20822726929045407</v>
      </c>
      <c r="D132">
        <v>8.3284388127598641E-2</v>
      </c>
      <c r="E132">
        <v>0.48590225313735169</v>
      </c>
      <c r="F132">
        <v>0.97427558695529071</v>
      </c>
      <c r="G132">
        <v>1.5089857117985988</v>
      </c>
      <c r="H132" s="20">
        <v>0.35791235675350869</v>
      </c>
    </row>
    <row r="133" spans="1:8">
      <c r="A133" s="5" t="s">
        <v>7</v>
      </c>
      <c r="B133" s="24" t="s">
        <v>115</v>
      </c>
      <c r="C133" s="19">
        <v>0.11425482733913971</v>
      </c>
      <c r="D133">
        <v>4.1046037158225586E-2</v>
      </c>
      <c r="E133">
        <v>0.30527108907719186</v>
      </c>
      <c r="F133">
        <v>0.50487575606277912</v>
      </c>
      <c r="G133">
        <v>0.81590433866397694</v>
      </c>
      <c r="H133" s="20">
        <v>0.21879407563916184</v>
      </c>
    </row>
    <row r="134" spans="1:8">
      <c r="A134" s="5" t="s">
        <v>7</v>
      </c>
      <c r="B134" s="24" t="s">
        <v>116</v>
      </c>
      <c r="C134" s="19">
        <v>0.1138632754976759</v>
      </c>
      <c r="D134">
        <v>4.6804659182278253E-2</v>
      </c>
      <c r="E134">
        <v>0.26182675157679841</v>
      </c>
      <c r="F134">
        <v>0.47447991564243058</v>
      </c>
      <c r="G134">
        <v>0.73381411653499806</v>
      </c>
      <c r="H134" s="20">
        <v>0.17638414770701499</v>
      </c>
    </row>
    <row r="135" spans="1:8">
      <c r="A135" s="5" t="s">
        <v>7</v>
      </c>
      <c r="B135" s="24" t="s">
        <v>117</v>
      </c>
      <c r="C135" s="19">
        <v>0.17925243302213212</v>
      </c>
      <c r="D135">
        <v>5.8017482682856558E-2</v>
      </c>
      <c r="E135">
        <v>0.43035319564639063</v>
      </c>
      <c r="F135">
        <v>0.74101502885484527</v>
      </c>
      <c r="G135">
        <v>1.1106544665213005</v>
      </c>
      <c r="H135" s="20">
        <v>0.23056826048285761</v>
      </c>
    </row>
    <row r="136" spans="1:8">
      <c r="A136" s="5" t="s">
        <v>7</v>
      </c>
      <c r="B136" s="24" t="s">
        <v>118</v>
      </c>
      <c r="C136" s="19">
        <v>9.9610788468393219E-2</v>
      </c>
      <c r="D136">
        <v>4.0411827684210977E-2</v>
      </c>
      <c r="E136">
        <v>0.27033874645601036</v>
      </c>
      <c r="F136">
        <v>0.64237671662725215</v>
      </c>
      <c r="G136">
        <v>1.1793753526262294</v>
      </c>
      <c r="H136" s="20">
        <v>0.28841037243344059</v>
      </c>
    </row>
    <row r="137" spans="1:8">
      <c r="A137" s="5" t="s">
        <v>7</v>
      </c>
      <c r="B137" s="24" t="s">
        <v>119</v>
      </c>
      <c r="C137" s="19">
        <v>8.3713783704962533E-2</v>
      </c>
      <c r="D137">
        <v>4.2974033959230003E-2</v>
      </c>
      <c r="E137">
        <v>0.23109513370120208</v>
      </c>
      <c r="F137">
        <v>0.69487092570974796</v>
      </c>
      <c r="G137">
        <v>1.241349097186311</v>
      </c>
      <c r="H137" s="20">
        <v>0.29995593232871504</v>
      </c>
    </row>
    <row r="138" spans="1:8">
      <c r="A138" s="4" t="s">
        <v>120</v>
      </c>
      <c r="B138" s="24" t="s">
        <v>5</v>
      </c>
      <c r="C138" s="19">
        <v>8.0920452867959725</v>
      </c>
      <c r="D138">
        <v>3.664360867340577</v>
      </c>
      <c r="E138">
        <v>20.419778260983257</v>
      </c>
      <c r="F138">
        <v>42.600913368187058</v>
      </c>
      <c r="G138">
        <v>48.281420371338534</v>
      </c>
      <c r="H138" s="20">
        <v>9.9092911394233969</v>
      </c>
    </row>
    <row r="139" spans="1:8">
      <c r="A139" s="5" t="s">
        <v>7</v>
      </c>
      <c r="B139" s="24" t="s">
        <v>121</v>
      </c>
      <c r="C139" s="19">
        <v>4.9810092856294172</v>
      </c>
      <c r="D139">
        <v>2.1441353897485951</v>
      </c>
      <c r="E139">
        <v>12.704594538775988</v>
      </c>
      <c r="F139">
        <v>23.325293797332058</v>
      </c>
      <c r="G139">
        <v>20.827426372419346</v>
      </c>
      <c r="H139" s="20">
        <v>3.6613142364925362</v>
      </c>
    </row>
    <row r="140" spans="1:8">
      <c r="A140" s="5" t="s">
        <v>7</v>
      </c>
      <c r="B140" s="24" t="s">
        <v>122</v>
      </c>
      <c r="C140" s="19">
        <v>0.95656114869608733</v>
      </c>
      <c r="D140">
        <v>0.4534344055414859</v>
      </c>
      <c r="E140">
        <v>2.4428319849457849</v>
      </c>
      <c r="F140">
        <v>5.5553266782738753</v>
      </c>
      <c r="G140">
        <v>6.8593440097970921</v>
      </c>
      <c r="H140" s="20">
        <v>1.4840045402025073</v>
      </c>
    </row>
    <row r="141" spans="1:8">
      <c r="A141" s="5" t="s">
        <v>7</v>
      </c>
      <c r="B141" s="24" t="s">
        <v>123</v>
      </c>
      <c r="C141" s="19">
        <v>0.5516182342542153</v>
      </c>
      <c r="D141">
        <v>0.2837199502951761</v>
      </c>
      <c r="E141">
        <v>1.4148704215458912</v>
      </c>
      <c r="F141">
        <v>3.3368536679842671</v>
      </c>
      <c r="G141">
        <v>4.8035899387345475</v>
      </c>
      <c r="H141" s="20">
        <v>0.97302778048095384</v>
      </c>
    </row>
    <row r="142" spans="1:8">
      <c r="A142" s="5" t="s">
        <v>7</v>
      </c>
      <c r="B142" s="24" t="s">
        <v>124</v>
      </c>
      <c r="C142" s="19">
        <v>8.6846198436673017E-2</v>
      </c>
      <c r="D142">
        <v>4.7565710551095784E-2</v>
      </c>
      <c r="E142">
        <v>0.20942823764502622</v>
      </c>
      <c r="F142">
        <v>0.68902882824734124</v>
      </c>
      <c r="G142">
        <v>1.5179819005250623</v>
      </c>
      <c r="H142" s="20">
        <v>0.4515342731320216</v>
      </c>
    </row>
    <row r="143" spans="1:8">
      <c r="A143" s="5" t="s">
        <v>7</v>
      </c>
      <c r="B143" s="24" t="s">
        <v>125</v>
      </c>
      <c r="C143" s="19">
        <v>0.152313666329422</v>
      </c>
      <c r="D143">
        <v>9.1173953984340403E-2</v>
      </c>
      <c r="E143">
        <v>0.38580340426558013</v>
      </c>
      <c r="F143">
        <v>1.1951746054976</v>
      </c>
      <c r="G143">
        <v>2.1715800009157613</v>
      </c>
      <c r="H143" s="20">
        <v>0.55738762425107269</v>
      </c>
    </row>
    <row r="144" spans="1:8">
      <c r="A144" s="5" t="s">
        <v>7</v>
      </c>
      <c r="B144" s="24" t="s">
        <v>126</v>
      </c>
      <c r="C144" s="19">
        <v>0.12717603810744543</v>
      </c>
      <c r="D144">
        <v>7.4075666564906509E-2</v>
      </c>
      <c r="E144">
        <v>0.32865143864801427</v>
      </c>
      <c r="F144">
        <v>1.0342205870043344</v>
      </c>
      <c r="G144">
        <v>2.0708726660056285</v>
      </c>
      <c r="H144" s="20">
        <v>0.56196012321949829</v>
      </c>
    </row>
    <row r="145" spans="1:8">
      <c r="A145" s="5" t="s">
        <v>7</v>
      </c>
      <c r="B145" s="24" t="s">
        <v>127</v>
      </c>
      <c r="C145" s="19">
        <v>0.51332446415905464</v>
      </c>
      <c r="D145">
        <v>0.21451501249070185</v>
      </c>
      <c r="E145">
        <v>1.0800837138615618</v>
      </c>
      <c r="F145">
        <v>2.4342072760028342</v>
      </c>
      <c r="G145">
        <v>2.3108959791102994</v>
      </c>
      <c r="H145" s="20">
        <v>0.5094906975568152</v>
      </c>
    </row>
    <row r="146" spans="1:8">
      <c r="A146" s="5" t="s">
        <v>7</v>
      </c>
      <c r="B146" s="24" t="s">
        <v>128</v>
      </c>
      <c r="C146" s="19">
        <v>8.8020853961064446E-2</v>
      </c>
      <c r="D146">
        <v>4.5536240234249029E-2</v>
      </c>
      <c r="E146">
        <v>0.2326980418278069</v>
      </c>
      <c r="F146">
        <v>0.83863732413245451</v>
      </c>
      <c r="G146">
        <v>1.9205613460343018</v>
      </c>
      <c r="H146" s="20">
        <v>0.47839770457152159</v>
      </c>
    </row>
    <row r="147" spans="1:8">
      <c r="A147" s="5" t="s">
        <v>7</v>
      </c>
      <c r="B147" s="24" t="s">
        <v>129</v>
      </c>
      <c r="C147" s="19">
        <v>0.35623386536377416</v>
      </c>
      <c r="D147">
        <v>0.18102875226273041</v>
      </c>
      <c r="E147">
        <v>0.94179143342137817</v>
      </c>
      <c r="F147">
        <v>2.5316602351221125</v>
      </c>
      <c r="G147">
        <v>3.3038503097937029</v>
      </c>
      <c r="H147" s="20">
        <v>0.69913509227226422</v>
      </c>
    </row>
    <row r="148" spans="1:8">
      <c r="A148" s="5" t="s">
        <v>7</v>
      </c>
      <c r="B148" s="24" t="s">
        <v>130</v>
      </c>
      <c r="C148" s="19">
        <v>7.275033214397586E-2</v>
      </c>
      <c r="D148">
        <v>4.3405296401559941E-2</v>
      </c>
      <c r="E148">
        <v>0.1928464294387692</v>
      </c>
      <c r="F148">
        <v>0.66015701325196852</v>
      </c>
      <c r="G148">
        <v>1.3854130638753717</v>
      </c>
      <c r="H148" s="20">
        <v>0.30715761820398529</v>
      </c>
    </row>
    <row r="149" spans="1:8">
      <c r="A149" s="5" t="s">
        <v>7</v>
      </c>
      <c r="B149" s="24" t="s">
        <v>131</v>
      </c>
      <c r="C149" s="19">
        <v>0.20619119971484223</v>
      </c>
      <c r="D149">
        <v>8.5770489265735925E-2</v>
      </c>
      <c r="E149">
        <v>0.48617861660745598</v>
      </c>
      <c r="F149">
        <v>1.000353355338208</v>
      </c>
      <c r="G149">
        <v>1.1099047841274285</v>
      </c>
      <c r="H149" s="20">
        <v>0.22588144904022142</v>
      </c>
    </row>
    <row r="150" spans="1:8">
      <c r="A150" s="4" t="s">
        <v>132</v>
      </c>
      <c r="B150" s="24" t="s">
        <v>5</v>
      </c>
      <c r="C150" s="19">
        <v>11.258759959818681</v>
      </c>
      <c r="D150">
        <v>5.1258585476388063</v>
      </c>
      <c r="E150">
        <v>26.351643783301604</v>
      </c>
      <c r="F150">
        <v>57.073820816468675</v>
      </c>
      <c r="G150">
        <v>62.936586647944438</v>
      </c>
      <c r="H150" s="20">
        <v>14.830786091614012</v>
      </c>
    </row>
    <row r="151" spans="1:8">
      <c r="A151" s="5" t="s">
        <v>7</v>
      </c>
      <c r="B151" s="24" t="s">
        <v>133</v>
      </c>
      <c r="C151" s="19">
        <v>3.9050248252868678</v>
      </c>
      <c r="D151">
        <v>1.7134310517557929</v>
      </c>
      <c r="E151">
        <v>10.313774158903829</v>
      </c>
      <c r="F151">
        <v>18.593194852782549</v>
      </c>
      <c r="G151">
        <v>14.012188676795052</v>
      </c>
      <c r="H151" s="20">
        <v>2.3099121663743691</v>
      </c>
    </row>
    <row r="152" spans="1:8">
      <c r="A152" s="5" t="s">
        <v>7</v>
      </c>
      <c r="B152" s="24" t="s">
        <v>134</v>
      </c>
      <c r="C152" s="19">
        <v>0.34801127669303411</v>
      </c>
      <c r="D152">
        <v>0.19990282620940522</v>
      </c>
      <c r="E152">
        <v>1.0631702694911798</v>
      </c>
      <c r="F152">
        <v>2.4626557506023801</v>
      </c>
      <c r="G152">
        <v>4.051908391812268</v>
      </c>
      <c r="H152" s="20">
        <v>1.0322416421220644</v>
      </c>
    </row>
    <row r="153" spans="1:8">
      <c r="A153" s="5" t="s">
        <v>7</v>
      </c>
      <c r="B153" s="24" t="s">
        <v>135</v>
      </c>
      <c r="C153" s="19">
        <v>0.37761259590769819</v>
      </c>
      <c r="D153">
        <v>0.19318020578485035</v>
      </c>
      <c r="E153">
        <v>0.88668455748258401</v>
      </c>
      <c r="F153">
        <v>2.4454681305318209</v>
      </c>
      <c r="G153">
        <v>3.7855212478564333</v>
      </c>
      <c r="H153" s="20">
        <v>0.92741710327090909</v>
      </c>
    </row>
    <row r="154" spans="1:8">
      <c r="A154" s="5" t="s">
        <v>7</v>
      </c>
      <c r="B154" s="24" t="s">
        <v>136</v>
      </c>
      <c r="C154" s="19">
        <v>2.4127424470999959</v>
      </c>
      <c r="D154">
        <v>0.97328322720178184</v>
      </c>
      <c r="E154">
        <v>4.9087679559922881</v>
      </c>
      <c r="F154">
        <v>9.7977054529311971</v>
      </c>
      <c r="G154">
        <v>7.3971161803345735</v>
      </c>
      <c r="H154" s="20">
        <v>1.473373480100918</v>
      </c>
    </row>
    <row r="155" spans="1:8">
      <c r="A155" s="5" t="s">
        <v>7</v>
      </c>
      <c r="B155" s="24" t="s">
        <v>137</v>
      </c>
      <c r="C155" s="19">
        <v>0.9989270579424715</v>
      </c>
      <c r="D155">
        <v>0.43179517828810737</v>
      </c>
      <c r="E155">
        <v>2.1000860093224523</v>
      </c>
      <c r="F155">
        <v>4.8096549050649378</v>
      </c>
      <c r="G155">
        <v>5.0738504417253871</v>
      </c>
      <c r="H155" s="20">
        <v>1.2374325333301603</v>
      </c>
    </row>
    <row r="156" spans="1:8">
      <c r="A156" s="5" t="s">
        <v>7</v>
      </c>
      <c r="B156" s="24" t="s">
        <v>138</v>
      </c>
      <c r="C156" s="19">
        <v>0.43924285575410188</v>
      </c>
      <c r="D156">
        <v>0.22491604786454147</v>
      </c>
      <c r="E156">
        <v>1.0479150059414233</v>
      </c>
      <c r="F156">
        <v>2.7210627282149242</v>
      </c>
      <c r="G156">
        <v>4.33678770148361</v>
      </c>
      <c r="H156" s="20">
        <v>1.1593571134442942</v>
      </c>
    </row>
    <row r="157" spans="1:8">
      <c r="A157" s="5" t="s">
        <v>7</v>
      </c>
      <c r="B157" s="24" t="s">
        <v>139</v>
      </c>
      <c r="C157" s="19">
        <v>0.29507346772712706</v>
      </c>
      <c r="D157">
        <v>0.15926268311454897</v>
      </c>
      <c r="E157">
        <v>0.57069056576534594</v>
      </c>
      <c r="F157">
        <v>1.4010873740276484</v>
      </c>
      <c r="G157">
        <v>1.0335621270181343</v>
      </c>
      <c r="H157" s="20">
        <v>0.16872521193490223</v>
      </c>
    </row>
    <row r="158" spans="1:8">
      <c r="A158" s="5" t="s">
        <v>7</v>
      </c>
      <c r="B158" s="24" t="s">
        <v>140</v>
      </c>
      <c r="C158" s="19">
        <v>1.0170167530180996</v>
      </c>
      <c r="D158">
        <v>0.41850214771276112</v>
      </c>
      <c r="E158">
        <v>1.9559900960100787</v>
      </c>
      <c r="F158">
        <v>4.7586000533282524</v>
      </c>
      <c r="G158">
        <v>4.857816965224619</v>
      </c>
      <c r="H158" s="20">
        <v>1.1829054831316859</v>
      </c>
    </row>
    <row r="159" spans="1:8">
      <c r="A159" s="5" t="s">
        <v>7</v>
      </c>
      <c r="B159" s="24" t="s">
        <v>141</v>
      </c>
      <c r="C159" s="19">
        <v>0.14878969975624773</v>
      </c>
      <c r="D159">
        <v>0.10256435613764281</v>
      </c>
      <c r="E159">
        <v>0.36082014656815287</v>
      </c>
      <c r="F159">
        <v>1.2104995278265223</v>
      </c>
      <c r="G159">
        <v>2.2414254106114981</v>
      </c>
      <c r="H159" s="20">
        <v>0.61568698609849826</v>
      </c>
    </row>
    <row r="160" spans="1:8">
      <c r="A160" s="5" t="s">
        <v>7</v>
      </c>
      <c r="B160" s="24" t="s">
        <v>142</v>
      </c>
      <c r="C160" s="19">
        <v>0.16875884367090202</v>
      </c>
      <c r="D160">
        <v>0.10330003912749974</v>
      </c>
      <c r="E160">
        <v>0.44002591710004058</v>
      </c>
      <c r="F160">
        <v>1.3439364205910602</v>
      </c>
      <c r="G160">
        <v>2.8852776398818616</v>
      </c>
      <c r="H160" s="20">
        <v>0.90226835894456869</v>
      </c>
    </row>
    <row r="161" spans="1:8">
      <c r="A161" s="5" t="s">
        <v>7</v>
      </c>
      <c r="B161" s="24" t="s">
        <v>143</v>
      </c>
      <c r="C161" s="19">
        <v>0.13970569703428734</v>
      </c>
      <c r="D161">
        <v>7.8261449093402935E-2</v>
      </c>
      <c r="E161">
        <v>0.33721870622124706</v>
      </c>
      <c r="F161">
        <v>1.0785866604869601</v>
      </c>
      <c r="G161">
        <v>2.342132745521631</v>
      </c>
      <c r="H161" s="20">
        <v>0.7615497031912728</v>
      </c>
    </row>
    <row r="162" spans="1:8">
      <c r="A162" s="5" t="s">
        <v>7</v>
      </c>
      <c r="B162" s="24" t="s">
        <v>144</v>
      </c>
      <c r="C162" s="19">
        <v>7.5961057243979099E-2</v>
      </c>
      <c r="D162">
        <v>4.8808761120164419E-2</v>
      </c>
      <c r="E162">
        <v>0.2383358566179343</v>
      </c>
      <c r="F162">
        <v>0.64559410363553416</v>
      </c>
      <c r="G162">
        <v>1.4099026887418555</v>
      </c>
      <c r="H162" s="20">
        <v>0.46330845797571729</v>
      </c>
    </row>
    <row r="163" spans="1:8">
      <c r="A163" s="5" t="s">
        <v>7</v>
      </c>
      <c r="B163" s="24" t="s">
        <v>145</v>
      </c>
      <c r="C163" s="19">
        <v>0.49084938845903198</v>
      </c>
      <c r="D163">
        <v>0.23643329191264678</v>
      </c>
      <c r="E163">
        <v>0.99269758461458724</v>
      </c>
      <c r="F163">
        <v>2.4667198184023151</v>
      </c>
      <c r="G163">
        <v>3.3379608587148768</v>
      </c>
      <c r="H163" s="20">
        <v>0.929017477909858</v>
      </c>
    </row>
    <row r="164" spans="1:8">
      <c r="A164" s="5" t="s">
        <v>7</v>
      </c>
      <c r="B164" s="24" t="s">
        <v>146</v>
      </c>
      <c r="C164" s="19">
        <v>0.25897238794416383</v>
      </c>
      <c r="D164">
        <v>0.13977976807282014</v>
      </c>
      <c r="E164">
        <v>0.6739952308903272</v>
      </c>
      <c r="F164">
        <v>1.8656611244077372</v>
      </c>
      <c r="G164">
        <v>3.3608261717279717</v>
      </c>
      <c r="H164" s="20">
        <v>0.96136790811146866</v>
      </c>
    </row>
    <row r="165" spans="1:8">
      <c r="A165" s="5" t="s">
        <v>7</v>
      </c>
      <c r="B165" s="24" t="s">
        <v>147</v>
      </c>
      <c r="C165" s="19">
        <v>0.18207160628067157</v>
      </c>
      <c r="D165">
        <v>0.10243751424283988</v>
      </c>
      <c r="E165">
        <v>0.46147172238013306</v>
      </c>
      <c r="F165">
        <v>1.4733939136348282</v>
      </c>
      <c r="G165">
        <v>2.810309400494666</v>
      </c>
      <c r="H165" s="20">
        <v>0.70622246567332381</v>
      </c>
    </row>
    <row r="166" spans="1:8">
      <c r="A166" s="4" t="s">
        <v>148</v>
      </c>
      <c r="B166" s="24" t="s">
        <v>5</v>
      </c>
      <c r="C166" s="19">
        <v>8.0254031633788312</v>
      </c>
      <c r="D166">
        <v>4.1681261367398621</v>
      </c>
      <c r="E166">
        <v>20.108869357115935</v>
      </c>
      <c r="F166">
        <v>46.223013794879272</v>
      </c>
      <c r="G166">
        <v>57.063574774351551</v>
      </c>
      <c r="H166" s="20">
        <v>13.891823428447829</v>
      </c>
    </row>
    <row r="167" spans="1:8">
      <c r="A167" s="5" t="s">
        <v>7</v>
      </c>
      <c r="B167" s="24" t="s">
        <v>149</v>
      </c>
      <c r="C167" s="19">
        <v>3.445029721935184</v>
      </c>
      <c r="D167">
        <v>1.72329935117146</v>
      </c>
      <c r="E167">
        <v>8.9573269749379829</v>
      </c>
      <c r="F167">
        <v>17.652278489018393</v>
      </c>
      <c r="G167">
        <v>16.624956766504457</v>
      </c>
      <c r="H167" s="20">
        <v>3.1096422359519957</v>
      </c>
    </row>
    <row r="168" spans="1:8">
      <c r="A168" s="5" t="s">
        <v>7</v>
      </c>
      <c r="B168" s="24" t="s">
        <v>150</v>
      </c>
      <c r="C168" s="19">
        <v>1.2885971102573981</v>
      </c>
      <c r="D168">
        <v>0.64955734328576409</v>
      </c>
      <c r="E168">
        <v>2.9214935151664041</v>
      </c>
      <c r="F168">
        <v>7.2683312559465483</v>
      </c>
      <c r="G168">
        <v>8.1662903164471992</v>
      </c>
      <c r="H168" s="20">
        <v>1.5844852050336584</v>
      </c>
    </row>
    <row r="169" spans="1:8">
      <c r="A169" s="5" t="s">
        <v>7</v>
      </c>
      <c r="B169" s="24" t="s">
        <v>151</v>
      </c>
      <c r="C169" s="19">
        <v>1.1485781717499397</v>
      </c>
      <c r="D169">
        <v>0.64907534408551293</v>
      </c>
      <c r="E169">
        <v>3.1998468022554389</v>
      </c>
      <c r="F169">
        <v>7.2139743491224158</v>
      </c>
      <c r="G169">
        <v>8.7742827378773534</v>
      </c>
      <c r="H169" s="20">
        <v>1.88204057540395</v>
      </c>
    </row>
    <row r="170" spans="1:8">
      <c r="A170" s="5" t="s">
        <v>7</v>
      </c>
      <c r="B170" s="24" t="s">
        <v>152</v>
      </c>
      <c r="C170" s="19">
        <v>0.38959408225649073</v>
      </c>
      <c r="D170">
        <v>0.21857395312439534</v>
      </c>
      <c r="E170">
        <v>0.94499724967458787</v>
      </c>
      <c r="F170">
        <v>2.6274198326580849</v>
      </c>
      <c r="G170">
        <v>3.9147165137337003</v>
      </c>
      <c r="H170" s="20">
        <v>1.2081685399322368</v>
      </c>
    </row>
    <row r="171" spans="1:8">
      <c r="A171" s="5" t="s">
        <v>7</v>
      </c>
      <c r="B171" s="24" t="s">
        <v>153</v>
      </c>
      <c r="C171" s="19">
        <v>0.30047688313932763</v>
      </c>
      <c r="D171">
        <v>0.16720298572921191</v>
      </c>
      <c r="E171">
        <v>0.66017705738511312</v>
      </c>
      <c r="F171">
        <v>1.9181553334902333</v>
      </c>
      <c r="G171">
        <v>2.9662433384200324</v>
      </c>
      <c r="H171" s="20">
        <v>0.91610016832405594</v>
      </c>
    </row>
    <row r="172" spans="1:8">
      <c r="A172" s="5" t="s">
        <v>7</v>
      </c>
      <c r="B172" s="24" t="s">
        <v>154</v>
      </c>
      <c r="C172" s="19">
        <v>0.28270042953687069</v>
      </c>
      <c r="D172">
        <v>0.14739028176099547</v>
      </c>
      <c r="E172">
        <v>0.73053919687366375</v>
      </c>
      <c r="F172">
        <v>1.9042697685071213</v>
      </c>
      <c r="G172">
        <v>3.3625754306470057</v>
      </c>
      <c r="H172" s="20">
        <v>1.0733941328378944</v>
      </c>
    </row>
    <row r="173" spans="1:8">
      <c r="A173" s="5" t="s">
        <v>7</v>
      </c>
      <c r="B173" s="24" t="s">
        <v>155</v>
      </c>
      <c r="C173" s="19">
        <v>0.48528935231024589</v>
      </c>
      <c r="D173">
        <v>0.21946184638801583</v>
      </c>
      <c r="E173">
        <v>1.0843949839951885</v>
      </c>
      <c r="F173">
        <v>2.5500332083009862</v>
      </c>
      <c r="G173">
        <v>3.2808600497149629</v>
      </c>
      <c r="H173" s="20">
        <v>0.79835831988709838</v>
      </c>
    </row>
    <row r="174" spans="1:8">
      <c r="A174" s="5" t="s">
        <v>7</v>
      </c>
      <c r="B174" s="24" t="s">
        <v>156</v>
      </c>
      <c r="C174" s="19">
        <v>7.251540103909758E-2</v>
      </c>
      <c r="D174">
        <v>3.9549302799551107E-2</v>
      </c>
      <c r="E174">
        <v>0.16681299055494569</v>
      </c>
      <c r="F174">
        <v>0.54966516994123116</v>
      </c>
      <c r="G174">
        <v>1.1618827634358839</v>
      </c>
      <c r="H174" s="20">
        <v>0.36248485572193428</v>
      </c>
    </row>
    <row r="175" spans="1:8">
      <c r="A175" s="5" t="s">
        <v>7</v>
      </c>
      <c r="B175" s="24" t="s">
        <v>157</v>
      </c>
      <c r="C175" s="19">
        <v>6.6720433785433186E-2</v>
      </c>
      <c r="D175">
        <v>4.3329191264678185E-2</v>
      </c>
      <c r="E175">
        <v>0.16482317357019483</v>
      </c>
      <c r="F175">
        <v>0.55110452728704151</v>
      </c>
      <c r="G175">
        <v>1.0248158324229615</v>
      </c>
      <c r="H175" s="20">
        <v>0.34270879768349388</v>
      </c>
    </row>
    <row r="176" spans="1:8">
      <c r="A176" s="5" t="s">
        <v>7</v>
      </c>
      <c r="B176" s="24" t="s">
        <v>158</v>
      </c>
      <c r="C176" s="19">
        <v>6.4057881263479291E-2</v>
      </c>
      <c r="D176">
        <v>3.9422460904748186E-2</v>
      </c>
      <c r="E176">
        <v>0.14177446016349757</v>
      </c>
      <c r="F176">
        <v>0.48438608090477264</v>
      </c>
      <c r="G176">
        <v>0.94959769890447554</v>
      </c>
      <c r="H176" s="20">
        <v>0.3115014922239896</v>
      </c>
    </row>
    <row r="177" spans="1:8">
      <c r="A177" s="5" t="s">
        <v>7</v>
      </c>
      <c r="B177" s="24" t="s">
        <v>159</v>
      </c>
      <c r="C177" s="19">
        <v>8.6141405122038162E-2</v>
      </c>
      <c r="D177">
        <v>3.686025462972916E-2</v>
      </c>
      <c r="E177">
        <v>0.18676643309647498</v>
      </c>
      <c r="F177">
        <v>0.55991000752023445</v>
      </c>
      <c r="G177">
        <v>1.2007413008515802</v>
      </c>
      <c r="H177" s="20">
        <v>0.43450171447463648</v>
      </c>
    </row>
    <row r="178" spans="1:8">
      <c r="A178" s="5" t="s">
        <v>7</v>
      </c>
      <c r="B178" s="24" t="s">
        <v>160</v>
      </c>
      <c r="C178" s="19">
        <v>8.5671542912281587E-2</v>
      </c>
      <c r="D178">
        <v>5.2664754722173253E-2</v>
      </c>
      <c r="E178">
        <v>0.19947915272127201</v>
      </c>
      <c r="F178">
        <v>0.62129436491508849</v>
      </c>
      <c r="G178">
        <v>1.1376430327006908</v>
      </c>
      <c r="H178" s="20">
        <v>0.4048947836540811</v>
      </c>
    </row>
    <row r="179" spans="1:8">
      <c r="A179" s="5" t="s">
        <v>7</v>
      </c>
      <c r="B179" s="24" t="s">
        <v>161</v>
      </c>
      <c r="C179" s="19">
        <v>0.16030132389528373</v>
      </c>
      <c r="D179">
        <v>9.7439943587604758E-2</v>
      </c>
      <c r="E179">
        <v>0.37519104701357564</v>
      </c>
      <c r="F179">
        <v>1.1709595348563198</v>
      </c>
      <c r="G179">
        <v>2.28815561316285</v>
      </c>
      <c r="H179" s="20">
        <v>0.79229975875393455</v>
      </c>
    </row>
    <row r="180" spans="1:8">
      <c r="A180" s="5" t="s">
        <v>7</v>
      </c>
      <c r="B180" s="24" t="s">
        <v>162</v>
      </c>
      <c r="C180" s="19">
        <v>0.14972942417576088</v>
      </c>
      <c r="D180">
        <v>8.4299123286022029E-2</v>
      </c>
      <c r="E180">
        <v>0.37524631970759648</v>
      </c>
      <c r="F180">
        <v>1.151231872410801</v>
      </c>
      <c r="G180">
        <v>2.2108133795283935</v>
      </c>
      <c r="H180" s="20">
        <v>0.67124284856486849</v>
      </c>
    </row>
    <row r="181" spans="1:8">
      <c r="A181" s="4" t="s">
        <v>163</v>
      </c>
      <c r="B181" s="24" t="s">
        <v>5</v>
      </c>
      <c r="C181" s="19">
        <v>8.4360627347060753</v>
      </c>
      <c r="D181">
        <v>4.0318725733425635</v>
      </c>
      <c r="E181">
        <v>19.215773167126933</v>
      </c>
      <c r="F181">
        <v>46.660155087609802</v>
      </c>
      <c r="G181">
        <v>61.896152432315816</v>
      </c>
      <c r="H181" s="20">
        <v>16.395838176031862</v>
      </c>
    </row>
    <row r="182" spans="1:8">
      <c r="A182" s="5" t="s">
        <v>7</v>
      </c>
      <c r="B182" s="24" t="s">
        <v>164</v>
      </c>
      <c r="C182" s="19">
        <v>1.0585212482132635</v>
      </c>
      <c r="D182">
        <v>0.59095638788681404</v>
      </c>
      <c r="E182">
        <v>2.5391170179301175</v>
      </c>
      <c r="F182">
        <v>6.052582307211777</v>
      </c>
      <c r="G182">
        <v>6.2585985181743649</v>
      </c>
      <c r="H182" s="20">
        <v>1.123691621490575</v>
      </c>
    </row>
    <row r="183" spans="1:8">
      <c r="A183" s="5" t="s">
        <v>7</v>
      </c>
      <c r="B183" s="24" t="s">
        <v>165</v>
      </c>
      <c r="C183" s="19">
        <v>1.337619400808667</v>
      </c>
      <c r="D183">
        <v>0.62515296272568177</v>
      </c>
      <c r="E183">
        <v>3.210956613753631</v>
      </c>
      <c r="F183">
        <v>7.2933930073794828</v>
      </c>
      <c r="G183">
        <v>8.8743653374592597</v>
      </c>
      <c r="H183" s="20">
        <v>1.6818794330611222</v>
      </c>
    </row>
    <row r="184" spans="1:8">
      <c r="A184" s="5" t="s">
        <v>7</v>
      </c>
      <c r="B184" s="24" t="s">
        <v>166</v>
      </c>
      <c r="C184" s="19">
        <v>1.581712818777206</v>
      </c>
      <c r="D184">
        <v>0.72726068804203414</v>
      </c>
      <c r="E184">
        <v>3.6277127266708913</v>
      </c>
      <c r="F184">
        <v>7.5862598932123104</v>
      </c>
      <c r="G184">
        <v>7.5516757005378414</v>
      </c>
      <c r="H184" s="20">
        <v>1.5545353367904711</v>
      </c>
    </row>
    <row r="185" spans="1:8">
      <c r="A185" s="5" t="s">
        <v>7</v>
      </c>
      <c r="B185" s="24" t="s">
        <v>167</v>
      </c>
      <c r="C185" s="19">
        <v>0.70432345242510108</v>
      </c>
      <c r="D185">
        <v>0.25649967967046905</v>
      </c>
      <c r="E185">
        <v>1.4124936957029943</v>
      </c>
      <c r="F185">
        <v>2.9275681732991301</v>
      </c>
      <c r="G185">
        <v>3.6770671948762907</v>
      </c>
      <c r="H185" s="20">
        <v>0.99577596284887082</v>
      </c>
    </row>
    <row r="186" spans="1:8">
      <c r="A186" s="5" t="s">
        <v>7</v>
      </c>
      <c r="B186" s="24" t="s">
        <v>168</v>
      </c>
      <c r="C186" s="19">
        <v>0.89485257848139099</v>
      </c>
      <c r="D186">
        <v>0.39734491965963376</v>
      </c>
      <c r="E186">
        <v>2.0053486117707036</v>
      </c>
      <c r="F186">
        <v>4.4878315361575725</v>
      </c>
      <c r="G186">
        <v>3.7752755884735167</v>
      </c>
      <c r="H186" s="20">
        <v>0.69444828082962817</v>
      </c>
    </row>
    <row r="187" spans="1:8">
      <c r="A187" s="5" t="s">
        <v>7</v>
      </c>
      <c r="B187" s="24" t="s">
        <v>169</v>
      </c>
      <c r="C187" s="19">
        <v>0.15450635664161935</v>
      </c>
      <c r="D187">
        <v>7.3872719533221817E-2</v>
      </c>
      <c r="E187">
        <v>0.3971895792338766</v>
      </c>
      <c r="F187">
        <v>1.0786713285661254</v>
      </c>
      <c r="G187">
        <v>1.9318065819423811</v>
      </c>
      <c r="H187" s="20">
        <v>0.58310793094846625</v>
      </c>
    </row>
    <row r="188" spans="1:8">
      <c r="A188" s="5" t="s">
        <v>7</v>
      </c>
      <c r="B188" s="24" t="s">
        <v>170</v>
      </c>
      <c r="C188" s="19">
        <v>6.15519494781109E-2</v>
      </c>
      <c r="D188">
        <v>4.1705615011200785E-2</v>
      </c>
      <c r="E188">
        <v>0.1972129722664169</v>
      </c>
      <c r="F188">
        <v>0.6111341954152506</v>
      </c>
      <c r="G188">
        <v>1.2058641305430386</v>
      </c>
      <c r="H188" s="20">
        <v>0.46159377086255771</v>
      </c>
    </row>
    <row r="189" spans="1:8">
      <c r="A189" s="5" t="s">
        <v>7</v>
      </c>
      <c r="B189" s="24" t="s">
        <v>171</v>
      </c>
      <c r="C189" s="19">
        <v>6.5154226419577951E-2</v>
      </c>
      <c r="D189">
        <v>4.0792353368619749E-2</v>
      </c>
      <c r="E189">
        <v>0.16244644772729799</v>
      </c>
      <c r="F189">
        <v>0.57565827024498317</v>
      </c>
      <c r="G189">
        <v>1.1002838600727383</v>
      </c>
      <c r="H189" s="20">
        <v>0.38066053912142578</v>
      </c>
    </row>
    <row r="190" spans="1:8">
      <c r="A190" s="5" t="s">
        <v>7</v>
      </c>
      <c r="B190" s="24" t="s">
        <v>172</v>
      </c>
      <c r="C190" s="19">
        <v>0.16069287573674754</v>
      </c>
      <c r="D190">
        <v>8.6024173055341754E-2</v>
      </c>
      <c r="E190">
        <v>0.36772923332075996</v>
      </c>
      <c r="F190">
        <v>1.2667191323922922</v>
      </c>
      <c r="G190">
        <v>3.0445851485796522</v>
      </c>
      <c r="H190" s="20">
        <v>1.1075735626268752</v>
      </c>
    </row>
    <row r="191" spans="1:8">
      <c r="A191" s="5" t="s">
        <v>7</v>
      </c>
      <c r="B191" s="24" t="s">
        <v>173</v>
      </c>
      <c r="C191" s="19">
        <v>9.8122891470830739E-2</v>
      </c>
      <c r="D191">
        <v>5.8068219440777738E-2</v>
      </c>
      <c r="E191">
        <v>0.24358676254991571</v>
      </c>
      <c r="F191">
        <v>0.80891882834542872</v>
      </c>
      <c r="G191">
        <v>1.7722491791132999</v>
      </c>
      <c r="H191" s="20">
        <v>0.68576053278961957</v>
      </c>
    </row>
    <row r="192" spans="1:8">
      <c r="A192" s="5" t="s">
        <v>7</v>
      </c>
      <c r="B192" s="24" t="s">
        <v>174</v>
      </c>
      <c r="C192" s="19">
        <v>0.21363068470265462</v>
      </c>
      <c r="D192">
        <v>0.12935336432001995</v>
      </c>
      <c r="E192">
        <v>0.59197055296337575</v>
      </c>
      <c r="F192">
        <v>1.5498491891211086</v>
      </c>
      <c r="G192">
        <v>2.2751611183357361</v>
      </c>
      <c r="H192" s="20">
        <v>0.70908027752858982</v>
      </c>
    </row>
    <row r="193" spans="1:8">
      <c r="A193" s="5" t="s">
        <v>7</v>
      </c>
      <c r="B193" s="24" t="s">
        <v>175</v>
      </c>
      <c r="C193" s="19">
        <v>0.11597765544158047</v>
      </c>
      <c r="D193">
        <v>6.1873476284865392E-2</v>
      </c>
      <c r="E193">
        <v>0.26320856892731986</v>
      </c>
      <c r="F193">
        <v>0.79723463342061507</v>
      </c>
      <c r="G193">
        <v>1.5129840178992493</v>
      </c>
      <c r="H193" s="20">
        <v>0.55315806270527912</v>
      </c>
    </row>
    <row r="194" spans="1:8">
      <c r="A194" s="5" t="s">
        <v>7</v>
      </c>
      <c r="B194" s="24" t="s">
        <v>176</v>
      </c>
      <c r="C194" s="19">
        <v>0.10806830824401151</v>
      </c>
      <c r="D194">
        <v>5.7231062935078444E-2</v>
      </c>
      <c r="E194">
        <v>0.2483402142357094</v>
      </c>
      <c r="F194">
        <v>0.71976334098435091</v>
      </c>
      <c r="G194">
        <v>1.4565079442275621</v>
      </c>
      <c r="H194" s="20">
        <v>0.50697582312418121</v>
      </c>
    </row>
    <row r="195" spans="1:8">
      <c r="A195" s="5" t="s">
        <v>7</v>
      </c>
      <c r="B195" s="24" t="s">
        <v>177</v>
      </c>
      <c r="C195" s="19">
        <v>0.23023248278072014</v>
      </c>
      <c r="D195">
        <v>0.11953580166227377</v>
      </c>
      <c r="E195">
        <v>0.48943970555468658</v>
      </c>
      <c r="F195">
        <v>1.5107325365467328</v>
      </c>
      <c r="G195">
        <v>2.8193055892211296</v>
      </c>
      <c r="H195" s="20">
        <v>0.87574786492770051</v>
      </c>
    </row>
    <row r="196" spans="1:8">
      <c r="A196" s="5" t="s">
        <v>7</v>
      </c>
      <c r="B196" s="24" t="s">
        <v>178</v>
      </c>
      <c r="C196" s="19">
        <v>0.20337202645630281</v>
      </c>
      <c r="D196">
        <v>0.10375666994879028</v>
      </c>
      <c r="E196">
        <v>0.48098298336949546</v>
      </c>
      <c r="F196">
        <v>1.3956686169610684</v>
      </c>
      <c r="G196">
        <v>1.9309319524828636</v>
      </c>
      <c r="H196" s="20">
        <v>0.57419155796003651</v>
      </c>
    </row>
    <row r="197" spans="1:8">
      <c r="A197" s="5" t="s">
        <v>7</v>
      </c>
      <c r="B197" s="24" t="s">
        <v>179</v>
      </c>
      <c r="C197" s="19">
        <v>0.55639516672007372</v>
      </c>
      <c r="D197">
        <v>0.25535810261724273</v>
      </c>
      <c r="E197">
        <v>1.0678131757889315</v>
      </c>
      <c r="F197">
        <v>2.3767176502495841</v>
      </c>
      <c r="G197">
        <v>2.5308028146460724</v>
      </c>
      <c r="H197" s="20">
        <v>0.62643235867429825</v>
      </c>
    </row>
    <row r="198" spans="1:8">
      <c r="A198" s="5" t="s">
        <v>7</v>
      </c>
      <c r="B198" s="24" t="s">
        <v>180</v>
      </c>
      <c r="C198" s="19">
        <v>7.705740240007776E-2</v>
      </c>
      <c r="D198">
        <v>4.7007606213962924E-2</v>
      </c>
      <c r="E198">
        <v>0.2145685981889659</v>
      </c>
      <c r="F198">
        <v>0.69283889180978042</v>
      </c>
      <c r="G198">
        <v>1.4037802825252346</v>
      </c>
      <c r="H198" s="20">
        <v>0.51029088487628971</v>
      </c>
    </row>
    <row r="199" spans="1:8">
      <c r="A199" s="5" t="s">
        <v>7</v>
      </c>
      <c r="B199" s="24" t="s">
        <v>181</v>
      </c>
      <c r="C199" s="19">
        <v>0.26641187293197616</v>
      </c>
      <c r="D199">
        <v>9.9241098493806246E-2</v>
      </c>
      <c r="E199">
        <v>0.49507752034481395</v>
      </c>
      <c r="F199">
        <v>1.2193896761388805</v>
      </c>
      <c r="G199">
        <v>1.9790365727563139</v>
      </c>
      <c r="H199" s="20">
        <v>0.59876873991532376</v>
      </c>
    </row>
    <row r="200" spans="1:8">
      <c r="A200" s="5" t="s">
        <v>7</v>
      </c>
      <c r="B200" s="24" t="s">
        <v>182</v>
      </c>
      <c r="C200" s="19">
        <v>0.1550545292196687</v>
      </c>
      <c r="D200">
        <v>7.6155873639674423E-2</v>
      </c>
      <c r="E200">
        <v>0.37342232080490823</v>
      </c>
      <c r="F200">
        <v>1.032527225421028</v>
      </c>
      <c r="G200">
        <v>1.7297671767938894</v>
      </c>
      <c r="H200" s="20">
        <v>0.54481325208790243</v>
      </c>
    </row>
    <row r="201" spans="1:8">
      <c r="A201" s="5" t="s">
        <v>7</v>
      </c>
      <c r="B201" s="24" t="s">
        <v>183</v>
      </c>
      <c r="C201" s="19">
        <v>0.18927616016360566</v>
      </c>
      <c r="D201">
        <v>8.5034806275878963E-2</v>
      </c>
      <c r="E201">
        <v>0.34351979333962473</v>
      </c>
      <c r="F201">
        <v>1.1008543653074381</v>
      </c>
      <c r="G201">
        <v>2.0055253506731234</v>
      </c>
      <c r="H201" s="20">
        <v>0.64060710547641742</v>
      </c>
    </row>
    <row r="202" spans="1:8">
      <c r="A202" s="5" t="s">
        <v>7</v>
      </c>
      <c r="B202" s="24" t="s">
        <v>184</v>
      </c>
      <c r="C202" s="19">
        <v>0.10141192693912673</v>
      </c>
      <c r="D202">
        <v>5.0559179268444741E-2</v>
      </c>
      <c r="E202">
        <v>0.22534677352303298</v>
      </c>
      <c r="F202">
        <v>0.67107919546429429</v>
      </c>
      <c r="G202">
        <v>1.2479712916655135</v>
      </c>
      <c r="H202" s="20">
        <v>0.42295615457936198</v>
      </c>
    </row>
    <row r="203" spans="1:8">
      <c r="A203" s="5" t="s">
        <v>7</v>
      </c>
      <c r="B203" s="24" t="s">
        <v>185</v>
      </c>
      <c r="C203" s="19">
        <v>0.1021167202537616</v>
      </c>
      <c r="D203">
        <v>4.9087813288730846E-2</v>
      </c>
      <c r="E203">
        <v>0.25828929915946358</v>
      </c>
      <c r="F203">
        <v>0.90476309396056642</v>
      </c>
      <c r="G203">
        <v>1.8126070813167403</v>
      </c>
      <c r="H203" s="20">
        <v>0.56378912280686844</v>
      </c>
    </row>
    <row r="204" spans="1:8">
      <c r="A204" s="4" t="s">
        <v>186</v>
      </c>
      <c r="B204" s="24" t="s">
        <v>5</v>
      </c>
      <c r="C204" s="19">
        <v>11.897381013246154</v>
      </c>
      <c r="D204">
        <v>5.51282780030356</v>
      </c>
      <c r="E204">
        <v>28.045862400428906</v>
      </c>
      <c r="F204">
        <v>67.90998026036246</v>
      </c>
      <c r="G204">
        <v>87.759445338504364</v>
      </c>
      <c r="H204" s="20">
        <v>19.802578532457307</v>
      </c>
    </row>
    <row r="205" spans="1:8">
      <c r="A205" s="5" t="s">
        <v>7</v>
      </c>
      <c r="B205" s="24" t="s">
        <v>187</v>
      </c>
      <c r="C205" s="19">
        <v>2.5184614442952244</v>
      </c>
      <c r="D205">
        <v>1.1621508085633327</v>
      </c>
      <c r="E205">
        <v>5.7391849109616402</v>
      </c>
      <c r="F205">
        <v>13.599725547849712</v>
      </c>
      <c r="G205">
        <v>16.16115325882901</v>
      </c>
      <c r="H205" s="20">
        <v>2.4302832017181717</v>
      </c>
    </row>
    <row r="206" spans="1:8">
      <c r="A206" s="5" t="s">
        <v>7</v>
      </c>
      <c r="B206" s="24" t="s">
        <v>188</v>
      </c>
      <c r="C206" s="19">
        <v>1.0503769699108161</v>
      </c>
      <c r="D206">
        <v>0.49534296758437135</v>
      </c>
      <c r="E206">
        <v>2.5381773821317628</v>
      </c>
      <c r="F206">
        <v>6.7134166650970668</v>
      </c>
      <c r="G206">
        <v>9.0305491695159166</v>
      </c>
      <c r="H206" s="20">
        <v>1.9505137474561225</v>
      </c>
    </row>
    <row r="207" spans="1:8">
      <c r="A207" s="5" t="s">
        <v>7</v>
      </c>
      <c r="B207" s="24" t="s">
        <v>189</v>
      </c>
      <c r="C207" s="19">
        <v>0.67621003020799952</v>
      </c>
      <c r="D207">
        <v>0.30888538222407591</v>
      </c>
      <c r="E207">
        <v>1.4415118600639441</v>
      </c>
      <c r="F207">
        <v>3.5089838729273541</v>
      </c>
      <c r="G207">
        <v>4.8471964646447665</v>
      </c>
      <c r="H207" s="20">
        <v>1.18724935715169</v>
      </c>
    </row>
    <row r="208" spans="1:8">
      <c r="A208" s="5" t="s">
        <v>7</v>
      </c>
      <c r="B208" s="24" t="s">
        <v>190</v>
      </c>
      <c r="C208" s="19">
        <v>0.6625057157567662</v>
      </c>
      <c r="D208">
        <v>0.32740429886530253</v>
      </c>
      <c r="E208">
        <v>1.5977677660609062</v>
      </c>
      <c r="F208">
        <v>3.8766973407423215</v>
      </c>
      <c r="G208">
        <v>5.5367793199413189</v>
      </c>
      <c r="H208" s="20">
        <v>1.4359933010340391</v>
      </c>
    </row>
    <row r="209" spans="1:8">
      <c r="A209" s="5" t="s">
        <v>7</v>
      </c>
      <c r="B209" s="24" t="s">
        <v>191</v>
      </c>
      <c r="C209" s="19">
        <v>2.5508819367684281</v>
      </c>
      <c r="D209">
        <v>1.1087503708513025</v>
      </c>
      <c r="E209">
        <v>5.9819978557952638</v>
      </c>
      <c r="F209">
        <v>12.079510186436462</v>
      </c>
      <c r="G209">
        <v>8.4411738608669147</v>
      </c>
      <c r="H209" s="20">
        <v>1.2313739721969965</v>
      </c>
    </row>
    <row r="210" spans="1:8">
      <c r="A210" s="5" t="s">
        <v>7</v>
      </c>
      <c r="B210" s="24" t="s">
        <v>192</v>
      </c>
      <c r="C210" s="19">
        <v>0.38379911500282637</v>
      </c>
      <c r="D210">
        <v>0.22283584078977353</v>
      </c>
      <c r="E210">
        <v>0.91299435983651189</v>
      </c>
      <c r="F210">
        <v>2.5003330458309456</v>
      </c>
      <c r="G210">
        <v>3.9413302387161546</v>
      </c>
      <c r="H210" s="20">
        <v>1.0197815824331049</v>
      </c>
    </row>
    <row r="211" spans="1:8">
      <c r="A211" s="5" t="s">
        <v>7</v>
      </c>
      <c r="B211" s="24" t="s">
        <v>193</v>
      </c>
      <c r="C211" s="19">
        <v>0.38959408225649073</v>
      </c>
      <c r="D211">
        <v>0.15959247204103658</v>
      </c>
      <c r="E211">
        <v>0.93294780237804109</v>
      </c>
      <c r="F211">
        <v>2.4777266686938062</v>
      </c>
      <c r="G211">
        <v>4.2218364010899112</v>
      </c>
      <c r="H211" s="20">
        <v>1.0304126425346942</v>
      </c>
    </row>
    <row r="212" spans="1:8">
      <c r="A212" s="5" t="s">
        <v>7</v>
      </c>
      <c r="B212" s="24" t="s">
        <v>194</v>
      </c>
      <c r="C212" s="19">
        <v>0.33532499702960672</v>
      </c>
      <c r="D212">
        <v>0.18303285420061657</v>
      </c>
      <c r="E212">
        <v>0.74059882718545955</v>
      </c>
      <c r="F212">
        <v>2.1868071486817806</v>
      </c>
      <c r="G212">
        <v>4.051408603549687</v>
      </c>
      <c r="H212" s="20">
        <v>1.2241722863217261</v>
      </c>
    </row>
    <row r="213" spans="1:8">
      <c r="A213" s="5" t="s">
        <v>7</v>
      </c>
      <c r="B213" s="24" t="s">
        <v>195</v>
      </c>
      <c r="C213" s="19">
        <v>0.25380390363684152</v>
      </c>
      <c r="D213">
        <v>0.1309008354366156</v>
      </c>
      <c r="E213">
        <v>0.57461492704082684</v>
      </c>
      <c r="F213">
        <v>1.6193616821158332</v>
      </c>
      <c r="G213">
        <v>2.9592463027438947</v>
      </c>
      <c r="H213" s="20">
        <v>0.81710556565764303</v>
      </c>
    </row>
    <row r="214" spans="1:8">
      <c r="A214" s="5" t="s">
        <v>7</v>
      </c>
      <c r="B214" s="24" t="s">
        <v>196</v>
      </c>
      <c r="C214" s="19">
        <v>1.3141262903208384</v>
      </c>
      <c r="D214">
        <v>0.57631883322655686</v>
      </c>
      <c r="E214">
        <v>3.6529723478384226</v>
      </c>
      <c r="F214">
        <v>7.2928003308253251</v>
      </c>
      <c r="G214">
        <v>7.7248523335222625</v>
      </c>
      <c r="H214" s="20">
        <v>1.4468529860840498</v>
      </c>
    </row>
    <row r="215" spans="1:8">
      <c r="A215" s="5" t="s">
        <v>7</v>
      </c>
      <c r="B215" s="24" t="s">
        <v>197</v>
      </c>
      <c r="C215" s="19">
        <v>0.12803745215866583</v>
      </c>
      <c r="D215">
        <v>5.3476542848911957E-2</v>
      </c>
      <c r="E215">
        <v>0.2972565484441676</v>
      </c>
      <c r="F215">
        <v>1.0143235884004853</v>
      </c>
      <c r="G215">
        <v>2.6541255684380092</v>
      </c>
      <c r="H215" s="20">
        <v>0.88512148781297284</v>
      </c>
    </row>
    <row r="216" spans="1:8">
      <c r="A216" s="5" t="s">
        <v>7</v>
      </c>
      <c r="B216" s="24" t="s">
        <v>198</v>
      </c>
      <c r="C216" s="19">
        <v>6.4371122736650341E-2</v>
      </c>
      <c r="D216">
        <v>2.6789008182377144E-2</v>
      </c>
      <c r="E216">
        <v>0.15852208645181717</v>
      </c>
      <c r="F216">
        <v>0.52037001455003185</v>
      </c>
      <c r="G216">
        <v>1.237475738151306</v>
      </c>
      <c r="H216" s="20">
        <v>0.36842910438088744</v>
      </c>
    </row>
    <row r="217" spans="1:8">
      <c r="A217" s="5" t="s">
        <v>7</v>
      </c>
      <c r="B217" s="24" t="s">
        <v>199</v>
      </c>
      <c r="C217" s="19">
        <v>4.1347874458578314E-2</v>
      </c>
      <c r="D217">
        <v>2.2095858074669031E-2</v>
      </c>
      <c r="E217">
        <v>9.6616669148457596E-2</v>
      </c>
      <c r="F217">
        <v>0.3452764268361585</v>
      </c>
      <c r="G217">
        <v>0.77279760101633965</v>
      </c>
      <c r="H217" s="20">
        <v>0.25731737944814698</v>
      </c>
    </row>
    <row r="218" spans="1:8">
      <c r="A218" s="5" t="s">
        <v>7</v>
      </c>
      <c r="B218" s="24" t="s">
        <v>200</v>
      </c>
      <c r="C218" s="19">
        <v>9.514709747570578E-2</v>
      </c>
      <c r="D218">
        <v>4.7185184866687019E-2</v>
      </c>
      <c r="E218">
        <v>0.21677950594980017</v>
      </c>
      <c r="F218">
        <v>0.7597266743503801</v>
      </c>
      <c r="G218">
        <v>1.6390556071353828</v>
      </c>
      <c r="H218" s="20">
        <v>0.56779005940424077</v>
      </c>
    </row>
    <row r="219" spans="1:8">
      <c r="A219" s="5" t="s">
        <v>7</v>
      </c>
      <c r="B219" s="24" t="s">
        <v>201</v>
      </c>
      <c r="C219" s="19">
        <v>9.686992557814654E-2</v>
      </c>
      <c r="D219">
        <v>5.3907805291241888E-2</v>
      </c>
      <c r="E219">
        <v>0.25016421313839765</v>
      </c>
      <c r="F219">
        <v>0.91255255724377549</v>
      </c>
      <c r="G219">
        <v>2.1539624646597701</v>
      </c>
      <c r="H219" s="20">
        <v>0.61854479795376427</v>
      </c>
    </row>
    <row r="220" spans="1:8">
      <c r="A220" s="5" t="s">
        <v>7</v>
      </c>
      <c r="B220" s="24" t="s">
        <v>202</v>
      </c>
      <c r="C220" s="19">
        <v>8.3635473336669763E-2</v>
      </c>
      <c r="D220">
        <v>4.490203076023442E-2</v>
      </c>
      <c r="E220">
        <v>0.21600568823350819</v>
      </c>
      <c r="F220">
        <v>0.74304706275481291</v>
      </c>
      <c r="G220">
        <v>1.4146506772363778</v>
      </c>
      <c r="H220" s="20">
        <v>0.37665960252405345</v>
      </c>
    </row>
    <row r="221" spans="1:8">
      <c r="A221" s="5" t="s">
        <v>7</v>
      </c>
      <c r="B221" s="24" t="s">
        <v>203</v>
      </c>
      <c r="C221" s="19">
        <v>0.1181703457537778</v>
      </c>
      <c r="D221">
        <v>5.3907805291241888E-2</v>
      </c>
      <c r="E221">
        <v>0.30731617875596356</v>
      </c>
      <c r="F221">
        <v>0.99425725363830531</v>
      </c>
      <c r="G221">
        <v>2.10210943241696</v>
      </c>
      <c r="H221" s="20">
        <v>0.49440145096101096</v>
      </c>
    </row>
    <row r="222" spans="1:8">
      <c r="A222" s="5" t="s">
        <v>7</v>
      </c>
      <c r="B222" s="24" t="s">
        <v>204</v>
      </c>
      <c r="C222" s="19">
        <v>0.53650433317371227</v>
      </c>
      <c r="D222">
        <v>0.27737785555503003</v>
      </c>
      <c r="E222">
        <v>1.2187076304658704</v>
      </c>
      <c r="F222">
        <v>3.4334599463118924</v>
      </c>
      <c r="G222">
        <v>3.0517071313214359</v>
      </c>
      <c r="H222" s="20">
        <v>0.65969728866959398</v>
      </c>
    </row>
    <row r="223" spans="1:8">
      <c r="A223" s="5" t="s">
        <v>7</v>
      </c>
      <c r="B223" s="24" t="s">
        <v>205</v>
      </c>
      <c r="C223" s="19">
        <v>0.3115186450686071</v>
      </c>
      <c r="D223">
        <v>0.11905380246202268</v>
      </c>
      <c r="E223">
        <v>0.48850006975633198</v>
      </c>
      <c r="F223">
        <v>1.258421660634091</v>
      </c>
      <c r="G223">
        <v>2.0958620791346938</v>
      </c>
      <c r="H223" s="20">
        <v>0.70633677814753448</v>
      </c>
    </row>
    <row r="224" spans="1:8">
      <c r="A224" s="5" t="s">
        <v>7</v>
      </c>
      <c r="B224" s="24" t="s">
        <v>206</v>
      </c>
      <c r="C224" s="19">
        <v>7.6039367612271869E-2</v>
      </c>
      <c r="D224">
        <v>4.3582875054284029E-2</v>
      </c>
      <c r="E224">
        <v>0.17051626105434309</v>
      </c>
      <c r="F224">
        <v>0.65321423076041263</v>
      </c>
      <c r="G224">
        <v>1.5064867704856921</v>
      </c>
      <c r="H224" s="20">
        <v>0.46376570787255988</v>
      </c>
    </row>
    <row r="225" spans="1:8">
      <c r="A225" s="5" t="s">
        <v>7</v>
      </c>
      <c r="B225" s="24" t="s">
        <v>207</v>
      </c>
      <c r="C225" s="19">
        <v>0.18637867653677345</v>
      </c>
      <c r="D225">
        <v>8.4146913012258517E-2</v>
      </c>
      <c r="E225">
        <v>0.42388629044595044</v>
      </c>
      <c r="F225">
        <v>1.1646094289189211</v>
      </c>
      <c r="G225">
        <v>1.8315990352948299</v>
      </c>
      <c r="H225" s="20">
        <v>0.55887368641581092</v>
      </c>
    </row>
    <row r="226" spans="1:8">
      <c r="A226" s="5" t="s">
        <v>7</v>
      </c>
      <c r="B226" s="24" t="s">
        <v>208</v>
      </c>
      <c r="C226" s="19">
        <v>2.4276214170756209E-2</v>
      </c>
      <c r="D226">
        <v>1.1187455121617729E-2</v>
      </c>
      <c r="E226">
        <v>8.8823219291516792E-2</v>
      </c>
      <c r="F226">
        <v>0.25535892676259292</v>
      </c>
      <c r="G226">
        <v>0.38408727979373125</v>
      </c>
      <c r="H226" s="20">
        <v>7.1902546278491533E-2</v>
      </c>
    </row>
    <row r="227" spans="1:8">
      <c r="A227" s="4" t="s">
        <v>209</v>
      </c>
      <c r="B227" s="24" t="s">
        <v>5</v>
      </c>
      <c r="C227" s="19">
        <v>16.60171976769724</v>
      </c>
      <c r="D227">
        <v>8.0150632274597662</v>
      </c>
      <c r="E227">
        <v>37.190011081157387</v>
      </c>
      <c r="F227">
        <v>92.132417024530199</v>
      </c>
      <c r="G227">
        <v>99.766983294085819</v>
      </c>
      <c r="H227" s="20">
        <v>18.716610027456241</v>
      </c>
    </row>
    <row r="228" spans="1:8">
      <c r="A228" s="5" t="s">
        <v>7</v>
      </c>
      <c r="B228" s="24" t="s">
        <v>210</v>
      </c>
      <c r="C228" s="19">
        <v>1.8368479986750246</v>
      </c>
      <c r="D228">
        <v>0.85897331160538837</v>
      </c>
      <c r="E228">
        <v>4.416840979206663</v>
      </c>
      <c r="F228">
        <v>9.1701456501578757</v>
      </c>
      <c r="G228">
        <v>9.8778152216568706</v>
      </c>
      <c r="H228" s="20">
        <v>1.8844411373623735</v>
      </c>
    </row>
    <row r="229" spans="1:8">
      <c r="A229" s="5" t="s">
        <v>7</v>
      </c>
      <c r="B229" s="24" t="s">
        <v>211</v>
      </c>
      <c r="C229" s="19">
        <v>0.52131212172491637</v>
      </c>
      <c r="D229">
        <v>0.31426347856371978</v>
      </c>
      <c r="E229">
        <v>1.0754408075638098</v>
      </c>
      <c r="F229">
        <v>3.4853614788402312</v>
      </c>
      <c r="G229">
        <v>4.3119232354201902</v>
      </c>
      <c r="H229" s="20">
        <v>0.72862771061860898</v>
      </c>
    </row>
    <row r="230" spans="1:8">
      <c r="A230" s="5" t="s">
        <v>7</v>
      </c>
      <c r="B230" s="24" t="s">
        <v>212</v>
      </c>
      <c r="C230" s="19">
        <v>0.50580666880294944</v>
      </c>
      <c r="D230">
        <v>0.25655041642839022</v>
      </c>
      <c r="E230">
        <v>1.1079411516480735</v>
      </c>
      <c r="F230">
        <v>3.0111355674352969</v>
      </c>
      <c r="G230">
        <v>3.6724441534474139</v>
      </c>
      <c r="H230" s="20">
        <v>0.85242812018873038</v>
      </c>
    </row>
    <row r="231" spans="1:8">
      <c r="A231" s="5" t="s">
        <v>7</v>
      </c>
      <c r="B231" s="24" t="s">
        <v>213</v>
      </c>
      <c r="C231" s="19">
        <v>3.1072771034885016</v>
      </c>
      <c r="D231">
        <v>1.5074144462168868</v>
      </c>
      <c r="E231">
        <v>6.8214242598900148</v>
      </c>
      <c r="F231">
        <v>16.469634759237259</v>
      </c>
      <c r="G231">
        <v>12.62202762442516</v>
      </c>
      <c r="H231" s="20">
        <v>1.7839604725312224</v>
      </c>
    </row>
    <row r="232" spans="1:8">
      <c r="A232" s="5" t="s">
        <v>7</v>
      </c>
      <c r="B232" s="24" t="s">
        <v>214</v>
      </c>
      <c r="C232" s="19">
        <v>0.34989072553206046</v>
      </c>
      <c r="D232">
        <v>0.1852399031701874</v>
      </c>
      <c r="E232">
        <v>0.85352094107006993</v>
      </c>
      <c r="F232">
        <v>2.5035504328392277</v>
      </c>
      <c r="G232">
        <v>4.5461989835051764</v>
      </c>
      <c r="H232" s="20">
        <v>1.0194386450104729</v>
      </c>
    </row>
    <row r="233" spans="1:8">
      <c r="A233" s="5" t="s">
        <v>7</v>
      </c>
      <c r="B233" s="24" t="s">
        <v>215</v>
      </c>
      <c r="C233" s="19">
        <v>1.4825718925185694</v>
      </c>
      <c r="D233">
        <v>0.71926964866945009</v>
      </c>
      <c r="E233">
        <v>2.558186097367313</v>
      </c>
      <c r="F233">
        <v>7.5465505640837778</v>
      </c>
      <c r="G233">
        <v>5.5667666156961966</v>
      </c>
      <c r="H233" s="20">
        <v>0.77572444999339207</v>
      </c>
    </row>
    <row r="234" spans="1:8">
      <c r="A234" s="5" t="s">
        <v>7</v>
      </c>
      <c r="B234" s="24" t="s">
        <v>216</v>
      </c>
      <c r="C234" s="19">
        <v>2.2345080488656697</v>
      </c>
      <c r="D234">
        <v>0.90704638973569585</v>
      </c>
      <c r="E234">
        <v>4.3819639092795031</v>
      </c>
      <c r="F234">
        <v>10.426619944971165</v>
      </c>
      <c r="G234">
        <v>9.4642404343708435</v>
      </c>
      <c r="H234" s="20">
        <v>1.4473102359808925</v>
      </c>
    </row>
    <row r="235" spans="1:8">
      <c r="A235" s="5" t="s">
        <v>7</v>
      </c>
      <c r="B235" s="24" t="s">
        <v>217</v>
      </c>
      <c r="C235" s="19">
        <v>5.2511017458711526</v>
      </c>
      <c r="D235">
        <v>2.4556083466266503</v>
      </c>
      <c r="E235">
        <v>12.824923193659391</v>
      </c>
      <c r="F235">
        <v>28.935146718588395</v>
      </c>
      <c r="G235">
        <v>29.47688699171702</v>
      </c>
      <c r="H235" s="20">
        <v>4.0571783346839769</v>
      </c>
    </row>
    <row r="236" spans="1:8">
      <c r="A236" s="5" t="s">
        <v>7</v>
      </c>
      <c r="B236" s="24" t="s">
        <v>218</v>
      </c>
      <c r="C236" s="19">
        <v>6.5624088629334526E-2</v>
      </c>
      <c r="D236">
        <v>3.4196574838867802E-2</v>
      </c>
      <c r="E236">
        <v>0.16366244699575686</v>
      </c>
      <c r="F236">
        <v>0.56812281119927011</v>
      </c>
      <c r="G236">
        <v>1.2384753146764687</v>
      </c>
      <c r="H236" s="20">
        <v>0.42364202942462581</v>
      </c>
    </row>
    <row r="237" spans="1:8">
      <c r="A237" s="5" t="s">
        <v>7</v>
      </c>
      <c r="B237" s="24" t="s">
        <v>219</v>
      </c>
      <c r="C237" s="19">
        <v>0.21887747937826968</v>
      </c>
      <c r="D237">
        <v>0.14010955699930774</v>
      </c>
      <c r="E237">
        <v>0.48037498373526599</v>
      </c>
      <c r="F237">
        <v>1.6047141044202333</v>
      </c>
      <c r="G237">
        <v>2.3878633715478199</v>
      </c>
      <c r="H237" s="20">
        <v>0.58642299270057485</v>
      </c>
    </row>
    <row r="238" spans="1:8">
      <c r="A238" s="5" t="s">
        <v>7</v>
      </c>
      <c r="B238" s="24" t="s">
        <v>220</v>
      </c>
      <c r="C238" s="19">
        <v>0.17416225908310262</v>
      </c>
      <c r="D238">
        <v>9.5664157060363839E-2</v>
      </c>
      <c r="E238">
        <v>0.40813357265000622</v>
      </c>
      <c r="F238">
        <v>1.3675588146781834</v>
      </c>
      <c r="G238">
        <v>2.6653708043460886</v>
      </c>
      <c r="H238" s="20">
        <v>0.71102358959017065</v>
      </c>
    </row>
    <row r="239" spans="1:8">
      <c r="A239" s="5" t="s">
        <v>7</v>
      </c>
      <c r="B239" s="24" t="s">
        <v>118</v>
      </c>
      <c r="C239" s="19">
        <v>0.13571186825135648</v>
      </c>
      <c r="D239">
        <v>9.9824571209899696E-2</v>
      </c>
      <c r="E239">
        <v>0.3436856114216873</v>
      </c>
      <c r="F239">
        <v>1.2211677058013521</v>
      </c>
      <c r="G239">
        <v>2.2264317627340589</v>
      </c>
      <c r="H239" s="20">
        <v>0.61042861228480894</v>
      </c>
    </row>
    <row r="240" spans="1:8">
      <c r="A240" s="5" t="s">
        <v>7</v>
      </c>
      <c r="B240" s="24" t="s">
        <v>221</v>
      </c>
      <c r="C240" s="19">
        <v>0.10383954835620236</v>
      </c>
      <c r="D240">
        <v>6.5627996371031894E-2</v>
      </c>
      <c r="E240">
        <v>0.26243475121102788</v>
      </c>
      <c r="F240">
        <v>0.89663495836069607</v>
      </c>
      <c r="G240">
        <v>1.940677823603199</v>
      </c>
      <c r="H240" s="20">
        <v>0.68553190784119833</v>
      </c>
    </row>
    <row r="241" spans="1:8">
      <c r="A241" s="5" t="s">
        <v>7</v>
      </c>
      <c r="B241" s="24" t="s">
        <v>222</v>
      </c>
      <c r="C241" s="19">
        <v>0.10611054903669245</v>
      </c>
      <c r="D241">
        <v>6.0808004368520858E-2</v>
      </c>
      <c r="E241">
        <v>0.26237947851700699</v>
      </c>
      <c r="F241">
        <v>0.96640145559291635</v>
      </c>
      <c r="G241">
        <v>2.024517304651213</v>
      </c>
      <c r="H241" s="20">
        <v>0.62757548341640468</v>
      </c>
    </row>
    <row r="242" spans="1:8">
      <c r="A242" s="5" t="s">
        <v>7</v>
      </c>
      <c r="B242" s="24" t="s">
        <v>223</v>
      </c>
      <c r="C242" s="19">
        <v>7.5569505402515294E-2</v>
      </c>
      <c r="D242">
        <v>4.8073078130307471E-2</v>
      </c>
      <c r="E242">
        <v>0.20611187600377484</v>
      </c>
      <c r="F242">
        <v>0.76463742294196846</v>
      </c>
      <c r="G242">
        <v>1.6860357038180254</v>
      </c>
      <c r="H242" s="20">
        <v>0.53018125538894079</v>
      </c>
    </row>
    <row r="243" spans="1:8">
      <c r="A243" s="5" t="s">
        <v>7</v>
      </c>
      <c r="B243" s="24" t="s">
        <v>224</v>
      </c>
      <c r="C243" s="19">
        <v>0.10775506677084046</v>
      </c>
      <c r="D243">
        <v>6.8139465888129747E-2</v>
      </c>
      <c r="E243">
        <v>0.25254093898129448</v>
      </c>
      <c r="F243">
        <v>0.85794164618214652</v>
      </c>
      <c r="G243">
        <v>1.667043749839936</v>
      </c>
      <c r="H243" s="20">
        <v>0.55315806270527912</v>
      </c>
    </row>
    <row r="244" spans="1:8">
      <c r="A244" s="5" t="s">
        <v>7</v>
      </c>
      <c r="B244" s="24" t="s">
        <v>225</v>
      </c>
      <c r="C244" s="19">
        <v>0.23367813898560169</v>
      </c>
      <c r="D244">
        <v>0.14358502491690781</v>
      </c>
      <c r="E244">
        <v>0.52730150095897343</v>
      </c>
      <c r="F244">
        <v>1.4567989701184263</v>
      </c>
      <c r="G244">
        <v>2.308896826059974</v>
      </c>
      <c r="H244" s="20">
        <v>0.70622246567332381</v>
      </c>
    </row>
    <row r="245" spans="1:8">
      <c r="A245" s="5" t="s">
        <v>7</v>
      </c>
      <c r="B245" s="24" t="s">
        <v>226</v>
      </c>
      <c r="C245" s="19">
        <v>9.1074958324482161E-2</v>
      </c>
      <c r="D245">
        <v>5.4668856660059419E-2</v>
      </c>
      <c r="E245">
        <v>0.24314458099774885</v>
      </c>
      <c r="F245">
        <v>0.88029401908179006</v>
      </c>
      <c r="G245">
        <v>2.0833673725701614</v>
      </c>
      <c r="H245" s="20">
        <v>0.73331452206124514</v>
      </c>
    </row>
    <row r="246" spans="1:8">
      <c r="A246" s="4" t="s">
        <v>227</v>
      </c>
      <c r="B246" s="24" t="s">
        <v>5</v>
      </c>
      <c r="C246" s="19">
        <v>4.0253878613528427</v>
      </c>
      <c r="D246">
        <v>1.7876842969734232</v>
      </c>
      <c r="E246">
        <v>8.4127251207504798</v>
      </c>
      <c r="F246">
        <v>19.237180262913945</v>
      </c>
      <c r="G246">
        <v>17.72549052070849</v>
      </c>
      <c r="H246" s="20">
        <v>3.6700019845325449</v>
      </c>
    </row>
    <row r="247" spans="1:8">
      <c r="A247" s="5" t="s">
        <v>7</v>
      </c>
      <c r="B247" s="24" t="s">
        <v>228</v>
      </c>
      <c r="C247" s="19">
        <v>3.0252861478859803</v>
      </c>
      <c r="D247">
        <v>1.3377760961074587</v>
      </c>
      <c r="E247">
        <v>6.4660208373359058</v>
      </c>
      <c r="F247">
        <v>14.012228429543129</v>
      </c>
      <c r="G247">
        <v>12.098749313502536</v>
      </c>
      <c r="H247" s="20">
        <v>2.3979327715165608</v>
      </c>
    </row>
    <row r="248" spans="1:8" ht="18" thickBot="1">
      <c r="A248" s="6" t="s">
        <v>7</v>
      </c>
      <c r="B248" s="25" t="s">
        <v>229</v>
      </c>
      <c r="C248" s="21">
        <v>1.0001017134668631</v>
      </c>
      <c r="D248" s="22">
        <v>0.44990820086596461</v>
      </c>
      <c r="E248" s="22">
        <v>1.9467042834145747</v>
      </c>
      <c r="F248" s="22">
        <v>5.2249518333708131</v>
      </c>
      <c r="G248" s="22">
        <v>5.6267412072059537</v>
      </c>
      <c r="H248" s="23">
        <v>1.2720692130159839</v>
      </c>
    </row>
  </sheetData>
  <mergeCells count="2">
    <mergeCell ref="A1:A2"/>
    <mergeCell ref="B1:B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BE21-3CA3-7D45-8248-86391C9AA1D8}">
  <dimension ref="B1:K231"/>
  <sheetViews>
    <sheetView workbookViewId="0">
      <selection activeCell="B1" sqref="B1:C1048576"/>
    </sheetView>
  </sheetViews>
  <sheetFormatPr defaultColWidth="11.5546875" defaultRowHeight="17.25"/>
  <sheetData>
    <row r="1" spans="2:11" ht="18" thickBot="1"/>
    <row r="2" spans="2:11">
      <c r="B2" s="4" t="s">
        <v>4</v>
      </c>
      <c r="C2" s="24" t="s">
        <v>5</v>
      </c>
      <c r="D2" s="14" t="s">
        <v>255</v>
      </c>
      <c r="E2" s="15" t="s">
        <v>257</v>
      </c>
      <c r="F2" s="15" t="s">
        <v>251</v>
      </c>
      <c r="G2" s="26" t="s">
        <v>253</v>
      </c>
      <c r="H2" s="26" t="s">
        <v>247</v>
      </c>
      <c r="I2" s="27" t="s">
        <v>249</v>
      </c>
      <c r="K2" t="s">
        <v>265</v>
      </c>
    </row>
    <row r="3" spans="2:11">
      <c r="B3" s="5" t="s">
        <v>263</v>
      </c>
      <c r="C3" s="24" t="s">
        <v>8</v>
      </c>
      <c r="D3" s="19">
        <v>0.46351906992485803</v>
      </c>
      <c r="E3">
        <v>0.24706264269713166</v>
      </c>
      <c r="F3">
        <v>2.2561208245433306</v>
      </c>
      <c r="G3">
        <v>3.6499562247376058</v>
      </c>
      <c r="H3">
        <v>4.0222959372543254</v>
      </c>
      <c r="I3" s="20">
        <v>0.8733473029692771</v>
      </c>
      <c r="K3">
        <f>G3+H3+I3</f>
        <v>8.5455994649612084</v>
      </c>
    </row>
    <row r="4" spans="2:11">
      <c r="B4" s="5" t="s">
        <v>7</v>
      </c>
      <c r="C4" s="24" t="s">
        <v>9</v>
      </c>
      <c r="D4" s="19">
        <v>0.4408873734882498</v>
      </c>
      <c r="E4">
        <v>0.15616774088135768</v>
      </c>
      <c r="F4">
        <v>2.1225267230949201</v>
      </c>
      <c r="G4">
        <v>3.0342499530474281</v>
      </c>
      <c r="H4">
        <v>3.6014742201608683</v>
      </c>
      <c r="I4" s="20">
        <v>0.73891583329756649</v>
      </c>
      <c r="K4">
        <f t="shared" ref="K4:K67" si="0">G4+H4+I4</f>
        <v>7.3746400065058628</v>
      </c>
    </row>
    <row r="5" spans="2:11">
      <c r="B5" s="5" t="s">
        <v>7</v>
      </c>
      <c r="C5" s="24" t="s">
        <v>10</v>
      </c>
      <c r="D5" s="19">
        <v>0.86838367399843741</v>
      </c>
      <c r="E5">
        <v>0.34551732144315978</v>
      </c>
      <c r="F5">
        <v>3.7316253914301019</v>
      </c>
      <c r="G5">
        <v>5.5546493336405529</v>
      </c>
      <c r="H5">
        <v>5.6161207066261003</v>
      </c>
      <c r="I5" s="20">
        <v>1.1861062324095837</v>
      </c>
      <c r="K5">
        <f t="shared" si="0"/>
        <v>12.356876272676237</v>
      </c>
    </row>
    <row r="6" spans="2:11">
      <c r="B6" s="5" t="s">
        <v>7</v>
      </c>
      <c r="C6" s="24" t="s">
        <v>11</v>
      </c>
      <c r="D6" s="19">
        <v>1.3228970515696279</v>
      </c>
      <c r="E6">
        <v>0.45285093282539246</v>
      </c>
      <c r="F6">
        <v>4.7889920280490914</v>
      </c>
      <c r="G6">
        <v>7.2285372587388501</v>
      </c>
      <c r="H6">
        <v>7.3700026670895387</v>
      </c>
      <c r="I6" s="20">
        <v>1.3276250754823542</v>
      </c>
      <c r="K6">
        <f t="shared" si="0"/>
        <v>15.926165001310743</v>
      </c>
    </row>
    <row r="7" spans="2:11">
      <c r="B7" s="5" t="s">
        <v>7</v>
      </c>
      <c r="C7" s="24" t="s">
        <v>12</v>
      </c>
      <c r="D7" s="19">
        <v>1.1909440809963239</v>
      </c>
      <c r="E7">
        <v>0.60386889277775158</v>
      </c>
      <c r="F7">
        <v>6.2895903980213319</v>
      </c>
      <c r="G7">
        <v>8.5734050282007299</v>
      </c>
      <c r="H7">
        <v>8.6347168655515247</v>
      </c>
      <c r="I7" s="20">
        <v>1.4156456806245454</v>
      </c>
      <c r="K7">
        <f t="shared" si="0"/>
        <v>18.623767574376803</v>
      </c>
    </row>
    <row r="8" spans="2:11">
      <c r="B8" s="5" t="s">
        <v>7</v>
      </c>
      <c r="C8" s="24" t="s">
        <v>13</v>
      </c>
      <c r="D8" s="19">
        <v>1.4332363604941294</v>
      </c>
      <c r="E8">
        <v>0.57350294316193196</v>
      </c>
      <c r="F8">
        <v>5.8773666460137814</v>
      </c>
      <c r="G8">
        <v>8.5713729943007611</v>
      </c>
      <c r="H8">
        <v>9.6089291363881291</v>
      </c>
      <c r="I8" s="20">
        <v>1.8023647808791352</v>
      </c>
      <c r="K8">
        <f t="shared" si="0"/>
        <v>19.982666911568025</v>
      </c>
    </row>
    <row r="9" spans="2:11">
      <c r="B9" s="5" t="s">
        <v>7</v>
      </c>
      <c r="C9" s="24" t="s">
        <v>14</v>
      </c>
      <c r="D9" s="19">
        <v>1.4968243795478522</v>
      </c>
      <c r="E9">
        <v>0.60782635989560263</v>
      </c>
      <c r="F9">
        <v>5.9616575043955882</v>
      </c>
      <c r="G9">
        <v>9.9797418231366262</v>
      </c>
      <c r="H9">
        <v>12.068262229485077</v>
      </c>
      <c r="I9" s="20">
        <v>1.9165629426155628</v>
      </c>
      <c r="K9">
        <f t="shared" si="0"/>
        <v>23.964566995237266</v>
      </c>
    </row>
    <row r="10" spans="2:11">
      <c r="B10" s="5" t="s">
        <v>7</v>
      </c>
      <c r="C10" s="24" t="s">
        <v>15</v>
      </c>
      <c r="D10" s="19">
        <v>1.8870449447506852</v>
      </c>
      <c r="E10">
        <v>0.88794400037837584</v>
      </c>
      <c r="F10">
        <v>6.6772730738836206</v>
      </c>
      <c r="G10">
        <v>11.378119818630983</v>
      </c>
      <c r="H10">
        <v>11.448899625081195</v>
      </c>
      <c r="I10" s="20">
        <v>2.249898117413784</v>
      </c>
      <c r="K10">
        <f t="shared" si="0"/>
        <v>25.076917561125963</v>
      </c>
    </row>
    <row r="11" spans="2:11">
      <c r="B11" s="5" t="s">
        <v>7</v>
      </c>
      <c r="C11" s="24" t="s">
        <v>16</v>
      </c>
      <c r="D11" s="19">
        <v>0.90644251298871981</v>
      </c>
      <c r="E11">
        <v>0.48557614168454638</v>
      </c>
      <c r="F11">
        <v>4.0433081130137127</v>
      </c>
      <c r="G11">
        <v>7.6342666940990442</v>
      </c>
      <c r="H11">
        <v>9.697891447127601</v>
      </c>
      <c r="I11" s="20">
        <v>1.8818119504555288</v>
      </c>
      <c r="K11">
        <f t="shared" si="0"/>
        <v>19.213970091682175</v>
      </c>
    </row>
    <row r="12" spans="2:11">
      <c r="B12" s="5" t="s">
        <v>7</v>
      </c>
      <c r="C12" s="24" t="s">
        <v>17</v>
      </c>
      <c r="D12" s="19">
        <v>1.1152962652255158</v>
      </c>
      <c r="E12">
        <v>0.56754137410619454</v>
      </c>
      <c r="F12">
        <v>4.1479945954892159</v>
      </c>
      <c r="G12">
        <v>8.1939226973817831</v>
      </c>
      <c r="H12">
        <v>10.23841245310928</v>
      </c>
      <c r="I12" s="20">
        <v>1.8940433851960672</v>
      </c>
      <c r="K12">
        <f t="shared" si="0"/>
        <v>20.32637853568713</v>
      </c>
    </row>
    <row r="13" spans="2:11">
      <c r="B13" s="5" t="s">
        <v>7</v>
      </c>
      <c r="C13" s="24" t="s">
        <v>18</v>
      </c>
      <c r="D13" s="19">
        <v>2.0693514821362351</v>
      </c>
      <c r="E13">
        <v>1.1966771723286882</v>
      </c>
      <c r="F13">
        <v>7.0374852208175449</v>
      </c>
      <c r="G13">
        <v>13.702851268273065</v>
      </c>
      <c r="H13">
        <v>14.097777416762103</v>
      </c>
      <c r="I13" s="20">
        <v>2.5858624791188505</v>
      </c>
      <c r="K13">
        <f t="shared" si="0"/>
        <v>30.38649116415402</v>
      </c>
    </row>
    <row r="14" spans="2:11">
      <c r="B14" s="5" t="s">
        <v>7</v>
      </c>
      <c r="C14" s="24" t="s">
        <v>19</v>
      </c>
      <c r="D14" s="19">
        <v>1.9009058799385037</v>
      </c>
      <c r="E14">
        <v>0.9015668198802097</v>
      </c>
      <c r="F14">
        <v>7.0830851933847514</v>
      </c>
      <c r="G14">
        <v>12.537479826641656</v>
      </c>
      <c r="H14">
        <v>13.579122147268354</v>
      </c>
      <c r="I14" s="20">
        <v>2.5208186812929974</v>
      </c>
      <c r="K14">
        <f t="shared" si="0"/>
        <v>28.637420655203005</v>
      </c>
    </row>
    <row r="15" spans="2:11">
      <c r="B15" s="5" t="s">
        <v>7</v>
      </c>
      <c r="C15" s="24" t="s">
        <v>20</v>
      </c>
      <c r="D15" s="19">
        <v>1.3722325835940679</v>
      </c>
      <c r="E15">
        <v>0.56122464774500913</v>
      </c>
      <c r="F15">
        <v>5.1590979872127489</v>
      </c>
      <c r="G15">
        <v>7.8864929019325212</v>
      </c>
      <c r="H15">
        <v>8.12618230837505</v>
      </c>
      <c r="I15" s="20">
        <v>1.7218887990348457</v>
      </c>
      <c r="K15">
        <f t="shared" si="0"/>
        <v>17.734564009342417</v>
      </c>
    </row>
    <row r="16" spans="2:11">
      <c r="B16" s="5" t="s">
        <v>7</v>
      </c>
      <c r="C16" s="24" t="s">
        <v>21</v>
      </c>
      <c r="D16" s="19">
        <v>1.6153862771430936</v>
      </c>
      <c r="E16">
        <v>0.67162783298147244</v>
      </c>
      <c r="F16">
        <v>6.7823464652172696</v>
      </c>
      <c r="G16">
        <v>9.5647835671474137</v>
      </c>
      <c r="H16">
        <v>8.2570018861057051</v>
      </c>
      <c r="I16" s="20">
        <v>1.6958255549148202</v>
      </c>
      <c r="K16">
        <f t="shared" si="0"/>
        <v>19.51761100816794</v>
      </c>
    </row>
    <row r="17" spans="2:11">
      <c r="B17" s="5" t="s">
        <v>7</v>
      </c>
      <c r="C17" s="24" t="s">
        <v>22</v>
      </c>
      <c r="D17" s="19">
        <v>1.9874388369020057</v>
      </c>
      <c r="E17">
        <v>1.2109342013045366</v>
      </c>
      <c r="F17">
        <v>5.8365753978263895</v>
      </c>
      <c r="G17">
        <v>12.476349473484298</v>
      </c>
      <c r="H17">
        <v>11.876468483719501</v>
      </c>
      <c r="I17" s="20">
        <v>1.7045133029548287</v>
      </c>
      <c r="K17">
        <f t="shared" si="0"/>
        <v>26.057331260158627</v>
      </c>
    </row>
    <row r="18" spans="2:11">
      <c r="B18" s="5" t="s">
        <v>7</v>
      </c>
      <c r="C18" s="24" t="s">
        <v>23</v>
      </c>
      <c r="D18" s="19">
        <v>2.442422076682953</v>
      </c>
      <c r="E18">
        <v>1.0608295029947588</v>
      </c>
      <c r="F18">
        <v>9.7187083350752843</v>
      </c>
      <c r="G18">
        <v>14.35962155835842</v>
      </c>
      <c r="H18">
        <v>15.488938045657157</v>
      </c>
      <c r="I18" s="20">
        <v>2.3613527797691569</v>
      </c>
      <c r="K18">
        <f t="shared" si="0"/>
        <v>32.209912383784733</v>
      </c>
    </row>
    <row r="19" spans="2:11">
      <c r="B19" s="5" t="s">
        <v>7</v>
      </c>
      <c r="C19" s="24" t="s">
        <v>24</v>
      </c>
      <c r="D19" s="19">
        <v>1.7568148022798218</v>
      </c>
      <c r="E19">
        <v>0.71584491750977108</v>
      </c>
      <c r="F19">
        <v>6.1888835495153307</v>
      </c>
      <c r="G19">
        <v>10.187601957487479</v>
      </c>
      <c r="H19">
        <v>11.647315565325973</v>
      </c>
      <c r="I19" s="20">
        <v>1.8565488936549779</v>
      </c>
      <c r="K19">
        <f t="shared" si="0"/>
        <v>23.69146641646843</v>
      </c>
    </row>
    <row r="20" spans="2:11">
      <c r="B20" s="5" t="s">
        <v>7</v>
      </c>
      <c r="C20" s="24" t="s">
        <v>25</v>
      </c>
      <c r="D20" s="19">
        <v>0.77401968020565914</v>
      </c>
      <c r="E20">
        <v>0.3279370348234748</v>
      </c>
      <c r="F20">
        <v>4.0309270295530411</v>
      </c>
      <c r="G20">
        <v>5.6776720526677575</v>
      </c>
      <c r="H20">
        <v>6.9233169074074983</v>
      </c>
      <c r="I20" s="20">
        <v>1.0601338858294602</v>
      </c>
      <c r="K20">
        <f t="shared" si="0"/>
        <v>13.661122845904716</v>
      </c>
    </row>
    <row r="21" spans="2:11">
      <c r="B21" s="5" t="s">
        <v>7</v>
      </c>
      <c r="C21" s="24" t="s">
        <v>26</v>
      </c>
      <c r="D21" s="19">
        <v>1.736689037628582</v>
      </c>
      <c r="E21">
        <v>0.58228040228229416</v>
      </c>
      <c r="F21">
        <v>7.0697644741257246</v>
      </c>
      <c r="G21">
        <v>9.2594704736772844</v>
      </c>
      <c r="H21">
        <v>9.6261718314471842</v>
      </c>
      <c r="I21" s="20">
        <v>1.7550394165559309</v>
      </c>
      <c r="K21">
        <f t="shared" si="0"/>
        <v>20.640681721680401</v>
      </c>
    </row>
    <row r="22" spans="2:11">
      <c r="B22" s="5" t="s">
        <v>7</v>
      </c>
      <c r="C22" s="24" t="s">
        <v>27</v>
      </c>
      <c r="D22" s="19">
        <v>1.5717674020040253</v>
      </c>
      <c r="E22">
        <v>0.65942564270143145</v>
      </c>
      <c r="F22">
        <v>6.8312075267317072</v>
      </c>
      <c r="G22">
        <v>9.4770674371321455</v>
      </c>
      <c r="H22">
        <v>10.120337476074448</v>
      </c>
      <c r="I22" s="20">
        <v>1.8500330826249713</v>
      </c>
      <c r="K22">
        <f t="shared" si="0"/>
        <v>21.447437995831567</v>
      </c>
    </row>
    <row r="23" spans="2:11">
      <c r="B23" s="5" t="s">
        <v>7</v>
      </c>
      <c r="C23" s="24" t="s">
        <v>28</v>
      </c>
      <c r="D23" s="19">
        <v>1.2905548694647173</v>
      </c>
      <c r="E23">
        <v>0.63621357595249661</v>
      </c>
      <c r="F23">
        <v>10.823443670470148</v>
      </c>
      <c r="G23">
        <v>10.796111442448604</v>
      </c>
      <c r="H23">
        <v>12.273800152471637</v>
      </c>
      <c r="I23" s="20">
        <v>2.153075451757374</v>
      </c>
      <c r="K23">
        <f t="shared" si="0"/>
        <v>25.222987046677616</v>
      </c>
    </row>
    <row r="24" spans="2:11">
      <c r="B24" s="5" t="s">
        <v>7</v>
      </c>
      <c r="C24" s="24" t="s">
        <v>29</v>
      </c>
      <c r="D24" s="19">
        <v>2.1784378251680523</v>
      </c>
      <c r="E24">
        <v>1.1366555877079454</v>
      </c>
      <c r="F24">
        <v>5.9064953557627726</v>
      </c>
      <c r="G24">
        <v>11.637796817431008</v>
      </c>
      <c r="H24">
        <v>9.6272963550379931</v>
      </c>
      <c r="I24" s="20">
        <v>1.5633373973046902</v>
      </c>
      <c r="K24">
        <f t="shared" si="0"/>
        <v>22.82843056977369</v>
      </c>
    </row>
    <row r="25" spans="2:11">
      <c r="B25" s="5" t="s">
        <v>7</v>
      </c>
      <c r="C25" s="24" t="s">
        <v>30</v>
      </c>
      <c r="D25" s="19">
        <v>2.5846337055026085</v>
      </c>
      <c r="E25">
        <v>1.5679687667958018</v>
      </c>
      <c r="F25">
        <v>8.0894904061165107</v>
      </c>
      <c r="G25">
        <v>15.641919617317132</v>
      </c>
      <c r="H25">
        <v>12.699369858059617</v>
      </c>
      <c r="I25" s="20">
        <v>1.9801206782766778</v>
      </c>
      <c r="K25">
        <f t="shared" si="0"/>
        <v>30.321410153653424</v>
      </c>
    </row>
    <row r="26" spans="2:11">
      <c r="B26" s="5" t="s">
        <v>7</v>
      </c>
      <c r="C26" s="24" t="s">
        <v>31</v>
      </c>
      <c r="D26" s="19">
        <v>3.3919352922326915</v>
      </c>
      <c r="E26">
        <v>1.4574894764224566</v>
      </c>
      <c r="F26">
        <v>10.469090429102435</v>
      </c>
      <c r="G26">
        <v>17.568372422565567</v>
      </c>
      <c r="H26">
        <v>17.044529012941464</v>
      </c>
      <c r="I26" s="20">
        <v>2.2953944821496184</v>
      </c>
      <c r="K26">
        <f t="shared" si="0"/>
        <v>36.908295917656645</v>
      </c>
    </row>
    <row r="27" spans="2:11">
      <c r="B27" s="5" t="s">
        <v>7</v>
      </c>
      <c r="C27" s="24" t="s">
        <v>32</v>
      </c>
      <c r="D27" s="19">
        <v>2.4191638973000025</v>
      </c>
      <c r="E27">
        <v>0.98584057478727105</v>
      </c>
      <c r="F27">
        <v>6.9127900231064912</v>
      </c>
      <c r="G27">
        <v>12.288979014291455</v>
      </c>
      <c r="H27">
        <v>12.997493556689363</v>
      </c>
      <c r="I27" s="20">
        <v>1.7352633585174906</v>
      </c>
      <c r="K27">
        <f t="shared" si="0"/>
        <v>27.021735929498309</v>
      </c>
    </row>
    <row r="28" spans="2:11">
      <c r="B28" s="4" t="s">
        <v>33</v>
      </c>
      <c r="C28" s="24" t="s">
        <v>9</v>
      </c>
      <c r="D28" s="19">
        <v>6.8521572256166716E-2</v>
      </c>
      <c r="E28">
        <v>4.2162245832491306E-2</v>
      </c>
      <c r="F28">
        <v>0.53360258807735106</v>
      </c>
      <c r="G28">
        <v>0.91026651910631184</v>
      </c>
      <c r="H28">
        <v>1.6078188407240512</v>
      </c>
      <c r="I28" s="20">
        <v>0.32110374005768322</v>
      </c>
      <c r="K28">
        <f t="shared" si="0"/>
        <v>2.839189099888046</v>
      </c>
    </row>
    <row r="29" spans="2:11">
      <c r="B29" s="5" t="s">
        <v>7</v>
      </c>
      <c r="C29" s="24" t="s">
        <v>34</v>
      </c>
      <c r="D29" s="19">
        <v>0.38262445947843499</v>
      </c>
      <c r="E29">
        <v>0.17760402110305151</v>
      </c>
      <c r="F29">
        <v>1.2493839756474461</v>
      </c>
      <c r="G29">
        <v>2.5700995430631659</v>
      </c>
      <c r="H29">
        <v>4.0000553595694575</v>
      </c>
      <c r="I29" s="20">
        <v>0.82636487606870479</v>
      </c>
      <c r="K29">
        <f t="shared" si="0"/>
        <v>7.3965197787013279</v>
      </c>
    </row>
    <row r="30" spans="2:11">
      <c r="B30" s="5" t="s">
        <v>7</v>
      </c>
      <c r="C30" s="24" t="s">
        <v>35</v>
      </c>
      <c r="D30" s="19">
        <v>0.3115186450686071</v>
      </c>
      <c r="E30">
        <v>0.11816590919840221</v>
      </c>
      <c r="F30">
        <v>1.12319641519783</v>
      </c>
      <c r="G30">
        <v>2.1664021416029393</v>
      </c>
      <c r="H30">
        <v>3.3705720428483068</v>
      </c>
      <c r="I30" s="20">
        <v>0.7169678382491238</v>
      </c>
      <c r="K30">
        <f t="shared" si="0"/>
        <v>6.2539420227003699</v>
      </c>
    </row>
    <row r="31" spans="2:11">
      <c r="B31" s="5" t="s">
        <v>7</v>
      </c>
      <c r="C31" s="24" t="s">
        <v>36</v>
      </c>
      <c r="D31" s="19">
        <v>0.33900558433936656</v>
      </c>
      <c r="E31">
        <v>0.16986666552007326</v>
      </c>
      <c r="F31">
        <v>1.0742248082953509</v>
      </c>
      <c r="G31">
        <v>2.653243596803506</v>
      </c>
      <c r="H31">
        <v>4.6026750571768638</v>
      </c>
      <c r="I31" s="20">
        <v>0.90466892090299211</v>
      </c>
      <c r="K31">
        <f t="shared" si="0"/>
        <v>8.1605875748833618</v>
      </c>
    </row>
    <row r="32" spans="2:11">
      <c r="B32" s="5" t="s">
        <v>7</v>
      </c>
      <c r="C32" s="24" t="s">
        <v>37</v>
      </c>
      <c r="D32" s="19">
        <v>1.5260341469210523</v>
      </c>
      <c r="E32">
        <v>0.60640573067380998</v>
      </c>
      <c r="F32">
        <v>5.5055472333354789</v>
      </c>
      <c r="G32">
        <v>8.9782877827692698</v>
      </c>
      <c r="H32">
        <v>11.600835256905913</v>
      </c>
      <c r="I32" s="20">
        <v>2.01452873301408</v>
      </c>
      <c r="K32">
        <f t="shared" si="0"/>
        <v>22.593651772689263</v>
      </c>
    </row>
    <row r="33" spans="2:11">
      <c r="B33" s="5" t="s">
        <v>7</v>
      </c>
      <c r="C33" s="24" t="s">
        <v>38</v>
      </c>
      <c r="D33" s="19">
        <v>1.4258751858746099</v>
      </c>
      <c r="E33">
        <v>0.64509250858870126</v>
      </c>
      <c r="F33">
        <v>3.3112212807074655</v>
      </c>
      <c r="G33">
        <v>7.3899146176279418</v>
      </c>
      <c r="H33">
        <v>8.519265776895244</v>
      </c>
      <c r="I33" s="20">
        <v>1.3496873830050073</v>
      </c>
      <c r="K33">
        <f t="shared" si="0"/>
        <v>17.258867777528195</v>
      </c>
    </row>
    <row r="34" spans="2:11">
      <c r="B34" s="5" t="s">
        <v>7</v>
      </c>
      <c r="C34" s="24" t="s">
        <v>39</v>
      </c>
      <c r="D34" s="19">
        <v>1.1033147788767232</v>
      </c>
      <c r="E34">
        <v>0.55909370391232005</v>
      </c>
      <c r="F34">
        <v>3.2490947726280224</v>
      </c>
      <c r="G34">
        <v>6.7106226184846127</v>
      </c>
      <c r="H34">
        <v>8.3694542451864979</v>
      </c>
      <c r="I34" s="20">
        <v>1.4897201639130391</v>
      </c>
      <c r="K34">
        <f t="shared" si="0"/>
        <v>16.569797027584148</v>
      </c>
    </row>
    <row r="35" spans="2:11">
      <c r="B35" s="5" t="s">
        <v>7</v>
      </c>
      <c r="C35" s="24" t="s">
        <v>40</v>
      </c>
      <c r="D35" s="19">
        <v>1.2503033401622374</v>
      </c>
      <c r="E35">
        <v>0.54062552402901454</v>
      </c>
      <c r="F35">
        <v>3.4571411929225273</v>
      </c>
      <c r="G35">
        <v>7.2895829438170425</v>
      </c>
      <c r="H35">
        <v>9.5024742364583119</v>
      </c>
      <c r="I35" s="20">
        <v>1.3287682002244603</v>
      </c>
      <c r="K35">
        <f t="shared" si="0"/>
        <v>18.120825380499813</v>
      </c>
    </row>
    <row r="36" spans="2:11">
      <c r="B36" s="5" t="s">
        <v>7</v>
      </c>
      <c r="C36" s="24" t="s">
        <v>41</v>
      </c>
      <c r="D36" s="19">
        <v>1.8113188186115841</v>
      </c>
      <c r="E36">
        <v>0.90108482067995854</v>
      </c>
      <c r="F36">
        <v>4.5342401813069628</v>
      </c>
      <c r="G36">
        <v>10.751322028570151</v>
      </c>
      <c r="H36">
        <v>11.912578185690998</v>
      </c>
      <c r="I36" s="20">
        <v>1.9937238627077438</v>
      </c>
      <c r="K36">
        <f t="shared" si="0"/>
        <v>24.65762407696889</v>
      </c>
    </row>
    <row r="37" spans="2:11">
      <c r="B37" s="5" t="s">
        <v>7</v>
      </c>
      <c r="C37" s="24" t="s">
        <v>42</v>
      </c>
      <c r="D37" s="19">
        <v>1.2218766764719649</v>
      </c>
      <c r="E37">
        <v>0.59978458376509736</v>
      </c>
      <c r="F37">
        <v>3.6776239693717248</v>
      </c>
      <c r="G37">
        <v>7.9486392720398618</v>
      </c>
      <c r="H37">
        <v>10.572770800776171</v>
      </c>
      <c r="I37" s="20">
        <v>1.5490483380283606</v>
      </c>
      <c r="K37">
        <f t="shared" si="0"/>
        <v>20.070458410844392</v>
      </c>
    </row>
    <row r="38" spans="2:11">
      <c r="B38" s="5" t="s">
        <v>7</v>
      </c>
      <c r="C38" s="24" t="s">
        <v>43</v>
      </c>
      <c r="D38" s="19">
        <v>0.77253178320809679</v>
      </c>
      <c r="E38">
        <v>0.40744153448594639</v>
      </c>
      <c r="F38">
        <v>2.7754630575633006</v>
      </c>
      <c r="G38">
        <v>5.4499149197130574</v>
      </c>
      <c r="H38">
        <v>7.8809112185132744</v>
      </c>
      <c r="I38" s="20">
        <v>1.3726641903213455</v>
      </c>
      <c r="K38">
        <f t="shared" si="0"/>
        <v>14.703490328547677</v>
      </c>
    </row>
    <row r="39" spans="2:11">
      <c r="B39" s="5" t="s">
        <v>7</v>
      </c>
      <c r="C39" s="24" t="s">
        <v>23</v>
      </c>
      <c r="D39" s="19">
        <v>1.3510887841550221</v>
      </c>
      <c r="E39">
        <v>0.379992948450594</v>
      </c>
      <c r="F39">
        <v>1.9029835824440773</v>
      </c>
      <c r="G39">
        <v>3.9087865427459767</v>
      </c>
      <c r="H39">
        <v>3.2318807999819952</v>
      </c>
      <c r="I39" s="20">
        <v>0.42329909200199389</v>
      </c>
      <c r="K39">
        <f t="shared" si="0"/>
        <v>7.5639664347299655</v>
      </c>
    </row>
    <row r="40" spans="2:11">
      <c r="B40" s="5" t="s">
        <v>7</v>
      </c>
      <c r="C40" s="24" t="s">
        <v>44</v>
      </c>
      <c r="D40" s="19">
        <v>0.98851177895953424</v>
      </c>
      <c r="E40">
        <v>0.40936953128695075</v>
      </c>
      <c r="F40">
        <v>2.7143867306702543</v>
      </c>
      <c r="G40">
        <v>5.4317959507716802</v>
      </c>
      <c r="H40">
        <v>6.7363960972020918</v>
      </c>
      <c r="I40" s="20">
        <v>1.1235773090163645</v>
      </c>
      <c r="K40">
        <f t="shared" si="0"/>
        <v>13.291769356990137</v>
      </c>
    </row>
    <row r="41" spans="2:11">
      <c r="B41" s="5" t="s">
        <v>7</v>
      </c>
      <c r="C41" s="24" t="s">
        <v>45</v>
      </c>
      <c r="D41" s="19">
        <v>0.70416683168851557</v>
      </c>
      <c r="E41">
        <v>0.29051867585661273</v>
      </c>
      <c r="F41">
        <v>2.5290573876183213</v>
      </c>
      <c r="G41">
        <v>4.3335662959183665</v>
      </c>
      <c r="H41">
        <v>5.9654727021704321</v>
      </c>
      <c r="I41" s="20">
        <v>1.0735084453121049</v>
      </c>
      <c r="K41">
        <f t="shared" si="0"/>
        <v>11.372547443400904</v>
      </c>
    </row>
    <row r="42" spans="2:11">
      <c r="B42" s="5" t="s">
        <v>7</v>
      </c>
      <c r="C42" s="24" t="s">
        <v>46</v>
      </c>
      <c r="D42" s="19">
        <v>0.74206904994221234</v>
      </c>
      <c r="E42">
        <v>0.34932257828724744</v>
      </c>
      <c r="F42">
        <v>2.7037191007242289</v>
      </c>
      <c r="G42">
        <v>5.3274848772400105</v>
      </c>
      <c r="H42">
        <v>7.4682110606867642</v>
      </c>
      <c r="I42" s="20">
        <v>0.92330185419932609</v>
      </c>
      <c r="K42">
        <f t="shared" si="0"/>
        <v>13.718997792126101</v>
      </c>
    </row>
    <row r="43" spans="2:11">
      <c r="B43" s="5" t="s">
        <v>7</v>
      </c>
      <c r="C43" s="24" t="s">
        <v>47</v>
      </c>
      <c r="D43" s="19">
        <v>1.2250090912036753</v>
      </c>
      <c r="E43">
        <v>0.48395256543106902</v>
      </c>
      <c r="F43">
        <v>2.1221398142367742</v>
      </c>
      <c r="G43">
        <v>5.1037918120852455</v>
      </c>
      <c r="H43">
        <v>4.7528614300825449</v>
      </c>
      <c r="I43" s="20">
        <v>0.83402381184081753</v>
      </c>
      <c r="K43">
        <f t="shared" si="0"/>
        <v>10.690677054008608</v>
      </c>
    </row>
    <row r="44" spans="2:11">
      <c r="B44" s="4" t="s">
        <v>48</v>
      </c>
      <c r="C44" s="24" t="s">
        <v>9</v>
      </c>
      <c r="D44" s="19">
        <v>0.5332152977054162</v>
      </c>
      <c r="E44">
        <v>0.15814647444028326</v>
      </c>
      <c r="F44">
        <v>1.5004325518901773</v>
      </c>
      <c r="G44">
        <v>2.1907865484025506</v>
      </c>
      <c r="H44">
        <v>2.3066477788783581</v>
      </c>
      <c r="I44" s="20">
        <v>0.51886432044208752</v>
      </c>
      <c r="K44">
        <f t="shared" si="0"/>
        <v>5.0162986477229961</v>
      </c>
    </row>
    <row r="45" spans="2:11">
      <c r="B45" s="5" t="s">
        <v>7</v>
      </c>
      <c r="C45" s="24" t="s">
        <v>35</v>
      </c>
      <c r="D45" s="19">
        <v>1.7228281024407632</v>
      </c>
      <c r="E45">
        <v>0.6649305809358782</v>
      </c>
      <c r="F45">
        <v>4.476811852219293</v>
      </c>
      <c r="G45">
        <v>9.0537270413055655</v>
      </c>
      <c r="H45">
        <v>11.055066474167129</v>
      </c>
      <c r="I45" s="20">
        <v>2.0801440932109863</v>
      </c>
      <c r="K45">
        <f t="shared" si="0"/>
        <v>22.18893760868368</v>
      </c>
    </row>
    <row r="46" spans="2:11">
      <c r="B46" s="5" t="s">
        <v>7</v>
      </c>
      <c r="C46" s="24" t="s">
        <v>34</v>
      </c>
      <c r="D46" s="19">
        <v>0.53141415923468271</v>
      </c>
      <c r="E46">
        <v>0.24477948859067905</v>
      </c>
      <c r="F46">
        <v>1.9707479053136474</v>
      </c>
      <c r="G46">
        <v>4.3039324682105065</v>
      </c>
      <c r="H46">
        <v>6.4467687990362261</v>
      </c>
      <c r="I46" s="20">
        <v>1.0938560657215985</v>
      </c>
      <c r="K46">
        <f t="shared" si="0"/>
        <v>11.844557332968332</v>
      </c>
    </row>
    <row r="47" spans="2:11">
      <c r="B47" s="5" t="s">
        <v>7</v>
      </c>
      <c r="C47" s="24" t="s">
        <v>39</v>
      </c>
      <c r="D47" s="19">
        <v>0.44300175343215442</v>
      </c>
      <c r="E47">
        <v>0.21347490895331789</v>
      </c>
      <c r="F47">
        <v>1.903757400160369</v>
      </c>
      <c r="G47">
        <v>3.5050044732065846</v>
      </c>
      <c r="H47">
        <v>4.9492782172769978</v>
      </c>
      <c r="I47" s="20">
        <v>1.1047157507716092</v>
      </c>
      <c r="K47">
        <f t="shared" si="0"/>
        <v>9.5589984412551914</v>
      </c>
    </row>
    <row r="48" spans="2:11">
      <c r="B48" s="5" t="s">
        <v>7</v>
      </c>
      <c r="C48" s="24" t="s">
        <v>40</v>
      </c>
      <c r="D48" s="19">
        <v>2.0421777843386466</v>
      </c>
      <c r="E48">
        <v>0.9916245651902843</v>
      </c>
      <c r="F48">
        <v>5.7892066990505153</v>
      </c>
      <c r="G48">
        <v>11.920164861447338</v>
      </c>
      <c r="H48">
        <v>11.488882686087701</v>
      </c>
      <c r="I48" s="20">
        <v>1.9411401245708502</v>
      </c>
      <c r="K48">
        <f t="shared" si="0"/>
        <v>25.350187672105889</v>
      </c>
    </row>
    <row r="49" spans="2:11">
      <c r="B49" s="5" t="s">
        <v>7</v>
      </c>
      <c r="C49" s="24" t="s">
        <v>49</v>
      </c>
      <c r="D49" s="19">
        <v>2.0112451888630054</v>
      </c>
      <c r="E49">
        <v>1.1971084347710181</v>
      </c>
      <c r="F49">
        <v>4.8444305401520102</v>
      </c>
      <c r="G49">
        <v>11.878762170735499</v>
      </c>
      <c r="H49">
        <v>10.980223181845579</v>
      </c>
      <c r="I49" s="20">
        <v>2.1303272693894564</v>
      </c>
      <c r="K49">
        <f t="shared" si="0"/>
        <v>24.989312621970537</v>
      </c>
    </row>
    <row r="50" spans="2:11">
      <c r="B50" s="5" t="s">
        <v>7</v>
      </c>
      <c r="C50" s="24" t="s">
        <v>50</v>
      </c>
      <c r="D50" s="19">
        <v>2.4892516769220245</v>
      </c>
      <c r="E50">
        <v>1.279276614224351</v>
      </c>
      <c r="F50">
        <v>7.0063666940838019</v>
      </c>
      <c r="G50">
        <v>15.02697535833944</v>
      </c>
      <c r="H50">
        <v>15.140710573703634</v>
      </c>
      <c r="I50" s="20">
        <v>2.3031677303959417</v>
      </c>
      <c r="K50">
        <f t="shared" si="0"/>
        <v>32.470853662439019</v>
      </c>
    </row>
    <row r="51" spans="2:11">
      <c r="B51" s="5" t="s">
        <v>7</v>
      </c>
      <c r="C51" s="24" t="s">
        <v>51</v>
      </c>
      <c r="D51" s="19">
        <v>1.962066277575151</v>
      </c>
      <c r="E51">
        <v>0.66044037785985477</v>
      </c>
      <c r="F51">
        <v>3.4654873697196766</v>
      </c>
      <c r="G51">
        <v>7.4095576119942947</v>
      </c>
      <c r="H51">
        <v>6.5283592329026243</v>
      </c>
      <c r="I51" s="20">
        <v>0.9756569673877985</v>
      </c>
      <c r="K51">
        <f t="shared" si="0"/>
        <v>14.913573812284717</v>
      </c>
    </row>
    <row r="52" spans="2:11">
      <c r="B52" s="5" t="s">
        <v>7</v>
      </c>
      <c r="C52" s="24" t="s">
        <v>52</v>
      </c>
      <c r="D52" s="19">
        <v>4.2914081824433556E-2</v>
      </c>
      <c r="E52">
        <v>2.2121226453629614E-2</v>
      </c>
      <c r="F52">
        <v>0.13005664903107594</v>
      </c>
      <c r="G52">
        <v>0.49082085492133659</v>
      </c>
      <c r="H52">
        <v>1.2622152571490803</v>
      </c>
      <c r="I52" s="20">
        <v>0.37906016448247687</v>
      </c>
      <c r="K52">
        <f t="shared" si="0"/>
        <v>2.1320962765528937</v>
      </c>
    </row>
    <row r="53" spans="2:11">
      <c r="B53" s="4" t="s">
        <v>53</v>
      </c>
      <c r="C53" s="24" t="s">
        <v>9</v>
      </c>
      <c r="D53" s="19">
        <v>0.93823652251558098</v>
      </c>
      <c r="E53">
        <v>0.37015001741388726</v>
      </c>
      <c r="F53">
        <v>2.5013657679138723</v>
      </c>
      <c r="G53">
        <v>4.3892778920091446</v>
      </c>
      <c r="H53">
        <v>3.7116775320600461</v>
      </c>
      <c r="I53" s="20">
        <v>0.63832085599220467</v>
      </c>
      <c r="K53">
        <f t="shared" si="0"/>
        <v>8.7392762800613966</v>
      </c>
    </row>
    <row r="54" spans="2:11">
      <c r="B54" s="5" t="s">
        <v>7</v>
      </c>
      <c r="C54" s="24" t="s">
        <v>35</v>
      </c>
      <c r="D54" s="19">
        <v>0.22435920515876304</v>
      </c>
      <c r="E54">
        <v>0.11715117403997884</v>
      </c>
      <c r="F54">
        <v>0.69660176274485774</v>
      </c>
      <c r="G54">
        <v>1.5975173176911814</v>
      </c>
      <c r="H54">
        <v>2.0932381907561419</v>
      </c>
      <c r="I54" s="20">
        <v>0.43152959014515985</v>
      </c>
      <c r="K54">
        <f t="shared" si="0"/>
        <v>4.1222850985924833</v>
      </c>
    </row>
    <row r="55" spans="2:11">
      <c r="B55" s="5" t="s">
        <v>7</v>
      </c>
      <c r="C55" s="24" t="s">
        <v>54</v>
      </c>
      <c r="D55" s="19">
        <v>2.6352222034197328</v>
      </c>
      <c r="E55">
        <v>1.1362750620235367</v>
      </c>
      <c r="F55">
        <v>5.6082438988262302</v>
      </c>
      <c r="G55">
        <v>11.464819931696269</v>
      </c>
      <c r="H55">
        <v>8.3510870265366357</v>
      </c>
      <c r="I55" s="20">
        <v>1.1731889228237815</v>
      </c>
      <c r="K55">
        <f t="shared" si="0"/>
        <v>20.989095881056684</v>
      </c>
    </row>
    <row r="56" spans="2:11">
      <c r="B56" s="5" t="s">
        <v>7</v>
      </c>
      <c r="C56" s="24" t="s">
        <v>55</v>
      </c>
      <c r="D56" s="19">
        <v>2.3155592800486784</v>
      </c>
      <c r="E56">
        <v>1.1710043728205768</v>
      </c>
      <c r="F56">
        <v>6.7241443184133081</v>
      </c>
      <c r="G56">
        <v>14.137283182470302</v>
      </c>
      <c r="H56">
        <v>13.77066599890264</v>
      </c>
      <c r="I56" s="20">
        <v>2.040134727237263</v>
      </c>
      <c r="K56">
        <f t="shared" si="0"/>
        <v>29.948083908610204</v>
      </c>
    </row>
    <row r="57" spans="2:11">
      <c r="B57" s="5" t="s">
        <v>7</v>
      </c>
      <c r="C57" s="24" t="s">
        <v>56</v>
      </c>
      <c r="D57" s="19">
        <v>2.2460196730047057</v>
      </c>
      <c r="E57">
        <v>1.0028627570698232</v>
      </c>
      <c r="F57">
        <v>7.4002951843704485</v>
      </c>
      <c r="G57">
        <v>13.597862850108074</v>
      </c>
      <c r="H57">
        <v>14.017686347683449</v>
      </c>
      <c r="I57" s="20">
        <v>2.2001721911321566</v>
      </c>
      <c r="K57">
        <f t="shared" si="0"/>
        <v>29.815721388923681</v>
      </c>
    </row>
    <row r="58" spans="2:11">
      <c r="B58" s="5" t="s">
        <v>7</v>
      </c>
      <c r="C58" s="24" t="s">
        <v>57</v>
      </c>
      <c r="D58" s="19">
        <v>1.0802915305986514</v>
      </c>
      <c r="E58">
        <v>0.5789825130174181</v>
      </c>
      <c r="F58">
        <v>3.9689110668616396</v>
      </c>
      <c r="G58">
        <v>8.0758107269461679</v>
      </c>
      <c r="H58">
        <v>8.278492781396702</v>
      </c>
      <c r="I58" s="20">
        <v>1.1664444868453538</v>
      </c>
      <c r="K58">
        <f t="shared" si="0"/>
        <v>17.520747995188223</v>
      </c>
    </row>
    <row r="59" spans="2:11">
      <c r="B59" s="5" t="s">
        <v>7</v>
      </c>
      <c r="C59" s="24" t="s">
        <v>34</v>
      </c>
      <c r="D59" s="19">
        <v>4.2900769061823789</v>
      </c>
      <c r="E59">
        <v>1.5975482966638432</v>
      </c>
      <c r="F59">
        <v>9.379278721093204</v>
      </c>
      <c r="G59">
        <v>18.105930057186157</v>
      </c>
      <c r="H59">
        <v>13.452800663900931</v>
      </c>
      <c r="I59" s="20">
        <v>1.7599548529469882</v>
      </c>
      <c r="K59">
        <f t="shared" si="0"/>
        <v>33.318685574034077</v>
      </c>
    </row>
    <row r="60" spans="2:11">
      <c r="B60" s="5" t="s">
        <v>7</v>
      </c>
      <c r="C60" s="24" t="s">
        <v>58</v>
      </c>
      <c r="D60" s="19">
        <v>1.8378660334628305</v>
      </c>
      <c r="E60">
        <v>0.79215300142320899</v>
      </c>
      <c r="F60">
        <v>5.9249011628717181</v>
      </c>
      <c r="G60">
        <v>11.012692388953482</v>
      </c>
      <c r="H60">
        <v>11.959183441176707</v>
      </c>
      <c r="I60" s="20">
        <v>2.0945474649615266</v>
      </c>
      <c r="K60">
        <f t="shared" si="0"/>
        <v>25.066423295091713</v>
      </c>
    </row>
    <row r="61" spans="2:11">
      <c r="B61" s="5" t="s">
        <v>7</v>
      </c>
      <c r="C61" s="24" t="s">
        <v>59</v>
      </c>
      <c r="D61" s="19">
        <v>0.22216651484656569</v>
      </c>
      <c r="E61">
        <v>0.11045392199438456</v>
      </c>
      <c r="F61">
        <v>0.5198396872661577</v>
      </c>
      <c r="G61">
        <v>1.5539979250002092</v>
      </c>
      <c r="H61">
        <v>3.3145957574392004</v>
      </c>
      <c r="I61" s="20">
        <v>0.86042999338347503</v>
      </c>
      <c r="K61">
        <f t="shared" si="0"/>
        <v>5.7290236758228845</v>
      </c>
    </row>
    <row r="62" spans="2:11">
      <c r="B62" s="5" t="s">
        <v>7</v>
      </c>
      <c r="C62" s="24" t="s">
        <v>60</v>
      </c>
      <c r="D62" s="19">
        <v>5.4660637068347853E-2</v>
      </c>
      <c r="E62">
        <v>2.5622062750190265E-2</v>
      </c>
      <c r="F62">
        <v>0.23369295032018236</v>
      </c>
      <c r="G62">
        <v>0.46304972495511298</v>
      </c>
      <c r="H62">
        <v>0.92123471500298659</v>
      </c>
      <c r="I62" s="20">
        <v>0.18278564626281074</v>
      </c>
      <c r="K62">
        <f t="shared" si="0"/>
        <v>1.5670700862209104</v>
      </c>
    </row>
    <row r="63" spans="2:11">
      <c r="B63" s="4" t="s">
        <v>61</v>
      </c>
      <c r="C63" s="24" t="s">
        <v>35</v>
      </c>
      <c r="D63" s="19">
        <v>0.58364717488595497</v>
      </c>
      <c r="E63">
        <v>0.18955252759348679</v>
      </c>
      <c r="F63">
        <v>1.6179975720725397</v>
      </c>
      <c r="G63">
        <v>2.5817837379879793</v>
      </c>
      <c r="H63">
        <v>3.2561205307171885</v>
      </c>
      <c r="I63" s="20">
        <v>0.73445764680335146</v>
      </c>
      <c r="K63">
        <f t="shared" si="0"/>
        <v>6.5723619155085196</v>
      </c>
    </row>
    <row r="64" spans="2:11">
      <c r="B64" s="5" t="s">
        <v>7</v>
      </c>
      <c r="C64" s="24" t="s">
        <v>34</v>
      </c>
      <c r="D64" s="19">
        <v>1.3459202998476998</v>
      </c>
      <c r="E64">
        <v>0.71442428828797844</v>
      </c>
      <c r="F64">
        <v>4.1217400658293091</v>
      </c>
      <c r="G64">
        <v>7.9651495474770986</v>
      </c>
      <c r="H64">
        <v>7.3405151595972411</v>
      </c>
      <c r="I64" s="20">
        <v>1.2856723974470499</v>
      </c>
      <c r="K64">
        <f t="shared" si="0"/>
        <v>16.59133710452139</v>
      </c>
    </row>
    <row r="65" spans="2:11">
      <c r="B65" s="5" t="s">
        <v>7</v>
      </c>
      <c r="C65" s="24" t="s">
        <v>39</v>
      </c>
      <c r="D65" s="19">
        <v>1.1547646908450677</v>
      </c>
      <c r="E65">
        <v>0.5698752649705684</v>
      </c>
      <c r="F65">
        <v>2.6432507734654118</v>
      </c>
      <c r="G65">
        <v>5.5779330554110151</v>
      </c>
      <c r="H65">
        <v>6.0631813075050767</v>
      </c>
      <c r="I65" s="20">
        <v>1.1669017367421963</v>
      </c>
      <c r="K65">
        <f t="shared" si="0"/>
        <v>12.808016099658289</v>
      </c>
    </row>
    <row r="66" spans="2:11">
      <c r="B66" s="5" t="s">
        <v>7</v>
      </c>
      <c r="C66" s="24" t="s">
        <v>40</v>
      </c>
      <c r="D66" s="19">
        <v>2.2547904342534952</v>
      </c>
      <c r="E66">
        <v>1.0142024224652046</v>
      </c>
      <c r="F66">
        <v>5.9924443949652062</v>
      </c>
      <c r="G66">
        <v>11.502243222687337</v>
      </c>
      <c r="H66">
        <v>11.459520125661049</v>
      </c>
      <c r="I66" s="20">
        <v>1.935195875911897</v>
      </c>
      <c r="K66">
        <f t="shared" si="0"/>
        <v>24.896959224260282</v>
      </c>
    </row>
    <row r="67" spans="2:11">
      <c r="B67" s="5" t="s">
        <v>7</v>
      </c>
      <c r="C67" s="24" t="s">
        <v>62</v>
      </c>
      <c r="D67" s="19">
        <v>2.4746076380512783</v>
      </c>
      <c r="E67">
        <v>1.2544156028429783</v>
      </c>
      <c r="F67">
        <v>5.7979950573998318</v>
      </c>
      <c r="G67">
        <v>11.99187872450036</v>
      </c>
      <c r="H67">
        <v>7.3481369306016058</v>
      </c>
      <c r="I67" s="20">
        <v>1.1832484205543177</v>
      </c>
      <c r="K67">
        <f t="shared" si="0"/>
        <v>20.523264075656282</v>
      </c>
    </row>
    <row r="68" spans="2:11">
      <c r="B68" s="4" t="s">
        <v>63</v>
      </c>
      <c r="C68" s="24" t="s">
        <v>35</v>
      </c>
      <c r="D68" s="19">
        <v>0.95350704433266964</v>
      </c>
      <c r="E68">
        <v>0.47654499877457834</v>
      </c>
      <c r="F68">
        <v>2.9106047944442954</v>
      </c>
      <c r="G68">
        <v>5.7206834368837383</v>
      </c>
      <c r="H68">
        <v>6.8679653573266188</v>
      </c>
      <c r="I68" s="20">
        <v>1.3117356415670753</v>
      </c>
      <c r="K68">
        <f t="shared" ref="K68:K131" si="1">G68+H68+I68</f>
        <v>13.900384435777433</v>
      </c>
    </row>
    <row r="69" spans="2:11">
      <c r="B69" s="5" t="s">
        <v>7</v>
      </c>
      <c r="C69" s="24" t="s">
        <v>9</v>
      </c>
      <c r="D69" s="19">
        <v>0.92742969169117995</v>
      </c>
      <c r="E69">
        <v>0.50031516986064595</v>
      </c>
      <c r="F69">
        <v>2.8397452007095572</v>
      </c>
      <c r="G69">
        <v>6.0057608594333569</v>
      </c>
      <c r="H69">
        <v>7.0969933286545013</v>
      </c>
      <c r="I69" s="20">
        <v>1.4381652380440415</v>
      </c>
      <c r="K69">
        <f t="shared" si="1"/>
        <v>14.540919426131898</v>
      </c>
    </row>
    <row r="70" spans="2:11">
      <c r="B70" s="5" t="s">
        <v>7</v>
      </c>
      <c r="C70" s="24" t="s">
        <v>34</v>
      </c>
      <c r="D70" s="19">
        <v>2.4482170439366171</v>
      </c>
      <c r="E70">
        <v>1.1764585742971023</v>
      </c>
      <c r="F70">
        <v>7.278805802912605</v>
      </c>
      <c r="G70">
        <v>12.642044904410822</v>
      </c>
      <c r="H70">
        <v>11.31008343514924</v>
      </c>
      <c r="I70" s="20">
        <v>1.7689855384096287</v>
      </c>
      <c r="K70">
        <f t="shared" si="1"/>
        <v>25.721113877969692</v>
      </c>
    </row>
    <row r="71" spans="2:11">
      <c r="B71" s="5" t="s">
        <v>7</v>
      </c>
      <c r="C71" s="24" t="s">
        <v>64</v>
      </c>
      <c r="D71" s="19">
        <v>2.5437556932537864</v>
      </c>
      <c r="E71">
        <v>0.97673332674042135</v>
      </c>
      <c r="F71">
        <v>6.1173606834523424</v>
      </c>
      <c r="G71">
        <v>10.07457007180178</v>
      </c>
      <c r="H71">
        <v>7.169837467925726</v>
      </c>
      <c r="I71" s="20">
        <v>1.0073215227441452</v>
      </c>
      <c r="K71">
        <f t="shared" si="1"/>
        <v>18.25172906247165</v>
      </c>
    </row>
    <row r="72" spans="2:11">
      <c r="B72" s="5" t="s">
        <v>7</v>
      </c>
      <c r="C72" s="24" t="s">
        <v>65</v>
      </c>
      <c r="D72" s="19">
        <v>0.70181752063973268</v>
      </c>
      <c r="E72">
        <v>0.36662381273836603</v>
      </c>
      <c r="F72">
        <v>2.2546837344987884</v>
      </c>
      <c r="G72">
        <v>4.7911972638068994</v>
      </c>
      <c r="H72">
        <v>5.184928383084082</v>
      </c>
      <c r="I72" s="20">
        <v>0.86443092998084736</v>
      </c>
      <c r="K72">
        <f t="shared" si="1"/>
        <v>10.840556576871828</v>
      </c>
    </row>
    <row r="73" spans="2:11">
      <c r="B73" s="4" t="s">
        <v>66</v>
      </c>
      <c r="C73" s="24" t="s">
        <v>9</v>
      </c>
      <c r="D73" s="19">
        <v>1.0611838007352175</v>
      </c>
      <c r="E73">
        <v>0.48661624522193025</v>
      </c>
      <c r="F73">
        <v>2.5595679147178343</v>
      </c>
      <c r="G73">
        <v>5.9711316150547429</v>
      </c>
      <c r="H73">
        <v>6.4776307242506217</v>
      </c>
      <c r="I73" s="20">
        <v>0.82990856276923453</v>
      </c>
      <c r="K73">
        <f t="shared" si="1"/>
        <v>13.2786709020746</v>
      </c>
    </row>
    <row r="74" spans="2:11">
      <c r="B74" s="5" t="s">
        <v>7</v>
      </c>
      <c r="C74" s="24" t="s">
        <v>39</v>
      </c>
      <c r="D74" s="19">
        <v>1.5575932253430353</v>
      </c>
      <c r="E74">
        <v>0.71457649856174188</v>
      </c>
      <c r="F74">
        <v>4.3609602855515766</v>
      </c>
      <c r="G74">
        <v>8.9643175497069922</v>
      </c>
      <c r="H74">
        <v>8.3081052359546437</v>
      </c>
      <c r="I74" s="20">
        <v>0.90375442110930693</v>
      </c>
      <c r="K74">
        <f t="shared" si="1"/>
        <v>18.176177206770944</v>
      </c>
    </row>
    <row r="75" spans="2:11">
      <c r="B75" s="5" t="s">
        <v>7</v>
      </c>
      <c r="C75" s="24" t="s">
        <v>35</v>
      </c>
      <c r="D75" s="19">
        <v>0.9014306494179829</v>
      </c>
      <c r="E75">
        <v>0.40772058665451277</v>
      </c>
      <c r="F75">
        <v>1.9005515839071594</v>
      </c>
      <c r="G75">
        <v>4.3454198270015105</v>
      </c>
      <c r="H75">
        <v>4.4162540352340374</v>
      </c>
      <c r="I75" s="20">
        <v>0.41735484334304068</v>
      </c>
      <c r="K75">
        <f t="shared" si="1"/>
        <v>9.1790287055785882</v>
      </c>
    </row>
    <row r="76" spans="2:11">
      <c r="B76" s="5" t="s">
        <v>7</v>
      </c>
      <c r="C76" s="24" t="s">
        <v>40</v>
      </c>
      <c r="D76" s="19">
        <v>1.5947906502820974</v>
      </c>
      <c r="E76">
        <v>0.62705559114772569</v>
      </c>
      <c r="F76">
        <v>2.9520040422659175</v>
      </c>
      <c r="G76">
        <v>6.6223984799943532</v>
      </c>
      <c r="H76">
        <v>4.4352459892121265</v>
      </c>
      <c r="I76" s="20">
        <v>0.4884572023020578</v>
      </c>
      <c r="K76">
        <f t="shared" si="1"/>
        <v>11.546101671508538</v>
      </c>
    </row>
    <row r="77" spans="2:11">
      <c r="B77" s="5" t="s">
        <v>7</v>
      </c>
      <c r="C77" s="24" t="s">
        <v>67</v>
      </c>
      <c r="D77" s="19">
        <v>1.0782554610230395</v>
      </c>
      <c r="E77">
        <v>0.54090457619758103</v>
      </c>
      <c r="F77">
        <v>2.5663664560823998</v>
      </c>
      <c r="G77">
        <v>6.5185107468585102</v>
      </c>
      <c r="H77">
        <v>6.4616374998480195</v>
      </c>
      <c r="I77" s="20">
        <v>1.0026347113015091</v>
      </c>
      <c r="K77">
        <f t="shared" si="1"/>
        <v>13.982782958008039</v>
      </c>
    </row>
    <row r="78" spans="2:11">
      <c r="B78" s="4" t="s">
        <v>68</v>
      </c>
      <c r="C78" s="24" t="s">
        <v>5</v>
      </c>
      <c r="D78" s="19">
        <v>3.4097117458351485</v>
      </c>
      <c r="E78">
        <v>1.2870900749442111</v>
      </c>
      <c r="F78">
        <v>5.3697422241262327</v>
      </c>
      <c r="G78">
        <v>11.143673907422224</v>
      </c>
      <c r="H78">
        <v>6.71103184287609</v>
      </c>
      <c r="I78" s="20">
        <v>1.1169471855121473</v>
      </c>
      <c r="K78">
        <f t="shared" si="1"/>
        <v>18.971652935810461</v>
      </c>
    </row>
    <row r="79" spans="2:11">
      <c r="B79" s="4" t="s">
        <v>69</v>
      </c>
      <c r="C79" s="24" t="s">
        <v>70</v>
      </c>
      <c r="D79" s="19">
        <v>6.4712555942406773</v>
      </c>
      <c r="E79">
        <v>2.8763429116879431</v>
      </c>
      <c r="F79">
        <v>19.908174205126205</v>
      </c>
      <c r="G79">
        <v>33.642183911704976</v>
      </c>
      <c r="H79">
        <v>26.096569077748377</v>
      </c>
      <c r="I79" s="20">
        <v>3.9842469761375896</v>
      </c>
      <c r="K79">
        <f t="shared" si="1"/>
        <v>63.722999965590944</v>
      </c>
    </row>
    <row r="80" spans="2:11">
      <c r="B80" s="5" t="s">
        <v>7</v>
      </c>
      <c r="C80" s="24" t="s">
        <v>71</v>
      </c>
      <c r="D80" s="19">
        <v>4.7006581671413299</v>
      </c>
      <c r="E80">
        <v>2.114530491501593</v>
      </c>
      <c r="F80">
        <v>13.858467299155393</v>
      </c>
      <c r="G80">
        <v>25.584068813304359</v>
      </c>
      <c r="H80">
        <v>23.643983126196279</v>
      </c>
      <c r="I80" s="20">
        <v>3.9138304920238363</v>
      </c>
      <c r="K80">
        <f t="shared" si="1"/>
        <v>53.141882431524472</v>
      </c>
    </row>
    <row r="81" spans="2:11">
      <c r="B81" s="5" t="s">
        <v>7</v>
      </c>
      <c r="C81" s="24" t="s">
        <v>72</v>
      </c>
      <c r="D81" s="19">
        <v>2.3704548482219043</v>
      </c>
      <c r="E81">
        <v>1.0240960902598324</v>
      </c>
      <c r="F81">
        <v>6.6339945544652901</v>
      </c>
      <c r="G81">
        <v>12.998412849617637</v>
      </c>
      <c r="H81">
        <v>12.56855028032896</v>
      </c>
      <c r="I81" s="20">
        <v>2.2220058737063888</v>
      </c>
      <c r="K81">
        <f t="shared" si="1"/>
        <v>27.788969003652987</v>
      </c>
    </row>
    <row r="82" spans="2:11">
      <c r="B82" s="5" t="s">
        <v>7</v>
      </c>
      <c r="C82" s="24" t="s">
        <v>73</v>
      </c>
      <c r="D82" s="19">
        <v>2.7731267619832867</v>
      </c>
      <c r="E82">
        <v>1.2296306965984873</v>
      </c>
      <c r="F82">
        <v>8.1027005799874949</v>
      </c>
      <c r="G82">
        <v>15.059487900738922</v>
      </c>
      <c r="H82">
        <v>14.625803716179247</v>
      </c>
      <c r="I82" s="20">
        <v>2.2017725657711056</v>
      </c>
      <c r="K82">
        <f t="shared" si="1"/>
        <v>31.887064182689276</v>
      </c>
    </row>
    <row r="83" spans="2:11">
      <c r="B83" s="5" t="s">
        <v>7</v>
      </c>
      <c r="C83" s="24" t="s">
        <v>74</v>
      </c>
      <c r="D83" s="19">
        <v>3.5587363766962747</v>
      </c>
      <c r="E83">
        <v>1.6346622350831783</v>
      </c>
      <c r="F83">
        <v>11.348644809056328</v>
      </c>
      <c r="G83">
        <v>21.847666479738965</v>
      </c>
      <c r="H83">
        <v>22.447490025576638</v>
      </c>
      <c r="I83" s="20">
        <v>3.0945529893561914</v>
      </c>
      <c r="K83">
        <f t="shared" si="1"/>
        <v>47.389709494671791</v>
      </c>
    </row>
    <row r="84" spans="2:11">
      <c r="B84" s="5" t="s">
        <v>7</v>
      </c>
      <c r="C84" s="24" t="s">
        <v>75</v>
      </c>
      <c r="D84" s="19">
        <v>1.4590787820307409</v>
      </c>
      <c r="E84">
        <v>0.71467797207758421</v>
      </c>
      <c r="F84">
        <v>3.8611293135209697</v>
      </c>
      <c r="G84">
        <v>8.0253485517636385</v>
      </c>
      <c r="H84">
        <v>7.3557587016059713</v>
      </c>
      <c r="I84" s="20">
        <v>1.1294072452011072</v>
      </c>
      <c r="K84">
        <f t="shared" si="1"/>
        <v>16.510514498570718</v>
      </c>
    </row>
    <row r="85" spans="2:11">
      <c r="B85" s="5" t="s">
        <v>7</v>
      </c>
      <c r="C85" s="24" t="s">
        <v>76</v>
      </c>
      <c r="D85" s="19">
        <v>3.7935891712062677</v>
      </c>
      <c r="E85">
        <v>1.425601424069002</v>
      </c>
      <c r="F85">
        <v>9.3735303609150336</v>
      </c>
      <c r="G85">
        <v>16.849117090056208</v>
      </c>
      <c r="H85">
        <v>12.353516380353355</v>
      </c>
      <c r="I85" s="20">
        <v>2.1632492619621204</v>
      </c>
      <c r="K85">
        <f t="shared" si="1"/>
        <v>31.365882732371684</v>
      </c>
    </row>
    <row r="86" spans="2:11">
      <c r="B86" s="5" t="s">
        <v>7</v>
      </c>
      <c r="C86" s="24" t="s">
        <v>77</v>
      </c>
      <c r="D86" s="19">
        <v>0.35404117505157684</v>
      </c>
      <c r="E86">
        <v>0.19756893534503148</v>
      </c>
      <c r="F86">
        <v>1.022821202855954</v>
      </c>
      <c r="G86">
        <v>2.3947519511117967</v>
      </c>
      <c r="H86">
        <v>2.9413788723566126</v>
      </c>
      <c r="I86" s="20">
        <v>0.6843887830990919</v>
      </c>
      <c r="K86">
        <f t="shared" si="1"/>
        <v>6.0205196065675004</v>
      </c>
    </row>
    <row r="87" spans="2:11">
      <c r="B87" s="5" t="s">
        <v>7</v>
      </c>
      <c r="C87" s="24" t="s">
        <v>78</v>
      </c>
      <c r="D87" s="19">
        <v>2.7587176542174183</v>
      </c>
      <c r="E87">
        <v>1.4216693253301114</v>
      </c>
      <c r="F87">
        <v>9.739380322639084</v>
      </c>
      <c r="G87">
        <v>18.580833313224414</v>
      </c>
      <c r="H87">
        <v>15.349996908659556</v>
      </c>
      <c r="I87" s="20">
        <v>2.2320653714369247</v>
      </c>
      <c r="K87">
        <f t="shared" si="1"/>
        <v>36.16289559332089</v>
      </c>
    </row>
    <row r="88" spans="2:11">
      <c r="B88" s="5" t="s">
        <v>7</v>
      </c>
      <c r="C88" s="24" t="s">
        <v>79</v>
      </c>
      <c r="D88" s="19">
        <v>5.5080380642397051</v>
      </c>
      <c r="E88">
        <v>2.5101249930129463</v>
      </c>
      <c r="F88">
        <v>15.365643119716113</v>
      </c>
      <c r="G88">
        <v>31.100448175162185</v>
      </c>
      <c r="H88">
        <v>26.820512376097394</v>
      </c>
      <c r="I88" s="20">
        <v>5.2183644477156417</v>
      </c>
      <c r="K88">
        <f t="shared" si="1"/>
        <v>63.139324998975226</v>
      </c>
    </row>
    <row r="89" spans="2:11">
      <c r="B89" s="5" t="s">
        <v>7</v>
      </c>
      <c r="C89" s="24" t="s">
        <v>80</v>
      </c>
      <c r="D89" s="19">
        <v>0.62609139450063178</v>
      </c>
      <c r="E89">
        <v>0.20015650999901105</v>
      </c>
      <c r="F89">
        <v>1.1897447387989417</v>
      </c>
      <c r="G89">
        <v>2.1762236387861158</v>
      </c>
      <c r="H89">
        <v>1.8802034438308615</v>
      </c>
      <c r="I89" s="20">
        <v>0.32453311428400233</v>
      </c>
      <c r="K89">
        <f t="shared" si="1"/>
        <v>4.3809601969009799</v>
      </c>
    </row>
    <row r="90" spans="2:11">
      <c r="B90" s="5" t="s">
        <v>7</v>
      </c>
      <c r="C90" s="24" t="s">
        <v>81</v>
      </c>
      <c r="D90" s="19">
        <v>0.92539362211556819</v>
      </c>
      <c r="E90">
        <v>0.42476813731602553</v>
      </c>
      <c r="F90">
        <v>2.6027911614421444</v>
      </c>
      <c r="G90">
        <v>5.437384043996591</v>
      </c>
      <c r="H90">
        <v>5.0661037236553774</v>
      </c>
      <c r="I90" s="20">
        <v>0.76315007783022182</v>
      </c>
      <c r="K90">
        <f t="shared" si="1"/>
        <v>11.26663784548219</v>
      </c>
    </row>
    <row r="91" spans="2:11">
      <c r="B91" s="5" t="s">
        <v>7</v>
      </c>
      <c r="C91" s="24" t="s">
        <v>82</v>
      </c>
      <c r="D91" s="19">
        <v>4.2551504819238071</v>
      </c>
      <c r="E91">
        <v>2.0116870831953837</v>
      </c>
      <c r="F91">
        <v>9.2148977290751759</v>
      </c>
      <c r="G91">
        <v>21.652337221104581</v>
      </c>
      <c r="H91">
        <v>18.588000114858172</v>
      </c>
      <c r="I91" s="20">
        <v>3.1336478555362297</v>
      </c>
      <c r="K91">
        <f t="shared" si="1"/>
        <v>43.373985191498981</v>
      </c>
    </row>
    <row r="92" spans="2:11">
      <c r="B92" s="5" t="s">
        <v>7</v>
      </c>
      <c r="C92" s="24" t="s">
        <v>83</v>
      </c>
      <c r="D92" s="19">
        <v>1.4204717704624092</v>
      </c>
      <c r="E92">
        <v>0.64643703267361219</v>
      </c>
      <c r="F92">
        <v>3.5287746043735577</v>
      </c>
      <c r="G92">
        <v>6.8510022937407058</v>
      </c>
      <c r="H92">
        <v>4.4286237947329248</v>
      </c>
      <c r="I92" s="20">
        <v>0.666670349596443</v>
      </c>
      <c r="K92">
        <f t="shared" si="1"/>
        <v>11.946296438070073</v>
      </c>
    </row>
    <row r="93" spans="2:11">
      <c r="B93" s="5" t="s">
        <v>7</v>
      </c>
      <c r="C93" s="24" t="s">
        <v>84</v>
      </c>
      <c r="D93" s="19">
        <v>3.4386082717351778</v>
      </c>
      <c r="E93">
        <v>1.3068774105334668</v>
      </c>
      <c r="F93">
        <v>7.7728331420710219</v>
      </c>
      <c r="G93">
        <v>15.736324525586459</v>
      </c>
      <c r="H93">
        <v>10.62574835660979</v>
      </c>
      <c r="I93" s="20">
        <v>1.4587414834019563</v>
      </c>
      <c r="K93">
        <f t="shared" si="1"/>
        <v>27.820814365598206</v>
      </c>
    </row>
    <row r="94" spans="2:11">
      <c r="B94" s="5" t="s">
        <v>7</v>
      </c>
      <c r="C94" s="24" t="s">
        <v>85</v>
      </c>
      <c r="D94" s="19">
        <v>1.2066061546548763</v>
      </c>
      <c r="E94">
        <v>0.60726825555846975</v>
      </c>
      <c r="F94">
        <v>3.8181271575727425</v>
      </c>
      <c r="G94">
        <v>7.3132900059833306</v>
      </c>
      <c r="H94">
        <v>7.0114045886874532</v>
      </c>
      <c r="I94" s="20">
        <v>1.179018859008524</v>
      </c>
      <c r="K94">
        <f t="shared" si="1"/>
        <v>15.503713453679309</v>
      </c>
    </row>
    <row r="95" spans="2:11">
      <c r="B95" s="5" t="s">
        <v>7</v>
      </c>
      <c r="C95" s="24" t="s">
        <v>86</v>
      </c>
      <c r="D95" s="19">
        <v>0.90996647956189403</v>
      </c>
      <c r="E95">
        <v>0.33998701482975235</v>
      </c>
      <c r="F95">
        <v>2.362244397063376</v>
      </c>
      <c r="G95">
        <v>4.2853054907941361</v>
      </c>
      <c r="H95">
        <v>4.3510316669671782</v>
      </c>
      <c r="I95" s="20">
        <v>0.64860897867116218</v>
      </c>
      <c r="K95">
        <f t="shared" si="1"/>
        <v>9.2849461364324775</v>
      </c>
    </row>
    <row r="96" spans="2:11">
      <c r="B96" s="5" t="s">
        <v>7</v>
      </c>
      <c r="C96" s="24" t="s">
        <v>87</v>
      </c>
      <c r="D96" s="19">
        <v>2.4029536510634011</v>
      </c>
      <c r="E96">
        <v>0.80602950471464874</v>
      </c>
      <c r="F96">
        <v>4.8391243615260082</v>
      </c>
      <c r="G96">
        <v>9.2593011375189533</v>
      </c>
      <c r="H96">
        <v>7.7203542391590316</v>
      </c>
      <c r="I96" s="20">
        <v>0.99497577552939642</v>
      </c>
      <c r="K96">
        <f t="shared" si="1"/>
        <v>17.974631152207383</v>
      </c>
    </row>
    <row r="97" spans="2:11">
      <c r="B97" s="5" t="s">
        <v>7</v>
      </c>
      <c r="C97" s="24" t="s">
        <v>88</v>
      </c>
      <c r="D97" s="19">
        <v>6.360603043843005</v>
      </c>
      <c r="E97">
        <v>3.0532112498011377</v>
      </c>
      <c r="F97">
        <v>14.683246439334617</v>
      </c>
      <c r="G97">
        <v>31.603545901562494</v>
      </c>
      <c r="H97">
        <v>24.25260028295466</v>
      </c>
      <c r="I97" s="20">
        <v>4.6833820684098537</v>
      </c>
      <c r="K97">
        <f t="shared" si="1"/>
        <v>60.539528252927013</v>
      </c>
    </row>
    <row r="98" spans="2:11">
      <c r="B98" s="5" t="s">
        <v>7</v>
      </c>
      <c r="C98" s="24" t="s">
        <v>89</v>
      </c>
      <c r="D98" s="19">
        <v>3.1376615263860939</v>
      </c>
      <c r="E98">
        <v>1.3155026593800656</v>
      </c>
      <c r="F98">
        <v>6.9493252738542779</v>
      </c>
      <c r="G98">
        <v>14.129324383028761</v>
      </c>
      <c r="H98">
        <v>11.597711580264779</v>
      </c>
      <c r="I98" s="20">
        <v>2.3322030988454441</v>
      </c>
      <c r="K98">
        <f t="shared" si="1"/>
        <v>28.059239062138982</v>
      </c>
    </row>
    <row r="99" spans="2:11">
      <c r="B99" s="5" t="s">
        <v>7</v>
      </c>
      <c r="C99" s="24" t="s">
        <v>90</v>
      </c>
      <c r="D99" s="19">
        <v>1.2142022603792741</v>
      </c>
      <c r="E99">
        <v>0.55498402652070533</v>
      </c>
      <c r="F99">
        <v>3.2704853052140943</v>
      </c>
      <c r="G99">
        <v>6.0080468975708197</v>
      </c>
      <c r="H99">
        <v>5.7105806882539669</v>
      </c>
      <c r="I99" s="20">
        <v>1.0153233959388901</v>
      </c>
      <c r="K99">
        <f t="shared" si="1"/>
        <v>12.733950981763677</v>
      </c>
    </row>
    <row r="100" spans="2:11">
      <c r="B100" s="5" t="s">
        <v>7</v>
      </c>
      <c r="C100" s="24" t="s">
        <v>91</v>
      </c>
      <c r="D100" s="19">
        <v>0.87809415966673987</v>
      </c>
      <c r="E100">
        <v>0.44179031959857762</v>
      </c>
      <c r="F100">
        <v>2.4140349113609187</v>
      </c>
      <c r="G100">
        <v>5.2567023630578067</v>
      </c>
      <c r="H100">
        <v>5.6069995708339917</v>
      </c>
      <c r="I100" s="20">
        <v>1.1168328730379369</v>
      </c>
      <c r="K100">
        <f t="shared" si="1"/>
        <v>11.980534806929736</v>
      </c>
    </row>
    <row r="101" spans="2:11">
      <c r="B101" s="5" t="s">
        <v>7</v>
      </c>
      <c r="C101" s="24" t="s">
        <v>92</v>
      </c>
      <c r="D101" s="19">
        <v>3.5890424892255735</v>
      </c>
      <c r="E101">
        <v>1.3468326073963872</v>
      </c>
      <c r="F101">
        <v>6.4146172318965089</v>
      </c>
      <c r="G101">
        <v>14.167001678257327</v>
      </c>
      <c r="H101">
        <v>11.049943644475672</v>
      </c>
      <c r="I101" s="20">
        <v>1.7644130394412032</v>
      </c>
      <c r="K101">
        <f t="shared" si="1"/>
        <v>26.981358362174198</v>
      </c>
    </row>
    <row r="102" spans="2:11">
      <c r="B102" s="5" t="s">
        <v>7</v>
      </c>
      <c r="C102" s="24" t="s">
        <v>93</v>
      </c>
      <c r="D102" s="19">
        <v>7.4514664741611787</v>
      </c>
      <c r="E102">
        <v>2.7910797900014188</v>
      </c>
      <c r="F102">
        <v>14.732328591625137</v>
      </c>
      <c r="G102">
        <v>27.256517381056845</v>
      </c>
      <c r="H102">
        <v>16.237745810069594</v>
      </c>
      <c r="I102" s="20">
        <v>2.3718695273965356</v>
      </c>
      <c r="K102">
        <f t="shared" si="1"/>
        <v>45.866132718522969</v>
      </c>
    </row>
    <row r="103" spans="2:11">
      <c r="B103" s="5" t="s">
        <v>7</v>
      </c>
      <c r="C103" s="24" t="s">
        <v>94</v>
      </c>
      <c r="D103" s="19">
        <v>2.3389740801682142</v>
      </c>
      <c r="E103">
        <v>0.88802010551525756</v>
      </c>
      <c r="F103">
        <v>5.184965608014509</v>
      </c>
      <c r="G103">
        <v>11.564643597032175</v>
      </c>
      <c r="H103">
        <v>10.43895249347003</v>
      </c>
      <c r="I103" s="20">
        <v>1.4359933010340391</v>
      </c>
      <c r="K103">
        <f t="shared" si="1"/>
        <v>23.439589391536245</v>
      </c>
    </row>
    <row r="104" spans="2:11">
      <c r="B104" s="5" t="s">
        <v>7</v>
      </c>
      <c r="C104" s="24" t="s">
        <v>95</v>
      </c>
      <c r="D104" s="19">
        <v>1.6944797491187833</v>
      </c>
      <c r="E104">
        <v>0.68109023833377047</v>
      </c>
      <c r="F104">
        <v>3.5221971537850756</v>
      </c>
      <c r="G104">
        <v>7.5705116304875615</v>
      </c>
      <c r="H104">
        <v>6.9444329615015592</v>
      </c>
      <c r="I104" s="20">
        <v>1.2372039083817392</v>
      </c>
      <c r="K104">
        <f t="shared" si="1"/>
        <v>15.752148500370859</v>
      </c>
    </row>
    <row r="105" spans="2:11">
      <c r="B105" s="5" t="s">
        <v>7</v>
      </c>
      <c r="C105" s="24" t="s">
        <v>96</v>
      </c>
      <c r="D105" s="19">
        <v>0.52045070767369606</v>
      </c>
      <c r="E105">
        <v>0.2663426107071758</v>
      </c>
      <c r="F105">
        <v>1.6493924622763863</v>
      </c>
      <c r="G105">
        <v>3.8348713096346554</v>
      </c>
      <c r="H105">
        <v>5.2883845534384113</v>
      </c>
      <c r="I105" s="20">
        <v>0.9966904626425559</v>
      </c>
      <c r="K105">
        <f t="shared" si="1"/>
        <v>10.119946325715622</v>
      </c>
    </row>
    <row r="106" spans="2:11">
      <c r="B106" s="5" t="s">
        <v>7</v>
      </c>
      <c r="C106" s="24" t="s">
        <v>97</v>
      </c>
      <c r="D106" s="19">
        <v>0.4879519048321998</v>
      </c>
      <c r="E106">
        <v>0.23554539864902632</v>
      </c>
      <c r="F106">
        <v>1.2454596143719652</v>
      </c>
      <c r="G106">
        <v>3.0350119657599159</v>
      </c>
      <c r="H106">
        <v>4.1504916266064305</v>
      </c>
      <c r="I106" s="20">
        <v>0.83436674926344956</v>
      </c>
      <c r="K106">
        <f t="shared" si="1"/>
        <v>8.0198703416297956</v>
      </c>
    </row>
    <row r="107" spans="2:11">
      <c r="B107" s="5" t="s">
        <v>7</v>
      </c>
      <c r="C107" s="24" t="s">
        <v>98</v>
      </c>
      <c r="D107" s="19">
        <v>0.16218077273431003</v>
      </c>
      <c r="E107">
        <v>7.1843249216375069E-2</v>
      </c>
      <c r="F107">
        <v>0.46838080913274011</v>
      </c>
      <c r="G107">
        <v>0.92466009256441561</v>
      </c>
      <c r="H107">
        <v>1.6960314690696514</v>
      </c>
      <c r="I107" s="20">
        <v>0.42432790426988964</v>
      </c>
      <c r="K107">
        <f t="shared" si="1"/>
        <v>3.0450194659039567</v>
      </c>
    </row>
    <row r="108" spans="2:11">
      <c r="B108" s="5" t="s">
        <v>7</v>
      </c>
      <c r="C108" s="24" t="s">
        <v>99</v>
      </c>
      <c r="D108" s="19">
        <v>0.21637154759290128</v>
      </c>
      <c r="E108">
        <v>0.11032708009958164</v>
      </c>
      <c r="F108">
        <v>0.61557199331028167</v>
      </c>
      <c r="G108">
        <v>1.5497645210419435</v>
      </c>
      <c r="H108">
        <v>2.6278866846524909</v>
      </c>
      <c r="I108" s="20">
        <v>0.5392119408515812</v>
      </c>
      <c r="K108">
        <f t="shared" si="1"/>
        <v>4.7168631465460162</v>
      </c>
    </row>
    <row r="109" spans="2:11">
      <c r="B109" s="5" t="s">
        <v>7</v>
      </c>
      <c r="C109" s="24" t="s">
        <v>100</v>
      </c>
      <c r="D109" s="19">
        <v>0.50760780727368304</v>
      </c>
      <c r="E109">
        <v>0.25358231609000187</v>
      </c>
      <c r="F109">
        <v>1.1259600498988729</v>
      </c>
      <c r="G109">
        <v>3.1804717257659285</v>
      </c>
      <c r="H109">
        <v>5.2434036098060943</v>
      </c>
      <c r="I109" s="20">
        <v>1.0128085215062559</v>
      </c>
      <c r="K109">
        <f t="shared" si="1"/>
        <v>9.4366838570782789</v>
      </c>
    </row>
    <row r="110" spans="2:11">
      <c r="B110" s="4" t="s">
        <v>101</v>
      </c>
      <c r="C110" s="24" t="s">
        <v>102</v>
      </c>
      <c r="D110" s="19">
        <v>1.4813972369941781</v>
      </c>
      <c r="E110">
        <v>0.66109995571282998</v>
      </c>
      <c r="F110">
        <v>3.9396718117246063</v>
      </c>
      <c r="G110">
        <v>7.4257292151148713</v>
      </c>
      <c r="H110">
        <v>8.2908625408955885</v>
      </c>
      <c r="I110" s="20">
        <v>1.841916896956016</v>
      </c>
      <c r="K110">
        <f t="shared" si="1"/>
        <v>17.558508652966474</v>
      </c>
    </row>
    <row r="111" spans="2:11">
      <c r="B111" s="5" t="s">
        <v>7</v>
      </c>
      <c r="C111" s="24" t="s">
        <v>103</v>
      </c>
      <c r="D111" s="19">
        <v>2.006155014923976</v>
      </c>
      <c r="E111">
        <v>0.87975001397410713</v>
      </c>
      <c r="F111">
        <v>4.8557614424262869</v>
      </c>
      <c r="G111">
        <v>10.004380234173734</v>
      </c>
      <c r="H111">
        <v>9.8272116600705139</v>
      </c>
      <c r="I111" s="20">
        <v>1.8911855733408012</v>
      </c>
      <c r="K111">
        <f t="shared" si="1"/>
        <v>21.72277746758505</v>
      </c>
    </row>
    <row r="112" spans="2:11">
      <c r="B112" s="5" t="s">
        <v>7</v>
      </c>
      <c r="C112" s="24" t="s">
        <v>104</v>
      </c>
      <c r="D112" s="19">
        <v>0.8937562333252923</v>
      </c>
      <c r="E112">
        <v>0.44090242633495724</v>
      </c>
      <c r="F112">
        <v>2.3773891152250908</v>
      </c>
      <c r="G112">
        <v>5.596306028589888</v>
      </c>
      <c r="H112">
        <v>7.2561758902866469</v>
      </c>
      <c r="I112" s="20">
        <v>1.5389888402978242</v>
      </c>
      <c r="K112">
        <f t="shared" si="1"/>
        <v>14.391470759174359</v>
      </c>
    </row>
    <row r="113" spans="2:11">
      <c r="B113" s="5" t="s">
        <v>7</v>
      </c>
      <c r="C113" s="24" t="s">
        <v>105</v>
      </c>
      <c r="D113" s="19">
        <v>0.4249120583565264</v>
      </c>
      <c r="E113">
        <v>0.2096950204881908</v>
      </c>
      <c r="F113">
        <v>0.9246568982749126</v>
      </c>
      <c r="G113">
        <v>2.4695138650147705</v>
      </c>
      <c r="H113">
        <v>2.9818617216256986</v>
      </c>
      <c r="I113" s="20">
        <v>0.59122411661742169</v>
      </c>
      <c r="K113">
        <f t="shared" si="1"/>
        <v>6.0425997032578911</v>
      </c>
    </row>
    <row r="114" spans="2:11">
      <c r="B114" s="5" t="s">
        <v>7</v>
      </c>
      <c r="C114" s="24" t="s">
        <v>106</v>
      </c>
      <c r="D114" s="19">
        <v>0.14275980139770506</v>
      </c>
      <c r="E114">
        <v>8.5871962781578257E-2</v>
      </c>
      <c r="F114">
        <v>0.32594307664099226</v>
      </c>
      <c r="G114">
        <v>1.0491221689374302</v>
      </c>
      <c r="H114">
        <v>1.5640873677481875</v>
      </c>
      <c r="I114" s="20">
        <v>0.30727193067819597</v>
      </c>
      <c r="K114">
        <f t="shared" si="1"/>
        <v>2.9204814673638135</v>
      </c>
    </row>
    <row r="115" spans="2:11">
      <c r="B115" s="5" t="s">
        <v>7</v>
      </c>
      <c r="C115" s="24" t="s">
        <v>107</v>
      </c>
      <c r="D115" s="19">
        <v>0.39648539466625382</v>
      </c>
      <c r="E115">
        <v>0.17316455478494924</v>
      </c>
      <c r="F115">
        <v>0.94383652310014998</v>
      </c>
      <c r="G115">
        <v>2.2520015696390736</v>
      </c>
      <c r="H115">
        <v>2.7582064741205654</v>
      </c>
      <c r="I115" s="20">
        <v>0.50480388611417903</v>
      </c>
      <c r="K115">
        <f t="shared" si="1"/>
        <v>5.5150119298738183</v>
      </c>
    </row>
    <row r="116" spans="2:11">
      <c r="B116" s="5" t="s">
        <v>7</v>
      </c>
      <c r="C116" s="24" t="s">
        <v>108</v>
      </c>
      <c r="D116" s="19">
        <v>0.25027993706366725</v>
      </c>
      <c r="E116">
        <v>0.1219204292845687</v>
      </c>
      <c r="F116">
        <v>0.63491743621758145</v>
      </c>
      <c r="G116">
        <v>1.5740642597623891</v>
      </c>
      <c r="H116">
        <v>2.4223487616659298</v>
      </c>
      <c r="I116" s="20">
        <v>0.59259586630794936</v>
      </c>
      <c r="K116">
        <f t="shared" si="1"/>
        <v>4.5890088877362682</v>
      </c>
    </row>
    <row r="117" spans="2:11">
      <c r="B117" s="5" t="s">
        <v>7</v>
      </c>
      <c r="C117" s="24" t="s">
        <v>109</v>
      </c>
      <c r="D117" s="19">
        <v>0.25004500595878892</v>
      </c>
      <c r="E117">
        <v>0.1152739139968956</v>
      </c>
      <c r="F117">
        <v>0.6243603516595978</v>
      </c>
      <c r="G117">
        <v>1.5890505097746501</v>
      </c>
      <c r="H117">
        <v>2.9762391036716589</v>
      </c>
      <c r="I117" s="20">
        <v>0.65020935331011109</v>
      </c>
      <c r="K117">
        <f t="shared" si="1"/>
        <v>5.21549896675642</v>
      </c>
    </row>
    <row r="118" spans="2:11">
      <c r="B118" s="5" t="s">
        <v>7</v>
      </c>
      <c r="C118" s="24" t="s">
        <v>110</v>
      </c>
      <c r="D118" s="19">
        <v>0.14667531981234314</v>
      </c>
      <c r="E118">
        <v>8.4958701138997228E-2</v>
      </c>
      <c r="F118">
        <v>0.34114306749672785</v>
      </c>
      <c r="G118">
        <v>1.0836667452368789</v>
      </c>
      <c r="H118">
        <v>2.2330539572132615</v>
      </c>
      <c r="I118" s="20">
        <v>0.49085776426048111</v>
      </c>
      <c r="K118">
        <f t="shared" si="1"/>
        <v>3.8075784667106216</v>
      </c>
    </row>
    <row r="119" spans="2:11">
      <c r="B119" s="5" t="s">
        <v>7</v>
      </c>
      <c r="C119" s="24" t="s">
        <v>111</v>
      </c>
      <c r="D119" s="19">
        <v>0.11120072297572199</v>
      </c>
      <c r="E119">
        <v>6.5348944202465467E-2</v>
      </c>
      <c r="F119">
        <v>0.28559401000576684</v>
      </c>
      <c r="G119">
        <v>0.91627795272704937</v>
      </c>
      <c r="H119">
        <v>1.7346401123540571</v>
      </c>
      <c r="I119" s="20">
        <v>0.39597841066565131</v>
      </c>
      <c r="K119">
        <f t="shared" si="1"/>
        <v>3.0468964757467578</v>
      </c>
    </row>
    <row r="120" spans="2:11">
      <c r="B120" s="5" t="s">
        <v>7</v>
      </c>
      <c r="C120" s="24" t="s">
        <v>112</v>
      </c>
      <c r="D120" s="19">
        <v>0.11065255039767266</v>
      </c>
      <c r="E120">
        <v>6.6541258013612936E-2</v>
      </c>
      <c r="F120">
        <v>0.31638090057538404</v>
      </c>
      <c r="G120">
        <v>1.0249070982961497</v>
      </c>
      <c r="H120">
        <v>1.9201865048373659</v>
      </c>
      <c r="I120" s="20">
        <v>0.39163453664564701</v>
      </c>
      <c r="K120">
        <f t="shared" si="1"/>
        <v>3.3367281397791624</v>
      </c>
    </row>
    <row r="121" spans="2:11">
      <c r="B121" s="5" t="s">
        <v>7</v>
      </c>
      <c r="C121" s="24" t="s">
        <v>113</v>
      </c>
      <c r="D121" s="19">
        <v>0.10297813430498198</v>
      </c>
      <c r="E121">
        <v>5.6799800492748513E-2</v>
      </c>
      <c r="F121">
        <v>0.25464130135408702</v>
      </c>
      <c r="G121">
        <v>0.88986151202747066</v>
      </c>
      <c r="H121">
        <v>1.5728336623433603</v>
      </c>
      <c r="I121" s="20">
        <v>0.33642161160190875</v>
      </c>
      <c r="K121">
        <f t="shared" si="1"/>
        <v>2.7991167859727395</v>
      </c>
    </row>
    <row r="122" spans="2:11">
      <c r="B122" s="5" t="s">
        <v>7</v>
      </c>
      <c r="C122" s="24" t="s">
        <v>114</v>
      </c>
      <c r="D122" s="19">
        <v>0.20822726929045407</v>
      </c>
      <c r="E122">
        <v>8.3284388127598641E-2</v>
      </c>
      <c r="F122">
        <v>0.48590225313735169</v>
      </c>
      <c r="G122">
        <v>0.97427558695529071</v>
      </c>
      <c r="H122">
        <v>1.5089857117985988</v>
      </c>
      <c r="I122" s="20">
        <v>0.35791235675350869</v>
      </c>
      <c r="K122">
        <f t="shared" si="1"/>
        <v>2.8411736555073981</v>
      </c>
    </row>
    <row r="123" spans="2:11">
      <c r="B123" s="5" t="s">
        <v>7</v>
      </c>
      <c r="C123" s="24" t="s">
        <v>115</v>
      </c>
      <c r="D123" s="19">
        <v>0.11425482733913971</v>
      </c>
      <c r="E123">
        <v>4.1046037158225586E-2</v>
      </c>
      <c r="F123">
        <v>0.30527108907719186</v>
      </c>
      <c r="G123">
        <v>0.50487575606277912</v>
      </c>
      <c r="H123">
        <v>0.81590433866397694</v>
      </c>
      <c r="I123" s="20">
        <v>0.21879407563916184</v>
      </c>
      <c r="K123">
        <f t="shared" si="1"/>
        <v>1.5395741703659178</v>
      </c>
    </row>
    <row r="124" spans="2:11">
      <c r="B124" s="5" t="s">
        <v>7</v>
      </c>
      <c r="C124" s="24" t="s">
        <v>116</v>
      </c>
      <c r="D124" s="19">
        <v>0.1138632754976759</v>
      </c>
      <c r="E124">
        <v>4.6804659182278253E-2</v>
      </c>
      <c r="F124">
        <v>0.26182675157679841</v>
      </c>
      <c r="G124">
        <v>0.47447991564243058</v>
      </c>
      <c r="H124">
        <v>0.73381411653499806</v>
      </c>
      <c r="I124" s="20">
        <v>0.17638414770701499</v>
      </c>
      <c r="K124">
        <f t="shared" si="1"/>
        <v>1.3846781798844436</v>
      </c>
    </row>
    <row r="125" spans="2:11">
      <c r="B125" s="5" t="s">
        <v>7</v>
      </c>
      <c r="C125" s="24" t="s">
        <v>117</v>
      </c>
      <c r="D125" s="19">
        <v>0.17925243302213212</v>
      </c>
      <c r="E125">
        <v>5.8017482682856558E-2</v>
      </c>
      <c r="F125">
        <v>0.43035319564639063</v>
      </c>
      <c r="G125">
        <v>0.74101502885484527</v>
      </c>
      <c r="H125">
        <v>1.1106544665213005</v>
      </c>
      <c r="I125" s="20">
        <v>0.23056826048285761</v>
      </c>
      <c r="K125">
        <f t="shared" si="1"/>
        <v>2.0822377558590031</v>
      </c>
    </row>
    <row r="126" spans="2:11">
      <c r="B126" s="5" t="s">
        <v>7</v>
      </c>
      <c r="C126" s="24" t="s">
        <v>118</v>
      </c>
      <c r="D126" s="19">
        <v>9.9610788468393219E-2</v>
      </c>
      <c r="E126">
        <v>4.0411827684210977E-2</v>
      </c>
      <c r="F126">
        <v>0.27033874645601036</v>
      </c>
      <c r="G126">
        <v>0.64237671662725215</v>
      </c>
      <c r="H126">
        <v>1.1793753526262294</v>
      </c>
      <c r="I126" s="20">
        <v>0.28841037243344059</v>
      </c>
      <c r="K126">
        <f t="shared" si="1"/>
        <v>2.1101624416869225</v>
      </c>
    </row>
    <row r="127" spans="2:11">
      <c r="B127" s="5" t="s">
        <v>7</v>
      </c>
      <c r="C127" s="24" t="s">
        <v>119</v>
      </c>
      <c r="D127" s="19">
        <v>8.3713783704962533E-2</v>
      </c>
      <c r="E127">
        <v>4.2974033959230003E-2</v>
      </c>
      <c r="F127">
        <v>0.23109513370120208</v>
      </c>
      <c r="G127">
        <v>0.69487092570974796</v>
      </c>
      <c r="H127">
        <v>1.241349097186311</v>
      </c>
      <c r="I127" s="20">
        <v>0.29995593232871504</v>
      </c>
      <c r="K127">
        <f t="shared" si="1"/>
        <v>2.2361759552247737</v>
      </c>
    </row>
    <row r="128" spans="2:11">
      <c r="B128" s="4" t="s">
        <v>120</v>
      </c>
      <c r="C128" s="24" t="s">
        <v>121</v>
      </c>
      <c r="D128" s="19">
        <v>4.9810092856294172</v>
      </c>
      <c r="E128">
        <v>2.1441353897485951</v>
      </c>
      <c r="F128">
        <v>12.704594538775988</v>
      </c>
      <c r="G128">
        <v>23.325293797332058</v>
      </c>
      <c r="H128">
        <v>20.827426372419346</v>
      </c>
      <c r="I128" s="20">
        <v>3.6613142364925362</v>
      </c>
      <c r="K128">
        <f t="shared" si="1"/>
        <v>47.814034406243941</v>
      </c>
    </row>
    <row r="129" spans="2:11">
      <c r="B129" s="5" t="s">
        <v>7</v>
      </c>
      <c r="C129" s="24" t="s">
        <v>122</v>
      </c>
      <c r="D129" s="19">
        <v>0.95656114869608733</v>
      </c>
      <c r="E129">
        <v>0.4534344055414859</v>
      </c>
      <c r="F129">
        <v>2.4428319849457849</v>
      </c>
      <c r="G129">
        <v>5.5553266782738753</v>
      </c>
      <c r="H129">
        <v>6.8593440097970921</v>
      </c>
      <c r="I129" s="20">
        <v>1.4840045402025073</v>
      </c>
      <c r="K129">
        <f t="shared" si="1"/>
        <v>13.898675228273474</v>
      </c>
    </row>
    <row r="130" spans="2:11">
      <c r="B130" s="5" t="s">
        <v>7</v>
      </c>
      <c r="C130" s="24" t="s">
        <v>123</v>
      </c>
      <c r="D130" s="19">
        <v>0.5516182342542153</v>
      </c>
      <c r="E130">
        <v>0.2837199502951761</v>
      </c>
      <c r="F130">
        <v>1.4148704215458912</v>
      </c>
      <c r="G130">
        <v>3.3368536679842671</v>
      </c>
      <c r="H130">
        <v>4.8035899387345475</v>
      </c>
      <c r="I130" s="20">
        <v>0.97302778048095384</v>
      </c>
      <c r="K130">
        <f t="shared" si="1"/>
        <v>9.1134713871997697</v>
      </c>
    </row>
    <row r="131" spans="2:11">
      <c r="B131" s="5" t="s">
        <v>7</v>
      </c>
      <c r="C131" s="24" t="s">
        <v>124</v>
      </c>
      <c r="D131" s="19">
        <v>8.6846198436673017E-2</v>
      </c>
      <c r="E131">
        <v>4.7565710551095784E-2</v>
      </c>
      <c r="F131">
        <v>0.20942823764502622</v>
      </c>
      <c r="G131">
        <v>0.68902882824734124</v>
      </c>
      <c r="H131">
        <v>1.5179819005250623</v>
      </c>
      <c r="I131" s="20">
        <v>0.4515342731320216</v>
      </c>
      <c r="K131">
        <f t="shared" si="1"/>
        <v>2.6585450019044252</v>
      </c>
    </row>
    <row r="132" spans="2:11">
      <c r="B132" s="5" t="s">
        <v>7</v>
      </c>
      <c r="C132" s="24" t="s">
        <v>125</v>
      </c>
      <c r="D132" s="19">
        <v>0.152313666329422</v>
      </c>
      <c r="E132">
        <v>9.1173953984340403E-2</v>
      </c>
      <c r="F132">
        <v>0.38580340426558013</v>
      </c>
      <c r="G132">
        <v>1.1951746054976</v>
      </c>
      <c r="H132">
        <v>2.1715800009157613</v>
      </c>
      <c r="I132" s="20">
        <v>0.55738762425107269</v>
      </c>
      <c r="K132">
        <f t="shared" ref="K132:K195" si="2">G132+H132+I132</f>
        <v>3.924142230664434</v>
      </c>
    </row>
    <row r="133" spans="2:11">
      <c r="B133" s="5" t="s">
        <v>7</v>
      </c>
      <c r="C133" s="24" t="s">
        <v>126</v>
      </c>
      <c r="D133" s="19">
        <v>0.12717603810744543</v>
      </c>
      <c r="E133">
        <v>7.4075666564906509E-2</v>
      </c>
      <c r="F133">
        <v>0.32865143864801427</v>
      </c>
      <c r="G133">
        <v>1.0342205870043344</v>
      </c>
      <c r="H133">
        <v>2.0708726660056285</v>
      </c>
      <c r="I133" s="20">
        <v>0.56196012321949829</v>
      </c>
      <c r="K133">
        <f t="shared" si="2"/>
        <v>3.667053376229461</v>
      </c>
    </row>
    <row r="134" spans="2:11">
      <c r="B134" s="5" t="s">
        <v>7</v>
      </c>
      <c r="C134" s="24" t="s">
        <v>127</v>
      </c>
      <c r="D134" s="19">
        <v>0.51332446415905464</v>
      </c>
      <c r="E134">
        <v>0.21451501249070185</v>
      </c>
      <c r="F134">
        <v>1.0800837138615618</v>
      </c>
      <c r="G134">
        <v>2.4342072760028342</v>
      </c>
      <c r="H134">
        <v>2.3108959791102994</v>
      </c>
      <c r="I134" s="20">
        <v>0.5094906975568152</v>
      </c>
      <c r="K134">
        <f t="shared" si="2"/>
        <v>5.254593952669949</v>
      </c>
    </row>
    <row r="135" spans="2:11">
      <c r="B135" s="5" t="s">
        <v>7</v>
      </c>
      <c r="C135" s="24" t="s">
        <v>128</v>
      </c>
      <c r="D135" s="19">
        <v>8.8020853961064446E-2</v>
      </c>
      <c r="E135">
        <v>4.5536240234249029E-2</v>
      </c>
      <c r="F135">
        <v>0.2326980418278069</v>
      </c>
      <c r="G135">
        <v>0.83863732413245451</v>
      </c>
      <c r="H135">
        <v>1.9205613460343018</v>
      </c>
      <c r="I135" s="20">
        <v>0.47839770457152159</v>
      </c>
      <c r="K135">
        <f t="shared" si="2"/>
        <v>3.2375963747382781</v>
      </c>
    </row>
    <row r="136" spans="2:11">
      <c r="B136" s="5" t="s">
        <v>7</v>
      </c>
      <c r="C136" s="24" t="s">
        <v>129</v>
      </c>
      <c r="D136" s="19">
        <v>0.35623386536377416</v>
      </c>
      <c r="E136">
        <v>0.18102875226273041</v>
      </c>
      <c r="F136">
        <v>0.94179143342137817</v>
      </c>
      <c r="G136">
        <v>2.5316602351221125</v>
      </c>
      <c r="H136">
        <v>3.3038503097937029</v>
      </c>
      <c r="I136" s="20">
        <v>0.69913509227226422</v>
      </c>
      <c r="K136">
        <f t="shared" si="2"/>
        <v>6.5346456371880794</v>
      </c>
    </row>
    <row r="137" spans="2:11">
      <c r="B137" s="5" t="s">
        <v>7</v>
      </c>
      <c r="C137" s="24" t="s">
        <v>130</v>
      </c>
      <c r="D137" s="19">
        <v>7.275033214397586E-2</v>
      </c>
      <c r="E137">
        <v>4.3405296401559941E-2</v>
      </c>
      <c r="F137">
        <v>0.1928464294387692</v>
      </c>
      <c r="G137">
        <v>0.66015701325196852</v>
      </c>
      <c r="H137">
        <v>1.3854130638753717</v>
      </c>
      <c r="I137" s="20">
        <v>0.30715761820398529</v>
      </c>
      <c r="K137">
        <f t="shared" si="2"/>
        <v>2.3527276953313256</v>
      </c>
    </row>
    <row r="138" spans="2:11">
      <c r="B138" s="5" t="s">
        <v>7</v>
      </c>
      <c r="C138" s="24" t="s">
        <v>131</v>
      </c>
      <c r="D138" s="19">
        <v>0.20619119971484223</v>
      </c>
      <c r="E138">
        <v>8.5770489265735925E-2</v>
      </c>
      <c r="F138">
        <v>0.48617861660745598</v>
      </c>
      <c r="G138">
        <v>1.000353355338208</v>
      </c>
      <c r="H138">
        <v>1.1099047841274285</v>
      </c>
      <c r="I138" s="20">
        <v>0.22588144904022142</v>
      </c>
      <c r="K138">
        <f t="shared" si="2"/>
        <v>2.3361395885058576</v>
      </c>
    </row>
    <row r="139" spans="2:11">
      <c r="B139" s="4" t="s">
        <v>132</v>
      </c>
      <c r="C139" s="24" t="s">
        <v>133</v>
      </c>
      <c r="D139" s="19">
        <v>3.9050248252868678</v>
      </c>
      <c r="E139">
        <v>1.7134310517557929</v>
      </c>
      <c r="F139">
        <v>10.313774158903829</v>
      </c>
      <c r="G139">
        <v>18.593194852782549</v>
      </c>
      <c r="H139">
        <v>14.012188676795052</v>
      </c>
      <c r="I139" s="20">
        <v>2.3099121663743691</v>
      </c>
      <c r="K139">
        <f t="shared" si="2"/>
        <v>34.915295695951968</v>
      </c>
    </row>
    <row r="140" spans="2:11">
      <c r="B140" s="5" t="s">
        <v>7</v>
      </c>
      <c r="C140" s="24" t="s">
        <v>134</v>
      </c>
      <c r="D140" s="19">
        <v>0.34801127669303411</v>
      </c>
      <c r="E140">
        <v>0.19990282620940522</v>
      </c>
      <c r="F140">
        <v>1.0631702694911798</v>
      </c>
      <c r="G140">
        <v>2.4626557506023801</v>
      </c>
      <c r="H140">
        <v>4.051908391812268</v>
      </c>
      <c r="I140" s="20">
        <v>1.0322416421220644</v>
      </c>
      <c r="K140">
        <f t="shared" si="2"/>
        <v>7.546805784536712</v>
      </c>
    </row>
    <row r="141" spans="2:11">
      <c r="B141" s="5" t="s">
        <v>7</v>
      </c>
      <c r="C141" s="24" t="s">
        <v>135</v>
      </c>
      <c r="D141" s="19">
        <v>0.37761259590769819</v>
      </c>
      <c r="E141">
        <v>0.19318020578485035</v>
      </c>
      <c r="F141">
        <v>0.88668455748258401</v>
      </c>
      <c r="G141">
        <v>2.4454681305318209</v>
      </c>
      <c r="H141">
        <v>3.7855212478564333</v>
      </c>
      <c r="I141" s="20">
        <v>0.92741710327090909</v>
      </c>
      <c r="K141">
        <f t="shared" si="2"/>
        <v>7.1584064816591635</v>
      </c>
    </row>
    <row r="142" spans="2:11">
      <c r="B142" s="5" t="s">
        <v>7</v>
      </c>
      <c r="C142" s="24" t="s">
        <v>136</v>
      </c>
      <c r="D142" s="19">
        <v>2.4127424470999959</v>
      </c>
      <c r="E142">
        <v>0.97328322720178184</v>
      </c>
      <c r="F142">
        <v>4.9087679559922881</v>
      </c>
      <c r="G142">
        <v>9.7977054529311971</v>
      </c>
      <c r="H142">
        <v>7.3971161803345735</v>
      </c>
      <c r="I142" s="20">
        <v>1.473373480100918</v>
      </c>
      <c r="K142">
        <f t="shared" si="2"/>
        <v>18.668195113366689</v>
      </c>
    </row>
    <row r="143" spans="2:11">
      <c r="B143" s="5" t="s">
        <v>7</v>
      </c>
      <c r="C143" s="24" t="s">
        <v>137</v>
      </c>
      <c r="D143" s="19">
        <v>0.9989270579424715</v>
      </c>
      <c r="E143">
        <v>0.43179517828810737</v>
      </c>
      <c r="F143">
        <v>2.1000860093224523</v>
      </c>
      <c r="G143">
        <v>4.8096549050649378</v>
      </c>
      <c r="H143">
        <v>5.0738504417253871</v>
      </c>
      <c r="I143" s="20">
        <v>1.2374325333301603</v>
      </c>
      <c r="K143">
        <f t="shared" si="2"/>
        <v>11.120937880120486</v>
      </c>
    </row>
    <row r="144" spans="2:11">
      <c r="B144" s="5" t="s">
        <v>7</v>
      </c>
      <c r="C144" s="24" t="s">
        <v>138</v>
      </c>
      <c r="D144" s="19">
        <v>0.43924285575410188</v>
      </c>
      <c r="E144">
        <v>0.22491604786454147</v>
      </c>
      <c r="F144">
        <v>1.0479150059414233</v>
      </c>
      <c r="G144">
        <v>2.7210627282149242</v>
      </c>
      <c r="H144">
        <v>4.33678770148361</v>
      </c>
      <c r="I144" s="20">
        <v>1.1593571134442942</v>
      </c>
      <c r="K144">
        <f t="shared" si="2"/>
        <v>8.2172075431428286</v>
      </c>
    </row>
    <row r="145" spans="2:11">
      <c r="B145" s="5" t="s">
        <v>7</v>
      </c>
      <c r="C145" s="24" t="s">
        <v>139</v>
      </c>
      <c r="D145" s="19">
        <v>0.29507346772712706</v>
      </c>
      <c r="E145">
        <v>0.15926268311454897</v>
      </c>
      <c r="F145">
        <v>0.57069056576534594</v>
      </c>
      <c r="G145">
        <v>1.4010873740276484</v>
      </c>
      <c r="H145">
        <v>1.0335621270181343</v>
      </c>
      <c r="I145" s="20">
        <v>0.16872521193490223</v>
      </c>
      <c r="K145">
        <f t="shared" si="2"/>
        <v>2.6033747129806852</v>
      </c>
    </row>
    <row r="146" spans="2:11">
      <c r="B146" s="5" t="s">
        <v>7</v>
      </c>
      <c r="C146" s="24" t="s">
        <v>140</v>
      </c>
      <c r="D146" s="19">
        <v>1.0170167530180996</v>
      </c>
      <c r="E146">
        <v>0.41850214771276112</v>
      </c>
      <c r="F146">
        <v>1.9559900960100787</v>
      </c>
      <c r="G146">
        <v>4.7586000533282524</v>
      </c>
      <c r="H146">
        <v>4.857816965224619</v>
      </c>
      <c r="I146" s="20">
        <v>1.1829054831316859</v>
      </c>
      <c r="K146">
        <f t="shared" si="2"/>
        <v>10.799322501684557</v>
      </c>
    </row>
    <row r="147" spans="2:11">
      <c r="B147" s="5" t="s">
        <v>7</v>
      </c>
      <c r="C147" s="24" t="s">
        <v>141</v>
      </c>
      <c r="D147" s="19">
        <v>0.14878969975624773</v>
      </c>
      <c r="E147">
        <v>0.10256435613764281</v>
      </c>
      <c r="F147">
        <v>0.36082014656815287</v>
      </c>
      <c r="G147">
        <v>1.2104995278265223</v>
      </c>
      <c r="H147">
        <v>2.2414254106114981</v>
      </c>
      <c r="I147" s="20">
        <v>0.61568698609849826</v>
      </c>
      <c r="K147">
        <f t="shared" si="2"/>
        <v>4.0676119245365188</v>
      </c>
    </row>
    <row r="148" spans="2:11">
      <c r="B148" s="5" t="s">
        <v>7</v>
      </c>
      <c r="C148" s="24" t="s">
        <v>142</v>
      </c>
      <c r="D148" s="19">
        <v>0.16875884367090202</v>
      </c>
      <c r="E148">
        <v>0.10330003912749974</v>
      </c>
      <c r="F148">
        <v>0.44002591710004058</v>
      </c>
      <c r="G148">
        <v>1.3439364205910602</v>
      </c>
      <c r="H148">
        <v>2.8852776398818616</v>
      </c>
      <c r="I148" s="20">
        <v>0.90226835894456869</v>
      </c>
      <c r="K148">
        <f t="shared" si="2"/>
        <v>5.1314824194174902</v>
      </c>
    </row>
    <row r="149" spans="2:11">
      <c r="B149" s="5" t="s">
        <v>7</v>
      </c>
      <c r="C149" s="24" t="s">
        <v>143</v>
      </c>
      <c r="D149" s="19">
        <v>0.13970569703428734</v>
      </c>
      <c r="E149">
        <v>7.8261449093402935E-2</v>
      </c>
      <c r="F149">
        <v>0.33721870622124706</v>
      </c>
      <c r="G149">
        <v>1.0785866604869601</v>
      </c>
      <c r="H149">
        <v>2.342132745521631</v>
      </c>
      <c r="I149" s="20">
        <v>0.7615497031912728</v>
      </c>
      <c r="K149">
        <f t="shared" si="2"/>
        <v>4.1822691091998641</v>
      </c>
    </row>
    <row r="150" spans="2:11">
      <c r="B150" s="5" t="s">
        <v>7</v>
      </c>
      <c r="C150" s="24" t="s">
        <v>144</v>
      </c>
      <c r="D150" s="19">
        <v>7.5961057243979099E-2</v>
      </c>
      <c r="E150">
        <v>4.8808761120164419E-2</v>
      </c>
      <c r="F150">
        <v>0.2383358566179343</v>
      </c>
      <c r="G150">
        <v>0.64559410363553416</v>
      </c>
      <c r="H150">
        <v>1.4099026887418555</v>
      </c>
      <c r="I150" s="20">
        <v>0.46330845797571729</v>
      </c>
      <c r="K150">
        <f t="shared" si="2"/>
        <v>2.5188052503531071</v>
      </c>
    </row>
    <row r="151" spans="2:11">
      <c r="B151" s="5" t="s">
        <v>7</v>
      </c>
      <c r="C151" s="24" t="s">
        <v>145</v>
      </c>
      <c r="D151" s="19">
        <v>0.49084938845903198</v>
      </c>
      <c r="E151">
        <v>0.23643329191264678</v>
      </c>
      <c r="F151">
        <v>0.99269758461458724</v>
      </c>
      <c r="G151">
        <v>2.4667198184023151</v>
      </c>
      <c r="H151">
        <v>3.3379608587148768</v>
      </c>
      <c r="I151" s="20">
        <v>0.929017477909858</v>
      </c>
      <c r="K151">
        <f t="shared" si="2"/>
        <v>6.7336981550270503</v>
      </c>
    </row>
    <row r="152" spans="2:11">
      <c r="B152" s="5" t="s">
        <v>7</v>
      </c>
      <c r="C152" s="24" t="s">
        <v>146</v>
      </c>
      <c r="D152" s="19">
        <v>0.25897238794416383</v>
      </c>
      <c r="E152">
        <v>0.13977976807282014</v>
      </c>
      <c r="F152">
        <v>0.6739952308903272</v>
      </c>
      <c r="G152">
        <v>1.8656611244077372</v>
      </c>
      <c r="H152">
        <v>3.3608261717279717</v>
      </c>
      <c r="I152" s="20">
        <v>0.96136790811146866</v>
      </c>
      <c r="K152">
        <f t="shared" si="2"/>
        <v>6.1878552042471773</v>
      </c>
    </row>
    <row r="153" spans="2:11">
      <c r="B153" s="5" t="s">
        <v>7</v>
      </c>
      <c r="C153" s="24" t="s">
        <v>147</v>
      </c>
      <c r="D153" s="19">
        <v>0.18207160628067157</v>
      </c>
      <c r="E153">
        <v>0.10243751424283988</v>
      </c>
      <c r="F153">
        <v>0.46147172238013306</v>
      </c>
      <c r="G153">
        <v>1.4733939136348282</v>
      </c>
      <c r="H153">
        <v>2.810309400494666</v>
      </c>
      <c r="I153" s="20">
        <v>0.70622246567332381</v>
      </c>
      <c r="K153">
        <f t="shared" si="2"/>
        <v>4.9899257798028174</v>
      </c>
    </row>
    <row r="154" spans="2:11">
      <c r="B154" s="4" t="s">
        <v>148</v>
      </c>
      <c r="C154" s="24" t="s">
        <v>149</v>
      </c>
      <c r="D154" s="19">
        <v>3.445029721935184</v>
      </c>
      <c r="E154">
        <v>1.72329935117146</v>
      </c>
      <c r="F154">
        <v>8.9573269749379829</v>
      </c>
      <c r="G154">
        <v>17.652278489018393</v>
      </c>
      <c r="H154">
        <v>16.624956766504457</v>
      </c>
      <c r="I154" s="20">
        <v>3.1096422359519957</v>
      </c>
      <c r="K154">
        <f t="shared" si="2"/>
        <v>37.386877491474849</v>
      </c>
    </row>
    <row r="155" spans="2:11">
      <c r="B155" s="5" t="s">
        <v>7</v>
      </c>
      <c r="C155" s="24" t="s">
        <v>150</v>
      </c>
      <c r="D155" s="19">
        <v>1.2885971102573981</v>
      </c>
      <c r="E155">
        <v>0.64955734328576409</v>
      </c>
      <c r="F155">
        <v>2.9214935151664041</v>
      </c>
      <c r="G155">
        <v>7.2683312559465483</v>
      </c>
      <c r="H155">
        <v>8.1662903164471992</v>
      </c>
      <c r="I155" s="20">
        <v>1.5844852050336584</v>
      </c>
      <c r="K155">
        <f t="shared" si="2"/>
        <v>17.019106777427407</v>
      </c>
    </row>
    <row r="156" spans="2:11">
      <c r="B156" s="5" t="s">
        <v>7</v>
      </c>
      <c r="C156" s="24" t="s">
        <v>151</v>
      </c>
      <c r="D156" s="19">
        <v>1.1485781717499397</v>
      </c>
      <c r="E156">
        <v>0.64907534408551293</v>
      </c>
      <c r="F156">
        <v>3.1998468022554389</v>
      </c>
      <c r="G156">
        <v>7.2139743491224158</v>
      </c>
      <c r="H156">
        <v>8.7742827378773534</v>
      </c>
      <c r="I156" s="20">
        <v>1.88204057540395</v>
      </c>
      <c r="K156">
        <f t="shared" si="2"/>
        <v>17.870297662403718</v>
      </c>
    </row>
    <row r="157" spans="2:11">
      <c r="B157" s="5" t="s">
        <v>7</v>
      </c>
      <c r="C157" s="24" t="s">
        <v>152</v>
      </c>
      <c r="D157" s="19">
        <v>0.38959408225649073</v>
      </c>
      <c r="E157">
        <v>0.21857395312439534</v>
      </c>
      <c r="F157">
        <v>0.94499724967458787</v>
      </c>
      <c r="G157">
        <v>2.6274198326580849</v>
      </c>
      <c r="H157">
        <v>3.9147165137337003</v>
      </c>
      <c r="I157" s="20">
        <v>1.2081685399322368</v>
      </c>
      <c r="K157">
        <f t="shared" si="2"/>
        <v>7.750304886324022</v>
      </c>
    </row>
    <row r="158" spans="2:11">
      <c r="B158" s="5" t="s">
        <v>7</v>
      </c>
      <c r="C158" s="24" t="s">
        <v>153</v>
      </c>
      <c r="D158" s="19">
        <v>0.30047688313932763</v>
      </c>
      <c r="E158">
        <v>0.16720298572921191</v>
      </c>
      <c r="F158">
        <v>0.66017705738511312</v>
      </c>
      <c r="G158">
        <v>1.9181553334902333</v>
      </c>
      <c r="H158">
        <v>2.9662433384200324</v>
      </c>
      <c r="I158" s="20">
        <v>0.91610016832405594</v>
      </c>
      <c r="K158">
        <f t="shared" si="2"/>
        <v>5.8004988402343214</v>
      </c>
    </row>
    <row r="159" spans="2:11">
      <c r="B159" s="5" t="s">
        <v>7</v>
      </c>
      <c r="C159" s="24" t="s">
        <v>154</v>
      </c>
      <c r="D159" s="19">
        <v>0.28270042953687069</v>
      </c>
      <c r="E159">
        <v>0.14739028176099547</v>
      </c>
      <c r="F159">
        <v>0.73053919687366375</v>
      </c>
      <c r="G159">
        <v>1.9042697685071213</v>
      </c>
      <c r="H159">
        <v>3.3625754306470057</v>
      </c>
      <c r="I159" s="20">
        <v>1.0733941328378944</v>
      </c>
      <c r="K159">
        <f t="shared" si="2"/>
        <v>6.3402393319920218</v>
      </c>
    </row>
    <row r="160" spans="2:11">
      <c r="B160" s="5" t="s">
        <v>7</v>
      </c>
      <c r="C160" s="24" t="s">
        <v>155</v>
      </c>
      <c r="D160" s="19">
        <v>0.48528935231024589</v>
      </c>
      <c r="E160">
        <v>0.21946184638801583</v>
      </c>
      <c r="F160">
        <v>1.0843949839951885</v>
      </c>
      <c r="G160">
        <v>2.5500332083009862</v>
      </c>
      <c r="H160">
        <v>3.2808600497149629</v>
      </c>
      <c r="I160" s="20">
        <v>0.79835831988709838</v>
      </c>
      <c r="K160">
        <f t="shared" si="2"/>
        <v>6.6292515779030481</v>
      </c>
    </row>
    <row r="161" spans="2:11">
      <c r="B161" s="5" t="s">
        <v>7</v>
      </c>
      <c r="C161" s="24" t="s">
        <v>156</v>
      </c>
      <c r="D161" s="19">
        <v>7.251540103909758E-2</v>
      </c>
      <c r="E161">
        <v>3.9549302799551107E-2</v>
      </c>
      <c r="F161">
        <v>0.16681299055494569</v>
      </c>
      <c r="G161">
        <v>0.54966516994123116</v>
      </c>
      <c r="H161">
        <v>1.1618827634358839</v>
      </c>
      <c r="I161" s="20">
        <v>0.36248485572193428</v>
      </c>
      <c r="K161">
        <f t="shared" si="2"/>
        <v>2.0740327890990495</v>
      </c>
    </row>
    <row r="162" spans="2:11">
      <c r="B162" s="5" t="s">
        <v>7</v>
      </c>
      <c r="C162" s="24" t="s">
        <v>157</v>
      </c>
      <c r="D162" s="19">
        <v>6.6720433785433186E-2</v>
      </c>
      <c r="E162">
        <v>4.3329191264678185E-2</v>
      </c>
      <c r="F162">
        <v>0.16482317357019483</v>
      </c>
      <c r="G162">
        <v>0.55110452728704151</v>
      </c>
      <c r="H162">
        <v>1.0248158324229615</v>
      </c>
      <c r="I162" s="20">
        <v>0.34270879768349388</v>
      </c>
      <c r="K162">
        <f t="shared" si="2"/>
        <v>1.918629157393497</v>
      </c>
    </row>
    <row r="163" spans="2:11">
      <c r="B163" s="5" t="s">
        <v>7</v>
      </c>
      <c r="C163" s="24" t="s">
        <v>158</v>
      </c>
      <c r="D163" s="19">
        <v>6.4057881263479291E-2</v>
      </c>
      <c r="E163">
        <v>3.9422460904748186E-2</v>
      </c>
      <c r="F163">
        <v>0.14177446016349757</v>
      </c>
      <c r="G163">
        <v>0.48438608090477264</v>
      </c>
      <c r="H163">
        <v>0.94959769890447554</v>
      </c>
      <c r="I163" s="20">
        <v>0.3115014922239896</v>
      </c>
      <c r="K163">
        <f t="shared" si="2"/>
        <v>1.7454852720332379</v>
      </c>
    </row>
    <row r="164" spans="2:11">
      <c r="B164" s="5" t="s">
        <v>7</v>
      </c>
      <c r="C164" s="24" t="s">
        <v>159</v>
      </c>
      <c r="D164" s="19">
        <v>8.6141405122038162E-2</v>
      </c>
      <c r="E164">
        <v>3.686025462972916E-2</v>
      </c>
      <c r="F164">
        <v>0.18676643309647498</v>
      </c>
      <c r="G164">
        <v>0.55991000752023445</v>
      </c>
      <c r="H164">
        <v>1.2007413008515802</v>
      </c>
      <c r="I164" s="20">
        <v>0.43450171447463648</v>
      </c>
      <c r="K164">
        <f t="shared" si="2"/>
        <v>2.1951530228464509</v>
      </c>
    </row>
    <row r="165" spans="2:11">
      <c r="B165" s="5" t="s">
        <v>7</v>
      </c>
      <c r="C165" s="24" t="s">
        <v>160</v>
      </c>
      <c r="D165" s="19">
        <v>8.5671542912281587E-2</v>
      </c>
      <c r="E165">
        <v>5.2664754722173253E-2</v>
      </c>
      <c r="F165">
        <v>0.19947915272127201</v>
      </c>
      <c r="G165">
        <v>0.62129436491508849</v>
      </c>
      <c r="H165">
        <v>1.1376430327006908</v>
      </c>
      <c r="I165" s="20">
        <v>0.4048947836540811</v>
      </c>
      <c r="K165">
        <f t="shared" si="2"/>
        <v>2.1638321812698607</v>
      </c>
    </row>
    <row r="166" spans="2:11">
      <c r="B166" s="5" t="s">
        <v>7</v>
      </c>
      <c r="C166" s="24" t="s">
        <v>161</v>
      </c>
      <c r="D166" s="19">
        <v>0.16030132389528373</v>
      </c>
      <c r="E166">
        <v>9.7439943587604758E-2</v>
      </c>
      <c r="F166">
        <v>0.37519104701357564</v>
      </c>
      <c r="G166">
        <v>1.1709595348563198</v>
      </c>
      <c r="H166">
        <v>2.28815561316285</v>
      </c>
      <c r="I166" s="20">
        <v>0.79229975875393455</v>
      </c>
      <c r="K166">
        <f t="shared" si="2"/>
        <v>4.2514149067731042</v>
      </c>
    </row>
    <row r="167" spans="2:11">
      <c r="B167" s="5" t="s">
        <v>7</v>
      </c>
      <c r="C167" s="24" t="s">
        <v>162</v>
      </c>
      <c r="D167" s="19">
        <v>0.14972942417576088</v>
      </c>
      <c r="E167">
        <v>8.4299123286022029E-2</v>
      </c>
      <c r="F167">
        <v>0.37524631970759648</v>
      </c>
      <c r="G167">
        <v>1.151231872410801</v>
      </c>
      <c r="H167">
        <v>2.2108133795283935</v>
      </c>
      <c r="I167" s="20">
        <v>0.67124284856486849</v>
      </c>
      <c r="K167">
        <f t="shared" si="2"/>
        <v>4.0332881005040626</v>
      </c>
    </row>
    <row r="168" spans="2:11">
      <c r="B168" s="4" t="s">
        <v>163</v>
      </c>
      <c r="C168" s="24" t="s">
        <v>164</v>
      </c>
      <c r="D168" s="19">
        <v>1.0585212482132635</v>
      </c>
      <c r="E168">
        <v>0.59095638788681404</v>
      </c>
      <c r="F168">
        <v>2.5391170179301175</v>
      </c>
      <c r="G168">
        <v>6.052582307211777</v>
      </c>
      <c r="H168">
        <v>6.2585985181743649</v>
      </c>
      <c r="I168" s="20">
        <v>1.123691621490575</v>
      </c>
      <c r="K168">
        <f t="shared" si="2"/>
        <v>13.434872446876717</v>
      </c>
    </row>
    <row r="169" spans="2:11">
      <c r="B169" s="5" t="s">
        <v>7</v>
      </c>
      <c r="C169" s="24" t="s">
        <v>165</v>
      </c>
      <c r="D169" s="19">
        <v>1.337619400808667</v>
      </c>
      <c r="E169">
        <v>0.62515296272568177</v>
      </c>
      <c r="F169">
        <v>3.210956613753631</v>
      </c>
      <c r="G169">
        <v>7.2933930073794828</v>
      </c>
      <c r="H169">
        <v>8.8743653374592597</v>
      </c>
      <c r="I169" s="20">
        <v>1.6818794330611222</v>
      </c>
      <c r="K169">
        <f t="shared" si="2"/>
        <v>17.849637777899865</v>
      </c>
    </row>
    <row r="170" spans="2:11">
      <c r="B170" s="5" t="s">
        <v>7</v>
      </c>
      <c r="C170" s="24" t="s">
        <v>166</v>
      </c>
      <c r="D170" s="19">
        <v>1.581712818777206</v>
      </c>
      <c r="E170">
        <v>0.72726068804203414</v>
      </c>
      <c r="F170">
        <v>3.6277127266708913</v>
      </c>
      <c r="G170">
        <v>7.5862598932123104</v>
      </c>
      <c r="H170">
        <v>7.5516757005378414</v>
      </c>
      <c r="I170" s="20">
        <v>1.5545353367904711</v>
      </c>
      <c r="K170">
        <f t="shared" si="2"/>
        <v>16.692470930540622</v>
      </c>
    </row>
    <row r="171" spans="2:11">
      <c r="B171" s="5" t="s">
        <v>7</v>
      </c>
      <c r="C171" s="24" t="s">
        <v>167</v>
      </c>
      <c r="D171" s="19">
        <v>0.70432345242510108</v>
      </c>
      <c r="E171">
        <v>0.25649967967046905</v>
      </c>
      <c r="F171">
        <v>1.4124936957029943</v>
      </c>
      <c r="G171">
        <v>2.9275681732991301</v>
      </c>
      <c r="H171">
        <v>3.6770671948762907</v>
      </c>
      <c r="I171" s="20">
        <v>0.99577596284887082</v>
      </c>
      <c r="K171">
        <f t="shared" si="2"/>
        <v>7.6004113310242918</v>
      </c>
    </row>
    <row r="172" spans="2:11">
      <c r="B172" s="5" t="s">
        <v>7</v>
      </c>
      <c r="C172" s="24" t="s">
        <v>168</v>
      </c>
      <c r="D172" s="19">
        <v>0.89485257848139099</v>
      </c>
      <c r="E172">
        <v>0.39734491965963376</v>
      </c>
      <c r="F172">
        <v>2.0053486117707036</v>
      </c>
      <c r="G172">
        <v>4.4878315361575725</v>
      </c>
      <c r="H172">
        <v>3.7752755884735167</v>
      </c>
      <c r="I172" s="20">
        <v>0.69444828082962817</v>
      </c>
      <c r="K172">
        <f t="shared" si="2"/>
        <v>8.9575554054607167</v>
      </c>
    </row>
    <row r="173" spans="2:11">
      <c r="B173" s="5" t="s">
        <v>7</v>
      </c>
      <c r="C173" s="24" t="s">
        <v>169</v>
      </c>
      <c r="D173" s="19">
        <v>0.15450635664161935</v>
      </c>
      <c r="E173">
        <v>7.3872719533221817E-2</v>
      </c>
      <c r="F173">
        <v>0.3971895792338766</v>
      </c>
      <c r="G173">
        <v>1.0786713285661254</v>
      </c>
      <c r="H173">
        <v>1.9318065819423811</v>
      </c>
      <c r="I173" s="20">
        <v>0.58310793094846625</v>
      </c>
      <c r="K173">
        <f t="shared" si="2"/>
        <v>3.593585841456973</v>
      </c>
    </row>
    <row r="174" spans="2:11">
      <c r="B174" s="5" t="s">
        <v>7</v>
      </c>
      <c r="C174" s="24" t="s">
        <v>170</v>
      </c>
      <c r="D174" s="19">
        <v>6.15519494781109E-2</v>
      </c>
      <c r="E174">
        <v>4.1705615011200785E-2</v>
      </c>
      <c r="F174">
        <v>0.1972129722664169</v>
      </c>
      <c r="G174">
        <v>0.6111341954152506</v>
      </c>
      <c r="H174">
        <v>1.2058641305430386</v>
      </c>
      <c r="I174" s="20">
        <v>0.46159377086255771</v>
      </c>
      <c r="K174">
        <f t="shared" si="2"/>
        <v>2.2785920968208471</v>
      </c>
    </row>
    <row r="175" spans="2:11">
      <c r="B175" s="5" t="s">
        <v>7</v>
      </c>
      <c r="C175" s="24" t="s">
        <v>171</v>
      </c>
      <c r="D175" s="19">
        <v>6.5154226419577951E-2</v>
      </c>
      <c r="E175">
        <v>4.0792353368619749E-2</v>
      </c>
      <c r="F175">
        <v>0.16244644772729799</v>
      </c>
      <c r="G175">
        <v>0.57565827024498317</v>
      </c>
      <c r="H175">
        <v>1.1002838600727383</v>
      </c>
      <c r="I175" s="20">
        <v>0.38066053912142578</v>
      </c>
      <c r="K175">
        <f t="shared" si="2"/>
        <v>2.0566026694391475</v>
      </c>
    </row>
    <row r="176" spans="2:11">
      <c r="B176" s="5" t="s">
        <v>7</v>
      </c>
      <c r="C176" s="24" t="s">
        <v>172</v>
      </c>
      <c r="D176" s="19">
        <v>0.16069287573674754</v>
      </c>
      <c r="E176">
        <v>8.6024173055341754E-2</v>
      </c>
      <c r="F176">
        <v>0.36772923332075996</v>
      </c>
      <c r="G176">
        <v>1.2667191323922922</v>
      </c>
      <c r="H176">
        <v>3.0445851485796522</v>
      </c>
      <c r="I176" s="20">
        <v>1.1075735626268752</v>
      </c>
      <c r="K176">
        <f t="shared" si="2"/>
        <v>5.4188778435988194</v>
      </c>
    </row>
    <row r="177" spans="2:11">
      <c r="B177" s="5" t="s">
        <v>7</v>
      </c>
      <c r="C177" s="24" t="s">
        <v>173</v>
      </c>
      <c r="D177" s="19">
        <v>9.8122891470830739E-2</v>
      </c>
      <c r="E177">
        <v>5.8068219440777738E-2</v>
      </c>
      <c r="F177">
        <v>0.24358676254991571</v>
      </c>
      <c r="G177">
        <v>0.80891882834542872</v>
      </c>
      <c r="H177">
        <v>1.7722491791132999</v>
      </c>
      <c r="I177" s="20">
        <v>0.68576053278961957</v>
      </c>
      <c r="K177">
        <f t="shared" si="2"/>
        <v>3.2669285402483483</v>
      </c>
    </row>
    <row r="178" spans="2:11">
      <c r="B178" s="5" t="s">
        <v>7</v>
      </c>
      <c r="C178" s="24" t="s">
        <v>174</v>
      </c>
      <c r="D178" s="19">
        <v>0.21363068470265462</v>
      </c>
      <c r="E178">
        <v>0.12935336432001995</v>
      </c>
      <c r="F178">
        <v>0.59197055296337575</v>
      </c>
      <c r="G178">
        <v>1.5498491891211086</v>
      </c>
      <c r="H178">
        <v>2.2751611183357361</v>
      </c>
      <c r="I178" s="20">
        <v>0.70908027752858982</v>
      </c>
      <c r="K178">
        <f t="shared" si="2"/>
        <v>4.5340905849854343</v>
      </c>
    </row>
    <row r="179" spans="2:11">
      <c r="B179" s="5" t="s">
        <v>7</v>
      </c>
      <c r="C179" s="24" t="s">
        <v>175</v>
      </c>
      <c r="D179" s="19">
        <v>0.11597765544158047</v>
      </c>
      <c r="E179">
        <v>6.1873476284865392E-2</v>
      </c>
      <c r="F179">
        <v>0.26320856892731986</v>
      </c>
      <c r="G179">
        <v>0.79723463342061507</v>
      </c>
      <c r="H179">
        <v>1.5129840178992493</v>
      </c>
      <c r="I179" s="20">
        <v>0.55315806270527912</v>
      </c>
      <c r="K179">
        <f t="shared" si="2"/>
        <v>2.8633767140251436</v>
      </c>
    </row>
    <row r="180" spans="2:11">
      <c r="B180" s="5" t="s">
        <v>7</v>
      </c>
      <c r="C180" s="24" t="s">
        <v>176</v>
      </c>
      <c r="D180" s="19">
        <v>0.10806830824401151</v>
      </c>
      <c r="E180">
        <v>5.7231062935078444E-2</v>
      </c>
      <c r="F180">
        <v>0.2483402142357094</v>
      </c>
      <c r="G180">
        <v>0.71976334098435091</v>
      </c>
      <c r="H180">
        <v>1.4565079442275621</v>
      </c>
      <c r="I180" s="20">
        <v>0.50697582312418121</v>
      </c>
      <c r="K180">
        <f t="shared" si="2"/>
        <v>2.6832471083360945</v>
      </c>
    </row>
    <row r="181" spans="2:11">
      <c r="B181" s="5" t="s">
        <v>7</v>
      </c>
      <c r="C181" s="24" t="s">
        <v>177</v>
      </c>
      <c r="D181" s="19">
        <v>0.23023248278072014</v>
      </c>
      <c r="E181">
        <v>0.11953580166227377</v>
      </c>
      <c r="F181">
        <v>0.48943970555468658</v>
      </c>
      <c r="G181">
        <v>1.5107325365467328</v>
      </c>
      <c r="H181">
        <v>2.8193055892211296</v>
      </c>
      <c r="I181" s="20">
        <v>0.87574786492770051</v>
      </c>
      <c r="K181">
        <f t="shared" si="2"/>
        <v>5.2057859906955626</v>
      </c>
    </row>
    <row r="182" spans="2:11">
      <c r="B182" s="5" t="s">
        <v>7</v>
      </c>
      <c r="C182" s="24" t="s">
        <v>178</v>
      </c>
      <c r="D182" s="19">
        <v>0.20337202645630281</v>
      </c>
      <c r="E182">
        <v>0.10375666994879028</v>
      </c>
      <c r="F182">
        <v>0.48098298336949546</v>
      </c>
      <c r="G182">
        <v>1.3956686169610684</v>
      </c>
      <c r="H182">
        <v>1.9309319524828636</v>
      </c>
      <c r="I182" s="20">
        <v>0.57419155796003651</v>
      </c>
      <c r="K182">
        <f t="shared" si="2"/>
        <v>3.9007921274039683</v>
      </c>
    </row>
    <row r="183" spans="2:11">
      <c r="B183" s="5" t="s">
        <v>7</v>
      </c>
      <c r="C183" s="24" t="s">
        <v>179</v>
      </c>
      <c r="D183" s="19">
        <v>0.55639516672007372</v>
      </c>
      <c r="E183">
        <v>0.25535810261724273</v>
      </c>
      <c r="F183">
        <v>1.0678131757889315</v>
      </c>
      <c r="G183">
        <v>2.3767176502495841</v>
      </c>
      <c r="H183">
        <v>2.5308028146460724</v>
      </c>
      <c r="I183" s="20">
        <v>0.62643235867429825</v>
      </c>
      <c r="K183">
        <f t="shared" si="2"/>
        <v>5.5339528235699547</v>
      </c>
    </row>
    <row r="184" spans="2:11">
      <c r="B184" s="5" t="s">
        <v>7</v>
      </c>
      <c r="C184" s="24" t="s">
        <v>180</v>
      </c>
      <c r="D184" s="19">
        <v>7.705740240007776E-2</v>
      </c>
      <c r="E184">
        <v>4.7007606213962924E-2</v>
      </c>
      <c r="F184">
        <v>0.2145685981889659</v>
      </c>
      <c r="G184">
        <v>0.69283889180978042</v>
      </c>
      <c r="H184">
        <v>1.4037802825252346</v>
      </c>
      <c r="I184" s="20">
        <v>0.51029088487628971</v>
      </c>
      <c r="K184">
        <f t="shared" si="2"/>
        <v>2.6069100592113044</v>
      </c>
    </row>
    <row r="185" spans="2:11">
      <c r="B185" s="5" t="s">
        <v>7</v>
      </c>
      <c r="C185" s="24" t="s">
        <v>181</v>
      </c>
      <c r="D185" s="19">
        <v>0.26641187293197616</v>
      </c>
      <c r="E185">
        <v>9.9241098493806246E-2</v>
      </c>
      <c r="F185">
        <v>0.49507752034481395</v>
      </c>
      <c r="G185">
        <v>1.2193896761388805</v>
      </c>
      <c r="H185">
        <v>1.9790365727563139</v>
      </c>
      <c r="I185" s="20">
        <v>0.59876873991532376</v>
      </c>
      <c r="K185">
        <f t="shared" si="2"/>
        <v>3.7971949888105185</v>
      </c>
    </row>
    <row r="186" spans="2:11">
      <c r="B186" s="5" t="s">
        <v>7</v>
      </c>
      <c r="C186" s="24" t="s">
        <v>182</v>
      </c>
      <c r="D186" s="19">
        <v>0.1550545292196687</v>
      </c>
      <c r="E186">
        <v>7.6155873639674423E-2</v>
      </c>
      <c r="F186">
        <v>0.37342232080490823</v>
      </c>
      <c r="G186">
        <v>1.032527225421028</v>
      </c>
      <c r="H186">
        <v>1.7297671767938894</v>
      </c>
      <c r="I186" s="20">
        <v>0.54481325208790243</v>
      </c>
      <c r="K186">
        <f t="shared" si="2"/>
        <v>3.3071076543028197</v>
      </c>
    </row>
    <row r="187" spans="2:11">
      <c r="B187" s="5" t="s">
        <v>7</v>
      </c>
      <c r="C187" s="24" t="s">
        <v>183</v>
      </c>
      <c r="D187" s="19">
        <v>0.18927616016360566</v>
      </c>
      <c r="E187">
        <v>8.5034806275878963E-2</v>
      </c>
      <c r="F187">
        <v>0.34351979333962473</v>
      </c>
      <c r="G187">
        <v>1.1008543653074381</v>
      </c>
      <c r="H187">
        <v>2.0055253506731234</v>
      </c>
      <c r="I187" s="20">
        <v>0.64060710547641742</v>
      </c>
      <c r="K187">
        <f t="shared" si="2"/>
        <v>3.746986821456979</v>
      </c>
    </row>
    <row r="188" spans="2:11">
      <c r="B188" s="5" t="s">
        <v>7</v>
      </c>
      <c r="C188" s="24" t="s">
        <v>184</v>
      </c>
      <c r="D188" s="19">
        <v>0.10141192693912673</v>
      </c>
      <c r="E188">
        <v>5.0559179268444741E-2</v>
      </c>
      <c r="F188">
        <v>0.22534677352303298</v>
      </c>
      <c r="G188">
        <v>0.67107919546429429</v>
      </c>
      <c r="H188">
        <v>1.2479712916655135</v>
      </c>
      <c r="I188" s="20">
        <v>0.42295615457936198</v>
      </c>
      <c r="K188">
        <f t="shared" si="2"/>
        <v>2.3420066417091698</v>
      </c>
    </row>
    <row r="189" spans="2:11">
      <c r="B189" s="5" t="s">
        <v>7</v>
      </c>
      <c r="C189" s="24" t="s">
        <v>185</v>
      </c>
      <c r="D189" s="19">
        <v>0.1021167202537616</v>
      </c>
      <c r="E189">
        <v>4.9087813288730846E-2</v>
      </c>
      <c r="F189">
        <v>0.25828929915946358</v>
      </c>
      <c r="G189">
        <v>0.90476309396056642</v>
      </c>
      <c r="H189">
        <v>1.8126070813167403</v>
      </c>
      <c r="I189" s="20">
        <v>0.56378912280686844</v>
      </c>
      <c r="K189">
        <f t="shared" si="2"/>
        <v>3.2811592980841753</v>
      </c>
    </row>
    <row r="190" spans="2:11">
      <c r="B190" s="4" t="s">
        <v>186</v>
      </c>
      <c r="C190" s="24" t="s">
        <v>187</v>
      </c>
      <c r="D190" s="19">
        <v>2.5184614442952244</v>
      </c>
      <c r="E190">
        <v>1.1621508085633327</v>
      </c>
      <c r="F190">
        <v>5.7391849109616402</v>
      </c>
      <c r="G190">
        <v>13.599725547849712</v>
      </c>
      <c r="H190">
        <v>16.16115325882901</v>
      </c>
      <c r="I190" s="20">
        <v>2.4302832017181717</v>
      </c>
      <c r="K190">
        <f t="shared" si="2"/>
        <v>32.191162008396894</v>
      </c>
    </row>
    <row r="191" spans="2:11">
      <c r="B191" s="5" t="s">
        <v>7</v>
      </c>
      <c r="C191" s="24" t="s">
        <v>188</v>
      </c>
      <c r="D191" s="19">
        <v>1.0503769699108161</v>
      </c>
      <c r="E191">
        <v>0.49534296758437135</v>
      </c>
      <c r="F191">
        <v>2.5381773821317628</v>
      </c>
      <c r="G191">
        <v>6.7134166650970668</v>
      </c>
      <c r="H191">
        <v>9.0305491695159166</v>
      </c>
      <c r="I191" s="20">
        <v>1.9505137474561225</v>
      </c>
      <c r="K191">
        <f t="shared" si="2"/>
        <v>17.694479582069103</v>
      </c>
    </row>
    <row r="192" spans="2:11">
      <c r="B192" s="5" t="s">
        <v>7</v>
      </c>
      <c r="C192" s="24" t="s">
        <v>189</v>
      </c>
      <c r="D192" s="19">
        <v>0.67621003020799952</v>
      </c>
      <c r="E192">
        <v>0.30888538222407591</v>
      </c>
      <c r="F192">
        <v>1.4415118600639441</v>
      </c>
      <c r="G192">
        <v>3.5089838729273541</v>
      </c>
      <c r="H192">
        <v>4.8471964646447665</v>
      </c>
      <c r="I192" s="20">
        <v>1.18724935715169</v>
      </c>
      <c r="K192">
        <f t="shared" si="2"/>
        <v>9.5434296947238089</v>
      </c>
    </row>
    <row r="193" spans="2:11">
      <c r="B193" s="5" t="s">
        <v>7</v>
      </c>
      <c r="C193" s="24" t="s">
        <v>190</v>
      </c>
      <c r="D193" s="19">
        <v>0.6625057157567662</v>
      </c>
      <c r="E193">
        <v>0.32740429886530253</v>
      </c>
      <c r="F193">
        <v>1.5977677660609062</v>
      </c>
      <c r="G193">
        <v>3.8766973407423215</v>
      </c>
      <c r="H193">
        <v>5.5367793199413189</v>
      </c>
      <c r="I193" s="20">
        <v>1.4359933010340391</v>
      </c>
      <c r="K193">
        <f t="shared" si="2"/>
        <v>10.849469961717679</v>
      </c>
    </row>
    <row r="194" spans="2:11">
      <c r="B194" s="5" t="s">
        <v>7</v>
      </c>
      <c r="C194" s="24" t="s">
        <v>191</v>
      </c>
      <c r="D194" s="19">
        <v>2.5508819367684281</v>
      </c>
      <c r="E194">
        <v>1.1087503708513025</v>
      </c>
      <c r="F194">
        <v>5.9819978557952638</v>
      </c>
      <c r="G194">
        <v>12.079510186436462</v>
      </c>
      <c r="H194">
        <v>8.4411738608669147</v>
      </c>
      <c r="I194" s="20">
        <v>1.2313739721969965</v>
      </c>
      <c r="K194">
        <f t="shared" si="2"/>
        <v>21.752058019500375</v>
      </c>
    </row>
    <row r="195" spans="2:11">
      <c r="B195" s="5" t="s">
        <v>7</v>
      </c>
      <c r="C195" s="24" t="s">
        <v>192</v>
      </c>
      <c r="D195" s="19">
        <v>0.38379911500282637</v>
      </c>
      <c r="E195">
        <v>0.22283584078977353</v>
      </c>
      <c r="F195">
        <v>0.91299435983651189</v>
      </c>
      <c r="G195">
        <v>2.5003330458309456</v>
      </c>
      <c r="H195">
        <v>3.9413302387161546</v>
      </c>
      <c r="I195" s="20">
        <v>1.0197815824331049</v>
      </c>
      <c r="K195">
        <f t="shared" si="2"/>
        <v>7.4614448669802051</v>
      </c>
    </row>
    <row r="196" spans="2:11">
      <c r="B196" s="5" t="s">
        <v>7</v>
      </c>
      <c r="C196" s="24" t="s">
        <v>193</v>
      </c>
      <c r="D196" s="19">
        <v>0.38959408225649073</v>
      </c>
      <c r="E196">
        <v>0.15959247204103658</v>
      </c>
      <c r="F196">
        <v>0.93294780237804109</v>
      </c>
      <c r="G196">
        <v>2.4777266686938062</v>
      </c>
      <c r="H196">
        <v>4.2218364010899112</v>
      </c>
      <c r="I196" s="20">
        <v>1.0304126425346942</v>
      </c>
      <c r="K196">
        <f t="shared" ref="K196:K231" si="3">G196+H196+I196</f>
        <v>7.7299757123184119</v>
      </c>
    </row>
    <row r="197" spans="2:11">
      <c r="B197" s="5" t="s">
        <v>7</v>
      </c>
      <c r="C197" s="24" t="s">
        <v>194</v>
      </c>
      <c r="D197" s="19">
        <v>0.33532499702960672</v>
      </c>
      <c r="E197">
        <v>0.18303285420061657</v>
      </c>
      <c r="F197">
        <v>0.74059882718545955</v>
      </c>
      <c r="G197">
        <v>2.1868071486817806</v>
      </c>
      <c r="H197">
        <v>4.051408603549687</v>
      </c>
      <c r="I197" s="20">
        <v>1.2241722863217261</v>
      </c>
      <c r="K197">
        <f t="shared" si="3"/>
        <v>7.4623880385531933</v>
      </c>
    </row>
    <row r="198" spans="2:11">
      <c r="B198" s="5" t="s">
        <v>7</v>
      </c>
      <c r="C198" s="24" t="s">
        <v>195</v>
      </c>
      <c r="D198" s="19">
        <v>0.25380390363684152</v>
      </c>
      <c r="E198">
        <v>0.1309008354366156</v>
      </c>
      <c r="F198">
        <v>0.57461492704082684</v>
      </c>
      <c r="G198">
        <v>1.6193616821158332</v>
      </c>
      <c r="H198">
        <v>2.9592463027438947</v>
      </c>
      <c r="I198" s="20">
        <v>0.81710556565764303</v>
      </c>
      <c r="K198">
        <f t="shared" si="3"/>
        <v>5.395713550517371</v>
      </c>
    </row>
    <row r="199" spans="2:11">
      <c r="B199" s="5" t="s">
        <v>7</v>
      </c>
      <c r="C199" s="24" t="s">
        <v>196</v>
      </c>
      <c r="D199" s="19">
        <v>1.3141262903208384</v>
      </c>
      <c r="E199">
        <v>0.57631883322655686</v>
      </c>
      <c r="F199">
        <v>3.6529723478384226</v>
      </c>
      <c r="G199">
        <v>7.2928003308253251</v>
      </c>
      <c r="H199">
        <v>7.7248523335222625</v>
      </c>
      <c r="I199" s="20">
        <v>1.4468529860840498</v>
      </c>
      <c r="K199">
        <f t="shared" si="3"/>
        <v>16.464505650431636</v>
      </c>
    </row>
    <row r="200" spans="2:11">
      <c r="B200" s="5" t="s">
        <v>7</v>
      </c>
      <c r="C200" s="24" t="s">
        <v>197</v>
      </c>
      <c r="D200" s="19">
        <v>0.12803745215866583</v>
      </c>
      <c r="E200">
        <v>5.3476542848911957E-2</v>
      </c>
      <c r="F200">
        <v>0.2972565484441676</v>
      </c>
      <c r="G200">
        <v>1.0143235884004853</v>
      </c>
      <c r="H200">
        <v>2.6541255684380092</v>
      </c>
      <c r="I200" s="20">
        <v>0.88512148781297284</v>
      </c>
      <c r="K200">
        <f t="shared" si="3"/>
        <v>4.553570644651467</v>
      </c>
    </row>
    <row r="201" spans="2:11">
      <c r="B201" s="5" t="s">
        <v>7</v>
      </c>
      <c r="C201" s="24" t="s">
        <v>198</v>
      </c>
      <c r="D201" s="19">
        <v>6.4371122736650341E-2</v>
      </c>
      <c r="E201">
        <v>2.6789008182377144E-2</v>
      </c>
      <c r="F201">
        <v>0.15852208645181717</v>
      </c>
      <c r="G201">
        <v>0.52037001455003185</v>
      </c>
      <c r="H201">
        <v>1.237475738151306</v>
      </c>
      <c r="I201" s="20">
        <v>0.36842910438088744</v>
      </c>
      <c r="K201">
        <f t="shared" si="3"/>
        <v>2.1262748570822252</v>
      </c>
    </row>
    <row r="202" spans="2:11">
      <c r="B202" s="5" t="s">
        <v>7</v>
      </c>
      <c r="C202" s="24" t="s">
        <v>199</v>
      </c>
      <c r="D202" s="19">
        <v>4.1347874458578314E-2</v>
      </c>
      <c r="E202">
        <v>2.2095858074669031E-2</v>
      </c>
      <c r="F202">
        <v>9.6616669148457596E-2</v>
      </c>
      <c r="G202">
        <v>0.3452764268361585</v>
      </c>
      <c r="H202">
        <v>0.77279760101633965</v>
      </c>
      <c r="I202" s="20">
        <v>0.25731737944814698</v>
      </c>
      <c r="K202">
        <f t="shared" si="3"/>
        <v>1.375391407300645</v>
      </c>
    </row>
    <row r="203" spans="2:11">
      <c r="B203" s="5" t="s">
        <v>7</v>
      </c>
      <c r="C203" s="24" t="s">
        <v>200</v>
      </c>
      <c r="D203" s="19">
        <v>9.514709747570578E-2</v>
      </c>
      <c r="E203">
        <v>4.7185184866687019E-2</v>
      </c>
      <c r="F203">
        <v>0.21677950594980017</v>
      </c>
      <c r="G203">
        <v>0.7597266743503801</v>
      </c>
      <c r="H203">
        <v>1.6390556071353828</v>
      </c>
      <c r="I203" s="20">
        <v>0.56779005940424077</v>
      </c>
      <c r="K203">
        <f t="shared" si="3"/>
        <v>2.9665723408900035</v>
      </c>
    </row>
    <row r="204" spans="2:11">
      <c r="B204" s="5" t="s">
        <v>7</v>
      </c>
      <c r="C204" s="24" t="s">
        <v>201</v>
      </c>
      <c r="D204" s="19">
        <v>9.686992557814654E-2</v>
      </c>
      <c r="E204">
        <v>5.3907805291241888E-2</v>
      </c>
      <c r="F204">
        <v>0.25016421313839765</v>
      </c>
      <c r="G204">
        <v>0.91255255724377549</v>
      </c>
      <c r="H204">
        <v>2.1539624646597701</v>
      </c>
      <c r="I204" s="20">
        <v>0.61854479795376427</v>
      </c>
      <c r="K204">
        <f t="shared" si="3"/>
        <v>3.6850598198573099</v>
      </c>
    </row>
    <row r="205" spans="2:11">
      <c r="B205" s="5" t="s">
        <v>7</v>
      </c>
      <c r="C205" s="24" t="s">
        <v>202</v>
      </c>
      <c r="D205" s="19">
        <v>8.3635473336669763E-2</v>
      </c>
      <c r="E205">
        <v>4.490203076023442E-2</v>
      </c>
      <c r="F205">
        <v>0.21600568823350819</v>
      </c>
      <c r="G205">
        <v>0.74304706275481291</v>
      </c>
      <c r="H205">
        <v>1.4146506772363778</v>
      </c>
      <c r="I205" s="20">
        <v>0.37665960252405345</v>
      </c>
      <c r="K205">
        <f t="shared" si="3"/>
        <v>2.5343573425152441</v>
      </c>
    </row>
    <row r="206" spans="2:11">
      <c r="B206" s="5" t="s">
        <v>7</v>
      </c>
      <c r="C206" s="24" t="s">
        <v>203</v>
      </c>
      <c r="D206" s="19">
        <v>0.1181703457537778</v>
      </c>
      <c r="E206">
        <v>5.3907805291241888E-2</v>
      </c>
      <c r="F206">
        <v>0.30731617875596356</v>
      </c>
      <c r="G206">
        <v>0.99425725363830531</v>
      </c>
      <c r="H206">
        <v>2.10210943241696</v>
      </c>
      <c r="I206" s="20">
        <v>0.49440145096101096</v>
      </c>
      <c r="K206">
        <f t="shared" si="3"/>
        <v>3.5907681370162763</v>
      </c>
    </row>
    <row r="207" spans="2:11">
      <c r="B207" s="5" t="s">
        <v>7</v>
      </c>
      <c r="C207" s="24" t="s">
        <v>204</v>
      </c>
      <c r="D207" s="19">
        <v>0.53650433317371227</v>
      </c>
      <c r="E207">
        <v>0.27737785555503003</v>
      </c>
      <c r="F207">
        <v>1.2187076304658704</v>
      </c>
      <c r="G207">
        <v>3.4334599463118924</v>
      </c>
      <c r="H207">
        <v>3.0517071313214359</v>
      </c>
      <c r="I207" s="20">
        <v>0.65969728866959398</v>
      </c>
      <c r="K207">
        <f t="shared" si="3"/>
        <v>7.1448643663029223</v>
      </c>
    </row>
    <row r="208" spans="2:11">
      <c r="B208" s="5" t="s">
        <v>7</v>
      </c>
      <c r="C208" s="24" t="s">
        <v>205</v>
      </c>
      <c r="D208" s="19">
        <v>0.3115186450686071</v>
      </c>
      <c r="E208">
        <v>0.11905380246202268</v>
      </c>
      <c r="F208">
        <v>0.48850006975633198</v>
      </c>
      <c r="G208">
        <v>1.258421660634091</v>
      </c>
      <c r="H208">
        <v>2.0958620791346938</v>
      </c>
      <c r="I208" s="20">
        <v>0.70633677814753448</v>
      </c>
      <c r="K208">
        <f t="shared" si="3"/>
        <v>4.0606205179163188</v>
      </c>
    </row>
    <row r="209" spans="2:11">
      <c r="B209" s="5" t="s">
        <v>7</v>
      </c>
      <c r="C209" s="24" t="s">
        <v>206</v>
      </c>
      <c r="D209" s="19">
        <v>7.6039367612271869E-2</v>
      </c>
      <c r="E209">
        <v>4.3582875054284029E-2</v>
      </c>
      <c r="F209">
        <v>0.17051626105434309</v>
      </c>
      <c r="G209">
        <v>0.65321423076041263</v>
      </c>
      <c r="H209">
        <v>1.5064867704856921</v>
      </c>
      <c r="I209" s="20">
        <v>0.46376570787255988</v>
      </c>
      <c r="K209">
        <f t="shared" si="3"/>
        <v>2.6234667091186648</v>
      </c>
    </row>
    <row r="210" spans="2:11">
      <c r="B210" s="5" t="s">
        <v>7</v>
      </c>
      <c r="C210" s="24" t="s">
        <v>207</v>
      </c>
      <c r="D210" s="19">
        <v>0.18637867653677345</v>
      </c>
      <c r="E210">
        <v>8.4146913012258517E-2</v>
      </c>
      <c r="F210">
        <v>0.42388629044595044</v>
      </c>
      <c r="G210">
        <v>1.1646094289189211</v>
      </c>
      <c r="H210">
        <v>1.8315990352948299</v>
      </c>
      <c r="I210" s="20">
        <v>0.55887368641581092</v>
      </c>
      <c r="K210">
        <f t="shared" si="3"/>
        <v>3.5550821506295622</v>
      </c>
    </row>
    <row r="211" spans="2:11">
      <c r="B211" s="5" t="s">
        <v>7</v>
      </c>
      <c r="C211" s="24" t="s">
        <v>208</v>
      </c>
      <c r="D211" s="19">
        <v>2.4276214170756209E-2</v>
      </c>
      <c r="E211">
        <v>1.1187455121617729E-2</v>
      </c>
      <c r="F211">
        <v>8.8823219291516792E-2</v>
      </c>
      <c r="G211">
        <v>0.25535892676259292</v>
      </c>
      <c r="H211">
        <v>0.38408727979373125</v>
      </c>
      <c r="I211" s="20">
        <v>7.1902546278491533E-2</v>
      </c>
      <c r="K211">
        <f t="shared" si="3"/>
        <v>0.7113487528348158</v>
      </c>
    </row>
    <row r="212" spans="2:11">
      <c r="B212" s="4" t="s">
        <v>209</v>
      </c>
      <c r="C212" s="24" t="s">
        <v>210</v>
      </c>
      <c r="D212" s="19">
        <v>1.8368479986750246</v>
      </c>
      <c r="E212">
        <v>0.85897331160538837</v>
      </c>
      <c r="F212">
        <v>4.416840979206663</v>
      </c>
      <c r="G212">
        <v>9.1701456501578757</v>
      </c>
      <c r="H212">
        <v>9.8778152216568706</v>
      </c>
      <c r="I212" s="20">
        <v>1.8844411373623735</v>
      </c>
      <c r="K212">
        <f t="shared" si="3"/>
        <v>20.932402009177117</v>
      </c>
    </row>
    <row r="213" spans="2:11">
      <c r="B213" s="5" t="s">
        <v>7</v>
      </c>
      <c r="C213" s="24" t="s">
        <v>211</v>
      </c>
      <c r="D213" s="19">
        <v>0.52131212172491637</v>
      </c>
      <c r="E213">
        <v>0.31426347856371978</v>
      </c>
      <c r="F213">
        <v>1.0754408075638098</v>
      </c>
      <c r="G213">
        <v>3.4853614788402312</v>
      </c>
      <c r="H213">
        <v>4.3119232354201902</v>
      </c>
      <c r="I213" s="20">
        <v>0.72862771061860898</v>
      </c>
      <c r="K213">
        <f t="shared" si="3"/>
        <v>8.5259124248790297</v>
      </c>
    </row>
    <row r="214" spans="2:11">
      <c r="B214" s="5" t="s">
        <v>7</v>
      </c>
      <c r="C214" s="24" t="s">
        <v>212</v>
      </c>
      <c r="D214" s="19">
        <v>0.50580666880294944</v>
      </c>
      <c r="E214">
        <v>0.25655041642839022</v>
      </c>
      <c r="F214">
        <v>1.1079411516480735</v>
      </c>
      <c r="G214">
        <v>3.0111355674352969</v>
      </c>
      <c r="H214">
        <v>3.6724441534474139</v>
      </c>
      <c r="I214" s="20">
        <v>0.85242812018873038</v>
      </c>
      <c r="K214">
        <f t="shared" si="3"/>
        <v>7.5360078410714415</v>
      </c>
    </row>
    <row r="215" spans="2:11">
      <c r="B215" s="5" t="s">
        <v>7</v>
      </c>
      <c r="C215" s="24" t="s">
        <v>213</v>
      </c>
      <c r="D215" s="19">
        <v>3.1072771034885016</v>
      </c>
      <c r="E215">
        <v>1.5074144462168868</v>
      </c>
      <c r="F215">
        <v>6.8214242598900148</v>
      </c>
      <c r="G215">
        <v>16.469634759237259</v>
      </c>
      <c r="H215">
        <v>12.62202762442516</v>
      </c>
      <c r="I215" s="20">
        <v>1.7839604725312224</v>
      </c>
      <c r="K215">
        <f t="shared" si="3"/>
        <v>30.87562285619364</v>
      </c>
    </row>
    <row r="216" spans="2:11">
      <c r="B216" s="5" t="s">
        <v>7</v>
      </c>
      <c r="C216" s="24" t="s">
        <v>214</v>
      </c>
      <c r="D216" s="19">
        <v>0.34989072553206046</v>
      </c>
      <c r="E216">
        <v>0.1852399031701874</v>
      </c>
      <c r="F216">
        <v>0.85352094107006993</v>
      </c>
      <c r="G216">
        <v>2.5035504328392277</v>
      </c>
      <c r="H216">
        <v>4.5461989835051764</v>
      </c>
      <c r="I216" s="20">
        <v>1.0194386450104729</v>
      </c>
      <c r="K216">
        <f t="shared" si="3"/>
        <v>8.0691880613548772</v>
      </c>
    </row>
    <row r="217" spans="2:11">
      <c r="B217" s="5" t="s">
        <v>7</v>
      </c>
      <c r="C217" s="24" t="s">
        <v>215</v>
      </c>
      <c r="D217" s="19">
        <v>1.4825718925185694</v>
      </c>
      <c r="E217">
        <v>0.71926964866945009</v>
      </c>
      <c r="F217">
        <v>2.558186097367313</v>
      </c>
      <c r="G217">
        <v>7.5465505640837778</v>
      </c>
      <c r="H217">
        <v>5.5667666156961966</v>
      </c>
      <c r="I217" s="20">
        <v>0.77572444999339207</v>
      </c>
      <c r="K217">
        <f t="shared" si="3"/>
        <v>13.889041629773367</v>
      </c>
    </row>
    <row r="218" spans="2:11">
      <c r="B218" s="5" t="s">
        <v>7</v>
      </c>
      <c r="C218" s="24" t="s">
        <v>216</v>
      </c>
      <c r="D218" s="19">
        <v>2.2345080488656697</v>
      </c>
      <c r="E218">
        <v>0.90704638973569585</v>
      </c>
      <c r="F218">
        <v>4.3819639092795031</v>
      </c>
      <c r="G218">
        <v>10.426619944971165</v>
      </c>
      <c r="H218">
        <v>9.4642404343708435</v>
      </c>
      <c r="I218" s="20">
        <v>1.4473102359808925</v>
      </c>
      <c r="K218">
        <f t="shared" si="3"/>
        <v>21.338170615322902</v>
      </c>
    </row>
    <row r="219" spans="2:11">
      <c r="B219" s="5" t="s">
        <v>7</v>
      </c>
      <c r="C219" s="24" t="s">
        <v>217</v>
      </c>
      <c r="D219" s="19">
        <v>5.2511017458711526</v>
      </c>
      <c r="E219">
        <v>2.4556083466266503</v>
      </c>
      <c r="F219">
        <v>12.824923193659391</v>
      </c>
      <c r="G219">
        <v>28.935146718588395</v>
      </c>
      <c r="H219">
        <v>29.47688699171702</v>
      </c>
      <c r="I219" s="20">
        <v>4.0571783346839769</v>
      </c>
      <c r="K219">
        <f t="shared" si="3"/>
        <v>62.469212044989391</v>
      </c>
    </row>
    <row r="220" spans="2:11">
      <c r="B220" s="5" t="s">
        <v>7</v>
      </c>
      <c r="C220" s="24" t="s">
        <v>218</v>
      </c>
      <c r="D220" s="19">
        <v>6.5624088629334526E-2</v>
      </c>
      <c r="E220">
        <v>3.4196574838867802E-2</v>
      </c>
      <c r="F220">
        <v>0.16366244699575686</v>
      </c>
      <c r="G220">
        <v>0.56812281119927011</v>
      </c>
      <c r="H220">
        <v>1.2384753146764687</v>
      </c>
      <c r="I220" s="20">
        <v>0.42364202942462581</v>
      </c>
      <c r="K220">
        <f t="shared" si="3"/>
        <v>2.2302401553003648</v>
      </c>
    </row>
    <row r="221" spans="2:11">
      <c r="B221" s="5" t="s">
        <v>7</v>
      </c>
      <c r="C221" s="24" t="s">
        <v>219</v>
      </c>
      <c r="D221" s="19">
        <v>0.21887747937826968</v>
      </c>
      <c r="E221">
        <v>0.14010955699930774</v>
      </c>
      <c r="F221">
        <v>0.48037498373526599</v>
      </c>
      <c r="G221">
        <v>1.6047141044202333</v>
      </c>
      <c r="H221">
        <v>2.3878633715478199</v>
      </c>
      <c r="I221" s="20">
        <v>0.58642299270057485</v>
      </c>
      <c r="K221">
        <f t="shared" si="3"/>
        <v>4.5790004686686281</v>
      </c>
    </row>
    <row r="222" spans="2:11">
      <c r="B222" s="5" t="s">
        <v>7</v>
      </c>
      <c r="C222" s="24" t="s">
        <v>220</v>
      </c>
      <c r="D222" s="19">
        <v>0.17416225908310262</v>
      </c>
      <c r="E222">
        <v>9.5664157060363839E-2</v>
      </c>
      <c r="F222">
        <v>0.40813357265000622</v>
      </c>
      <c r="G222">
        <v>1.3675588146781834</v>
      </c>
      <c r="H222">
        <v>2.6653708043460886</v>
      </c>
      <c r="I222" s="20">
        <v>0.71102358959017065</v>
      </c>
      <c r="K222">
        <f t="shared" si="3"/>
        <v>4.7439532086144425</v>
      </c>
    </row>
    <row r="223" spans="2:11">
      <c r="B223" s="5" t="s">
        <v>7</v>
      </c>
      <c r="C223" s="24" t="s">
        <v>118</v>
      </c>
      <c r="D223" s="19">
        <v>0.13571186825135648</v>
      </c>
      <c r="E223">
        <v>9.9824571209899696E-2</v>
      </c>
      <c r="F223">
        <v>0.3436856114216873</v>
      </c>
      <c r="G223">
        <v>1.2211677058013521</v>
      </c>
      <c r="H223">
        <v>2.2264317627340589</v>
      </c>
      <c r="I223" s="20">
        <v>0.61042861228480894</v>
      </c>
      <c r="K223">
        <f t="shared" si="3"/>
        <v>4.05802808082022</v>
      </c>
    </row>
    <row r="224" spans="2:11">
      <c r="B224" s="5" t="s">
        <v>7</v>
      </c>
      <c r="C224" s="24" t="s">
        <v>221</v>
      </c>
      <c r="D224" s="19">
        <v>0.10383954835620236</v>
      </c>
      <c r="E224">
        <v>6.5627996371031894E-2</v>
      </c>
      <c r="F224">
        <v>0.26243475121102788</v>
      </c>
      <c r="G224">
        <v>0.89663495836069607</v>
      </c>
      <c r="H224">
        <v>1.940677823603199</v>
      </c>
      <c r="I224" s="20">
        <v>0.68553190784119833</v>
      </c>
      <c r="K224">
        <f t="shared" si="3"/>
        <v>3.5228446898050936</v>
      </c>
    </row>
    <row r="225" spans="2:11">
      <c r="B225" s="5" t="s">
        <v>7</v>
      </c>
      <c r="C225" s="24" t="s">
        <v>222</v>
      </c>
      <c r="D225" s="19">
        <v>0.10611054903669245</v>
      </c>
      <c r="E225">
        <v>6.0808004368520858E-2</v>
      </c>
      <c r="F225">
        <v>0.26237947851700699</v>
      </c>
      <c r="G225">
        <v>0.96640145559291635</v>
      </c>
      <c r="H225">
        <v>2.024517304651213</v>
      </c>
      <c r="I225" s="20">
        <v>0.62757548341640468</v>
      </c>
      <c r="K225">
        <f t="shared" si="3"/>
        <v>3.6184942436605345</v>
      </c>
    </row>
    <row r="226" spans="2:11">
      <c r="B226" s="5" t="s">
        <v>7</v>
      </c>
      <c r="C226" s="24" t="s">
        <v>223</v>
      </c>
      <c r="D226" s="19">
        <v>7.5569505402515294E-2</v>
      </c>
      <c r="E226">
        <v>4.8073078130307471E-2</v>
      </c>
      <c r="F226">
        <v>0.20611187600377484</v>
      </c>
      <c r="G226">
        <v>0.76463742294196846</v>
      </c>
      <c r="H226">
        <v>1.6860357038180254</v>
      </c>
      <c r="I226" s="20">
        <v>0.53018125538894079</v>
      </c>
      <c r="K226">
        <f t="shared" si="3"/>
        <v>2.9808543821489346</v>
      </c>
    </row>
    <row r="227" spans="2:11">
      <c r="B227" s="5" t="s">
        <v>7</v>
      </c>
      <c r="C227" s="24" t="s">
        <v>224</v>
      </c>
      <c r="D227" s="19">
        <v>0.10775506677084046</v>
      </c>
      <c r="E227">
        <v>6.8139465888129747E-2</v>
      </c>
      <c r="F227">
        <v>0.25254093898129448</v>
      </c>
      <c r="G227">
        <v>0.85794164618214652</v>
      </c>
      <c r="H227">
        <v>1.667043749839936</v>
      </c>
      <c r="I227" s="20">
        <v>0.55315806270527912</v>
      </c>
      <c r="K227">
        <f t="shared" si="3"/>
        <v>3.0781434587273617</v>
      </c>
    </row>
    <row r="228" spans="2:11">
      <c r="B228" s="5" t="s">
        <v>7</v>
      </c>
      <c r="C228" s="24" t="s">
        <v>225</v>
      </c>
      <c r="D228" s="19">
        <v>0.23367813898560169</v>
      </c>
      <c r="E228">
        <v>0.14358502491690781</v>
      </c>
      <c r="F228">
        <v>0.52730150095897343</v>
      </c>
      <c r="G228">
        <v>1.4567989701184263</v>
      </c>
      <c r="H228">
        <v>2.308896826059974</v>
      </c>
      <c r="I228" s="20">
        <v>0.70622246567332381</v>
      </c>
      <c r="K228">
        <f t="shared" si="3"/>
        <v>4.4719182618517248</v>
      </c>
    </row>
    <row r="229" spans="2:11">
      <c r="B229" s="5" t="s">
        <v>7</v>
      </c>
      <c r="C229" s="24" t="s">
        <v>226</v>
      </c>
      <c r="D229" s="19">
        <v>9.1074958324482161E-2</v>
      </c>
      <c r="E229">
        <v>5.4668856660059419E-2</v>
      </c>
      <c r="F229">
        <v>0.24314458099774885</v>
      </c>
      <c r="G229">
        <v>0.88029401908179006</v>
      </c>
      <c r="H229">
        <v>2.0833673725701614</v>
      </c>
      <c r="I229" s="20">
        <v>0.73331452206124514</v>
      </c>
      <c r="K229">
        <f t="shared" si="3"/>
        <v>3.6969759137131968</v>
      </c>
    </row>
    <row r="230" spans="2:11">
      <c r="B230" s="4" t="s">
        <v>227</v>
      </c>
      <c r="C230" s="24" t="s">
        <v>228</v>
      </c>
      <c r="D230" s="19">
        <v>3.0252861478859803</v>
      </c>
      <c r="E230">
        <v>1.3377760961074587</v>
      </c>
      <c r="F230">
        <v>6.4660208373359058</v>
      </c>
      <c r="G230">
        <v>14.012228429543129</v>
      </c>
      <c r="H230">
        <v>12.098749313502536</v>
      </c>
      <c r="I230" s="20">
        <v>2.3979327715165608</v>
      </c>
      <c r="K230">
        <f t="shared" si="3"/>
        <v>28.508910514562228</v>
      </c>
    </row>
    <row r="231" spans="2:11" ht="18" thickBot="1">
      <c r="B231" s="6" t="s">
        <v>7</v>
      </c>
      <c r="C231" s="25" t="s">
        <v>229</v>
      </c>
      <c r="D231" s="21">
        <v>1.0001017134668631</v>
      </c>
      <c r="E231" s="22">
        <v>0.44990820086596461</v>
      </c>
      <c r="F231" s="22">
        <v>1.9467042834145747</v>
      </c>
      <c r="G231" s="22">
        <v>5.2249518333708131</v>
      </c>
      <c r="H231" s="22">
        <v>5.6267412072059537</v>
      </c>
      <c r="I231" s="23">
        <v>1.2720692130159839</v>
      </c>
      <c r="K231">
        <f t="shared" si="3"/>
        <v>12.12376225359275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F566-247D-BD46-9AD7-DE59850B4C15}">
  <dimension ref="A1:AW257"/>
  <sheetViews>
    <sheetView tabSelected="1" topLeftCell="B1" workbookViewId="0">
      <selection activeCell="I3" sqref="I3"/>
    </sheetView>
  </sheetViews>
  <sheetFormatPr defaultColWidth="11.5546875" defaultRowHeight="17.25"/>
  <cols>
    <col min="3" max="3" width="26.88671875" customWidth="1"/>
    <col min="8" max="10" width="19.6640625" customWidth="1"/>
    <col min="11" max="11" width="19.6640625" style="33" customWidth="1"/>
    <col min="14" max="14" width="18.88671875" customWidth="1"/>
    <col min="15" max="15" width="17" customWidth="1"/>
  </cols>
  <sheetData>
    <row r="1" spans="1:49">
      <c r="A1" s="4" t="s">
        <v>4</v>
      </c>
      <c r="B1" s="24" t="s">
        <v>5</v>
      </c>
      <c r="C1" t="s">
        <v>264</v>
      </c>
      <c r="D1" s="28" t="s">
        <v>267</v>
      </c>
      <c r="E1" s="28" t="s">
        <v>266</v>
      </c>
      <c r="F1" s="28" t="s">
        <v>268</v>
      </c>
      <c r="G1" s="28" t="s">
        <v>273</v>
      </c>
      <c r="H1" s="28" t="s">
        <v>269</v>
      </c>
      <c r="I1" s="28" t="s">
        <v>271</v>
      </c>
      <c r="J1" s="28" t="s">
        <v>270</v>
      </c>
      <c r="K1" s="30" t="s">
        <v>274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4" t="s">
        <v>101</v>
      </c>
      <c r="B2" s="24" t="s">
        <v>115</v>
      </c>
      <c r="C2">
        <v>1.5395741703659178</v>
      </c>
      <c r="D2" s="29">
        <v>0</v>
      </c>
      <c r="E2" s="29">
        <v>0</v>
      </c>
      <c r="F2" s="29">
        <v>0</v>
      </c>
      <c r="G2" s="29">
        <f t="shared" ref="G2:G65" si="0">SUM(D2:F2)</f>
        <v>0</v>
      </c>
      <c r="H2" s="28">
        <f t="shared" ref="H2:H65" si="1">IFERROR(C2/D2, 0)</f>
        <v>0</v>
      </c>
      <c r="I2" s="28">
        <f t="shared" ref="I2:I65" si="2">IFERROR(C2/E2, 0)</f>
        <v>0</v>
      </c>
      <c r="J2" s="28">
        <f t="shared" ref="J2:J65" si="3">IFERROR(C2/F2,0)</f>
        <v>0</v>
      </c>
      <c r="K2" s="31" t="s">
        <v>275</v>
      </c>
      <c r="L2" s="28"/>
      <c r="M2" s="11"/>
      <c r="N2" s="1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>
      <c r="A3" s="4" t="s">
        <v>186</v>
      </c>
      <c r="B3" s="24" t="s">
        <v>199</v>
      </c>
      <c r="C3">
        <v>1.375391407300645</v>
      </c>
      <c r="D3" s="29">
        <v>0</v>
      </c>
      <c r="E3" s="29">
        <v>0</v>
      </c>
      <c r="F3" s="29">
        <v>0</v>
      </c>
      <c r="G3" s="29">
        <f t="shared" si="0"/>
        <v>0</v>
      </c>
      <c r="H3" s="28">
        <f t="shared" si="1"/>
        <v>0</v>
      </c>
      <c r="I3" s="28">
        <f t="shared" si="2"/>
        <v>0</v>
      </c>
      <c r="J3" s="28">
        <f t="shared" si="3"/>
        <v>0</v>
      </c>
      <c r="K3" s="31" t="s">
        <v>275</v>
      </c>
      <c r="L3" s="29"/>
      <c r="M3" s="11"/>
      <c r="N3" s="11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4" t="s">
        <v>48</v>
      </c>
      <c r="B4" s="24" t="s">
        <v>52</v>
      </c>
      <c r="C4">
        <v>2.1320962765528937</v>
      </c>
      <c r="D4" s="29">
        <v>0</v>
      </c>
      <c r="E4" s="29">
        <v>0</v>
      </c>
      <c r="F4" s="29">
        <v>0</v>
      </c>
      <c r="G4" s="29">
        <f t="shared" si="0"/>
        <v>0</v>
      </c>
      <c r="H4" s="28">
        <f t="shared" si="1"/>
        <v>0</v>
      </c>
      <c r="I4" s="28">
        <f t="shared" si="2"/>
        <v>0</v>
      </c>
      <c r="J4" s="28">
        <f t="shared" si="3"/>
        <v>0</v>
      </c>
      <c r="K4" s="31" t="s">
        <v>275</v>
      </c>
      <c r="L4" s="29"/>
      <c r="M4" s="11"/>
      <c r="N4" s="11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4" t="s">
        <v>163</v>
      </c>
      <c r="B5" s="24" t="s">
        <v>185</v>
      </c>
      <c r="C5">
        <v>3.2811592980841753</v>
      </c>
      <c r="D5" s="29">
        <v>0</v>
      </c>
      <c r="E5" s="29">
        <v>0</v>
      </c>
      <c r="F5" s="29">
        <v>0</v>
      </c>
      <c r="G5" s="29">
        <f t="shared" si="0"/>
        <v>0</v>
      </c>
      <c r="H5" s="28">
        <f t="shared" si="1"/>
        <v>0</v>
      </c>
      <c r="I5" s="28">
        <f t="shared" si="2"/>
        <v>0</v>
      </c>
      <c r="J5" s="28">
        <f t="shared" si="3"/>
        <v>0</v>
      </c>
      <c r="K5" s="31" t="s">
        <v>275</v>
      </c>
      <c r="L5" s="29"/>
      <c r="M5" s="11"/>
      <c r="N5" s="11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4" t="s">
        <v>148</v>
      </c>
      <c r="B6" s="25" t="s">
        <v>272</v>
      </c>
      <c r="C6">
        <v>1.7454852720332379</v>
      </c>
      <c r="D6" s="29">
        <v>0</v>
      </c>
      <c r="E6" s="29">
        <v>0</v>
      </c>
      <c r="F6" s="29">
        <v>0</v>
      </c>
      <c r="G6" s="29">
        <f t="shared" si="0"/>
        <v>0</v>
      </c>
      <c r="H6" s="28">
        <f t="shared" si="1"/>
        <v>0</v>
      </c>
      <c r="I6" s="28">
        <f t="shared" si="2"/>
        <v>0</v>
      </c>
      <c r="J6" s="28">
        <f t="shared" si="3"/>
        <v>0</v>
      </c>
      <c r="K6" s="31" t="s">
        <v>275</v>
      </c>
      <c r="L6" s="29"/>
      <c r="M6" s="11"/>
      <c r="N6" s="11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4" t="s">
        <v>101</v>
      </c>
      <c r="B7" s="24" t="s">
        <v>112</v>
      </c>
      <c r="C7">
        <v>3.3367281397791624</v>
      </c>
      <c r="D7" s="29">
        <v>0</v>
      </c>
      <c r="E7" s="29">
        <v>0</v>
      </c>
      <c r="F7" s="29">
        <v>1</v>
      </c>
      <c r="G7" s="29">
        <f t="shared" si="0"/>
        <v>1</v>
      </c>
      <c r="H7" s="28">
        <f t="shared" si="1"/>
        <v>0</v>
      </c>
      <c r="I7" s="28">
        <f t="shared" si="2"/>
        <v>0</v>
      </c>
      <c r="J7" s="28">
        <f t="shared" si="3"/>
        <v>3.3367281397791624</v>
      </c>
      <c r="K7" s="36">
        <f t="shared" ref="K7:K70" si="4">IFERROR(C7/G7, 0)</f>
        <v>3.3367281397791624</v>
      </c>
      <c r="L7" s="29"/>
      <c r="M7" s="11"/>
      <c r="N7" s="11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5" t="s">
        <v>186</v>
      </c>
      <c r="B8" s="24" t="s">
        <v>200</v>
      </c>
      <c r="C8">
        <v>2.9665723408900035</v>
      </c>
      <c r="D8" s="29">
        <v>1</v>
      </c>
      <c r="E8" s="29">
        <v>0</v>
      </c>
      <c r="F8" s="29">
        <v>0</v>
      </c>
      <c r="G8" s="29">
        <f t="shared" si="0"/>
        <v>1</v>
      </c>
      <c r="H8" s="28">
        <f t="shared" si="1"/>
        <v>2.9665723408900035</v>
      </c>
      <c r="I8" s="28">
        <f t="shared" si="2"/>
        <v>0</v>
      </c>
      <c r="J8" s="28">
        <f t="shared" si="3"/>
        <v>0</v>
      </c>
      <c r="K8" s="36">
        <f t="shared" si="4"/>
        <v>2.9665723408900035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5" t="s">
        <v>101</v>
      </c>
      <c r="B9" s="24" t="s">
        <v>113</v>
      </c>
      <c r="C9">
        <v>2.7991167859727395</v>
      </c>
      <c r="D9" s="29">
        <v>1</v>
      </c>
      <c r="E9" s="29">
        <v>0</v>
      </c>
      <c r="F9" s="29">
        <v>0</v>
      </c>
      <c r="G9" s="29">
        <f t="shared" si="0"/>
        <v>1</v>
      </c>
      <c r="H9" s="28">
        <f t="shared" si="1"/>
        <v>2.7991167859727395</v>
      </c>
      <c r="I9" s="28">
        <f t="shared" si="2"/>
        <v>0</v>
      </c>
      <c r="J9" s="28">
        <f t="shared" si="3"/>
        <v>0</v>
      </c>
      <c r="K9" s="36">
        <f t="shared" si="4"/>
        <v>2.7991167859727395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5" t="s">
        <v>186</v>
      </c>
      <c r="B10" s="24" t="s">
        <v>206</v>
      </c>
      <c r="C10">
        <v>2.6234667091186648</v>
      </c>
      <c r="D10" s="29">
        <v>1</v>
      </c>
      <c r="E10" s="29">
        <v>0</v>
      </c>
      <c r="F10" s="29">
        <v>0</v>
      </c>
      <c r="G10" s="29">
        <f t="shared" si="0"/>
        <v>1</v>
      </c>
      <c r="H10" s="28">
        <f t="shared" si="1"/>
        <v>2.6234667091186648</v>
      </c>
      <c r="I10" s="28">
        <f t="shared" si="2"/>
        <v>0</v>
      </c>
      <c r="J10" s="28">
        <f t="shared" si="3"/>
        <v>0</v>
      </c>
      <c r="K10" s="36">
        <f t="shared" si="4"/>
        <v>2.6234667091186648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5" t="s">
        <v>132</v>
      </c>
      <c r="B11" s="24" t="s">
        <v>144</v>
      </c>
      <c r="C11">
        <v>2.5188052503531071</v>
      </c>
      <c r="D11" s="29">
        <v>1</v>
      </c>
      <c r="E11" s="29">
        <v>0</v>
      </c>
      <c r="F11" s="29">
        <v>0</v>
      </c>
      <c r="G11" s="29">
        <f t="shared" si="0"/>
        <v>1</v>
      </c>
      <c r="H11" s="28">
        <f t="shared" si="1"/>
        <v>2.5188052503531071</v>
      </c>
      <c r="I11" s="28">
        <f t="shared" si="2"/>
        <v>0</v>
      </c>
      <c r="J11" s="28">
        <f t="shared" si="3"/>
        <v>0</v>
      </c>
      <c r="K11" s="36">
        <f t="shared" si="4"/>
        <v>2.5188052503531071</v>
      </c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5" t="s">
        <v>132</v>
      </c>
      <c r="B12" s="24" t="s">
        <v>147</v>
      </c>
      <c r="C12">
        <v>4.9899257798028174</v>
      </c>
      <c r="D12" s="29">
        <v>2</v>
      </c>
      <c r="E12" s="29">
        <v>0</v>
      </c>
      <c r="F12" s="29">
        <v>0</v>
      </c>
      <c r="G12" s="29">
        <f t="shared" si="0"/>
        <v>2</v>
      </c>
      <c r="H12" s="28">
        <f t="shared" si="1"/>
        <v>2.4949628899014087</v>
      </c>
      <c r="I12" s="28">
        <f t="shared" si="2"/>
        <v>0</v>
      </c>
      <c r="J12" s="28">
        <f t="shared" si="3"/>
        <v>0</v>
      </c>
      <c r="K12" s="31">
        <f t="shared" si="4"/>
        <v>2.4949628899014087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5" t="s">
        <v>120</v>
      </c>
      <c r="B13" s="24" t="s">
        <v>130</v>
      </c>
      <c r="C13">
        <v>2.3527276953313256</v>
      </c>
      <c r="D13" s="29">
        <v>1</v>
      </c>
      <c r="E13" s="29">
        <v>0</v>
      </c>
      <c r="F13" s="29">
        <v>0</v>
      </c>
      <c r="G13" s="29">
        <f t="shared" si="0"/>
        <v>1</v>
      </c>
      <c r="H13" s="28">
        <f t="shared" si="1"/>
        <v>2.3527276953313256</v>
      </c>
      <c r="I13" s="28">
        <f t="shared" si="2"/>
        <v>0</v>
      </c>
      <c r="J13" s="28">
        <f t="shared" si="3"/>
        <v>0</v>
      </c>
      <c r="K13" s="31">
        <f t="shared" si="4"/>
        <v>2.3527276953313256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5" t="s">
        <v>101</v>
      </c>
      <c r="B14" s="24" t="s">
        <v>119</v>
      </c>
      <c r="C14">
        <v>2.2361759552247737</v>
      </c>
      <c r="D14" s="29">
        <v>1</v>
      </c>
      <c r="E14" s="29">
        <v>0</v>
      </c>
      <c r="F14" s="29">
        <v>0</v>
      </c>
      <c r="G14" s="29">
        <f t="shared" si="0"/>
        <v>1</v>
      </c>
      <c r="H14" s="28">
        <f t="shared" si="1"/>
        <v>2.2361759552247737</v>
      </c>
      <c r="I14" s="28">
        <f t="shared" si="2"/>
        <v>0</v>
      </c>
      <c r="J14" s="28">
        <f t="shared" si="3"/>
        <v>0</v>
      </c>
      <c r="K14" s="31">
        <f t="shared" si="4"/>
        <v>2.2361759552247737</v>
      </c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5" t="s">
        <v>186</v>
      </c>
      <c r="B15" s="24" t="s">
        <v>198</v>
      </c>
      <c r="C15">
        <v>2.1262748570822252</v>
      </c>
      <c r="D15" s="29">
        <v>1</v>
      </c>
      <c r="E15" s="29">
        <v>0</v>
      </c>
      <c r="F15" s="29">
        <v>0</v>
      </c>
      <c r="G15" s="29">
        <f t="shared" si="0"/>
        <v>1</v>
      </c>
      <c r="H15" s="28">
        <f t="shared" si="1"/>
        <v>2.1262748570822252</v>
      </c>
      <c r="I15" s="28">
        <f t="shared" si="2"/>
        <v>0</v>
      </c>
      <c r="J15" s="28">
        <f t="shared" si="3"/>
        <v>0</v>
      </c>
      <c r="K15" s="31">
        <f t="shared" si="4"/>
        <v>2.1262748570822252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5" t="s">
        <v>101</v>
      </c>
      <c r="B16" s="24" t="s">
        <v>117</v>
      </c>
      <c r="C16">
        <v>2.0822377558590031</v>
      </c>
      <c r="D16" s="29">
        <v>1</v>
      </c>
      <c r="E16" s="29">
        <v>0</v>
      </c>
      <c r="F16" s="29">
        <v>0</v>
      </c>
      <c r="G16" s="29">
        <f t="shared" si="0"/>
        <v>1</v>
      </c>
      <c r="H16" s="28">
        <f t="shared" si="1"/>
        <v>2.0822377558590031</v>
      </c>
      <c r="I16" s="28">
        <f t="shared" si="2"/>
        <v>0</v>
      </c>
      <c r="J16" s="28">
        <f t="shared" si="3"/>
        <v>0</v>
      </c>
      <c r="K16" s="31">
        <f t="shared" si="4"/>
        <v>2.0822377558590031</v>
      </c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5" t="s">
        <v>148</v>
      </c>
      <c r="B17" s="24" t="s">
        <v>157</v>
      </c>
      <c r="C17">
        <v>1.918629157393497</v>
      </c>
      <c r="D17" s="29">
        <v>0</v>
      </c>
      <c r="E17" s="29">
        <v>1</v>
      </c>
      <c r="F17" s="29">
        <v>0</v>
      </c>
      <c r="G17" s="29">
        <f t="shared" si="0"/>
        <v>1</v>
      </c>
      <c r="H17" s="28">
        <f t="shared" si="1"/>
        <v>0</v>
      </c>
      <c r="I17" s="28">
        <f t="shared" si="2"/>
        <v>1.918629157393497</v>
      </c>
      <c r="J17" s="28">
        <f t="shared" si="3"/>
        <v>0</v>
      </c>
      <c r="K17" s="31">
        <f t="shared" si="4"/>
        <v>1.918629157393497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5" t="s">
        <v>209</v>
      </c>
      <c r="B18" s="24" t="s">
        <v>222</v>
      </c>
      <c r="C18">
        <v>3.6184942436605345</v>
      </c>
      <c r="D18" s="29">
        <v>2</v>
      </c>
      <c r="E18" s="29">
        <v>0</v>
      </c>
      <c r="F18" s="29">
        <v>0</v>
      </c>
      <c r="G18" s="29">
        <f t="shared" si="0"/>
        <v>2</v>
      </c>
      <c r="H18" s="28">
        <f t="shared" si="1"/>
        <v>1.8092471218302673</v>
      </c>
      <c r="I18" s="28">
        <f t="shared" si="2"/>
        <v>0</v>
      </c>
      <c r="J18" s="28">
        <f t="shared" si="3"/>
        <v>0</v>
      </c>
      <c r="K18" s="31">
        <f t="shared" si="4"/>
        <v>1.8092471218302673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5" t="s">
        <v>186</v>
      </c>
      <c r="B19" s="24" t="s">
        <v>207</v>
      </c>
      <c r="C19">
        <v>3.5550821506295622</v>
      </c>
      <c r="D19" s="29">
        <v>2</v>
      </c>
      <c r="E19" s="29">
        <v>0</v>
      </c>
      <c r="F19" s="29">
        <v>0</v>
      </c>
      <c r="G19" s="29">
        <f t="shared" si="0"/>
        <v>2</v>
      </c>
      <c r="H19" s="28">
        <f t="shared" si="1"/>
        <v>1.7775410753147811</v>
      </c>
      <c r="I19" s="28">
        <f t="shared" si="2"/>
        <v>0</v>
      </c>
      <c r="J19" s="28">
        <f t="shared" si="3"/>
        <v>0</v>
      </c>
      <c r="K19" s="31">
        <f t="shared" si="4"/>
        <v>1.7775410753147811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5" t="s">
        <v>186</v>
      </c>
      <c r="B20" s="24" t="s">
        <v>197</v>
      </c>
      <c r="C20">
        <v>4.553570644651467</v>
      </c>
      <c r="D20" s="29">
        <v>3</v>
      </c>
      <c r="E20" s="29">
        <v>0</v>
      </c>
      <c r="F20" s="29">
        <v>0</v>
      </c>
      <c r="G20" s="29">
        <f t="shared" si="0"/>
        <v>3</v>
      </c>
      <c r="H20" s="28">
        <f t="shared" si="1"/>
        <v>1.5178568815504889</v>
      </c>
      <c r="I20" s="28">
        <f t="shared" si="2"/>
        <v>0</v>
      </c>
      <c r="J20" s="28">
        <f t="shared" si="3"/>
        <v>0</v>
      </c>
      <c r="K20" s="31">
        <f t="shared" si="4"/>
        <v>1.5178568815504889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5" t="s">
        <v>209</v>
      </c>
      <c r="B21" s="24" t="s">
        <v>223</v>
      </c>
      <c r="C21">
        <v>2.9808543821489346</v>
      </c>
      <c r="D21" s="29">
        <v>1</v>
      </c>
      <c r="E21" s="29">
        <v>0</v>
      </c>
      <c r="F21" s="29">
        <v>1</v>
      </c>
      <c r="G21" s="29">
        <f t="shared" si="0"/>
        <v>2</v>
      </c>
      <c r="H21" s="28">
        <f t="shared" si="1"/>
        <v>2.9808543821489346</v>
      </c>
      <c r="I21" s="28">
        <f t="shared" si="2"/>
        <v>0</v>
      </c>
      <c r="J21" s="28">
        <f t="shared" si="3"/>
        <v>2.9808543821489346</v>
      </c>
      <c r="K21" s="31">
        <f t="shared" si="4"/>
        <v>1.4904271910744673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5" t="s">
        <v>53</v>
      </c>
      <c r="B22" s="24" t="s">
        <v>59</v>
      </c>
      <c r="C22">
        <v>5.7290236758228845</v>
      </c>
      <c r="D22" s="29">
        <v>2</v>
      </c>
      <c r="E22" s="29">
        <v>0</v>
      </c>
      <c r="F22" s="29">
        <v>2</v>
      </c>
      <c r="G22" s="29">
        <f t="shared" si="0"/>
        <v>4</v>
      </c>
      <c r="H22" s="28">
        <f t="shared" si="1"/>
        <v>2.8645118379114423</v>
      </c>
      <c r="I22" s="28">
        <f t="shared" si="2"/>
        <v>0</v>
      </c>
      <c r="J22" s="28">
        <f t="shared" si="3"/>
        <v>2.8645118379114423</v>
      </c>
      <c r="K22" s="31">
        <f t="shared" si="4"/>
        <v>1.4322559189557211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5" t="s">
        <v>101</v>
      </c>
      <c r="B23" s="24" t="s">
        <v>116</v>
      </c>
      <c r="C23">
        <v>1.3846781798844436</v>
      </c>
      <c r="D23" s="29">
        <v>1</v>
      </c>
      <c r="E23" s="29">
        <v>0</v>
      </c>
      <c r="F23" s="29">
        <v>0</v>
      </c>
      <c r="G23" s="29">
        <f t="shared" si="0"/>
        <v>1</v>
      </c>
      <c r="H23" s="28">
        <f t="shared" si="1"/>
        <v>1.3846781798844436</v>
      </c>
      <c r="I23" s="28">
        <f t="shared" si="2"/>
        <v>0</v>
      </c>
      <c r="J23" s="28">
        <f t="shared" si="3"/>
        <v>0</v>
      </c>
      <c r="K23" s="31">
        <f t="shared" si="4"/>
        <v>1.3846781798844436</v>
      </c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5" t="s">
        <v>163</v>
      </c>
      <c r="B24" s="24" t="s">
        <v>178</v>
      </c>
      <c r="C24">
        <v>3.9007921274039683</v>
      </c>
      <c r="D24" s="29">
        <v>3</v>
      </c>
      <c r="E24" s="29">
        <v>0</v>
      </c>
      <c r="F24" s="29">
        <v>0</v>
      </c>
      <c r="G24" s="29">
        <f t="shared" si="0"/>
        <v>3</v>
      </c>
      <c r="H24" s="28">
        <f t="shared" si="1"/>
        <v>1.3002640424679894</v>
      </c>
      <c r="I24" s="28">
        <f t="shared" si="2"/>
        <v>0</v>
      </c>
      <c r="J24" s="28">
        <f t="shared" si="3"/>
        <v>0</v>
      </c>
      <c r="K24" s="31">
        <f t="shared" si="4"/>
        <v>1.3002640424679894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5" t="s">
        <v>186</v>
      </c>
      <c r="B25" s="24" t="s">
        <v>201</v>
      </c>
      <c r="C25">
        <v>3.6850598198573099</v>
      </c>
      <c r="D25" s="29">
        <v>2</v>
      </c>
      <c r="E25" s="29">
        <v>1</v>
      </c>
      <c r="F25" s="29">
        <v>0</v>
      </c>
      <c r="G25" s="29">
        <f t="shared" si="0"/>
        <v>3</v>
      </c>
      <c r="H25" s="28">
        <f t="shared" si="1"/>
        <v>1.842529909928655</v>
      </c>
      <c r="I25" s="28">
        <f t="shared" si="2"/>
        <v>3.6850598198573099</v>
      </c>
      <c r="J25" s="28">
        <f t="shared" si="3"/>
        <v>0</v>
      </c>
      <c r="K25" s="31">
        <f t="shared" si="4"/>
        <v>1.22835327328577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5" t="s">
        <v>186</v>
      </c>
      <c r="B26" s="24" t="s">
        <v>203</v>
      </c>
      <c r="C26">
        <v>3.5907681370162763</v>
      </c>
      <c r="D26" s="29">
        <v>3</v>
      </c>
      <c r="E26" s="29">
        <v>0</v>
      </c>
      <c r="F26" s="29">
        <v>0</v>
      </c>
      <c r="G26" s="29">
        <f t="shared" si="0"/>
        <v>3</v>
      </c>
      <c r="H26" s="28">
        <f t="shared" si="1"/>
        <v>1.1969227123387587</v>
      </c>
      <c r="I26" s="28">
        <f t="shared" si="2"/>
        <v>0</v>
      </c>
      <c r="J26" s="28">
        <f t="shared" si="3"/>
        <v>0</v>
      </c>
      <c r="K26" s="31">
        <f t="shared" si="4"/>
        <v>1.1969227123387587</v>
      </c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5" t="s">
        <v>163</v>
      </c>
      <c r="B27" s="24" t="s">
        <v>184</v>
      </c>
      <c r="C27">
        <v>2.3420066417091698</v>
      </c>
      <c r="D27" s="29">
        <v>2</v>
      </c>
      <c r="E27" s="29">
        <v>0</v>
      </c>
      <c r="F27" s="29">
        <v>0</v>
      </c>
      <c r="G27" s="29">
        <f t="shared" si="0"/>
        <v>2</v>
      </c>
      <c r="H27" s="28">
        <f t="shared" si="1"/>
        <v>1.1710033208545849</v>
      </c>
      <c r="I27" s="28">
        <f t="shared" si="2"/>
        <v>0</v>
      </c>
      <c r="J27" s="28">
        <f t="shared" si="3"/>
        <v>0</v>
      </c>
      <c r="K27" s="31">
        <f t="shared" si="4"/>
        <v>1.1710033208545849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5" t="s">
        <v>209</v>
      </c>
      <c r="B28" s="24" t="s">
        <v>218</v>
      </c>
      <c r="C28">
        <v>2.2302401553003648</v>
      </c>
      <c r="D28" s="29">
        <v>2</v>
      </c>
      <c r="E28" s="29">
        <v>0</v>
      </c>
      <c r="F28" s="29">
        <v>0</v>
      </c>
      <c r="G28" s="29">
        <f t="shared" si="0"/>
        <v>2</v>
      </c>
      <c r="H28" s="28">
        <f t="shared" si="1"/>
        <v>1.1151200776501824</v>
      </c>
      <c r="I28" s="28">
        <f t="shared" si="2"/>
        <v>0</v>
      </c>
      <c r="J28" s="28">
        <f t="shared" si="3"/>
        <v>0</v>
      </c>
      <c r="K28" s="31">
        <f t="shared" si="4"/>
        <v>1.1151200776501824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5" t="s">
        <v>163</v>
      </c>
      <c r="B29" s="24" t="s">
        <v>179</v>
      </c>
      <c r="C29">
        <v>5.5339528235699547</v>
      </c>
      <c r="D29" s="29">
        <v>4</v>
      </c>
      <c r="E29" s="29">
        <v>1</v>
      </c>
      <c r="F29" s="29">
        <v>0</v>
      </c>
      <c r="G29" s="29">
        <f t="shared" si="0"/>
        <v>5</v>
      </c>
      <c r="H29" s="28">
        <f t="shared" si="1"/>
        <v>1.3834882058924887</v>
      </c>
      <c r="I29" s="28">
        <f t="shared" si="2"/>
        <v>5.5339528235699547</v>
      </c>
      <c r="J29" s="28">
        <f t="shared" si="3"/>
        <v>0</v>
      </c>
      <c r="K29" s="31">
        <f t="shared" si="4"/>
        <v>1.1067905647139908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5" t="s">
        <v>163</v>
      </c>
      <c r="B30" s="24" t="s">
        <v>182</v>
      </c>
      <c r="C30">
        <v>3.3071076543028197</v>
      </c>
      <c r="D30" s="29">
        <v>2</v>
      </c>
      <c r="E30" s="29">
        <v>0</v>
      </c>
      <c r="F30" s="29">
        <v>1</v>
      </c>
      <c r="G30" s="29">
        <f t="shared" si="0"/>
        <v>3</v>
      </c>
      <c r="H30" s="28">
        <f t="shared" si="1"/>
        <v>1.6535538271514099</v>
      </c>
      <c r="I30" s="28">
        <f t="shared" si="2"/>
        <v>0</v>
      </c>
      <c r="J30" s="28">
        <f t="shared" si="3"/>
        <v>3.3071076543028197</v>
      </c>
      <c r="K30" s="31">
        <f t="shared" si="4"/>
        <v>1.1023692181009399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5" t="s">
        <v>186</v>
      </c>
      <c r="B31" s="24" t="s">
        <v>194</v>
      </c>
      <c r="C31">
        <v>7.4623880385531933</v>
      </c>
      <c r="D31" s="29">
        <v>5</v>
      </c>
      <c r="E31" s="29">
        <v>2</v>
      </c>
      <c r="F31" s="29">
        <v>0</v>
      </c>
      <c r="G31" s="29">
        <f t="shared" si="0"/>
        <v>7</v>
      </c>
      <c r="H31" s="28">
        <f t="shared" si="1"/>
        <v>1.4924776077106388</v>
      </c>
      <c r="I31" s="28">
        <f t="shared" si="2"/>
        <v>3.7311940192765967</v>
      </c>
      <c r="J31" s="28">
        <f t="shared" si="3"/>
        <v>0</v>
      </c>
      <c r="K31" s="31">
        <f t="shared" si="4"/>
        <v>1.0660554340790276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5" t="s">
        <v>132</v>
      </c>
      <c r="B32" s="24" t="s">
        <v>142</v>
      </c>
      <c r="C32">
        <v>5.1314824194174902</v>
      </c>
      <c r="D32" s="29">
        <v>3</v>
      </c>
      <c r="E32" s="29">
        <v>0</v>
      </c>
      <c r="F32" s="29">
        <v>2</v>
      </c>
      <c r="G32" s="29">
        <f t="shared" si="0"/>
        <v>5</v>
      </c>
      <c r="H32" s="28">
        <f t="shared" si="1"/>
        <v>1.71049413980583</v>
      </c>
      <c r="I32" s="28">
        <f t="shared" si="2"/>
        <v>0</v>
      </c>
      <c r="J32" s="28">
        <f t="shared" si="3"/>
        <v>2.5657412097087451</v>
      </c>
      <c r="K32" s="31">
        <f t="shared" si="4"/>
        <v>1.026296483883498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4" t="s">
        <v>186</v>
      </c>
      <c r="B33" s="24" t="s">
        <v>204</v>
      </c>
      <c r="C33">
        <v>7.1448643663029223</v>
      </c>
      <c r="D33" s="29">
        <v>6</v>
      </c>
      <c r="E33" s="29">
        <v>0</v>
      </c>
      <c r="F33" s="29">
        <v>1</v>
      </c>
      <c r="G33" s="29">
        <f t="shared" si="0"/>
        <v>7</v>
      </c>
      <c r="H33" s="28">
        <f t="shared" si="1"/>
        <v>1.1908107277171538</v>
      </c>
      <c r="I33" s="28">
        <f t="shared" si="2"/>
        <v>0</v>
      </c>
      <c r="J33" s="28">
        <f t="shared" si="3"/>
        <v>7.1448643663029223</v>
      </c>
      <c r="K33" s="31">
        <f t="shared" si="4"/>
        <v>1.020694909471846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4" t="s">
        <v>186</v>
      </c>
      <c r="B34" s="24" t="s">
        <v>205</v>
      </c>
      <c r="C34">
        <v>4.0606205179163188</v>
      </c>
      <c r="D34" s="29">
        <v>3</v>
      </c>
      <c r="E34" s="29">
        <v>1</v>
      </c>
      <c r="F34" s="29">
        <v>0</v>
      </c>
      <c r="G34" s="29">
        <f t="shared" si="0"/>
        <v>4</v>
      </c>
      <c r="H34" s="28">
        <f t="shared" si="1"/>
        <v>1.353540172638773</v>
      </c>
      <c r="I34" s="28">
        <f t="shared" si="2"/>
        <v>4.0606205179163188</v>
      </c>
      <c r="J34" s="28">
        <f t="shared" si="3"/>
        <v>0</v>
      </c>
      <c r="K34" s="31">
        <f t="shared" si="4"/>
        <v>1.0151551294790797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4" t="s">
        <v>120</v>
      </c>
      <c r="B35" s="24" t="s">
        <v>121</v>
      </c>
      <c r="C35">
        <v>47.814034406243941</v>
      </c>
      <c r="D35" s="29">
        <v>24</v>
      </c>
      <c r="E35" s="29">
        <v>8</v>
      </c>
      <c r="F35" s="29">
        <v>17</v>
      </c>
      <c r="G35" s="29">
        <f t="shared" si="0"/>
        <v>49</v>
      </c>
      <c r="H35" s="28">
        <f t="shared" si="1"/>
        <v>1.9922514335934975</v>
      </c>
      <c r="I35" s="28">
        <f t="shared" si="2"/>
        <v>5.9767543007804926</v>
      </c>
      <c r="J35" s="28">
        <f t="shared" si="3"/>
        <v>2.8125902591908201</v>
      </c>
      <c r="K35" s="31">
        <f t="shared" si="4"/>
        <v>0.97579662053559069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4" t="s">
        <v>209</v>
      </c>
      <c r="B36" s="24" t="s">
        <v>220</v>
      </c>
      <c r="C36">
        <v>4.7439532086144425</v>
      </c>
      <c r="D36" s="29">
        <v>4</v>
      </c>
      <c r="E36" s="29">
        <v>0</v>
      </c>
      <c r="F36" s="29">
        <v>1</v>
      </c>
      <c r="G36" s="29">
        <f t="shared" si="0"/>
        <v>5</v>
      </c>
      <c r="H36" s="28">
        <f t="shared" si="1"/>
        <v>1.1859883021536106</v>
      </c>
      <c r="I36" s="28">
        <f t="shared" si="2"/>
        <v>0</v>
      </c>
      <c r="J36" s="28">
        <f t="shared" si="3"/>
        <v>4.7439532086144425</v>
      </c>
      <c r="K36" s="31">
        <f t="shared" si="4"/>
        <v>0.94879064172288852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4" t="s">
        <v>101</v>
      </c>
      <c r="B37" s="24" t="s">
        <v>114</v>
      </c>
      <c r="C37">
        <v>2.8411736555073981</v>
      </c>
      <c r="D37" s="29">
        <v>2</v>
      </c>
      <c r="E37" s="29">
        <v>0</v>
      </c>
      <c r="F37" s="29">
        <v>1</v>
      </c>
      <c r="G37" s="29">
        <f t="shared" si="0"/>
        <v>3</v>
      </c>
      <c r="H37" s="28">
        <f t="shared" si="1"/>
        <v>1.420586827753699</v>
      </c>
      <c r="I37" s="28">
        <f t="shared" si="2"/>
        <v>0</v>
      </c>
      <c r="J37" s="28">
        <f t="shared" si="3"/>
        <v>2.8411736555073981</v>
      </c>
      <c r="K37" s="31">
        <f t="shared" si="4"/>
        <v>0.9470578851691327</v>
      </c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4" t="s">
        <v>163</v>
      </c>
      <c r="B38" s="24" t="s">
        <v>183</v>
      </c>
      <c r="C38">
        <v>3.746986821456979</v>
      </c>
      <c r="D38" s="29">
        <v>3</v>
      </c>
      <c r="E38" s="29">
        <v>1</v>
      </c>
      <c r="F38" s="29">
        <v>0</v>
      </c>
      <c r="G38" s="29">
        <f t="shared" si="0"/>
        <v>4</v>
      </c>
      <c r="H38" s="28">
        <f t="shared" si="1"/>
        <v>1.2489956071523263</v>
      </c>
      <c r="I38" s="28">
        <f t="shared" si="2"/>
        <v>3.746986821456979</v>
      </c>
      <c r="J38" s="28">
        <f t="shared" si="3"/>
        <v>0</v>
      </c>
      <c r="K38" s="31">
        <f t="shared" si="4"/>
        <v>0.93674670536424476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4" t="s">
        <v>120</v>
      </c>
      <c r="B39" s="24" t="s">
        <v>129</v>
      </c>
      <c r="C39">
        <v>6.5346456371880794</v>
      </c>
      <c r="D39" s="29">
        <v>7</v>
      </c>
      <c r="E39" s="29">
        <v>0</v>
      </c>
      <c r="F39" s="29">
        <v>0</v>
      </c>
      <c r="G39" s="29">
        <f t="shared" si="0"/>
        <v>7</v>
      </c>
      <c r="H39" s="28">
        <f t="shared" si="1"/>
        <v>0.93352080531258275</v>
      </c>
      <c r="I39" s="28">
        <f t="shared" si="2"/>
        <v>0</v>
      </c>
      <c r="J39" s="28">
        <f t="shared" si="3"/>
        <v>0</v>
      </c>
      <c r="K39" s="31">
        <f t="shared" si="4"/>
        <v>0.93352080531258275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4" t="s">
        <v>209</v>
      </c>
      <c r="B40" s="24" t="s">
        <v>219</v>
      </c>
      <c r="C40">
        <v>4.5790004686686281</v>
      </c>
      <c r="D40" s="29">
        <v>3</v>
      </c>
      <c r="E40" s="29">
        <v>2</v>
      </c>
      <c r="F40" s="29">
        <v>0</v>
      </c>
      <c r="G40" s="29">
        <f t="shared" si="0"/>
        <v>5</v>
      </c>
      <c r="H40" s="28">
        <f t="shared" si="1"/>
        <v>1.5263334895562093</v>
      </c>
      <c r="I40" s="28">
        <f t="shared" si="2"/>
        <v>2.289500234334314</v>
      </c>
      <c r="J40" s="28">
        <f t="shared" si="3"/>
        <v>0</v>
      </c>
      <c r="K40" s="31">
        <f t="shared" si="4"/>
        <v>0.91580009373372562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4" t="s">
        <v>186</v>
      </c>
      <c r="B41" s="24" t="s">
        <v>195</v>
      </c>
      <c r="C41">
        <v>5.395713550517371</v>
      </c>
      <c r="D41" s="29">
        <v>5</v>
      </c>
      <c r="E41" s="29">
        <v>1</v>
      </c>
      <c r="F41" s="29">
        <v>0</v>
      </c>
      <c r="G41" s="29">
        <f t="shared" si="0"/>
        <v>6</v>
      </c>
      <c r="H41" s="28">
        <f t="shared" si="1"/>
        <v>1.0791427101034743</v>
      </c>
      <c r="I41" s="28">
        <f t="shared" si="2"/>
        <v>5.395713550517371</v>
      </c>
      <c r="J41" s="28">
        <f t="shared" si="3"/>
        <v>0</v>
      </c>
      <c r="K41" s="31">
        <f t="shared" si="4"/>
        <v>0.89928559175289513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4" t="s">
        <v>163</v>
      </c>
      <c r="B42" s="24" t="s">
        <v>169</v>
      </c>
      <c r="C42">
        <v>3.593585841456973</v>
      </c>
      <c r="D42" s="29">
        <v>2</v>
      </c>
      <c r="E42" s="29">
        <v>0</v>
      </c>
      <c r="F42" s="29">
        <v>2</v>
      </c>
      <c r="G42" s="29">
        <f t="shared" si="0"/>
        <v>4</v>
      </c>
      <c r="H42" s="28">
        <f t="shared" si="1"/>
        <v>1.7967929207284865</v>
      </c>
      <c r="I42" s="28">
        <f t="shared" si="2"/>
        <v>0</v>
      </c>
      <c r="J42" s="28">
        <f t="shared" si="3"/>
        <v>1.7967929207284865</v>
      </c>
      <c r="K42" s="31">
        <f t="shared" si="4"/>
        <v>0.89839646036424325</v>
      </c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4" t="s">
        <v>209</v>
      </c>
      <c r="B43" s="24" t="s">
        <v>214</v>
      </c>
      <c r="C43">
        <v>8.0691880613548772</v>
      </c>
      <c r="D43" s="29">
        <v>9</v>
      </c>
      <c r="E43" s="29">
        <v>0</v>
      </c>
      <c r="F43" s="29">
        <v>0</v>
      </c>
      <c r="G43" s="29">
        <f t="shared" si="0"/>
        <v>9</v>
      </c>
      <c r="H43" s="28">
        <f t="shared" si="1"/>
        <v>0.89657645126165297</v>
      </c>
      <c r="I43" s="28">
        <f t="shared" si="2"/>
        <v>0</v>
      </c>
      <c r="J43" s="28">
        <f t="shared" si="3"/>
        <v>0</v>
      </c>
      <c r="K43" s="31">
        <f t="shared" si="4"/>
        <v>0.89657645126165297</v>
      </c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4" t="s">
        <v>209</v>
      </c>
      <c r="B44" s="24" t="s">
        <v>221</v>
      </c>
      <c r="C44">
        <v>3.5228446898050936</v>
      </c>
      <c r="D44" s="29">
        <v>2</v>
      </c>
      <c r="E44" s="29">
        <v>0</v>
      </c>
      <c r="F44" s="29">
        <v>2</v>
      </c>
      <c r="G44" s="29">
        <f t="shared" si="0"/>
        <v>4</v>
      </c>
      <c r="H44" s="28">
        <f t="shared" si="1"/>
        <v>1.7614223449025468</v>
      </c>
      <c r="I44" s="28">
        <f t="shared" si="2"/>
        <v>0</v>
      </c>
      <c r="J44" s="28">
        <f t="shared" si="3"/>
        <v>1.7614223449025468</v>
      </c>
      <c r="K44" s="31">
        <f t="shared" si="4"/>
        <v>0.88071117245127339</v>
      </c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4" t="s">
        <v>186</v>
      </c>
      <c r="B45" s="24" t="s">
        <v>202</v>
      </c>
      <c r="C45">
        <v>2.5343573425152441</v>
      </c>
      <c r="D45" s="29">
        <v>3</v>
      </c>
      <c r="E45" s="29">
        <v>0</v>
      </c>
      <c r="F45" s="29">
        <v>0</v>
      </c>
      <c r="G45" s="29">
        <f t="shared" si="0"/>
        <v>3</v>
      </c>
      <c r="H45" s="28">
        <f t="shared" si="1"/>
        <v>0.84478578083841471</v>
      </c>
      <c r="I45" s="28">
        <f t="shared" si="2"/>
        <v>0</v>
      </c>
      <c r="J45" s="28">
        <f t="shared" si="3"/>
        <v>0</v>
      </c>
      <c r="K45" s="31">
        <f t="shared" si="4"/>
        <v>0.84478578083841471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4" t="s">
        <v>163</v>
      </c>
      <c r="B46" s="24" t="s">
        <v>173</v>
      </c>
      <c r="C46">
        <v>3.2669285402483483</v>
      </c>
      <c r="D46" s="29">
        <v>3</v>
      </c>
      <c r="E46" s="29">
        <v>0</v>
      </c>
      <c r="F46" s="29">
        <v>1</v>
      </c>
      <c r="G46" s="29">
        <f t="shared" si="0"/>
        <v>4</v>
      </c>
      <c r="H46" s="28">
        <f t="shared" si="1"/>
        <v>1.0889761800827829</v>
      </c>
      <c r="I46" s="28">
        <f t="shared" si="2"/>
        <v>0</v>
      </c>
      <c r="J46" s="28">
        <f t="shared" si="3"/>
        <v>3.2669285402483483</v>
      </c>
      <c r="K46" s="31">
        <f t="shared" si="4"/>
        <v>0.81673213506208708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4" t="s">
        <v>69</v>
      </c>
      <c r="B47" s="24" t="s">
        <v>99</v>
      </c>
      <c r="C47">
        <v>4.7168631465460162</v>
      </c>
      <c r="D47" s="29">
        <v>5</v>
      </c>
      <c r="E47" s="29">
        <v>0</v>
      </c>
      <c r="F47" s="29">
        <v>1</v>
      </c>
      <c r="G47" s="29">
        <f t="shared" si="0"/>
        <v>6</v>
      </c>
      <c r="H47" s="28">
        <f t="shared" si="1"/>
        <v>0.94337262930920329</v>
      </c>
      <c r="I47" s="28">
        <f t="shared" si="2"/>
        <v>0</v>
      </c>
      <c r="J47" s="28">
        <f t="shared" si="3"/>
        <v>4.7168631465460162</v>
      </c>
      <c r="K47" s="31">
        <f t="shared" si="4"/>
        <v>0.78614385775766937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4" t="s">
        <v>120</v>
      </c>
      <c r="B48" s="24" t="s">
        <v>125</v>
      </c>
      <c r="C48">
        <v>3.924142230664434</v>
      </c>
      <c r="D48" s="29">
        <v>4</v>
      </c>
      <c r="E48" s="29">
        <v>1</v>
      </c>
      <c r="F48" s="29">
        <v>0</v>
      </c>
      <c r="G48" s="29">
        <f t="shared" si="0"/>
        <v>5</v>
      </c>
      <c r="H48" s="28">
        <f t="shared" si="1"/>
        <v>0.9810355576661085</v>
      </c>
      <c r="I48" s="28">
        <f t="shared" si="2"/>
        <v>3.924142230664434</v>
      </c>
      <c r="J48" s="28">
        <f t="shared" si="3"/>
        <v>0</v>
      </c>
      <c r="K48" s="31">
        <f t="shared" si="4"/>
        <v>0.78482844613288683</v>
      </c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4" t="s">
        <v>53</v>
      </c>
      <c r="B49" s="24" t="s">
        <v>60</v>
      </c>
      <c r="C49">
        <v>1.5670700862209104</v>
      </c>
      <c r="D49" s="29">
        <v>2</v>
      </c>
      <c r="E49" s="29">
        <v>0</v>
      </c>
      <c r="F49" s="29">
        <v>0</v>
      </c>
      <c r="G49" s="29">
        <f t="shared" si="0"/>
        <v>2</v>
      </c>
      <c r="H49" s="28">
        <f t="shared" si="1"/>
        <v>0.78353504311045519</v>
      </c>
      <c r="I49" s="28">
        <f t="shared" si="2"/>
        <v>0</v>
      </c>
      <c r="J49" s="28">
        <f t="shared" si="3"/>
        <v>0</v>
      </c>
      <c r="K49" s="31">
        <f t="shared" si="4"/>
        <v>0.78353504311045519</v>
      </c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4" t="s">
        <v>132</v>
      </c>
      <c r="B50" s="24" t="s">
        <v>140</v>
      </c>
      <c r="C50">
        <v>10.799322501684557</v>
      </c>
      <c r="D50" s="29">
        <v>12</v>
      </c>
      <c r="E50" s="29">
        <v>2</v>
      </c>
      <c r="F50" s="29">
        <v>0</v>
      </c>
      <c r="G50" s="29">
        <f t="shared" si="0"/>
        <v>14</v>
      </c>
      <c r="H50" s="28">
        <f t="shared" si="1"/>
        <v>0.89994354180704639</v>
      </c>
      <c r="I50" s="28">
        <f t="shared" si="2"/>
        <v>5.3996612508422785</v>
      </c>
      <c r="J50" s="28">
        <f t="shared" si="3"/>
        <v>0</v>
      </c>
      <c r="K50" s="31">
        <f t="shared" si="4"/>
        <v>0.77138017869175413</v>
      </c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4" t="s">
        <v>209</v>
      </c>
      <c r="B51" s="24" t="s">
        <v>224</v>
      </c>
      <c r="C51">
        <v>3.0781434587273617</v>
      </c>
      <c r="D51" s="29">
        <v>4</v>
      </c>
      <c r="E51" s="29">
        <v>0</v>
      </c>
      <c r="F51" s="29">
        <v>0</v>
      </c>
      <c r="G51" s="29">
        <f t="shared" si="0"/>
        <v>4</v>
      </c>
      <c r="H51" s="28">
        <f t="shared" si="1"/>
        <v>0.76953586468184043</v>
      </c>
      <c r="I51" s="28">
        <f t="shared" si="2"/>
        <v>0</v>
      </c>
      <c r="J51" s="28">
        <f t="shared" si="3"/>
        <v>0</v>
      </c>
      <c r="K51" s="31">
        <f t="shared" si="4"/>
        <v>0.76953586468184043</v>
      </c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4" t="s">
        <v>101</v>
      </c>
      <c r="B52" s="24" t="s">
        <v>111</v>
      </c>
      <c r="C52">
        <v>3.0468964757467578</v>
      </c>
      <c r="D52" s="29">
        <v>3</v>
      </c>
      <c r="E52" s="29">
        <v>1</v>
      </c>
      <c r="F52" s="29">
        <v>0</v>
      </c>
      <c r="G52" s="29">
        <f t="shared" si="0"/>
        <v>4</v>
      </c>
      <c r="H52" s="28">
        <f t="shared" si="1"/>
        <v>1.0156321585822525</v>
      </c>
      <c r="I52" s="28">
        <f t="shared" si="2"/>
        <v>3.0468964757467578</v>
      </c>
      <c r="J52" s="28">
        <f t="shared" si="3"/>
        <v>0</v>
      </c>
      <c r="K52" s="31">
        <f t="shared" si="4"/>
        <v>0.76172411893668945</v>
      </c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4" t="s">
        <v>101</v>
      </c>
      <c r="B53" s="24" t="s">
        <v>110</v>
      </c>
      <c r="C53">
        <v>3.8075784667106216</v>
      </c>
      <c r="D53" s="29">
        <v>2</v>
      </c>
      <c r="E53" s="29">
        <v>0</v>
      </c>
      <c r="F53" s="29">
        <v>3</v>
      </c>
      <c r="G53" s="29">
        <f t="shared" si="0"/>
        <v>5</v>
      </c>
      <c r="H53" s="28">
        <f t="shared" si="1"/>
        <v>1.9037892333553108</v>
      </c>
      <c r="I53" s="28">
        <f t="shared" si="2"/>
        <v>0</v>
      </c>
      <c r="J53" s="28">
        <f t="shared" si="3"/>
        <v>1.2691928222368738</v>
      </c>
      <c r="K53" s="31">
        <f t="shared" si="4"/>
        <v>0.76151569334212432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4" t="s">
        <v>132</v>
      </c>
      <c r="B54" s="24" t="s">
        <v>145</v>
      </c>
      <c r="C54">
        <v>6.7336981550270503</v>
      </c>
      <c r="D54" s="29">
        <v>6</v>
      </c>
      <c r="E54" s="29">
        <v>1</v>
      </c>
      <c r="F54" s="29">
        <v>2</v>
      </c>
      <c r="G54" s="29">
        <f t="shared" si="0"/>
        <v>9</v>
      </c>
      <c r="H54" s="28">
        <f t="shared" si="1"/>
        <v>1.1222830258378418</v>
      </c>
      <c r="I54" s="28">
        <f t="shared" si="2"/>
        <v>6.7336981550270503</v>
      </c>
      <c r="J54" s="28">
        <f t="shared" si="3"/>
        <v>3.3668490775135251</v>
      </c>
      <c r="K54" s="31">
        <f t="shared" si="4"/>
        <v>0.74818868389189452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4" t="s">
        <v>120</v>
      </c>
      <c r="B55" s="24" t="s">
        <v>126</v>
      </c>
      <c r="C55">
        <v>3.667053376229461</v>
      </c>
      <c r="D55" s="29">
        <v>4</v>
      </c>
      <c r="E55" s="29">
        <v>1</v>
      </c>
      <c r="F55" s="29">
        <v>0</v>
      </c>
      <c r="G55" s="29">
        <f t="shared" si="0"/>
        <v>5</v>
      </c>
      <c r="H55" s="28">
        <f t="shared" si="1"/>
        <v>0.91676334405736526</v>
      </c>
      <c r="I55" s="28">
        <f t="shared" si="2"/>
        <v>3.667053376229461</v>
      </c>
      <c r="J55" s="28">
        <f t="shared" si="3"/>
        <v>0</v>
      </c>
      <c r="K55" s="31">
        <f t="shared" si="4"/>
        <v>0.73341067524589221</v>
      </c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4" t="s">
        <v>148</v>
      </c>
      <c r="B56" s="24" t="s">
        <v>159</v>
      </c>
      <c r="C56">
        <v>2.1951530228464509</v>
      </c>
      <c r="D56" s="29">
        <v>1</v>
      </c>
      <c r="E56" s="29">
        <v>1</v>
      </c>
      <c r="F56" s="29">
        <v>1</v>
      </c>
      <c r="G56" s="29">
        <f t="shared" si="0"/>
        <v>3</v>
      </c>
      <c r="H56" s="28">
        <f t="shared" si="1"/>
        <v>2.1951530228464509</v>
      </c>
      <c r="I56" s="28">
        <f t="shared" si="2"/>
        <v>2.1951530228464509</v>
      </c>
      <c r="J56" s="28">
        <f t="shared" si="3"/>
        <v>2.1951530228464509</v>
      </c>
      <c r="K56" s="31">
        <f t="shared" si="4"/>
        <v>0.73171767428215029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4" t="s">
        <v>69</v>
      </c>
      <c r="B57" s="24" t="s">
        <v>86</v>
      </c>
      <c r="C57">
        <v>9.2849461364324775</v>
      </c>
      <c r="D57" s="29">
        <v>8</v>
      </c>
      <c r="E57" s="29">
        <v>2</v>
      </c>
      <c r="F57" s="29">
        <v>3</v>
      </c>
      <c r="G57" s="29">
        <f t="shared" si="0"/>
        <v>13</v>
      </c>
      <c r="H57" s="28">
        <f t="shared" si="1"/>
        <v>1.1606182670540597</v>
      </c>
      <c r="I57" s="28">
        <f t="shared" si="2"/>
        <v>4.6424730682162387</v>
      </c>
      <c r="J57" s="28">
        <f t="shared" si="3"/>
        <v>3.0949820454774923</v>
      </c>
      <c r="K57" s="31">
        <f t="shared" si="4"/>
        <v>0.71422662587942132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4" t="s">
        <v>186</v>
      </c>
      <c r="B58" s="24" t="s">
        <v>208</v>
      </c>
      <c r="C58">
        <v>0.7113487528348158</v>
      </c>
      <c r="D58" s="29">
        <v>1</v>
      </c>
      <c r="E58" s="29">
        <v>0</v>
      </c>
      <c r="F58" s="29">
        <v>0</v>
      </c>
      <c r="G58" s="29">
        <f t="shared" si="0"/>
        <v>1</v>
      </c>
      <c r="H58" s="28">
        <f t="shared" si="1"/>
        <v>0.7113487528348158</v>
      </c>
      <c r="I58" s="28">
        <f t="shared" si="2"/>
        <v>0</v>
      </c>
      <c r="J58" s="28">
        <f t="shared" si="3"/>
        <v>0</v>
      </c>
      <c r="K58" s="31">
        <f t="shared" si="4"/>
        <v>0.7113487528348158</v>
      </c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4" t="s">
        <v>209</v>
      </c>
      <c r="B59" s="24" t="s">
        <v>215</v>
      </c>
      <c r="C59">
        <v>13.889041629773367</v>
      </c>
      <c r="D59" s="29">
        <v>16</v>
      </c>
      <c r="E59" s="29">
        <v>3</v>
      </c>
      <c r="F59" s="29">
        <v>1</v>
      </c>
      <c r="G59" s="29">
        <f t="shared" si="0"/>
        <v>20</v>
      </c>
      <c r="H59" s="28">
        <f t="shared" si="1"/>
        <v>0.86806510186083541</v>
      </c>
      <c r="I59" s="28">
        <f t="shared" si="2"/>
        <v>4.6296805432577885</v>
      </c>
      <c r="J59" s="28">
        <f t="shared" si="3"/>
        <v>13.889041629773367</v>
      </c>
      <c r="K59" s="31">
        <f t="shared" si="4"/>
        <v>0.69445208148866833</v>
      </c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4" t="s">
        <v>163</v>
      </c>
      <c r="B60" s="24" t="s">
        <v>171</v>
      </c>
      <c r="C60">
        <v>2.0566026694391475</v>
      </c>
      <c r="D60" s="29">
        <v>1</v>
      </c>
      <c r="E60" s="29">
        <v>1</v>
      </c>
      <c r="F60" s="29">
        <v>1</v>
      </c>
      <c r="G60" s="29">
        <f t="shared" si="0"/>
        <v>3</v>
      </c>
      <c r="H60" s="28">
        <f t="shared" si="1"/>
        <v>2.0566026694391475</v>
      </c>
      <c r="I60" s="28">
        <f t="shared" si="2"/>
        <v>2.0566026694391475</v>
      </c>
      <c r="J60" s="28">
        <f t="shared" si="3"/>
        <v>2.0566026694391475</v>
      </c>
      <c r="K60" s="31">
        <f t="shared" si="4"/>
        <v>0.68553422314638246</v>
      </c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4" t="s">
        <v>132</v>
      </c>
      <c r="B61" s="24" t="s">
        <v>141</v>
      </c>
      <c r="C61">
        <v>4.0676119245365188</v>
      </c>
      <c r="D61" s="29">
        <v>2</v>
      </c>
      <c r="E61" s="29">
        <v>2</v>
      </c>
      <c r="F61" s="29">
        <v>2</v>
      </c>
      <c r="G61" s="29">
        <f t="shared" si="0"/>
        <v>6</v>
      </c>
      <c r="H61" s="28">
        <f t="shared" si="1"/>
        <v>2.0338059622682594</v>
      </c>
      <c r="I61" s="28">
        <f t="shared" si="2"/>
        <v>2.0338059622682594</v>
      </c>
      <c r="J61" s="28">
        <f t="shared" si="3"/>
        <v>2.0338059622682594</v>
      </c>
      <c r="K61" s="31">
        <f t="shared" si="4"/>
        <v>0.67793532075608642</v>
      </c>
      <c r="L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4" t="s">
        <v>163</v>
      </c>
      <c r="B62" s="24" t="s">
        <v>176</v>
      </c>
      <c r="C62">
        <v>2.6832471083360945</v>
      </c>
      <c r="D62" s="29">
        <v>3</v>
      </c>
      <c r="E62" s="29">
        <v>0</v>
      </c>
      <c r="F62" s="29">
        <v>1</v>
      </c>
      <c r="G62" s="29">
        <f t="shared" si="0"/>
        <v>4</v>
      </c>
      <c r="H62" s="28">
        <f t="shared" si="1"/>
        <v>0.8944157027786982</v>
      </c>
      <c r="I62" s="28">
        <f t="shared" si="2"/>
        <v>0</v>
      </c>
      <c r="J62" s="28">
        <f t="shared" si="3"/>
        <v>2.6832471083360945</v>
      </c>
      <c r="K62" s="31">
        <f t="shared" si="4"/>
        <v>0.67081177708402362</v>
      </c>
      <c r="L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4" t="s">
        <v>69</v>
      </c>
      <c r="B63" s="24" t="s">
        <v>91</v>
      </c>
      <c r="C63">
        <v>11.980534806929736</v>
      </c>
      <c r="D63" s="29">
        <v>12</v>
      </c>
      <c r="E63" s="29">
        <v>5</v>
      </c>
      <c r="F63" s="29">
        <v>1</v>
      </c>
      <c r="G63" s="29">
        <f t="shared" si="0"/>
        <v>18</v>
      </c>
      <c r="H63" s="28">
        <f t="shared" si="1"/>
        <v>0.99837790057747799</v>
      </c>
      <c r="I63" s="28">
        <f t="shared" si="2"/>
        <v>2.3961069613859474</v>
      </c>
      <c r="J63" s="28">
        <f t="shared" si="3"/>
        <v>11.980534806929736</v>
      </c>
      <c r="K63" s="31">
        <f t="shared" si="4"/>
        <v>0.665585267051652</v>
      </c>
      <c r="L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4" t="s">
        <v>120</v>
      </c>
      <c r="B64" s="24" t="s">
        <v>124</v>
      </c>
      <c r="C64">
        <v>2.6585450019044252</v>
      </c>
      <c r="D64" s="29">
        <v>2</v>
      </c>
      <c r="E64" s="29">
        <v>0</v>
      </c>
      <c r="F64" s="29">
        <v>2</v>
      </c>
      <c r="G64" s="29">
        <f t="shared" si="0"/>
        <v>4</v>
      </c>
      <c r="H64" s="28">
        <f t="shared" si="1"/>
        <v>1.3292725009522126</v>
      </c>
      <c r="I64" s="28">
        <f t="shared" si="2"/>
        <v>0</v>
      </c>
      <c r="J64" s="28">
        <f t="shared" si="3"/>
        <v>1.3292725009522126</v>
      </c>
      <c r="K64" s="31">
        <f t="shared" si="4"/>
        <v>0.66463625047610631</v>
      </c>
      <c r="L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4" t="s">
        <v>148</v>
      </c>
      <c r="B65" s="24" t="s">
        <v>155</v>
      </c>
      <c r="C65">
        <v>6.6292515779030481</v>
      </c>
      <c r="D65" s="29">
        <v>6</v>
      </c>
      <c r="E65" s="29">
        <v>1</v>
      </c>
      <c r="F65" s="29">
        <v>3</v>
      </c>
      <c r="G65" s="29">
        <f t="shared" si="0"/>
        <v>10</v>
      </c>
      <c r="H65" s="28">
        <f t="shared" si="1"/>
        <v>1.1048752629838414</v>
      </c>
      <c r="I65" s="28">
        <f t="shared" si="2"/>
        <v>6.6292515779030481</v>
      </c>
      <c r="J65" s="28">
        <f t="shared" si="3"/>
        <v>2.2097505259676828</v>
      </c>
      <c r="K65" s="31">
        <f t="shared" si="4"/>
        <v>0.66292515779030481</v>
      </c>
      <c r="L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4" t="s">
        <v>101</v>
      </c>
      <c r="B66" s="24" t="s">
        <v>108</v>
      </c>
      <c r="C66">
        <v>4.5890088877362682</v>
      </c>
      <c r="D66" s="29">
        <v>5</v>
      </c>
      <c r="E66" s="29">
        <v>1</v>
      </c>
      <c r="F66" s="29">
        <v>1</v>
      </c>
      <c r="G66" s="29">
        <f t="shared" ref="G66:G129" si="5">SUM(D66:F66)</f>
        <v>7</v>
      </c>
      <c r="H66" s="28">
        <f t="shared" ref="H66:H129" si="6">IFERROR(C66/D66, 0)</f>
        <v>0.91780177754725367</v>
      </c>
      <c r="I66" s="28">
        <f t="shared" ref="I66:I129" si="7">IFERROR(C66/E66, 0)</f>
        <v>4.5890088877362682</v>
      </c>
      <c r="J66" s="28">
        <f t="shared" ref="J66:J129" si="8">IFERROR(C66/F66,0)</f>
        <v>4.5890088877362682</v>
      </c>
      <c r="K66" s="31">
        <f t="shared" si="4"/>
        <v>0.65557269824803832</v>
      </c>
      <c r="L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4" t="s">
        <v>132</v>
      </c>
      <c r="B67" s="24" t="s">
        <v>139</v>
      </c>
      <c r="C67">
        <v>2.6033747129806852</v>
      </c>
      <c r="D67" s="29">
        <v>3</v>
      </c>
      <c r="E67" s="29">
        <v>0</v>
      </c>
      <c r="F67" s="29">
        <v>1</v>
      </c>
      <c r="G67" s="29">
        <f t="shared" si="5"/>
        <v>4</v>
      </c>
      <c r="H67" s="28">
        <f t="shared" si="6"/>
        <v>0.86779157099356174</v>
      </c>
      <c r="I67" s="28">
        <f t="shared" si="7"/>
        <v>0</v>
      </c>
      <c r="J67" s="28">
        <f t="shared" si="8"/>
        <v>2.6033747129806852</v>
      </c>
      <c r="K67" s="31">
        <f t="shared" si="4"/>
        <v>0.65084367824517131</v>
      </c>
      <c r="L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4" t="s">
        <v>48</v>
      </c>
      <c r="B68" s="24" t="s">
        <v>51</v>
      </c>
      <c r="C68">
        <v>14.913573812284717</v>
      </c>
      <c r="D68" s="29">
        <v>19</v>
      </c>
      <c r="E68" s="29">
        <v>0</v>
      </c>
      <c r="F68" s="29">
        <v>4</v>
      </c>
      <c r="G68" s="29">
        <f t="shared" si="5"/>
        <v>23</v>
      </c>
      <c r="H68" s="28">
        <f t="shared" si="6"/>
        <v>0.78492493748866932</v>
      </c>
      <c r="I68" s="28">
        <f t="shared" si="7"/>
        <v>0</v>
      </c>
      <c r="J68" s="28">
        <f t="shared" si="8"/>
        <v>3.7283934530711793</v>
      </c>
      <c r="K68" s="31">
        <f t="shared" si="4"/>
        <v>0.64841625270803116</v>
      </c>
      <c r="L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4" t="s">
        <v>186</v>
      </c>
      <c r="B69" s="24" t="s">
        <v>193</v>
      </c>
      <c r="C69">
        <v>7.7299757123184119</v>
      </c>
      <c r="D69" s="29">
        <v>12</v>
      </c>
      <c r="E69" s="29">
        <v>0</v>
      </c>
      <c r="F69" s="29">
        <v>0</v>
      </c>
      <c r="G69" s="29">
        <f t="shared" si="5"/>
        <v>12</v>
      </c>
      <c r="H69" s="28">
        <f t="shared" si="6"/>
        <v>0.64416464269320095</v>
      </c>
      <c r="I69" s="28">
        <f t="shared" si="7"/>
        <v>0</v>
      </c>
      <c r="J69" s="28">
        <f t="shared" si="8"/>
        <v>0</v>
      </c>
      <c r="K69" s="31">
        <f t="shared" si="4"/>
        <v>0.64416464269320095</v>
      </c>
      <c r="L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4" t="s">
        <v>163</v>
      </c>
      <c r="B70" s="24" t="s">
        <v>168</v>
      </c>
      <c r="C70">
        <v>8.9575554054607167</v>
      </c>
      <c r="D70" s="29">
        <v>11</v>
      </c>
      <c r="E70" s="29">
        <v>1</v>
      </c>
      <c r="F70" s="29">
        <v>2</v>
      </c>
      <c r="G70" s="29">
        <f t="shared" si="5"/>
        <v>14</v>
      </c>
      <c r="H70" s="28">
        <f t="shared" si="6"/>
        <v>0.81432321867824697</v>
      </c>
      <c r="I70" s="28">
        <f t="shared" si="7"/>
        <v>8.9575554054607167</v>
      </c>
      <c r="J70" s="28">
        <f t="shared" si="8"/>
        <v>4.4787777027303584</v>
      </c>
      <c r="K70" s="31">
        <f t="shared" si="4"/>
        <v>0.63982538610433692</v>
      </c>
      <c r="L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4" t="s">
        <v>209</v>
      </c>
      <c r="B71" s="24" t="s">
        <v>225</v>
      </c>
      <c r="C71">
        <v>4.4719182618517248</v>
      </c>
      <c r="D71" s="29">
        <v>7</v>
      </c>
      <c r="E71" s="29">
        <v>0</v>
      </c>
      <c r="F71" s="29">
        <v>0</v>
      </c>
      <c r="G71" s="29">
        <f t="shared" si="5"/>
        <v>7</v>
      </c>
      <c r="H71" s="28">
        <f t="shared" si="6"/>
        <v>0.63884546597881786</v>
      </c>
      <c r="I71" s="28">
        <f t="shared" si="7"/>
        <v>0</v>
      </c>
      <c r="J71" s="28">
        <f t="shared" si="8"/>
        <v>0</v>
      </c>
      <c r="K71" s="31">
        <f t="shared" ref="K71:K134" si="9">IFERROR(C71/G71, 0)</f>
        <v>0.63884546597881786</v>
      </c>
      <c r="L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4" t="s">
        <v>148</v>
      </c>
      <c r="B72" s="24" t="s">
        <v>154</v>
      </c>
      <c r="C72">
        <v>6.3402393319920218</v>
      </c>
      <c r="D72" s="29">
        <v>6</v>
      </c>
      <c r="E72" s="29">
        <v>4</v>
      </c>
      <c r="F72" s="29">
        <v>0</v>
      </c>
      <c r="G72" s="29">
        <f t="shared" si="5"/>
        <v>10</v>
      </c>
      <c r="H72" s="28">
        <f t="shared" si="6"/>
        <v>1.0567065553320036</v>
      </c>
      <c r="I72" s="28">
        <f t="shared" si="7"/>
        <v>1.5850598329980055</v>
      </c>
      <c r="J72" s="28">
        <f t="shared" si="8"/>
        <v>0</v>
      </c>
      <c r="K72" s="31">
        <f t="shared" si="9"/>
        <v>0.63402393319920214</v>
      </c>
      <c r="L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4" t="s">
        <v>163</v>
      </c>
      <c r="B73" s="24" t="s">
        <v>181</v>
      </c>
      <c r="C73">
        <v>3.7971949888105185</v>
      </c>
      <c r="D73" s="29">
        <v>5</v>
      </c>
      <c r="E73" s="29">
        <v>0</v>
      </c>
      <c r="F73" s="29">
        <v>1</v>
      </c>
      <c r="G73" s="29">
        <f t="shared" si="5"/>
        <v>6</v>
      </c>
      <c r="H73" s="28">
        <f t="shared" si="6"/>
        <v>0.75943899776210366</v>
      </c>
      <c r="I73" s="28">
        <f t="shared" si="7"/>
        <v>0</v>
      </c>
      <c r="J73" s="28">
        <f t="shared" si="8"/>
        <v>3.7971949888105185</v>
      </c>
      <c r="K73" s="31">
        <f t="shared" si="9"/>
        <v>0.63286583146841979</v>
      </c>
      <c r="L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4" t="s">
        <v>33</v>
      </c>
      <c r="B74" s="24" t="s">
        <v>23</v>
      </c>
      <c r="C74">
        <v>7.5639664347299655</v>
      </c>
      <c r="D74" s="29">
        <v>9</v>
      </c>
      <c r="E74" s="29">
        <v>1</v>
      </c>
      <c r="F74" s="29">
        <v>2</v>
      </c>
      <c r="G74" s="29">
        <f t="shared" si="5"/>
        <v>12</v>
      </c>
      <c r="H74" s="28">
        <f t="shared" si="6"/>
        <v>0.84044071496999617</v>
      </c>
      <c r="I74" s="28">
        <f t="shared" si="7"/>
        <v>7.5639664347299655</v>
      </c>
      <c r="J74" s="28">
        <f t="shared" si="8"/>
        <v>3.7819832173649828</v>
      </c>
      <c r="K74" s="31">
        <f t="shared" si="9"/>
        <v>0.63033053622749713</v>
      </c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4" t="s">
        <v>69</v>
      </c>
      <c r="B75" s="24" t="s">
        <v>80</v>
      </c>
      <c r="C75">
        <v>4.3809601969009799</v>
      </c>
      <c r="D75" s="29">
        <v>7</v>
      </c>
      <c r="E75" s="29">
        <v>0</v>
      </c>
      <c r="F75" s="29">
        <v>0</v>
      </c>
      <c r="G75" s="29">
        <f t="shared" si="5"/>
        <v>7</v>
      </c>
      <c r="H75" s="28">
        <f t="shared" si="6"/>
        <v>0.62585145670013997</v>
      </c>
      <c r="I75" s="28">
        <f t="shared" si="7"/>
        <v>0</v>
      </c>
      <c r="J75" s="28">
        <f t="shared" si="8"/>
        <v>0</v>
      </c>
      <c r="K75" s="31">
        <f t="shared" si="9"/>
        <v>0.62585145670013997</v>
      </c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4" t="s">
        <v>132</v>
      </c>
      <c r="B76" s="24" t="s">
        <v>146</v>
      </c>
      <c r="C76">
        <v>6.1878552042471773</v>
      </c>
      <c r="D76" s="29">
        <v>9</v>
      </c>
      <c r="E76" s="29">
        <v>0</v>
      </c>
      <c r="F76" s="29">
        <v>1</v>
      </c>
      <c r="G76" s="29">
        <f t="shared" si="5"/>
        <v>10</v>
      </c>
      <c r="H76" s="28">
        <f t="shared" si="6"/>
        <v>0.68753946713857528</v>
      </c>
      <c r="I76" s="28">
        <f t="shared" si="7"/>
        <v>0</v>
      </c>
      <c r="J76" s="28">
        <f t="shared" si="8"/>
        <v>6.1878552042471773</v>
      </c>
      <c r="K76" s="31">
        <f t="shared" si="9"/>
        <v>0.61878552042471768</v>
      </c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4" t="s">
        <v>209</v>
      </c>
      <c r="B77" s="24" t="s">
        <v>226</v>
      </c>
      <c r="C77">
        <v>3.6969759137131968</v>
      </c>
      <c r="D77" s="29">
        <v>4</v>
      </c>
      <c r="E77" s="29">
        <v>0</v>
      </c>
      <c r="F77" s="29">
        <v>2</v>
      </c>
      <c r="G77" s="29">
        <f t="shared" si="5"/>
        <v>6</v>
      </c>
      <c r="H77" s="28">
        <f t="shared" si="6"/>
        <v>0.9242439784282992</v>
      </c>
      <c r="I77" s="28">
        <f t="shared" si="7"/>
        <v>0</v>
      </c>
      <c r="J77" s="28">
        <f t="shared" si="8"/>
        <v>1.8484879568565984</v>
      </c>
      <c r="K77" s="31">
        <f t="shared" si="9"/>
        <v>0.6161626522855328</v>
      </c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4" t="s">
        <v>69</v>
      </c>
      <c r="B78" s="24" t="s">
        <v>98</v>
      </c>
      <c r="C78">
        <v>3.0450194659039567</v>
      </c>
      <c r="D78" s="29">
        <v>4</v>
      </c>
      <c r="E78" s="29">
        <v>1</v>
      </c>
      <c r="F78" s="29">
        <v>0</v>
      </c>
      <c r="G78" s="29">
        <f t="shared" si="5"/>
        <v>5</v>
      </c>
      <c r="H78" s="28">
        <f t="shared" si="6"/>
        <v>0.76125486647598917</v>
      </c>
      <c r="I78" s="28">
        <f t="shared" si="7"/>
        <v>3.0450194659039567</v>
      </c>
      <c r="J78" s="28">
        <f t="shared" si="8"/>
        <v>0</v>
      </c>
      <c r="K78" s="31">
        <f t="shared" si="9"/>
        <v>0.60900389318079129</v>
      </c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4" t="s">
        <v>163</v>
      </c>
      <c r="B79" s="24" t="s">
        <v>172</v>
      </c>
      <c r="C79">
        <v>5.4188778435988194</v>
      </c>
      <c r="D79" s="29">
        <v>6</v>
      </c>
      <c r="E79" s="29">
        <v>1</v>
      </c>
      <c r="F79" s="29">
        <v>2</v>
      </c>
      <c r="G79" s="29">
        <f t="shared" si="5"/>
        <v>9</v>
      </c>
      <c r="H79" s="28">
        <f t="shared" si="6"/>
        <v>0.90314630726646994</v>
      </c>
      <c r="I79" s="28">
        <f t="shared" si="7"/>
        <v>5.4188778435988194</v>
      </c>
      <c r="J79" s="28">
        <f t="shared" si="8"/>
        <v>2.7094389217994097</v>
      </c>
      <c r="K79" s="31">
        <f t="shared" si="9"/>
        <v>0.60209753817764655</v>
      </c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4" t="s">
        <v>132</v>
      </c>
      <c r="B80" s="24" t="s">
        <v>143</v>
      </c>
      <c r="C80">
        <v>4.1822691091998641</v>
      </c>
      <c r="D80" s="29">
        <v>6</v>
      </c>
      <c r="E80" s="29">
        <v>1</v>
      </c>
      <c r="F80" s="29">
        <v>0</v>
      </c>
      <c r="G80" s="29">
        <f t="shared" si="5"/>
        <v>7</v>
      </c>
      <c r="H80" s="28">
        <f t="shared" si="6"/>
        <v>0.69704485153331064</v>
      </c>
      <c r="I80" s="28">
        <f t="shared" si="7"/>
        <v>4.1822691091998641</v>
      </c>
      <c r="J80" s="28">
        <f t="shared" si="8"/>
        <v>0</v>
      </c>
      <c r="K80" s="31">
        <f t="shared" si="9"/>
        <v>0.59746701559998061</v>
      </c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4" t="s">
        <v>186</v>
      </c>
      <c r="B81" s="24" t="s">
        <v>189</v>
      </c>
      <c r="C81">
        <v>9.5434296947238089</v>
      </c>
      <c r="D81" s="29">
        <v>9</v>
      </c>
      <c r="E81" s="29">
        <v>6</v>
      </c>
      <c r="F81" s="29">
        <v>1</v>
      </c>
      <c r="G81" s="29">
        <f t="shared" si="5"/>
        <v>16</v>
      </c>
      <c r="H81" s="28">
        <f t="shared" si="6"/>
        <v>1.0603810771915343</v>
      </c>
      <c r="I81" s="28">
        <f t="shared" si="7"/>
        <v>1.5905716157873016</v>
      </c>
      <c r="J81" s="28">
        <f t="shared" si="8"/>
        <v>9.5434296947238089</v>
      </c>
      <c r="K81" s="31">
        <f t="shared" si="9"/>
        <v>0.59646435592023805</v>
      </c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4" t="s">
        <v>101</v>
      </c>
      <c r="B82" s="24" t="s">
        <v>106</v>
      </c>
      <c r="C82">
        <v>2.9204814673638135</v>
      </c>
      <c r="D82" s="29">
        <v>3</v>
      </c>
      <c r="E82" s="29">
        <v>1</v>
      </c>
      <c r="F82" s="29">
        <v>1</v>
      </c>
      <c r="G82" s="29">
        <f t="shared" si="5"/>
        <v>5</v>
      </c>
      <c r="H82" s="28">
        <f t="shared" si="6"/>
        <v>0.97349382245460447</v>
      </c>
      <c r="I82" s="28">
        <f t="shared" si="7"/>
        <v>2.9204814673638135</v>
      </c>
      <c r="J82" s="28">
        <f t="shared" si="8"/>
        <v>2.9204814673638135</v>
      </c>
      <c r="K82" s="31">
        <f t="shared" si="9"/>
        <v>0.58409629347276271</v>
      </c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4" t="s">
        <v>120</v>
      </c>
      <c r="B83" s="24" t="s">
        <v>131</v>
      </c>
      <c r="C83">
        <v>2.3361395885058576</v>
      </c>
      <c r="D83" s="29">
        <v>3</v>
      </c>
      <c r="E83" s="29">
        <v>0</v>
      </c>
      <c r="F83" s="29">
        <v>1</v>
      </c>
      <c r="G83" s="29">
        <f t="shared" si="5"/>
        <v>4</v>
      </c>
      <c r="H83" s="28">
        <f t="shared" si="6"/>
        <v>0.77871319616861923</v>
      </c>
      <c r="I83" s="28">
        <f t="shared" si="7"/>
        <v>0</v>
      </c>
      <c r="J83" s="28">
        <f t="shared" si="8"/>
        <v>2.3361395885058576</v>
      </c>
      <c r="K83" s="31">
        <f t="shared" si="9"/>
        <v>0.58403489712646439</v>
      </c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4" t="s">
        <v>132</v>
      </c>
      <c r="B84" s="24" t="s">
        <v>134</v>
      </c>
      <c r="C84">
        <v>7.546805784536712</v>
      </c>
      <c r="D84" s="29">
        <v>9</v>
      </c>
      <c r="E84" s="29">
        <v>3</v>
      </c>
      <c r="F84" s="29">
        <v>1</v>
      </c>
      <c r="G84" s="29">
        <f t="shared" si="5"/>
        <v>13</v>
      </c>
      <c r="H84" s="28">
        <f t="shared" si="6"/>
        <v>0.83853397605963464</v>
      </c>
      <c r="I84" s="28">
        <f t="shared" si="7"/>
        <v>2.5156019281789042</v>
      </c>
      <c r="J84" s="28">
        <f t="shared" si="8"/>
        <v>7.546805784536712</v>
      </c>
      <c r="K84" s="31">
        <f t="shared" si="9"/>
        <v>0.58052352188743939</v>
      </c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4" t="s">
        <v>148</v>
      </c>
      <c r="B85" s="24" t="s">
        <v>153</v>
      </c>
      <c r="C85">
        <v>5.8004988402343214</v>
      </c>
      <c r="D85" s="29">
        <v>7</v>
      </c>
      <c r="E85" s="29">
        <v>3</v>
      </c>
      <c r="F85" s="29">
        <v>0</v>
      </c>
      <c r="G85" s="29">
        <f t="shared" si="5"/>
        <v>10</v>
      </c>
      <c r="H85" s="28">
        <f t="shared" si="6"/>
        <v>0.82864269146204594</v>
      </c>
      <c r="I85" s="28">
        <f t="shared" si="7"/>
        <v>1.9334996134114404</v>
      </c>
      <c r="J85" s="28">
        <f t="shared" si="8"/>
        <v>0</v>
      </c>
      <c r="K85" s="31">
        <f t="shared" si="9"/>
        <v>0.58004988402343216</v>
      </c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4" t="s">
        <v>163</v>
      </c>
      <c r="B86" s="24" t="s">
        <v>177</v>
      </c>
      <c r="C86">
        <v>5.2057859906955626</v>
      </c>
      <c r="D86" s="29">
        <v>6</v>
      </c>
      <c r="E86" s="29">
        <v>3</v>
      </c>
      <c r="F86" s="29">
        <v>0</v>
      </c>
      <c r="G86" s="29">
        <f t="shared" si="5"/>
        <v>9</v>
      </c>
      <c r="H86" s="28">
        <f t="shared" si="6"/>
        <v>0.86763099844926039</v>
      </c>
      <c r="I86" s="28">
        <f t="shared" si="7"/>
        <v>1.7352619968985208</v>
      </c>
      <c r="J86" s="28">
        <f t="shared" si="8"/>
        <v>0</v>
      </c>
      <c r="K86" s="31">
        <f t="shared" si="9"/>
        <v>0.57842066563284034</v>
      </c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4" t="s">
        <v>163</v>
      </c>
      <c r="B87" s="24" t="s">
        <v>175</v>
      </c>
      <c r="C87">
        <v>2.8633767140251436</v>
      </c>
      <c r="D87" s="29">
        <v>3</v>
      </c>
      <c r="E87" s="29">
        <v>1</v>
      </c>
      <c r="F87" s="29">
        <v>1</v>
      </c>
      <c r="G87" s="29">
        <f t="shared" si="5"/>
        <v>5</v>
      </c>
      <c r="H87" s="28">
        <f t="shared" si="6"/>
        <v>0.9544589046750479</v>
      </c>
      <c r="I87" s="28">
        <f t="shared" si="7"/>
        <v>2.8633767140251436</v>
      </c>
      <c r="J87" s="28">
        <f t="shared" si="8"/>
        <v>2.8633767140251436</v>
      </c>
      <c r="K87" s="31">
        <f t="shared" si="9"/>
        <v>0.57267534280502874</v>
      </c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4" t="s">
        <v>33</v>
      </c>
      <c r="B88" s="24" t="s">
        <v>47</v>
      </c>
      <c r="C88">
        <v>10.690677054008608</v>
      </c>
      <c r="D88" s="29">
        <v>15</v>
      </c>
      <c r="E88" s="29">
        <v>0</v>
      </c>
      <c r="F88" s="29">
        <v>4</v>
      </c>
      <c r="G88" s="29">
        <f t="shared" si="5"/>
        <v>19</v>
      </c>
      <c r="H88" s="28">
        <f t="shared" si="6"/>
        <v>0.71271180360057385</v>
      </c>
      <c r="I88" s="28">
        <f t="shared" si="7"/>
        <v>0</v>
      </c>
      <c r="J88" s="28">
        <f t="shared" si="8"/>
        <v>2.6726692635021521</v>
      </c>
      <c r="K88" s="31">
        <f t="shared" si="9"/>
        <v>0.56266721336887415</v>
      </c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4" t="s">
        <v>66</v>
      </c>
      <c r="B89" s="24" t="s">
        <v>67</v>
      </c>
      <c r="C89">
        <v>13.982782958008039</v>
      </c>
      <c r="D89" s="29">
        <v>13</v>
      </c>
      <c r="E89" s="29">
        <v>3</v>
      </c>
      <c r="F89" s="29">
        <v>9</v>
      </c>
      <c r="G89" s="29">
        <f t="shared" si="5"/>
        <v>25</v>
      </c>
      <c r="H89" s="28">
        <f t="shared" si="6"/>
        <v>1.0755986890775415</v>
      </c>
      <c r="I89" s="28">
        <f t="shared" si="7"/>
        <v>4.6609276526693462</v>
      </c>
      <c r="J89" s="28">
        <f t="shared" si="8"/>
        <v>1.5536425508897822</v>
      </c>
      <c r="K89" s="31">
        <f t="shared" si="9"/>
        <v>0.55931131832032155</v>
      </c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4" t="s">
        <v>120</v>
      </c>
      <c r="B90" s="24" t="s">
        <v>122</v>
      </c>
      <c r="C90">
        <v>13.898675228273474</v>
      </c>
      <c r="D90" s="29">
        <v>15</v>
      </c>
      <c r="E90" s="29">
        <v>2</v>
      </c>
      <c r="F90" s="29">
        <v>8</v>
      </c>
      <c r="G90" s="29">
        <f t="shared" si="5"/>
        <v>25</v>
      </c>
      <c r="H90" s="28">
        <f t="shared" si="6"/>
        <v>0.92657834855156496</v>
      </c>
      <c r="I90" s="28">
        <f t="shared" si="7"/>
        <v>6.9493376141367369</v>
      </c>
      <c r="J90" s="28">
        <f t="shared" si="8"/>
        <v>1.7373344035341842</v>
      </c>
      <c r="K90" s="31">
        <f t="shared" si="9"/>
        <v>0.55594700913093897</v>
      </c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4" t="s">
        <v>132</v>
      </c>
      <c r="B91" s="24" t="s">
        <v>135</v>
      </c>
      <c r="C91">
        <v>7.1584064816591635</v>
      </c>
      <c r="D91" s="29">
        <v>9</v>
      </c>
      <c r="E91" s="29">
        <v>2</v>
      </c>
      <c r="F91" s="29">
        <v>2</v>
      </c>
      <c r="G91" s="29">
        <f t="shared" si="5"/>
        <v>13</v>
      </c>
      <c r="H91" s="28">
        <f t="shared" si="6"/>
        <v>0.79537849796212923</v>
      </c>
      <c r="I91" s="28">
        <f t="shared" si="7"/>
        <v>3.5792032408295817</v>
      </c>
      <c r="J91" s="28">
        <f t="shared" si="8"/>
        <v>3.5792032408295817</v>
      </c>
      <c r="K91" s="31">
        <f t="shared" si="9"/>
        <v>0.55064665243532029</v>
      </c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4" t="s">
        <v>148</v>
      </c>
      <c r="B92" s="24" t="s">
        <v>160</v>
      </c>
      <c r="C92">
        <v>2.1638321812698607</v>
      </c>
      <c r="D92" s="29">
        <v>2</v>
      </c>
      <c r="E92" s="29">
        <v>1</v>
      </c>
      <c r="F92" s="29">
        <v>1</v>
      </c>
      <c r="G92" s="29">
        <f t="shared" si="5"/>
        <v>4</v>
      </c>
      <c r="H92" s="28">
        <f t="shared" si="6"/>
        <v>1.0819160906349303</v>
      </c>
      <c r="I92" s="28">
        <f t="shared" si="7"/>
        <v>2.1638321812698607</v>
      </c>
      <c r="J92" s="28">
        <f t="shared" si="8"/>
        <v>2.1638321812698607</v>
      </c>
      <c r="K92" s="31">
        <f t="shared" si="9"/>
        <v>0.54095804531746516</v>
      </c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4" t="s">
        <v>209</v>
      </c>
      <c r="B93" s="24" t="s">
        <v>211</v>
      </c>
      <c r="C93">
        <v>8.5259124248790297</v>
      </c>
      <c r="D93" s="29">
        <v>15</v>
      </c>
      <c r="E93" s="29">
        <v>1</v>
      </c>
      <c r="F93" s="29">
        <v>0</v>
      </c>
      <c r="G93" s="29">
        <f t="shared" si="5"/>
        <v>16</v>
      </c>
      <c r="H93" s="28">
        <f t="shared" si="6"/>
        <v>0.56839416165860202</v>
      </c>
      <c r="I93" s="28">
        <f t="shared" si="7"/>
        <v>8.5259124248790297</v>
      </c>
      <c r="J93" s="28">
        <f t="shared" si="8"/>
        <v>0</v>
      </c>
      <c r="K93" s="31">
        <f t="shared" si="9"/>
        <v>0.53286952655493935</v>
      </c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4" t="s">
        <v>69</v>
      </c>
      <c r="B94" s="24" t="s">
        <v>96</v>
      </c>
      <c r="C94">
        <v>10.119946325715622</v>
      </c>
      <c r="D94" s="29">
        <v>17</v>
      </c>
      <c r="E94" s="29">
        <v>2</v>
      </c>
      <c r="F94" s="29">
        <v>0</v>
      </c>
      <c r="G94" s="29">
        <f t="shared" si="5"/>
        <v>19</v>
      </c>
      <c r="H94" s="28">
        <f t="shared" si="6"/>
        <v>0.59529096033621309</v>
      </c>
      <c r="I94" s="28">
        <f t="shared" si="7"/>
        <v>5.0599731628578111</v>
      </c>
      <c r="J94" s="28">
        <f t="shared" si="8"/>
        <v>0</v>
      </c>
      <c r="K94" s="31">
        <f t="shared" si="9"/>
        <v>0.53262875398503273</v>
      </c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4" t="s">
        <v>120</v>
      </c>
      <c r="B95" s="24" t="s">
        <v>127</v>
      </c>
      <c r="C95">
        <v>5.254593952669949</v>
      </c>
      <c r="D95" s="29">
        <v>9</v>
      </c>
      <c r="E95" s="29">
        <v>1</v>
      </c>
      <c r="F95" s="29">
        <v>0</v>
      </c>
      <c r="G95" s="29">
        <f t="shared" si="5"/>
        <v>10</v>
      </c>
      <c r="H95" s="28">
        <f t="shared" si="6"/>
        <v>0.5838437725188832</v>
      </c>
      <c r="I95" s="28">
        <f t="shared" si="7"/>
        <v>5.254593952669949</v>
      </c>
      <c r="J95" s="28">
        <f t="shared" si="8"/>
        <v>0</v>
      </c>
      <c r="K95" s="31">
        <f t="shared" si="9"/>
        <v>0.52545939526699492</v>
      </c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4" t="s">
        <v>148</v>
      </c>
      <c r="B96" s="24" t="s">
        <v>156</v>
      </c>
      <c r="C96">
        <v>2.0740327890990495</v>
      </c>
      <c r="D96" s="29">
        <v>2</v>
      </c>
      <c r="E96" s="29">
        <v>0</v>
      </c>
      <c r="F96" s="29">
        <v>2</v>
      </c>
      <c r="G96" s="29">
        <f t="shared" si="5"/>
        <v>4</v>
      </c>
      <c r="H96" s="28">
        <f t="shared" si="6"/>
        <v>1.0370163945495248</v>
      </c>
      <c r="I96" s="28">
        <f t="shared" si="7"/>
        <v>0</v>
      </c>
      <c r="J96" s="28">
        <f t="shared" si="8"/>
        <v>1.0370163945495248</v>
      </c>
      <c r="K96" s="31">
        <f t="shared" si="9"/>
        <v>0.51850819727476238</v>
      </c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4" t="s">
        <v>101</v>
      </c>
      <c r="B97" s="24" t="s">
        <v>105</v>
      </c>
      <c r="C97">
        <v>6.0425997032578911</v>
      </c>
      <c r="D97" s="29">
        <v>10</v>
      </c>
      <c r="E97" s="29">
        <v>2</v>
      </c>
      <c r="F97" s="29">
        <v>0</v>
      </c>
      <c r="G97" s="29">
        <f t="shared" si="5"/>
        <v>12</v>
      </c>
      <c r="H97" s="28">
        <f t="shared" si="6"/>
        <v>0.60425997032578915</v>
      </c>
      <c r="I97" s="28">
        <f t="shared" si="7"/>
        <v>3.0212998516289455</v>
      </c>
      <c r="J97" s="28">
        <f t="shared" si="8"/>
        <v>0</v>
      </c>
      <c r="K97" s="31">
        <f t="shared" si="9"/>
        <v>0.50354997527149092</v>
      </c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4" t="s">
        <v>101</v>
      </c>
      <c r="B98" s="24" t="s">
        <v>107</v>
      </c>
      <c r="C98">
        <v>5.5150119298738183</v>
      </c>
      <c r="D98" s="29">
        <v>9</v>
      </c>
      <c r="E98" s="29">
        <v>2</v>
      </c>
      <c r="F98" s="29">
        <v>0</v>
      </c>
      <c r="G98" s="29">
        <f t="shared" si="5"/>
        <v>11</v>
      </c>
      <c r="H98" s="28">
        <f t="shared" si="6"/>
        <v>0.61277910331931318</v>
      </c>
      <c r="I98" s="28">
        <f t="shared" si="7"/>
        <v>2.7575059649369091</v>
      </c>
      <c r="J98" s="28">
        <f t="shared" si="8"/>
        <v>0</v>
      </c>
      <c r="K98" s="31">
        <f t="shared" si="9"/>
        <v>0.50136472089761985</v>
      </c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4" t="s">
        <v>69</v>
      </c>
      <c r="B99" s="24" t="s">
        <v>94</v>
      </c>
      <c r="C99">
        <v>23.439589391536245</v>
      </c>
      <c r="D99" s="29">
        <v>27</v>
      </c>
      <c r="E99" s="29">
        <v>14</v>
      </c>
      <c r="F99" s="29">
        <v>6</v>
      </c>
      <c r="G99" s="29">
        <f t="shared" si="5"/>
        <v>47</v>
      </c>
      <c r="H99" s="28">
        <f t="shared" si="6"/>
        <v>0.8681329404272683</v>
      </c>
      <c r="I99" s="28">
        <f t="shared" si="7"/>
        <v>1.6742563851097318</v>
      </c>
      <c r="J99" s="28">
        <f t="shared" si="8"/>
        <v>3.9065982319227075</v>
      </c>
      <c r="K99" s="31">
        <f t="shared" si="9"/>
        <v>0.4987146679050265</v>
      </c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4" t="s">
        <v>186</v>
      </c>
      <c r="B100" s="24" t="s">
        <v>188</v>
      </c>
      <c r="C100">
        <v>17.694479582069103</v>
      </c>
      <c r="D100" s="29">
        <v>25</v>
      </c>
      <c r="E100" s="29">
        <v>5</v>
      </c>
      <c r="F100" s="29">
        <v>6</v>
      </c>
      <c r="G100" s="29">
        <f t="shared" si="5"/>
        <v>36</v>
      </c>
      <c r="H100" s="28">
        <f t="shared" si="6"/>
        <v>0.70777918328276412</v>
      </c>
      <c r="I100" s="28">
        <f t="shared" si="7"/>
        <v>3.5388959164138205</v>
      </c>
      <c r="J100" s="28">
        <f t="shared" si="8"/>
        <v>2.9490799303448507</v>
      </c>
      <c r="K100" s="31">
        <f t="shared" si="9"/>
        <v>0.49151332172414175</v>
      </c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4" t="s">
        <v>101</v>
      </c>
      <c r="B101" s="24" t="s">
        <v>109</v>
      </c>
      <c r="C101">
        <v>5.21549896675642</v>
      </c>
      <c r="D101" s="29">
        <v>9</v>
      </c>
      <c r="E101" s="29">
        <v>1</v>
      </c>
      <c r="F101" s="29">
        <v>1</v>
      </c>
      <c r="G101" s="29">
        <f t="shared" si="5"/>
        <v>11</v>
      </c>
      <c r="H101" s="28">
        <f t="shared" si="6"/>
        <v>0.57949988519515783</v>
      </c>
      <c r="I101" s="28">
        <f t="shared" si="7"/>
        <v>5.21549896675642</v>
      </c>
      <c r="J101" s="28">
        <f t="shared" si="8"/>
        <v>5.21549896675642</v>
      </c>
      <c r="K101" s="31">
        <f t="shared" si="9"/>
        <v>0.47413626970512907</v>
      </c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4" t="s">
        <v>148</v>
      </c>
      <c r="B102" s="24" t="s">
        <v>161</v>
      </c>
      <c r="C102">
        <v>4.2514149067731042</v>
      </c>
      <c r="D102" s="29">
        <v>6</v>
      </c>
      <c r="E102" s="29">
        <v>2</v>
      </c>
      <c r="F102" s="29">
        <v>1</v>
      </c>
      <c r="G102" s="29">
        <f t="shared" si="5"/>
        <v>9</v>
      </c>
      <c r="H102" s="28">
        <f t="shared" si="6"/>
        <v>0.70856915112885066</v>
      </c>
      <c r="I102" s="28">
        <f t="shared" si="7"/>
        <v>2.1257074533865521</v>
      </c>
      <c r="J102" s="28">
        <f t="shared" si="8"/>
        <v>4.2514149067731042</v>
      </c>
      <c r="K102" s="31">
        <f t="shared" si="9"/>
        <v>0.47237943408590044</v>
      </c>
      <c r="L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4" t="s">
        <v>69</v>
      </c>
      <c r="B103" s="24" t="s">
        <v>97</v>
      </c>
      <c r="C103">
        <v>8.0198703416297956</v>
      </c>
      <c r="D103" s="29">
        <v>12</v>
      </c>
      <c r="E103" s="29">
        <v>5</v>
      </c>
      <c r="F103" s="29">
        <v>0</v>
      </c>
      <c r="G103" s="29">
        <f t="shared" si="5"/>
        <v>17</v>
      </c>
      <c r="H103" s="28">
        <f t="shared" si="6"/>
        <v>0.66832252846914963</v>
      </c>
      <c r="I103" s="28">
        <f t="shared" si="7"/>
        <v>1.6039740683259591</v>
      </c>
      <c r="J103" s="28">
        <f t="shared" si="8"/>
        <v>0</v>
      </c>
      <c r="K103" s="31">
        <f t="shared" si="9"/>
        <v>0.47175707891939972</v>
      </c>
      <c r="L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4" t="s">
        <v>69</v>
      </c>
      <c r="B104" s="24" t="s">
        <v>90</v>
      </c>
      <c r="C104">
        <v>12.733950981763677</v>
      </c>
      <c r="D104" s="29">
        <v>24</v>
      </c>
      <c r="E104" s="29">
        <v>1</v>
      </c>
      <c r="F104" s="29">
        <v>2</v>
      </c>
      <c r="G104" s="29">
        <f t="shared" si="5"/>
        <v>27</v>
      </c>
      <c r="H104" s="28">
        <f t="shared" si="6"/>
        <v>0.53058129090681982</v>
      </c>
      <c r="I104" s="28">
        <f t="shared" si="7"/>
        <v>12.733950981763677</v>
      </c>
      <c r="J104" s="28">
        <f t="shared" si="8"/>
        <v>6.3669754908818383</v>
      </c>
      <c r="K104" s="31">
        <f t="shared" si="9"/>
        <v>0.47162781413939542</v>
      </c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4" t="s">
        <v>186</v>
      </c>
      <c r="B105" s="24" t="s">
        <v>192</v>
      </c>
      <c r="C105">
        <v>7.4614448669802051</v>
      </c>
      <c r="D105" s="29">
        <v>10</v>
      </c>
      <c r="E105" s="29">
        <v>5</v>
      </c>
      <c r="F105" s="29">
        <v>1</v>
      </c>
      <c r="G105" s="29">
        <f t="shared" si="5"/>
        <v>16</v>
      </c>
      <c r="H105" s="28">
        <f t="shared" si="6"/>
        <v>0.74614448669802047</v>
      </c>
      <c r="I105" s="28">
        <f t="shared" si="7"/>
        <v>1.4922889733960409</v>
      </c>
      <c r="J105" s="28">
        <f t="shared" si="8"/>
        <v>7.4614448669802051</v>
      </c>
      <c r="K105" s="31">
        <f t="shared" si="9"/>
        <v>0.46634030418626282</v>
      </c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4" t="s">
        <v>69</v>
      </c>
      <c r="B106" s="24" t="s">
        <v>77</v>
      </c>
      <c r="C106">
        <v>6.0205196065675004</v>
      </c>
      <c r="D106" s="29">
        <v>8</v>
      </c>
      <c r="E106" s="29">
        <v>4</v>
      </c>
      <c r="F106" s="29">
        <v>1</v>
      </c>
      <c r="G106" s="29">
        <f t="shared" si="5"/>
        <v>13</v>
      </c>
      <c r="H106" s="28">
        <f t="shared" si="6"/>
        <v>0.75256495082093755</v>
      </c>
      <c r="I106" s="28">
        <f t="shared" si="7"/>
        <v>1.5051299016418751</v>
      </c>
      <c r="J106" s="28">
        <f t="shared" si="8"/>
        <v>6.0205196065675004</v>
      </c>
      <c r="K106" s="31">
        <f t="shared" si="9"/>
        <v>0.46311689281288465</v>
      </c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4" t="s">
        <v>66</v>
      </c>
      <c r="B107" s="24" t="s">
        <v>9</v>
      </c>
      <c r="C107">
        <v>13.2786709020746</v>
      </c>
      <c r="D107" s="29">
        <v>23</v>
      </c>
      <c r="E107" s="29">
        <v>5</v>
      </c>
      <c r="F107" s="29">
        <v>1</v>
      </c>
      <c r="G107" s="29">
        <f t="shared" si="5"/>
        <v>29</v>
      </c>
      <c r="H107" s="28">
        <f t="shared" si="6"/>
        <v>0.5773335174815043</v>
      </c>
      <c r="I107" s="28">
        <f t="shared" si="7"/>
        <v>2.6557341804149202</v>
      </c>
      <c r="J107" s="28">
        <f t="shared" si="8"/>
        <v>13.2786709020746</v>
      </c>
      <c r="K107" s="31">
        <f t="shared" si="9"/>
        <v>0.45788520351981377</v>
      </c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4" t="s">
        <v>163</v>
      </c>
      <c r="B108" s="24" t="s">
        <v>170</v>
      </c>
      <c r="C108">
        <v>2.2785920968208471</v>
      </c>
      <c r="D108" s="29">
        <v>2</v>
      </c>
      <c r="E108" s="29">
        <v>2</v>
      </c>
      <c r="F108" s="29">
        <v>1</v>
      </c>
      <c r="G108" s="29">
        <f t="shared" si="5"/>
        <v>5</v>
      </c>
      <c r="H108" s="28">
        <f t="shared" si="6"/>
        <v>1.1392960484104235</v>
      </c>
      <c r="I108" s="28">
        <f t="shared" si="7"/>
        <v>1.1392960484104235</v>
      </c>
      <c r="J108" s="28">
        <f t="shared" si="8"/>
        <v>2.2785920968208471</v>
      </c>
      <c r="K108" s="31">
        <f t="shared" si="9"/>
        <v>0.4557184193641694</v>
      </c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4" t="s">
        <v>69</v>
      </c>
      <c r="B109" s="24" t="s">
        <v>100</v>
      </c>
      <c r="C109">
        <v>9.4366838570782789</v>
      </c>
      <c r="D109" s="29">
        <v>10</v>
      </c>
      <c r="E109" s="29">
        <v>10</v>
      </c>
      <c r="F109" s="29">
        <v>1</v>
      </c>
      <c r="G109" s="29">
        <f t="shared" si="5"/>
        <v>21</v>
      </c>
      <c r="H109" s="28">
        <f t="shared" si="6"/>
        <v>0.94366838570782785</v>
      </c>
      <c r="I109" s="28">
        <f t="shared" si="7"/>
        <v>0.94366838570782785</v>
      </c>
      <c r="J109" s="28">
        <f t="shared" si="8"/>
        <v>9.4366838570782789</v>
      </c>
      <c r="K109" s="31">
        <f t="shared" si="9"/>
        <v>0.44936589795610854</v>
      </c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4" t="s">
        <v>148</v>
      </c>
      <c r="B110" s="24" t="s">
        <v>162</v>
      </c>
      <c r="C110">
        <v>4.0332881005040626</v>
      </c>
      <c r="D110" s="29">
        <v>6</v>
      </c>
      <c r="E110" s="29">
        <v>1</v>
      </c>
      <c r="F110" s="29">
        <v>2</v>
      </c>
      <c r="G110" s="29">
        <f t="shared" si="5"/>
        <v>9</v>
      </c>
      <c r="H110" s="28">
        <f t="shared" si="6"/>
        <v>0.67221468341734381</v>
      </c>
      <c r="I110" s="28">
        <f t="shared" si="7"/>
        <v>4.0332881005040626</v>
      </c>
      <c r="J110" s="28">
        <f t="shared" si="8"/>
        <v>2.0166440502520313</v>
      </c>
      <c r="K110" s="31">
        <f t="shared" si="9"/>
        <v>0.44814312227822917</v>
      </c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4" t="s">
        <v>163</v>
      </c>
      <c r="B111" s="24" t="s">
        <v>165</v>
      </c>
      <c r="C111">
        <v>17.849637777899865</v>
      </c>
      <c r="D111" s="29">
        <v>33</v>
      </c>
      <c r="E111" s="29">
        <v>3</v>
      </c>
      <c r="F111" s="29">
        <v>4</v>
      </c>
      <c r="G111" s="29">
        <f t="shared" si="5"/>
        <v>40</v>
      </c>
      <c r="H111" s="28">
        <f t="shared" si="6"/>
        <v>0.54089811448181413</v>
      </c>
      <c r="I111" s="28">
        <f t="shared" si="7"/>
        <v>5.949879259299955</v>
      </c>
      <c r="J111" s="28">
        <f t="shared" si="8"/>
        <v>4.4624094444749662</v>
      </c>
      <c r="K111" s="31">
        <f t="shared" si="9"/>
        <v>0.44624094444749662</v>
      </c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4" t="s">
        <v>132</v>
      </c>
      <c r="B112" s="24" t="s">
        <v>136</v>
      </c>
      <c r="C112">
        <v>18.668195113366689</v>
      </c>
      <c r="D112" s="29">
        <v>21</v>
      </c>
      <c r="E112" s="29">
        <v>6</v>
      </c>
      <c r="F112" s="29">
        <v>15</v>
      </c>
      <c r="G112" s="29">
        <f t="shared" si="5"/>
        <v>42</v>
      </c>
      <c r="H112" s="28">
        <f t="shared" si="6"/>
        <v>0.88896167206508048</v>
      </c>
      <c r="I112" s="28">
        <f t="shared" si="7"/>
        <v>3.1113658522277814</v>
      </c>
      <c r="J112" s="28">
        <f t="shared" si="8"/>
        <v>1.2445463408911126</v>
      </c>
      <c r="K112" s="31">
        <f t="shared" si="9"/>
        <v>0.44448083603254024</v>
      </c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4" t="s">
        <v>66</v>
      </c>
      <c r="B113" s="24" t="s">
        <v>40</v>
      </c>
      <c r="C113">
        <v>11.546101671508538</v>
      </c>
      <c r="D113" s="29">
        <v>17</v>
      </c>
      <c r="E113" s="29">
        <v>7</v>
      </c>
      <c r="F113" s="29">
        <v>2</v>
      </c>
      <c r="G113" s="29">
        <f t="shared" si="5"/>
        <v>26</v>
      </c>
      <c r="H113" s="28">
        <f t="shared" si="6"/>
        <v>0.67918245126520815</v>
      </c>
      <c r="I113" s="28">
        <f t="shared" si="7"/>
        <v>1.6494430959297912</v>
      </c>
      <c r="J113" s="28">
        <f t="shared" si="8"/>
        <v>5.7730508357542689</v>
      </c>
      <c r="K113" s="31">
        <f t="shared" si="9"/>
        <v>0.44408083351955913</v>
      </c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4" t="s">
        <v>209</v>
      </c>
      <c r="B114" s="24" t="s">
        <v>212</v>
      </c>
      <c r="C114">
        <v>7.5360078410714415</v>
      </c>
      <c r="D114" s="29">
        <v>11</v>
      </c>
      <c r="E114" s="29">
        <v>3</v>
      </c>
      <c r="F114" s="29">
        <v>3</v>
      </c>
      <c r="G114" s="29">
        <f t="shared" si="5"/>
        <v>17</v>
      </c>
      <c r="H114" s="28">
        <f t="shared" si="6"/>
        <v>0.68509162191558559</v>
      </c>
      <c r="I114" s="28">
        <f t="shared" si="7"/>
        <v>2.5120026136904805</v>
      </c>
      <c r="J114" s="28">
        <f t="shared" si="8"/>
        <v>2.5120026136904805</v>
      </c>
      <c r="K114" s="31">
        <f t="shared" si="9"/>
        <v>0.44329457888655538</v>
      </c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4" t="s">
        <v>227</v>
      </c>
      <c r="B115" s="24" t="s">
        <v>229</v>
      </c>
      <c r="C115">
        <v>12.12376225359275</v>
      </c>
      <c r="D115" s="29">
        <v>17</v>
      </c>
      <c r="E115" s="29">
        <v>9</v>
      </c>
      <c r="F115" s="29">
        <v>2</v>
      </c>
      <c r="G115" s="29">
        <f t="shared" si="5"/>
        <v>28</v>
      </c>
      <c r="H115" s="28">
        <f t="shared" si="6"/>
        <v>0.71316248550545591</v>
      </c>
      <c r="I115" s="28">
        <f t="shared" si="7"/>
        <v>1.3470846948436388</v>
      </c>
      <c r="J115" s="28">
        <f t="shared" si="8"/>
        <v>6.0618811267963748</v>
      </c>
      <c r="K115" s="31">
        <f t="shared" si="9"/>
        <v>0.43299150905688394</v>
      </c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4" t="s">
        <v>132</v>
      </c>
      <c r="B116" s="24" t="s">
        <v>138</v>
      </c>
      <c r="C116">
        <v>8.2172075431428286</v>
      </c>
      <c r="D116" s="29">
        <v>11</v>
      </c>
      <c r="E116" s="29">
        <v>5</v>
      </c>
      <c r="F116" s="29">
        <v>3</v>
      </c>
      <c r="G116" s="29">
        <f t="shared" si="5"/>
        <v>19</v>
      </c>
      <c r="H116" s="28">
        <f t="shared" si="6"/>
        <v>0.74701886755843894</v>
      </c>
      <c r="I116" s="28">
        <f t="shared" si="7"/>
        <v>1.6434415086285656</v>
      </c>
      <c r="J116" s="28">
        <f t="shared" si="8"/>
        <v>2.7390691810476095</v>
      </c>
      <c r="K116" s="31">
        <f t="shared" si="9"/>
        <v>0.43248460753383311</v>
      </c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4" t="s">
        <v>132</v>
      </c>
      <c r="B117" s="24" t="s">
        <v>137</v>
      </c>
      <c r="C117">
        <v>11.120937880120486</v>
      </c>
      <c r="D117" s="29">
        <v>17</v>
      </c>
      <c r="E117" s="29">
        <v>4</v>
      </c>
      <c r="F117" s="29">
        <v>6</v>
      </c>
      <c r="G117" s="29">
        <f t="shared" si="5"/>
        <v>27</v>
      </c>
      <c r="H117" s="28">
        <f t="shared" si="6"/>
        <v>0.65417281647767567</v>
      </c>
      <c r="I117" s="28">
        <f t="shared" si="7"/>
        <v>2.7802344700301216</v>
      </c>
      <c r="J117" s="28">
        <f t="shared" si="8"/>
        <v>1.8534896466867476</v>
      </c>
      <c r="K117" s="31">
        <f t="shared" si="9"/>
        <v>0.41188658815261059</v>
      </c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4" t="s">
        <v>209</v>
      </c>
      <c r="B118" s="24" t="s">
        <v>118</v>
      </c>
      <c r="C118">
        <v>4.05802808082022</v>
      </c>
      <c r="D118" s="29">
        <v>7</v>
      </c>
      <c r="E118" s="29">
        <v>2</v>
      </c>
      <c r="F118" s="29">
        <v>1</v>
      </c>
      <c r="G118" s="29">
        <f t="shared" si="5"/>
        <v>10</v>
      </c>
      <c r="H118" s="28">
        <f t="shared" si="6"/>
        <v>0.57971829726003143</v>
      </c>
      <c r="I118" s="28">
        <f t="shared" si="7"/>
        <v>2.02901404041011</v>
      </c>
      <c r="J118" s="28">
        <f t="shared" si="8"/>
        <v>4.05802808082022</v>
      </c>
      <c r="K118" s="31">
        <f t="shared" si="9"/>
        <v>0.40580280808202202</v>
      </c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4" t="s">
        <v>120</v>
      </c>
      <c r="B119" s="24" t="s">
        <v>128</v>
      </c>
      <c r="C119">
        <v>3.2375963747382781</v>
      </c>
      <c r="D119" s="29">
        <v>6</v>
      </c>
      <c r="E119" s="29">
        <v>1</v>
      </c>
      <c r="F119" s="29">
        <v>1</v>
      </c>
      <c r="G119" s="29">
        <f t="shared" si="5"/>
        <v>8</v>
      </c>
      <c r="H119" s="28">
        <f t="shared" si="6"/>
        <v>0.53959939578971305</v>
      </c>
      <c r="I119" s="28">
        <f t="shared" si="7"/>
        <v>3.2375963747382781</v>
      </c>
      <c r="J119" s="28">
        <f t="shared" si="8"/>
        <v>3.2375963747382781</v>
      </c>
      <c r="K119" s="31">
        <f t="shared" si="9"/>
        <v>0.40469954684228476</v>
      </c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4" t="s">
        <v>48</v>
      </c>
      <c r="B120" s="24" t="s">
        <v>35</v>
      </c>
      <c r="C120">
        <v>22.18893760868368</v>
      </c>
      <c r="D120" s="29">
        <v>44</v>
      </c>
      <c r="E120" s="29">
        <v>8</v>
      </c>
      <c r="F120" s="29">
        <v>5</v>
      </c>
      <c r="G120" s="29">
        <f t="shared" si="5"/>
        <v>57</v>
      </c>
      <c r="H120" s="28">
        <f t="shared" si="6"/>
        <v>0.5042940365609927</v>
      </c>
      <c r="I120" s="28">
        <f t="shared" si="7"/>
        <v>2.7736172010854601</v>
      </c>
      <c r="J120" s="28">
        <f t="shared" si="8"/>
        <v>4.4377875217367357</v>
      </c>
      <c r="K120" s="31">
        <f t="shared" si="9"/>
        <v>0.38927960716988913</v>
      </c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4" t="s">
        <v>69</v>
      </c>
      <c r="B121" s="24" t="s">
        <v>85</v>
      </c>
      <c r="C121">
        <v>15.503713453679309</v>
      </c>
      <c r="D121" s="29">
        <v>26</v>
      </c>
      <c r="E121" s="29">
        <v>8</v>
      </c>
      <c r="F121" s="29">
        <v>6</v>
      </c>
      <c r="G121" s="29">
        <f t="shared" si="5"/>
        <v>40</v>
      </c>
      <c r="H121" s="28">
        <f t="shared" si="6"/>
        <v>0.59629667129535802</v>
      </c>
      <c r="I121" s="28">
        <f t="shared" si="7"/>
        <v>1.9379641817099136</v>
      </c>
      <c r="J121" s="28">
        <f t="shared" si="8"/>
        <v>2.5839522422798846</v>
      </c>
      <c r="K121" s="31">
        <f t="shared" si="9"/>
        <v>0.38759283634198272</v>
      </c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4" t="s">
        <v>148</v>
      </c>
      <c r="B122" s="24" t="s">
        <v>152</v>
      </c>
      <c r="C122">
        <v>7.750304886324022</v>
      </c>
      <c r="D122" s="29">
        <v>12</v>
      </c>
      <c r="E122" s="29">
        <v>4</v>
      </c>
      <c r="F122" s="29">
        <v>4</v>
      </c>
      <c r="G122" s="29">
        <f t="shared" si="5"/>
        <v>20</v>
      </c>
      <c r="H122" s="28">
        <f t="shared" si="6"/>
        <v>0.64585874052700187</v>
      </c>
      <c r="I122" s="28">
        <f t="shared" si="7"/>
        <v>1.9375762215810055</v>
      </c>
      <c r="J122" s="28">
        <f t="shared" si="8"/>
        <v>1.9375762215810055</v>
      </c>
      <c r="K122" s="31">
        <f t="shared" si="9"/>
        <v>0.3875152443162011</v>
      </c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4" t="s">
        <v>186</v>
      </c>
      <c r="B123" s="24" t="s">
        <v>190</v>
      </c>
      <c r="C123">
        <v>10.849469961717679</v>
      </c>
      <c r="D123" s="29">
        <v>15</v>
      </c>
      <c r="E123" s="29">
        <v>12</v>
      </c>
      <c r="F123" s="29">
        <v>1</v>
      </c>
      <c r="G123" s="29">
        <f t="shared" si="5"/>
        <v>28</v>
      </c>
      <c r="H123" s="28">
        <f t="shared" si="6"/>
        <v>0.72329799744784529</v>
      </c>
      <c r="I123" s="28">
        <f t="shared" si="7"/>
        <v>0.90412249680980661</v>
      </c>
      <c r="J123" s="28">
        <f t="shared" si="8"/>
        <v>10.849469961717679</v>
      </c>
      <c r="K123" s="31">
        <f t="shared" si="9"/>
        <v>0.38748107006134569</v>
      </c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4" t="s">
        <v>69</v>
      </c>
      <c r="B124" s="24" t="s">
        <v>82</v>
      </c>
      <c r="C124">
        <v>43.373985191498981</v>
      </c>
      <c r="D124" s="29">
        <v>78</v>
      </c>
      <c r="E124" s="29">
        <v>21</v>
      </c>
      <c r="F124" s="29">
        <v>13</v>
      </c>
      <c r="G124" s="29">
        <f t="shared" si="5"/>
        <v>112</v>
      </c>
      <c r="H124" s="28">
        <f t="shared" si="6"/>
        <v>0.55607673322434592</v>
      </c>
      <c r="I124" s="28">
        <f t="shared" si="7"/>
        <v>2.0654278662618561</v>
      </c>
      <c r="J124" s="28">
        <f t="shared" si="8"/>
        <v>3.3364603993460755</v>
      </c>
      <c r="K124" s="31">
        <f t="shared" si="9"/>
        <v>0.38726772492409806</v>
      </c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4" t="s">
        <v>148</v>
      </c>
      <c r="B125" s="24" t="s">
        <v>150</v>
      </c>
      <c r="C125">
        <v>17.019106777427407</v>
      </c>
      <c r="D125" s="29">
        <v>25</v>
      </c>
      <c r="E125" s="29">
        <v>8</v>
      </c>
      <c r="F125" s="29">
        <v>11</v>
      </c>
      <c r="G125" s="29">
        <f t="shared" si="5"/>
        <v>44</v>
      </c>
      <c r="H125" s="28">
        <f t="shared" si="6"/>
        <v>0.68076427109709625</v>
      </c>
      <c r="I125" s="28">
        <f t="shared" si="7"/>
        <v>2.1273883471784258</v>
      </c>
      <c r="J125" s="28">
        <f t="shared" si="8"/>
        <v>1.5471915252206734</v>
      </c>
      <c r="K125" s="31">
        <f t="shared" si="9"/>
        <v>0.38679788130516835</v>
      </c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4" t="s">
        <v>209</v>
      </c>
      <c r="B126" s="24" t="s">
        <v>213</v>
      </c>
      <c r="C126">
        <v>30.87562285619364</v>
      </c>
      <c r="D126" s="29">
        <v>52</v>
      </c>
      <c r="E126" s="29">
        <v>18</v>
      </c>
      <c r="F126" s="29">
        <v>12</v>
      </c>
      <c r="G126" s="29">
        <f t="shared" si="5"/>
        <v>82</v>
      </c>
      <c r="H126" s="28">
        <f t="shared" si="6"/>
        <v>0.59376197800372388</v>
      </c>
      <c r="I126" s="28">
        <f t="shared" si="7"/>
        <v>1.7153123808996467</v>
      </c>
      <c r="J126" s="28">
        <f t="shared" si="8"/>
        <v>2.5729685713494699</v>
      </c>
      <c r="K126" s="31">
        <f t="shared" si="9"/>
        <v>0.37653198605114196</v>
      </c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4" t="s">
        <v>163</v>
      </c>
      <c r="B127" s="24" t="s">
        <v>180</v>
      </c>
      <c r="C127">
        <v>2.6069100592113044</v>
      </c>
      <c r="D127" s="29">
        <v>5</v>
      </c>
      <c r="E127" s="29">
        <v>0</v>
      </c>
      <c r="F127" s="29">
        <v>2</v>
      </c>
      <c r="G127" s="29">
        <f t="shared" si="5"/>
        <v>7</v>
      </c>
      <c r="H127" s="28">
        <f t="shared" si="6"/>
        <v>0.52138201184226085</v>
      </c>
      <c r="I127" s="28">
        <f t="shared" si="7"/>
        <v>0</v>
      </c>
      <c r="J127" s="28">
        <f t="shared" si="8"/>
        <v>1.3034550296056522</v>
      </c>
      <c r="K127" s="31">
        <f t="shared" si="9"/>
        <v>0.37241572274447204</v>
      </c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4" t="s">
        <v>68</v>
      </c>
      <c r="B128" s="24" t="s">
        <v>5</v>
      </c>
      <c r="C128">
        <v>18.971652935810461</v>
      </c>
      <c r="D128" s="29">
        <v>30</v>
      </c>
      <c r="E128" s="29">
        <v>5</v>
      </c>
      <c r="F128" s="29">
        <v>16</v>
      </c>
      <c r="G128" s="29">
        <f t="shared" si="5"/>
        <v>51</v>
      </c>
      <c r="H128" s="28">
        <f t="shared" si="6"/>
        <v>0.63238843119368204</v>
      </c>
      <c r="I128" s="28">
        <f t="shared" si="7"/>
        <v>3.7943305871620923</v>
      </c>
      <c r="J128" s="28">
        <f t="shared" si="8"/>
        <v>1.1857283084881538</v>
      </c>
      <c r="K128" s="31">
        <f t="shared" si="9"/>
        <v>0.37199319481981297</v>
      </c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4" t="s">
        <v>69</v>
      </c>
      <c r="B129" s="24" t="s">
        <v>88</v>
      </c>
      <c r="C129">
        <v>60.539528252927013</v>
      </c>
      <c r="D129">
        <v>89</v>
      </c>
      <c r="E129">
        <v>39</v>
      </c>
      <c r="F129">
        <v>35</v>
      </c>
      <c r="G129" s="29">
        <f t="shared" si="5"/>
        <v>163</v>
      </c>
      <c r="H129" s="28">
        <f t="shared" si="6"/>
        <v>0.68021941857221369</v>
      </c>
      <c r="I129" s="28">
        <f t="shared" si="7"/>
        <v>1.5522955962288978</v>
      </c>
      <c r="J129" s="28">
        <f t="shared" si="8"/>
        <v>1.7297008072264861</v>
      </c>
      <c r="K129" s="31">
        <f t="shared" si="9"/>
        <v>0.37140814879096329</v>
      </c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4" t="s">
        <v>263</v>
      </c>
      <c r="B130" s="24" t="s">
        <v>17</v>
      </c>
      <c r="C130">
        <v>20.32637853568713</v>
      </c>
      <c r="D130" s="29">
        <v>34</v>
      </c>
      <c r="E130" s="29">
        <v>18</v>
      </c>
      <c r="F130" s="29">
        <v>4</v>
      </c>
      <c r="G130" s="29">
        <f t="shared" ref="G130:G193" si="10">SUM(D130:F130)</f>
        <v>56</v>
      </c>
      <c r="H130" s="28">
        <f t="shared" ref="H130:H193" si="11">IFERROR(C130/D130, 0)</f>
        <v>0.5978346628143274</v>
      </c>
      <c r="I130" s="28">
        <f t="shared" ref="I130:I193" si="12">IFERROR(C130/E130, 0)</f>
        <v>1.1292432519826183</v>
      </c>
      <c r="J130" s="28">
        <f t="shared" ref="J130:J193" si="13">IFERROR(C130/F130,0)</f>
        <v>5.0815946339217826</v>
      </c>
      <c r="K130" s="31">
        <f t="shared" si="9"/>
        <v>0.3629710452801273</v>
      </c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4" t="s">
        <v>186</v>
      </c>
      <c r="B131" s="24" t="s">
        <v>191</v>
      </c>
      <c r="C131">
        <v>21.752058019500375</v>
      </c>
      <c r="D131" s="29">
        <v>48</v>
      </c>
      <c r="E131" s="29">
        <v>9</v>
      </c>
      <c r="F131" s="29">
        <v>4</v>
      </c>
      <c r="G131" s="29">
        <f t="shared" si="10"/>
        <v>61</v>
      </c>
      <c r="H131" s="28">
        <f t="shared" si="11"/>
        <v>0.4531678754062578</v>
      </c>
      <c r="I131" s="28">
        <f t="shared" si="12"/>
        <v>2.4168953355000418</v>
      </c>
      <c r="J131" s="28">
        <f t="shared" si="13"/>
        <v>5.4380145048750936</v>
      </c>
      <c r="K131" s="31">
        <f t="shared" si="9"/>
        <v>0.35659111507377661</v>
      </c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4" t="s">
        <v>69</v>
      </c>
      <c r="B132" s="24" t="s">
        <v>76</v>
      </c>
      <c r="C132">
        <v>31.365882732371684</v>
      </c>
      <c r="D132" s="29">
        <v>62</v>
      </c>
      <c r="E132" s="29">
        <v>10</v>
      </c>
      <c r="F132" s="29">
        <v>16</v>
      </c>
      <c r="G132" s="29">
        <f t="shared" si="10"/>
        <v>88</v>
      </c>
      <c r="H132" s="28">
        <f t="shared" si="11"/>
        <v>0.50590133439309171</v>
      </c>
      <c r="I132" s="28">
        <f t="shared" si="12"/>
        <v>3.1365882732371686</v>
      </c>
      <c r="J132" s="28">
        <f t="shared" si="13"/>
        <v>1.9603676707732303</v>
      </c>
      <c r="K132" s="31">
        <f t="shared" si="9"/>
        <v>0.3564304855951328</v>
      </c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4" t="s">
        <v>63</v>
      </c>
      <c r="B133" s="24" t="s">
        <v>35</v>
      </c>
      <c r="C133">
        <v>13.900384435777433</v>
      </c>
      <c r="D133" s="29">
        <v>22</v>
      </c>
      <c r="E133" s="29">
        <v>7</v>
      </c>
      <c r="F133" s="29">
        <v>10</v>
      </c>
      <c r="G133" s="29">
        <f t="shared" si="10"/>
        <v>39</v>
      </c>
      <c r="H133" s="28">
        <f t="shared" si="11"/>
        <v>0.63183565617170145</v>
      </c>
      <c r="I133" s="28">
        <f t="shared" si="12"/>
        <v>1.9857692051110618</v>
      </c>
      <c r="J133" s="28">
        <f t="shared" si="13"/>
        <v>1.3900384435777433</v>
      </c>
      <c r="K133" s="31">
        <f t="shared" si="9"/>
        <v>0.3564201137378829</v>
      </c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4" t="s">
        <v>53</v>
      </c>
      <c r="B134" s="24" t="s">
        <v>54</v>
      </c>
      <c r="C134">
        <v>20.989095881056684</v>
      </c>
      <c r="D134" s="29">
        <v>37</v>
      </c>
      <c r="E134" s="29">
        <v>10</v>
      </c>
      <c r="F134" s="29">
        <v>12</v>
      </c>
      <c r="G134" s="29">
        <f t="shared" si="10"/>
        <v>59</v>
      </c>
      <c r="H134" s="28">
        <f t="shared" si="11"/>
        <v>0.56727286165018065</v>
      </c>
      <c r="I134" s="28">
        <f t="shared" si="12"/>
        <v>2.0989095881056685</v>
      </c>
      <c r="J134" s="28">
        <f t="shared" si="13"/>
        <v>1.7490913234213903</v>
      </c>
      <c r="K134" s="31">
        <f t="shared" si="9"/>
        <v>0.35574738781452009</v>
      </c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4" t="s">
        <v>66</v>
      </c>
      <c r="B135" s="24" t="s">
        <v>35</v>
      </c>
      <c r="C135">
        <v>9.1790287055785882</v>
      </c>
      <c r="D135" s="29">
        <v>19</v>
      </c>
      <c r="E135" s="29">
        <v>5</v>
      </c>
      <c r="F135" s="29">
        <v>2</v>
      </c>
      <c r="G135" s="29">
        <f t="shared" si="10"/>
        <v>26</v>
      </c>
      <c r="H135" s="28">
        <f t="shared" si="11"/>
        <v>0.48310677397782043</v>
      </c>
      <c r="I135" s="28">
        <f t="shared" si="12"/>
        <v>1.8358057411157176</v>
      </c>
      <c r="J135" s="28">
        <f t="shared" si="13"/>
        <v>4.5895143527892941</v>
      </c>
      <c r="K135" s="31">
        <f t="shared" ref="K135:K198" si="14">IFERROR(C135/G135, 0)</f>
        <v>0.35303956559917649</v>
      </c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4" t="s">
        <v>101</v>
      </c>
      <c r="B136" s="24" t="s">
        <v>118</v>
      </c>
      <c r="C136">
        <v>2.1101624416869225</v>
      </c>
      <c r="D136" s="29">
        <v>6</v>
      </c>
      <c r="E136" s="29">
        <v>0</v>
      </c>
      <c r="F136" s="29">
        <v>0</v>
      </c>
      <c r="G136" s="29">
        <f t="shared" si="10"/>
        <v>6</v>
      </c>
      <c r="H136" s="28">
        <f t="shared" si="11"/>
        <v>0.35169374028115374</v>
      </c>
      <c r="I136" s="28">
        <f t="shared" si="12"/>
        <v>0</v>
      </c>
      <c r="J136" s="28">
        <f t="shared" si="13"/>
        <v>0</v>
      </c>
      <c r="K136" s="31">
        <f t="shared" si="14"/>
        <v>0.35169374028115374</v>
      </c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4" t="s">
        <v>186</v>
      </c>
      <c r="B137" s="24" t="s">
        <v>196</v>
      </c>
      <c r="C137">
        <v>16.464505650431636</v>
      </c>
      <c r="D137" s="29">
        <v>30</v>
      </c>
      <c r="E137" s="29">
        <v>13</v>
      </c>
      <c r="F137" s="29">
        <v>4</v>
      </c>
      <c r="G137" s="29">
        <f t="shared" si="10"/>
        <v>47</v>
      </c>
      <c r="H137" s="28">
        <f t="shared" si="11"/>
        <v>0.54881685501438793</v>
      </c>
      <c r="I137" s="28">
        <f t="shared" si="12"/>
        <v>1.2665004346485875</v>
      </c>
      <c r="J137" s="28">
        <f t="shared" si="13"/>
        <v>4.1161264126079091</v>
      </c>
      <c r="K137" s="31">
        <f t="shared" si="14"/>
        <v>0.35030863086024761</v>
      </c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4" t="s">
        <v>69</v>
      </c>
      <c r="B138" s="24" t="s">
        <v>93</v>
      </c>
      <c r="C138">
        <v>45.866132718522969</v>
      </c>
      <c r="D138" s="29">
        <v>86</v>
      </c>
      <c r="E138" s="29">
        <v>8</v>
      </c>
      <c r="F138" s="29">
        <v>37</v>
      </c>
      <c r="G138" s="29">
        <f t="shared" si="10"/>
        <v>131</v>
      </c>
      <c r="H138" s="28">
        <f t="shared" si="11"/>
        <v>0.53332712463398801</v>
      </c>
      <c r="I138" s="28">
        <f t="shared" si="12"/>
        <v>5.7332665898153712</v>
      </c>
      <c r="J138" s="28">
        <f t="shared" si="13"/>
        <v>1.2396252086087289</v>
      </c>
      <c r="K138" s="31">
        <f t="shared" si="14"/>
        <v>0.35012315052307608</v>
      </c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4" t="s">
        <v>33</v>
      </c>
      <c r="B139" s="24" t="s">
        <v>39</v>
      </c>
      <c r="C139">
        <v>16.569797027584148</v>
      </c>
      <c r="D139" s="29">
        <v>31</v>
      </c>
      <c r="E139" s="29">
        <v>11</v>
      </c>
      <c r="F139" s="29">
        <v>6</v>
      </c>
      <c r="G139" s="29">
        <f t="shared" si="10"/>
        <v>48</v>
      </c>
      <c r="H139" s="28">
        <f t="shared" si="11"/>
        <v>0.53450958153497252</v>
      </c>
      <c r="I139" s="28">
        <f t="shared" si="12"/>
        <v>1.5063451843258315</v>
      </c>
      <c r="J139" s="28">
        <f t="shared" si="13"/>
        <v>2.7616328379306911</v>
      </c>
      <c r="K139" s="31">
        <f t="shared" si="14"/>
        <v>0.34520410474133639</v>
      </c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4" t="s">
        <v>101</v>
      </c>
      <c r="B140" s="24" t="s">
        <v>104</v>
      </c>
      <c r="C140">
        <v>14.391470759174359</v>
      </c>
      <c r="D140" s="29">
        <v>31</v>
      </c>
      <c r="E140" s="29">
        <v>6</v>
      </c>
      <c r="F140" s="29">
        <v>5</v>
      </c>
      <c r="G140" s="29">
        <f t="shared" si="10"/>
        <v>42</v>
      </c>
      <c r="H140" s="28">
        <f t="shared" si="11"/>
        <v>0.46424099223143095</v>
      </c>
      <c r="I140" s="28">
        <f t="shared" si="12"/>
        <v>2.3985784598623932</v>
      </c>
      <c r="J140" s="28">
        <f t="shared" si="13"/>
        <v>2.8782941518348717</v>
      </c>
      <c r="K140" s="31">
        <f t="shared" si="14"/>
        <v>0.34265406569462759</v>
      </c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4" t="s">
        <v>33</v>
      </c>
      <c r="B141" s="24" t="s">
        <v>36</v>
      </c>
      <c r="C141">
        <v>8.1605875748833618</v>
      </c>
      <c r="D141" s="29">
        <v>13</v>
      </c>
      <c r="E141" s="29">
        <v>8</v>
      </c>
      <c r="F141" s="29">
        <v>3</v>
      </c>
      <c r="G141" s="29">
        <f t="shared" si="10"/>
        <v>24</v>
      </c>
      <c r="H141" s="28">
        <f t="shared" si="11"/>
        <v>0.62773750576025855</v>
      </c>
      <c r="I141" s="28">
        <f t="shared" si="12"/>
        <v>1.0200734468604202</v>
      </c>
      <c r="J141" s="28">
        <f t="shared" si="13"/>
        <v>2.7201958582944541</v>
      </c>
      <c r="K141" s="31">
        <f t="shared" si="14"/>
        <v>0.34002448228680676</v>
      </c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4" t="s">
        <v>69</v>
      </c>
      <c r="B142" s="24" t="s">
        <v>89</v>
      </c>
      <c r="C142">
        <v>28.059239062138982</v>
      </c>
      <c r="D142" s="29">
        <v>61</v>
      </c>
      <c r="E142" s="29">
        <v>15</v>
      </c>
      <c r="F142" s="29">
        <v>9</v>
      </c>
      <c r="G142" s="29">
        <f t="shared" si="10"/>
        <v>85</v>
      </c>
      <c r="H142" s="28">
        <f t="shared" si="11"/>
        <v>0.45998752560883577</v>
      </c>
      <c r="I142" s="28">
        <f t="shared" si="12"/>
        <v>1.8706159374759321</v>
      </c>
      <c r="J142" s="28">
        <f t="shared" si="13"/>
        <v>3.1176932291265533</v>
      </c>
      <c r="K142" s="31">
        <f t="shared" si="14"/>
        <v>0.33010869484869393</v>
      </c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4" t="s">
        <v>63</v>
      </c>
      <c r="B143" s="24" t="s">
        <v>65</v>
      </c>
      <c r="C143">
        <v>10.840556576871828</v>
      </c>
      <c r="D143" s="29">
        <v>20</v>
      </c>
      <c r="E143" s="29">
        <v>12</v>
      </c>
      <c r="F143" s="29">
        <v>1</v>
      </c>
      <c r="G143" s="29">
        <f t="shared" si="10"/>
        <v>33</v>
      </c>
      <c r="H143" s="28">
        <f t="shared" si="11"/>
        <v>0.54202782884359135</v>
      </c>
      <c r="I143" s="28">
        <f t="shared" si="12"/>
        <v>0.903379714739319</v>
      </c>
      <c r="J143" s="28">
        <f t="shared" si="13"/>
        <v>10.840556576871828</v>
      </c>
      <c r="K143" s="31">
        <f t="shared" si="14"/>
        <v>0.32850171445066145</v>
      </c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4" t="s">
        <v>33</v>
      </c>
      <c r="B144" s="24" t="s">
        <v>40</v>
      </c>
      <c r="C144">
        <v>18.120825380499813</v>
      </c>
      <c r="D144" s="29">
        <v>42</v>
      </c>
      <c r="E144" s="29">
        <v>7</v>
      </c>
      <c r="F144" s="29">
        <v>7</v>
      </c>
      <c r="G144" s="29">
        <f t="shared" si="10"/>
        <v>56</v>
      </c>
      <c r="H144" s="28">
        <f t="shared" si="11"/>
        <v>0.43144822334523364</v>
      </c>
      <c r="I144" s="28">
        <f t="shared" si="12"/>
        <v>2.5886893400714017</v>
      </c>
      <c r="J144" s="28">
        <f t="shared" si="13"/>
        <v>2.5886893400714017</v>
      </c>
      <c r="K144" s="31">
        <f t="shared" si="14"/>
        <v>0.32358616750892522</v>
      </c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4" t="s">
        <v>263</v>
      </c>
      <c r="B145" s="24" t="s">
        <v>16</v>
      </c>
      <c r="C145">
        <v>19.213970091682175</v>
      </c>
      <c r="D145" s="29">
        <v>36</v>
      </c>
      <c r="E145" s="29">
        <v>14</v>
      </c>
      <c r="F145" s="29">
        <v>10</v>
      </c>
      <c r="G145" s="29">
        <f t="shared" si="10"/>
        <v>60</v>
      </c>
      <c r="H145" s="28">
        <f t="shared" si="11"/>
        <v>0.53372139143561592</v>
      </c>
      <c r="I145" s="28">
        <f t="shared" si="12"/>
        <v>1.3724264351201554</v>
      </c>
      <c r="J145" s="28">
        <f t="shared" si="13"/>
        <v>1.9213970091682175</v>
      </c>
      <c r="K145" s="31">
        <f t="shared" si="14"/>
        <v>0.32023283486136955</v>
      </c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4" t="s">
        <v>33</v>
      </c>
      <c r="B146" s="24" t="s">
        <v>42</v>
      </c>
      <c r="C146">
        <v>20.070458410844392</v>
      </c>
      <c r="D146" s="29">
        <v>46</v>
      </c>
      <c r="E146" s="29">
        <v>5</v>
      </c>
      <c r="F146" s="29">
        <v>12</v>
      </c>
      <c r="G146" s="29">
        <f t="shared" si="10"/>
        <v>63</v>
      </c>
      <c r="H146" s="28">
        <f t="shared" si="11"/>
        <v>0.43631431327922593</v>
      </c>
      <c r="I146" s="28">
        <f t="shared" si="12"/>
        <v>4.0140916821688784</v>
      </c>
      <c r="J146" s="28">
        <f t="shared" si="13"/>
        <v>1.6725382009036993</v>
      </c>
      <c r="K146" s="31">
        <f t="shared" si="14"/>
        <v>0.31857870493403795</v>
      </c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4" t="s">
        <v>48</v>
      </c>
      <c r="B147" s="24" t="s">
        <v>40</v>
      </c>
      <c r="C147">
        <v>25.350187672105889</v>
      </c>
      <c r="D147" s="29">
        <v>48</v>
      </c>
      <c r="E147" s="29">
        <v>28</v>
      </c>
      <c r="F147" s="29">
        <v>4</v>
      </c>
      <c r="G147" s="29">
        <f t="shared" si="10"/>
        <v>80</v>
      </c>
      <c r="H147" s="28">
        <f t="shared" si="11"/>
        <v>0.5281289098355394</v>
      </c>
      <c r="I147" s="28">
        <f t="shared" si="12"/>
        <v>0.90536384543235315</v>
      </c>
      <c r="J147" s="28">
        <f t="shared" si="13"/>
        <v>6.3375469180264723</v>
      </c>
      <c r="K147" s="31">
        <f t="shared" si="14"/>
        <v>0.3168773459013236</v>
      </c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4" t="s">
        <v>69</v>
      </c>
      <c r="B148" s="24" t="s">
        <v>84</v>
      </c>
      <c r="C148">
        <v>27.820814365598206</v>
      </c>
      <c r="D148" s="29">
        <v>56</v>
      </c>
      <c r="E148" s="29">
        <v>21</v>
      </c>
      <c r="F148" s="29">
        <v>11</v>
      </c>
      <c r="G148" s="29">
        <f t="shared" si="10"/>
        <v>88</v>
      </c>
      <c r="H148" s="28">
        <f t="shared" si="11"/>
        <v>0.49680025652853937</v>
      </c>
      <c r="I148" s="28">
        <f t="shared" si="12"/>
        <v>1.3248006840761051</v>
      </c>
      <c r="J148" s="28">
        <f t="shared" si="13"/>
        <v>2.5291649423271099</v>
      </c>
      <c r="K148" s="31">
        <f t="shared" si="14"/>
        <v>0.31614561779088873</v>
      </c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4" t="s">
        <v>69</v>
      </c>
      <c r="B149" s="24" t="s">
        <v>92</v>
      </c>
      <c r="C149">
        <v>26.981358362174198</v>
      </c>
      <c r="D149" s="29">
        <v>55</v>
      </c>
      <c r="E149" s="29">
        <v>16</v>
      </c>
      <c r="F149" s="29">
        <v>15</v>
      </c>
      <c r="G149" s="29">
        <f t="shared" si="10"/>
        <v>86</v>
      </c>
      <c r="H149" s="28">
        <f t="shared" si="11"/>
        <v>0.49057015203953086</v>
      </c>
      <c r="I149" s="28">
        <f t="shared" si="12"/>
        <v>1.6863348976358874</v>
      </c>
      <c r="J149" s="28">
        <f t="shared" si="13"/>
        <v>1.7987572241449465</v>
      </c>
      <c r="K149" s="31">
        <f t="shared" si="14"/>
        <v>0.31373672514156042</v>
      </c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4" t="s">
        <v>53</v>
      </c>
      <c r="B150" s="24" t="s">
        <v>58</v>
      </c>
      <c r="C150">
        <v>25.066423295091713</v>
      </c>
      <c r="D150" s="29">
        <v>57</v>
      </c>
      <c r="E150" s="29">
        <v>18</v>
      </c>
      <c r="F150" s="29">
        <v>5</v>
      </c>
      <c r="G150" s="29">
        <f t="shared" si="10"/>
        <v>80</v>
      </c>
      <c r="H150" s="28">
        <f t="shared" si="11"/>
        <v>0.43976181219459148</v>
      </c>
      <c r="I150" s="28">
        <f t="shared" si="12"/>
        <v>1.3925790719495397</v>
      </c>
      <c r="J150" s="28">
        <f t="shared" si="13"/>
        <v>5.0132846590183426</v>
      </c>
      <c r="K150" s="31">
        <f t="shared" si="14"/>
        <v>0.31333029118864641</v>
      </c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4" t="s">
        <v>48</v>
      </c>
      <c r="B151" s="24" t="s">
        <v>34</v>
      </c>
      <c r="C151">
        <v>11.844557332968332</v>
      </c>
      <c r="D151" s="29">
        <v>26</v>
      </c>
      <c r="E151" s="29">
        <v>11</v>
      </c>
      <c r="F151" s="29">
        <v>1</v>
      </c>
      <c r="G151" s="29">
        <f t="shared" si="10"/>
        <v>38</v>
      </c>
      <c r="H151" s="28">
        <f t="shared" si="11"/>
        <v>0.45555989742185893</v>
      </c>
      <c r="I151" s="28">
        <f t="shared" si="12"/>
        <v>1.0767779393607575</v>
      </c>
      <c r="J151" s="28">
        <f t="shared" si="13"/>
        <v>11.844557332968332</v>
      </c>
      <c r="K151" s="31">
        <f t="shared" si="14"/>
        <v>0.31169887718337713</v>
      </c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4" t="s">
        <v>53</v>
      </c>
      <c r="B152" s="24" t="s">
        <v>34</v>
      </c>
      <c r="C152">
        <v>33.318685574034077</v>
      </c>
      <c r="D152" s="29">
        <v>70</v>
      </c>
      <c r="E152" s="29">
        <v>18</v>
      </c>
      <c r="F152" s="29">
        <v>19</v>
      </c>
      <c r="G152" s="29">
        <f t="shared" si="10"/>
        <v>107</v>
      </c>
      <c r="H152" s="28">
        <f t="shared" si="11"/>
        <v>0.47598122248620112</v>
      </c>
      <c r="I152" s="28">
        <f t="shared" si="12"/>
        <v>1.8510380874463377</v>
      </c>
      <c r="J152" s="28">
        <f t="shared" si="13"/>
        <v>1.7536150302123199</v>
      </c>
      <c r="K152" s="31">
        <f t="shared" si="14"/>
        <v>0.31138958480405682</v>
      </c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4" t="s">
        <v>186</v>
      </c>
      <c r="B153" s="24" t="s">
        <v>187</v>
      </c>
      <c r="C153">
        <v>32.191162008396894</v>
      </c>
      <c r="D153">
        <v>63</v>
      </c>
      <c r="E153">
        <v>22</v>
      </c>
      <c r="F153">
        <v>19</v>
      </c>
      <c r="G153" s="29">
        <f t="shared" si="10"/>
        <v>104</v>
      </c>
      <c r="H153" s="28">
        <f t="shared" si="11"/>
        <v>0.51097082553010942</v>
      </c>
      <c r="I153" s="28">
        <f t="shared" si="12"/>
        <v>1.4632346367453133</v>
      </c>
      <c r="J153" s="28">
        <f t="shared" si="13"/>
        <v>1.6942716846524681</v>
      </c>
      <c r="K153" s="31">
        <f t="shared" si="14"/>
        <v>0.30953040392689324</v>
      </c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4" t="s">
        <v>163</v>
      </c>
      <c r="B154" s="24" t="s">
        <v>167</v>
      </c>
      <c r="C154">
        <v>7.6004113310242918</v>
      </c>
      <c r="D154" s="29">
        <v>8</v>
      </c>
      <c r="E154" s="29">
        <v>2</v>
      </c>
      <c r="F154" s="29">
        <v>15</v>
      </c>
      <c r="G154" s="29">
        <f t="shared" si="10"/>
        <v>25</v>
      </c>
      <c r="H154" s="28">
        <f t="shared" si="11"/>
        <v>0.95005141637803647</v>
      </c>
      <c r="I154" s="28">
        <f t="shared" si="12"/>
        <v>3.8002056655121459</v>
      </c>
      <c r="J154" s="28">
        <f t="shared" si="13"/>
        <v>0.50669408873495281</v>
      </c>
      <c r="K154" s="31">
        <f t="shared" si="14"/>
        <v>0.30401645324097165</v>
      </c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4" t="s">
        <v>227</v>
      </c>
      <c r="B155" s="24" t="s">
        <v>228</v>
      </c>
      <c r="C155">
        <v>28.508910514562228</v>
      </c>
      <c r="D155" s="29">
        <v>60</v>
      </c>
      <c r="E155" s="29">
        <v>25</v>
      </c>
      <c r="F155" s="29">
        <v>9</v>
      </c>
      <c r="G155" s="29">
        <f t="shared" si="10"/>
        <v>94</v>
      </c>
      <c r="H155" s="28">
        <f t="shared" si="11"/>
        <v>0.47514850857603713</v>
      </c>
      <c r="I155" s="28">
        <f t="shared" si="12"/>
        <v>1.1403564205824892</v>
      </c>
      <c r="J155" s="28">
        <f t="shared" si="13"/>
        <v>3.1676567238402473</v>
      </c>
      <c r="K155" s="31">
        <f t="shared" si="14"/>
        <v>0.30328628206981095</v>
      </c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4" t="s">
        <v>263</v>
      </c>
      <c r="B156" s="24" t="s">
        <v>15</v>
      </c>
      <c r="C156">
        <v>25.076917561125963</v>
      </c>
      <c r="D156" s="29">
        <v>50</v>
      </c>
      <c r="E156" s="29">
        <v>20</v>
      </c>
      <c r="F156" s="29">
        <v>14</v>
      </c>
      <c r="G156" s="29">
        <f t="shared" si="10"/>
        <v>84</v>
      </c>
      <c r="H156" s="28">
        <f t="shared" si="11"/>
        <v>0.50153835122251922</v>
      </c>
      <c r="I156" s="28">
        <f t="shared" si="12"/>
        <v>1.2538458780562982</v>
      </c>
      <c r="J156" s="28">
        <f t="shared" si="13"/>
        <v>1.7912083972232831</v>
      </c>
      <c r="K156" s="31">
        <f t="shared" si="14"/>
        <v>0.29853473287054716</v>
      </c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4" t="s">
        <v>53</v>
      </c>
      <c r="B157" s="24" t="s">
        <v>56</v>
      </c>
      <c r="C157">
        <v>29.815721388923681</v>
      </c>
      <c r="D157" s="29">
        <v>61</v>
      </c>
      <c r="E157" s="29">
        <v>27</v>
      </c>
      <c r="F157" s="29">
        <v>12</v>
      </c>
      <c r="G157" s="29">
        <f t="shared" si="10"/>
        <v>100</v>
      </c>
      <c r="H157" s="28">
        <f t="shared" si="11"/>
        <v>0.4887823178512079</v>
      </c>
      <c r="I157" s="28">
        <f t="shared" si="12"/>
        <v>1.1042859773675437</v>
      </c>
      <c r="J157" s="28">
        <f t="shared" si="13"/>
        <v>2.4846434490769735</v>
      </c>
      <c r="K157" s="31">
        <f t="shared" si="14"/>
        <v>0.29815721388923683</v>
      </c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4" t="s">
        <v>209</v>
      </c>
      <c r="B158" s="24" t="s">
        <v>217</v>
      </c>
      <c r="C158">
        <v>62.469212044989391</v>
      </c>
      <c r="D158" s="29">
        <v>128</v>
      </c>
      <c r="E158" s="29">
        <v>60</v>
      </c>
      <c r="F158" s="29">
        <v>23</v>
      </c>
      <c r="G158" s="29">
        <f t="shared" si="10"/>
        <v>211</v>
      </c>
      <c r="H158" s="28">
        <f t="shared" si="11"/>
        <v>0.48804071910147961</v>
      </c>
      <c r="I158" s="28">
        <f t="shared" si="12"/>
        <v>1.0411535340831566</v>
      </c>
      <c r="J158" s="28">
        <f t="shared" si="13"/>
        <v>2.7160526976082342</v>
      </c>
      <c r="K158" s="31">
        <f t="shared" si="14"/>
        <v>0.29606261632696396</v>
      </c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4" t="s">
        <v>263</v>
      </c>
      <c r="B159" s="24" t="s">
        <v>19</v>
      </c>
      <c r="C159">
        <v>28.637420655203005</v>
      </c>
      <c r="D159" s="29">
        <v>60</v>
      </c>
      <c r="E159" s="29">
        <v>21</v>
      </c>
      <c r="F159" s="29">
        <v>16</v>
      </c>
      <c r="G159" s="29">
        <f t="shared" si="10"/>
        <v>97</v>
      </c>
      <c r="H159" s="28">
        <f t="shared" si="11"/>
        <v>0.4772903442533834</v>
      </c>
      <c r="I159" s="28">
        <f t="shared" si="12"/>
        <v>1.3636866978668098</v>
      </c>
      <c r="J159" s="28">
        <f t="shared" si="13"/>
        <v>1.7898387909501878</v>
      </c>
      <c r="K159" s="31">
        <f t="shared" si="14"/>
        <v>0.29523114077528873</v>
      </c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4" t="s">
        <v>263</v>
      </c>
      <c r="B160" s="24" t="s">
        <v>10</v>
      </c>
      <c r="C160">
        <v>12.356876272676237</v>
      </c>
      <c r="D160" s="29">
        <v>23</v>
      </c>
      <c r="E160" s="29">
        <v>9</v>
      </c>
      <c r="F160" s="29">
        <v>11</v>
      </c>
      <c r="G160" s="29">
        <f t="shared" si="10"/>
        <v>43</v>
      </c>
      <c r="H160" s="28">
        <f t="shared" si="11"/>
        <v>0.53725549011635809</v>
      </c>
      <c r="I160" s="28">
        <f t="shared" si="12"/>
        <v>1.372986252519582</v>
      </c>
      <c r="J160" s="28">
        <f t="shared" si="13"/>
        <v>1.1233523884251124</v>
      </c>
      <c r="K160" s="31">
        <f t="shared" si="14"/>
        <v>0.28736921564363344</v>
      </c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4" t="s">
        <v>209</v>
      </c>
      <c r="B161" s="24" t="s">
        <v>210</v>
      </c>
      <c r="C161">
        <v>20.932402009177117</v>
      </c>
      <c r="D161" s="29">
        <v>49</v>
      </c>
      <c r="E161" s="29">
        <v>18</v>
      </c>
      <c r="F161" s="29">
        <v>6</v>
      </c>
      <c r="G161" s="29">
        <f t="shared" si="10"/>
        <v>73</v>
      </c>
      <c r="H161" s="28">
        <f t="shared" si="11"/>
        <v>0.42719187773830852</v>
      </c>
      <c r="I161" s="28">
        <f t="shared" si="12"/>
        <v>1.1629112227320622</v>
      </c>
      <c r="J161" s="28">
        <f t="shared" si="13"/>
        <v>3.4887336681961862</v>
      </c>
      <c r="K161" s="31">
        <f t="shared" si="14"/>
        <v>0.28674523300242627</v>
      </c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4" t="s">
        <v>53</v>
      </c>
      <c r="B162" s="24" t="s">
        <v>57</v>
      </c>
      <c r="C162">
        <v>17.520747995188223</v>
      </c>
      <c r="D162" s="29">
        <v>37</v>
      </c>
      <c r="E162" s="29">
        <v>18</v>
      </c>
      <c r="F162" s="29">
        <v>7</v>
      </c>
      <c r="G162" s="29">
        <f t="shared" si="10"/>
        <v>62</v>
      </c>
      <c r="H162" s="28">
        <f t="shared" si="11"/>
        <v>0.47353372959968171</v>
      </c>
      <c r="I162" s="28">
        <f t="shared" si="12"/>
        <v>0.97337488862156796</v>
      </c>
      <c r="J162" s="28">
        <f t="shared" si="13"/>
        <v>2.5029639993126032</v>
      </c>
      <c r="K162" s="31">
        <f t="shared" si="14"/>
        <v>0.28259270959981003</v>
      </c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4" t="s">
        <v>69</v>
      </c>
      <c r="B163" s="24" t="s">
        <v>95</v>
      </c>
      <c r="C163">
        <v>15.752148500370859</v>
      </c>
      <c r="D163" s="29">
        <v>36</v>
      </c>
      <c r="E163" s="29">
        <v>10</v>
      </c>
      <c r="F163" s="29">
        <v>10</v>
      </c>
      <c r="G163" s="29">
        <f t="shared" si="10"/>
        <v>56</v>
      </c>
      <c r="H163" s="28">
        <f t="shared" si="11"/>
        <v>0.4375596805658572</v>
      </c>
      <c r="I163" s="28">
        <f t="shared" si="12"/>
        <v>1.5752148500370859</v>
      </c>
      <c r="J163" s="28">
        <f t="shared" si="13"/>
        <v>1.5752148500370859</v>
      </c>
      <c r="K163" s="31">
        <f t="shared" si="14"/>
        <v>0.28128836607805108</v>
      </c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4" t="s">
        <v>263</v>
      </c>
      <c r="B164" s="24" t="s">
        <v>25</v>
      </c>
      <c r="C164">
        <v>13.661122845904716</v>
      </c>
      <c r="D164" s="29">
        <v>31</v>
      </c>
      <c r="E164" s="29">
        <v>14</v>
      </c>
      <c r="F164" s="29">
        <v>4</v>
      </c>
      <c r="G164" s="29">
        <f t="shared" si="10"/>
        <v>49</v>
      </c>
      <c r="H164" s="28">
        <f t="shared" si="11"/>
        <v>0.44068138212595859</v>
      </c>
      <c r="I164" s="28">
        <f t="shared" si="12"/>
        <v>0.97579448899319399</v>
      </c>
      <c r="J164" s="28">
        <f t="shared" si="13"/>
        <v>3.415280711476179</v>
      </c>
      <c r="K164" s="31">
        <f t="shared" si="14"/>
        <v>0.27879842542662686</v>
      </c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4" t="s">
        <v>163</v>
      </c>
      <c r="B165" s="24" t="s">
        <v>166</v>
      </c>
      <c r="C165">
        <v>16.692470930540622</v>
      </c>
      <c r="D165" s="29">
        <v>40</v>
      </c>
      <c r="E165" s="29">
        <v>13</v>
      </c>
      <c r="F165" s="29">
        <v>7</v>
      </c>
      <c r="G165" s="29">
        <f t="shared" si="10"/>
        <v>60</v>
      </c>
      <c r="H165" s="28">
        <f t="shared" si="11"/>
        <v>0.41731177326351554</v>
      </c>
      <c r="I165" s="28">
        <f t="shared" si="12"/>
        <v>1.2840362254262017</v>
      </c>
      <c r="J165" s="28">
        <f t="shared" si="13"/>
        <v>2.384638704362946</v>
      </c>
      <c r="K165" s="31">
        <f t="shared" si="14"/>
        <v>0.27820784884234373</v>
      </c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4" t="s">
        <v>69</v>
      </c>
      <c r="B166" s="24" t="s">
        <v>83</v>
      </c>
      <c r="C166">
        <v>11.946296438070073</v>
      </c>
      <c r="D166" s="29">
        <v>26</v>
      </c>
      <c r="E166" s="29">
        <v>8</v>
      </c>
      <c r="F166" s="29">
        <v>9</v>
      </c>
      <c r="G166" s="29">
        <f t="shared" si="10"/>
        <v>43</v>
      </c>
      <c r="H166" s="28">
        <f t="shared" si="11"/>
        <v>0.45947293992577204</v>
      </c>
      <c r="I166" s="28">
        <f t="shared" si="12"/>
        <v>1.4932870547587591</v>
      </c>
      <c r="J166" s="28">
        <f t="shared" si="13"/>
        <v>1.3273662708966747</v>
      </c>
      <c r="K166" s="31">
        <f t="shared" si="14"/>
        <v>0.27782084739697843</v>
      </c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4" t="s">
        <v>33</v>
      </c>
      <c r="B167" s="24" t="s">
        <v>43</v>
      </c>
      <c r="C167">
        <v>14.703490328547677</v>
      </c>
      <c r="D167" s="29">
        <v>34</v>
      </c>
      <c r="E167" s="29">
        <v>8</v>
      </c>
      <c r="F167" s="29">
        <v>11</v>
      </c>
      <c r="G167" s="29">
        <f t="shared" si="10"/>
        <v>53</v>
      </c>
      <c r="H167" s="28">
        <f t="shared" si="11"/>
        <v>0.43245559789846105</v>
      </c>
      <c r="I167" s="28">
        <f t="shared" si="12"/>
        <v>1.8379362910684596</v>
      </c>
      <c r="J167" s="28">
        <f t="shared" si="13"/>
        <v>1.3366809389588796</v>
      </c>
      <c r="K167" s="31">
        <f t="shared" si="14"/>
        <v>0.27742434582165426</v>
      </c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4" t="s">
        <v>263</v>
      </c>
      <c r="B168" s="24" t="s">
        <v>18</v>
      </c>
      <c r="C168">
        <v>30.38649116415402</v>
      </c>
      <c r="D168" s="29">
        <v>75</v>
      </c>
      <c r="E168" s="29">
        <v>19</v>
      </c>
      <c r="F168" s="29">
        <v>16</v>
      </c>
      <c r="G168" s="29">
        <f t="shared" si="10"/>
        <v>110</v>
      </c>
      <c r="H168" s="28">
        <f t="shared" si="11"/>
        <v>0.40515321552205358</v>
      </c>
      <c r="I168" s="28">
        <f t="shared" si="12"/>
        <v>1.5992890086396852</v>
      </c>
      <c r="J168" s="28">
        <f t="shared" si="13"/>
        <v>1.8991556977596262</v>
      </c>
      <c r="K168" s="31">
        <f t="shared" si="14"/>
        <v>0.27624082876503653</v>
      </c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4" t="s">
        <v>263</v>
      </c>
      <c r="B169" s="24" t="s">
        <v>28</v>
      </c>
      <c r="C169">
        <v>25.222987046677616</v>
      </c>
      <c r="D169" s="29">
        <v>63</v>
      </c>
      <c r="E169" s="29">
        <v>17</v>
      </c>
      <c r="F169" s="29">
        <v>12</v>
      </c>
      <c r="G169" s="29">
        <f t="shared" si="10"/>
        <v>92</v>
      </c>
      <c r="H169" s="28">
        <f t="shared" si="11"/>
        <v>0.40036487375678759</v>
      </c>
      <c r="I169" s="28">
        <f t="shared" si="12"/>
        <v>1.4837051203928009</v>
      </c>
      <c r="J169" s="28">
        <f t="shared" si="13"/>
        <v>2.1019155872231345</v>
      </c>
      <c r="K169" s="31">
        <f t="shared" si="14"/>
        <v>0.27416290268127846</v>
      </c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4" t="s">
        <v>148</v>
      </c>
      <c r="B170" s="24" t="s">
        <v>151</v>
      </c>
      <c r="C170">
        <v>17.870297662403718</v>
      </c>
      <c r="D170" s="29">
        <v>41</v>
      </c>
      <c r="E170" s="29">
        <v>11</v>
      </c>
      <c r="F170" s="29">
        <v>14</v>
      </c>
      <c r="G170" s="29">
        <f t="shared" si="10"/>
        <v>66</v>
      </c>
      <c r="H170" s="28">
        <f t="shared" si="11"/>
        <v>0.43586091859521264</v>
      </c>
      <c r="I170" s="28">
        <f t="shared" si="12"/>
        <v>1.6245725147639745</v>
      </c>
      <c r="J170" s="28">
        <f t="shared" si="13"/>
        <v>1.276449833028837</v>
      </c>
      <c r="K170" s="31">
        <f t="shared" si="14"/>
        <v>0.27076208579399574</v>
      </c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4" t="s">
        <v>263</v>
      </c>
      <c r="B171" s="24" t="s">
        <v>14</v>
      </c>
      <c r="C171">
        <v>23.964566995237266</v>
      </c>
      <c r="D171" s="29">
        <v>66</v>
      </c>
      <c r="E171" s="29">
        <v>16</v>
      </c>
      <c r="F171" s="29">
        <v>7</v>
      </c>
      <c r="G171" s="29">
        <f t="shared" si="10"/>
        <v>89</v>
      </c>
      <c r="H171" s="28">
        <f t="shared" si="11"/>
        <v>0.36309949992783735</v>
      </c>
      <c r="I171" s="28">
        <f t="shared" si="12"/>
        <v>1.4977854372023292</v>
      </c>
      <c r="J171" s="28">
        <f t="shared" si="13"/>
        <v>3.4235095707481809</v>
      </c>
      <c r="K171" s="31">
        <f t="shared" si="14"/>
        <v>0.26926479769929512</v>
      </c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4" t="s">
        <v>69</v>
      </c>
      <c r="B172" s="24" t="s">
        <v>78</v>
      </c>
      <c r="C172">
        <v>36.16289559332089</v>
      </c>
      <c r="D172">
        <v>75</v>
      </c>
      <c r="E172">
        <v>31</v>
      </c>
      <c r="F172">
        <v>29</v>
      </c>
      <c r="G172" s="29">
        <f t="shared" si="10"/>
        <v>135</v>
      </c>
      <c r="H172" s="28">
        <f t="shared" si="11"/>
        <v>0.48217194124427853</v>
      </c>
      <c r="I172" s="28">
        <f t="shared" si="12"/>
        <v>1.1665450191393836</v>
      </c>
      <c r="J172" s="28">
        <f t="shared" si="13"/>
        <v>1.2469963997696858</v>
      </c>
      <c r="K172" s="31">
        <f t="shared" si="14"/>
        <v>0.26787330069126586</v>
      </c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4" t="s">
        <v>69</v>
      </c>
      <c r="B173" s="24" t="s">
        <v>87</v>
      </c>
      <c r="C173">
        <v>17.974631152207383</v>
      </c>
      <c r="D173" s="29">
        <v>32</v>
      </c>
      <c r="E173" s="29">
        <v>17</v>
      </c>
      <c r="F173" s="29">
        <v>19</v>
      </c>
      <c r="G173" s="29">
        <f t="shared" si="10"/>
        <v>68</v>
      </c>
      <c r="H173" s="28">
        <f t="shared" si="11"/>
        <v>0.56170722350648072</v>
      </c>
      <c r="I173" s="28">
        <f t="shared" si="12"/>
        <v>1.0573312442474931</v>
      </c>
      <c r="J173" s="28">
        <f t="shared" si="13"/>
        <v>0.94603321853723066</v>
      </c>
      <c r="K173" s="31">
        <f t="shared" si="14"/>
        <v>0.26433281106187329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4" t="s">
        <v>33</v>
      </c>
      <c r="B174" s="24" t="s">
        <v>44</v>
      </c>
      <c r="C174">
        <v>13.291769356990137</v>
      </c>
      <c r="D174" s="29">
        <v>27</v>
      </c>
      <c r="E174" s="29">
        <v>11</v>
      </c>
      <c r="F174" s="29">
        <v>13</v>
      </c>
      <c r="G174" s="29">
        <f t="shared" si="10"/>
        <v>51</v>
      </c>
      <c r="H174" s="28">
        <f t="shared" si="11"/>
        <v>0.49228775396259766</v>
      </c>
      <c r="I174" s="28">
        <f t="shared" si="12"/>
        <v>1.2083426688172851</v>
      </c>
      <c r="J174" s="28">
        <f t="shared" si="13"/>
        <v>1.0224437966915489</v>
      </c>
      <c r="K174" s="31">
        <f t="shared" si="14"/>
        <v>0.26062292856843405</v>
      </c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4" t="s">
        <v>69</v>
      </c>
      <c r="B175" s="24" t="s">
        <v>72</v>
      </c>
      <c r="C175">
        <v>27.788969003652987</v>
      </c>
      <c r="D175" s="29">
        <v>66</v>
      </c>
      <c r="E175" s="29">
        <v>25</v>
      </c>
      <c r="F175" s="29">
        <v>16</v>
      </c>
      <c r="G175" s="29">
        <f t="shared" si="10"/>
        <v>107</v>
      </c>
      <c r="H175" s="28">
        <f t="shared" si="11"/>
        <v>0.42104498490383313</v>
      </c>
      <c r="I175" s="28">
        <f t="shared" si="12"/>
        <v>1.1115587601461194</v>
      </c>
      <c r="J175" s="28">
        <f t="shared" si="13"/>
        <v>1.7368105627283117</v>
      </c>
      <c r="K175" s="31">
        <f t="shared" si="14"/>
        <v>0.25970999068834566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4" t="s">
        <v>101</v>
      </c>
      <c r="B176" s="24" t="s">
        <v>102</v>
      </c>
      <c r="C176">
        <v>17.558508652966474</v>
      </c>
      <c r="D176" s="29">
        <v>47</v>
      </c>
      <c r="E176" s="29">
        <v>18</v>
      </c>
      <c r="F176" s="29">
        <v>5</v>
      </c>
      <c r="G176" s="29">
        <f t="shared" si="10"/>
        <v>70</v>
      </c>
      <c r="H176" s="28">
        <f t="shared" si="11"/>
        <v>0.37358529048864836</v>
      </c>
      <c r="I176" s="28">
        <f t="shared" si="12"/>
        <v>0.97547270294258182</v>
      </c>
      <c r="J176" s="28">
        <f t="shared" si="13"/>
        <v>3.5117017305932947</v>
      </c>
      <c r="K176" s="31">
        <f t="shared" si="14"/>
        <v>0.25083583789952107</v>
      </c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4" t="s">
        <v>33</v>
      </c>
      <c r="B177" s="24" t="s">
        <v>46</v>
      </c>
      <c r="C177">
        <v>13.718997792126101</v>
      </c>
      <c r="D177" s="29">
        <v>30</v>
      </c>
      <c r="E177" s="29">
        <v>20</v>
      </c>
      <c r="F177" s="29">
        <v>5</v>
      </c>
      <c r="G177" s="29">
        <f t="shared" si="10"/>
        <v>55</v>
      </c>
      <c r="H177" s="28">
        <f t="shared" si="11"/>
        <v>0.45729992640420336</v>
      </c>
      <c r="I177" s="28">
        <f t="shared" si="12"/>
        <v>0.6859498896063051</v>
      </c>
      <c r="J177" s="28">
        <f t="shared" si="13"/>
        <v>2.7437995584252204</v>
      </c>
      <c r="K177" s="31">
        <f t="shared" si="14"/>
        <v>0.24943632349320186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4" t="s">
        <v>263</v>
      </c>
      <c r="B178" s="24" t="s">
        <v>11</v>
      </c>
      <c r="C178">
        <v>15.926165001310743</v>
      </c>
      <c r="D178" s="29">
        <v>40</v>
      </c>
      <c r="E178" s="29">
        <v>13</v>
      </c>
      <c r="F178" s="29">
        <v>12</v>
      </c>
      <c r="G178" s="29">
        <f t="shared" si="10"/>
        <v>65</v>
      </c>
      <c r="H178" s="28">
        <f t="shared" si="11"/>
        <v>0.39815412503276859</v>
      </c>
      <c r="I178" s="28">
        <f t="shared" si="12"/>
        <v>1.2250896154854418</v>
      </c>
      <c r="J178" s="28">
        <f t="shared" si="13"/>
        <v>1.3271804167758952</v>
      </c>
      <c r="K178" s="31">
        <f t="shared" si="14"/>
        <v>0.24501792309708836</v>
      </c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4" t="s">
        <v>69</v>
      </c>
      <c r="B179" s="24" t="s">
        <v>79</v>
      </c>
      <c r="C179">
        <v>63.139324998975226</v>
      </c>
      <c r="D179">
        <v>139</v>
      </c>
      <c r="E179">
        <v>69</v>
      </c>
      <c r="F179">
        <v>50</v>
      </c>
      <c r="G179" s="29">
        <f t="shared" si="10"/>
        <v>258</v>
      </c>
      <c r="H179" s="28">
        <f t="shared" si="11"/>
        <v>0.45423974819406637</v>
      </c>
      <c r="I179" s="28">
        <f t="shared" si="12"/>
        <v>0.91506268114456846</v>
      </c>
      <c r="J179" s="28">
        <f t="shared" si="13"/>
        <v>1.2627864999795044</v>
      </c>
      <c r="K179" s="31">
        <f t="shared" si="14"/>
        <v>0.24472606588750087</v>
      </c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4" t="s">
        <v>53</v>
      </c>
      <c r="B180" s="24" t="s">
        <v>9</v>
      </c>
      <c r="C180">
        <v>8.7392762800613966</v>
      </c>
      <c r="D180" s="29">
        <v>22</v>
      </c>
      <c r="E180" s="29">
        <v>5</v>
      </c>
      <c r="F180" s="29">
        <v>9</v>
      </c>
      <c r="G180" s="29">
        <f t="shared" si="10"/>
        <v>36</v>
      </c>
      <c r="H180" s="28">
        <f t="shared" si="11"/>
        <v>0.39723983091188164</v>
      </c>
      <c r="I180" s="28">
        <f t="shared" si="12"/>
        <v>1.7478552560122793</v>
      </c>
      <c r="J180" s="28">
        <f t="shared" si="13"/>
        <v>0.97103069778459961</v>
      </c>
      <c r="K180" s="31">
        <f t="shared" si="14"/>
        <v>0.2427576744461499</v>
      </c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4" t="s">
        <v>66</v>
      </c>
      <c r="B181" s="24" t="s">
        <v>39</v>
      </c>
      <c r="C181">
        <v>18.176177206770944</v>
      </c>
      <c r="D181" s="29">
        <v>44</v>
      </c>
      <c r="E181" s="29">
        <v>14</v>
      </c>
      <c r="F181" s="29">
        <v>17</v>
      </c>
      <c r="G181" s="29">
        <f t="shared" si="10"/>
        <v>75</v>
      </c>
      <c r="H181" s="28">
        <f t="shared" si="11"/>
        <v>0.41309493651752144</v>
      </c>
      <c r="I181" s="28">
        <f t="shared" si="12"/>
        <v>1.2982983719122103</v>
      </c>
      <c r="J181" s="28">
        <f t="shared" si="13"/>
        <v>1.069186894515938</v>
      </c>
      <c r="K181" s="31">
        <f t="shared" si="14"/>
        <v>0.24234902942361258</v>
      </c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4" t="s">
        <v>263</v>
      </c>
      <c r="B182" s="24" t="s">
        <v>24</v>
      </c>
      <c r="C182">
        <v>23.69146641646843</v>
      </c>
      <c r="D182" s="29">
        <v>60</v>
      </c>
      <c r="E182" s="29">
        <v>27</v>
      </c>
      <c r="F182" s="29">
        <v>11</v>
      </c>
      <c r="G182" s="29">
        <f t="shared" si="10"/>
        <v>98</v>
      </c>
      <c r="H182" s="28">
        <f t="shared" si="11"/>
        <v>0.39485777360780716</v>
      </c>
      <c r="I182" s="28">
        <f t="shared" si="12"/>
        <v>0.87746171912846038</v>
      </c>
      <c r="J182" s="28">
        <f t="shared" si="13"/>
        <v>2.1537696742244026</v>
      </c>
      <c r="K182" s="31">
        <f t="shared" si="14"/>
        <v>0.24174965731090234</v>
      </c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4" t="s">
        <v>209</v>
      </c>
      <c r="B183" s="24" t="s">
        <v>216</v>
      </c>
      <c r="C183">
        <v>21.338170615322902</v>
      </c>
      <c r="D183" s="29">
        <v>46</v>
      </c>
      <c r="E183" s="29">
        <v>16</v>
      </c>
      <c r="F183" s="29">
        <v>27</v>
      </c>
      <c r="G183" s="29">
        <f t="shared" si="10"/>
        <v>89</v>
      </c>
      <c r="H183" s="28">
        <f t="shared" si="11"/>
        <v>0.46387327424615005</v>
      </c>
      <c r="I183" s="28">
        <f t="shared" si="12"/>
        <v>1.3336356634576814</v>
      </c>
      <c r="J183" s="28">
        <f t="shared" si="13"/>
        <v>0.79030261538232971</v>
      </c>
      <c r="K183" s="31">
        <f t="shared" si="14"/>
        <v>0.23975472601486406</v>
      </c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4" t="s">
        <v>48</v>
      </c>
      <c r="B184" s="24" t="s">
        <v>50</v>
      </c>
      <c r="C184">
        <v>32.470853662439019</v>
      </c>
      <c r="D184" s="29">
        <v>98</v>
      </c>
      <c r="E184" s="29">
        <v>28</v>
      </c>
      <c r="F184" s="29">
        <v>11</v>
      </c>
      <c r="G184" s="29">
        <f t="shared" si="10"/>
        <v>137</v>
      </c>
      <c r="H184" s="28">
        <f t="shared" si="11"/>
        <v>0.33133524145345938</v>
      </c>
      <c r="I184" s="28">
        <f t="shared" si="12"/>
        <v>1.1596733450871077</v>
      </c>
      <c r="J184" s="28">
        <f t="shared" si="13"/>
        <v>2.9518957874944562</v>
      </c>
      <c r="K184" s="31">
        <f t="shared" si="14"/>
        <v>0.23701353038276657</v>
      </c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4" t="s">
        <v>69</v>
      </c>
      <c r="B185" s="24" t="s">
        <v>75</v>
      </c>
      <c r="C185">
        <v>16.510514498570718</v>
      </c>
      <c r="D185" s="29">
        <v>48</v>
      </c>
      <c r="E185" s="29">
        <v>12</v>
      </c>
      <c r="F185" s="29">
        <v>11</v>
      </c>
      <c r="G185" s="29">
        <f t="shared" si="10"/>
        <v>71</v>
      </c>
      <c r="H185" s="28">
        <f t="shared" si="11"/>
        <v>0.3439690520535566</v>
      </c>
      <c r="I185" s="28">
        <f t="shared" si="12"/>
        <v>1.3758762082142264</v>
      </c>
      <c r="J185" s="28">
        <f t="shared" si="13"/>
        <v>1.5009558635064288</v>
      </c>
      <c r="K185" s="31">
        <f t="shared" si="14"/>
        <v>0.23254245772634813</v>
      </c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4" t="s">
        <v>69</v>
      </c>
      <c r="B186" s="24" t="s">
        <v>73</v>
      </c>
      <c r="C186">
        <v>31.887064182689276</v>
      </c>
      <c r="D186">
        <v>81</v>
      </c>
      <c r="E186">
        <v>26</v>
      </c>
      <c r="F186">
        <v>31</v>
      </c>
      <c r="G186" s="29">
        <f t="shared" si="10"/>
        <v>138</v>
      </c>
      <c r="H186" s="28">
        <f t="shared" si="11"/>
        <v>0.39366745904554662</v>
      </c>
      <c r="I186" s="28">
        <f t="shared" si="12"/>
        <v>1.2264255454880491</v>
      </c>
      <c r="J186" s="28">
        <f t="shared" si="13"/>
        <v>1.028614973635138</v>
      </c>
      <c r="K186" s="31">
        <f t="shared" si="14"/>
        <v>0.23106568248325562</v>
      </c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4" t="s">
        <v>69</v>
      </c>
      <c r="B187" s="24" t="s">
        <v>74</v>
      </c>
      <c r="C187">
        <v>47.389709494671791</v>
      </c>
      <c r="D187">
        <v>129</v>
      </c>
      <c r="E187">
        <v>42</v>
      </c>
      <c r="F187">
        <v>35</v>
      </c>
      <c r="G187" s="29">
        <f t="shared" si="10"/>
        <v>206</v>
      </c>
      <c r="H187" s="28">
        <f t="shared" si="11"/>
        <v>0.36736208910598289</v>
      </c>
      <c r="I187" s="28">
        <f t="shared" si="12"/>
        <v>1.1283264165398046</v>
      </c>
      <c r="J187" s="28">
        <f t="shared" si="13"/>
        <v>1.3539916998477655</v>
      </c>
      <c r="K187" s="31">
        <f t="shared" si="14"/>
        <v>0.23004713346928055</v>
      </c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4" t="s">
        <v>263</v>
      </c>
      <c r="B188" s="24" t="s">
        <v>21</v>
      </c>
      <c r="C188">
        <v>19.51761100816794</v>
      </c>
      <c r="D188" s="29">
        <v>42</v>
      </c>
      <c r="E188" s="29">
        <v>15</v>
      </c>
      <c r="F188" s="29">
        <v>28</v>
      </c>
      <c r="G188" s="29">
        <f t="shared" si="10"/>
        <v>85</v>
      </c>
      <c r="H188" s="28">
        <f t="shared" si="11"/>
        <v>0.46470502400399855</v>
      </c>
      <c r="I188" s="28">
        <f t="shared" si="12"/>
        <v>1.301174067211196</v>
      </c>
      <c r="J188" s="28">
        <f t="shared" si="13"/>
        <v>0.69705753600599785</v>
      </c>
      <c r="K188" s="31">
        <f t="shared" si="14"/>
        <v>0.22961895303726987</v>
      </c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4" t="s">
        <v>63</v>
      </c>
      <c r="B189" s="24" t="s">
        <v>64</v>
      </c>
      <c r="C189">
        <v>18.25172906247165</v>
      </c>
      <c r="D189" s="29">
        <v>39</v>
      </c>
      <c r="E189" s="29">
        <v>29</v>
      </c>
      <c r="F189" s="29">
        <v>12</v>
      </c>
      <c r="G189" s="29">
        <f t="shared" si="10"/>
        <v>80</v>
      </c>
      <c r="H189" s="28">
        <f t="shared" si="11"/>
        <v>0.46799305288388848</v>
      </c>
      <c r="I189" s="28">
        <f t="shared" si="12"/>
        <v>0.62936996767143616</v>
      </c>
      <c r="J189" s="28">
        <f t="shared" si="13"/>
        <v>1.5209774218726375</v>
      </c>
      <c r="K189" s="31">
        <f t="shared" si="14"/>
        <v>0.22814661328089564</v>
      </c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4" t="s">
        <v>33</v>
      </c>
      <c r="B190" s="24" t="s">
        <v>38</v>
      </c>
      <c r="C190">
        <v>17.258867777528195</v>
      </c>
      <c r="D190" s="29">
        <v>49</v>
      </c>
      <c r="E190" s="29">
        <v>16</v>
      </c>
      <c r="F190" s="29">
        <v>11</v>
      </c>
      <c r="G190" s="29">
        <f t="shared" si="10"/>
        <v>76</v>
      </c>
      <c r="H190" s="28">
        <f t="shared" si="11"/>
        <v>0.35222179137812643</v>
      </c>
      <c r="I190" s="28">
        <f t="shared" si="12"/>
        <v>1.0786792360955122</v>
      </c>
      <c r="J190" s="28">
        <f t="shared" si="13"/>
        <v>1.5689879797752904</v>
      </c>
      <c r="K190" s="31">
        <f t="shared" si="14"/>
        <v>0.22709036549379205</v>
      </c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4" t="s">
        <v>132</v>
      </c>
      <c r="B191" s="24" t="s">
        <v>133</v>
      </c>
      <c r="C191">
        <v>34.915295695951968</v>
      </c>
      <c r="D191">
        <v>95</v>
      </c>
      <c r="E191">
        <v>29</v>
      </c>
      <c r="F191">
        <v>30</v>
      </c>
      <c r="G191" s="29">
        <f t="shared" si="10"/>
        <v>154</v>
      </c>
      <c r="H191" s="28">
        <f t="shared" si="11"/>
        <v>0.36752942837844177</v>
      </c>
      <c r="I191" s="28">
        <f t="shared" si="12"/>
        <v>1.2039757136535161</v>
      </c>
      <c r="J191" s="28">
        <f t="shared" si="13"/>
        <v>1.1638431898650656</v>
      </c>
      <c r="K191" s="31">
        <f t="shared" si="14"/>
        <v>0.22672269932436342</v>
      </c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4" t="s">
        <v>263</v>
      </c>
      <c r="B192" s="24" t="s">
        <v>12</v>
      </c>
      <c r="C192">
        <v>18.623767574376803</v>
      </c>
      <c r="D192" s="29">
        <v>55</v>
      </c>
      <c r="E192" s="29">
        <v>16</v>
      </c>
      <c r="F192" s="29">
        <v>12</v>
      </c>
      <c r="G192" s="29">
        <f t="shared" si="10"/>
        <v>83</v>
      </c>
      <c r="H192" s="28">
        <f t="shared" si="11"/>
        <v>0.33861395589776005</v>
      </c>
      <c r="I192" s="28">
        <f t="shared" si="12"/>
        <v>1.1639854733985502</v>
      </c>
      <c r="J192" s="28">
        <f t="shared" si="13"/>
        <v>1.5519806311980668</v>
      </c>
      <c r="K192" s="31">
        <f t="shared" si="14"/>
        <v>0.22438274185996149</v>
      </c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4" t="s">
        <v>61</v>
      </c>
      <c r="B193" s="24" t="s">
        <v>40</v>
      </c>
      <c r="C193">
        <v>24.896959224260282</v>
      </c>
      <c r="D193" s="29">
        <v>61</v>
      </c>
      <c r="E193" s="29">
        <v>30</v>
      </c>
      <c r="F193" s="29">
        <v>20</v>
      </c>
      <c r="G193" s="29">
        <f t="shared" si="10"/>
        <v>111</v>
      </c>
      <c r="H193" s="28">
        <f t="shared" si="11"/>
        <v>0.40814687252885706</v>
      </c>
      <c r="I193" s="28">
        <f t="shared" si="12"/>
        <v>0.82989864080867604</v>
      </c>
      <c r="J193" s="28">
        <f t="shared" si="13"/>
        <v>1.2448479612130141</v>
      </c>
      <c r="K193" s="31">
        <f t="shared" si="14"/>
        <v>0.22429692994829084</v>
      </c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4" t="s">
        <v>33</v>
      </c>
      <c r="B194" s="24" t="s">
        <v>41</v>
      </c>
      <c r="C194">
        <v>24.65762407696889</v>
      </c>
      <c r="D194" s="29">
        <v>63</v>
      </c>
      <c r="E194" s="29">
        <v>20</v>
      </c>
      <c r="F194" s="29">
        <v>27</v>
      </c>
      <c r="G194" s="29">
        <f t="shared" ref="G194:G257" si="15">SUM(D194:F194)</f>
        <v>110</v>
      </c>
      <c r="H194" s="28">
        <f t="shared" ref="H194:H230" si="16">IFERROR(C194/D194, 0)</f>
        <v>0.39139085836458554</v>
      </c>
      <c r="I194" s="28">
        <f t="shared" ref="I194:I230" si="17">IFERROR(C194/E194, 0)</f>
        <v>1.2328812038484445</v>
      </c>
      <c r="J194" s="28">
        <f t="shared" ref="J194:J230" si="18">IFERROR(C194/F194,0)</f>
        <v>0.91324533618403292</v>
      </c>
      <c r="K194" s="31">
        <f t="shared" si="14"/>
        <v>0.22416021888153537</v>
      </c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4" t="s">
        <v>48</v>
      </c>
      <c r="B195" s="24" t="s">
        <v>49</v>
      </c>
      <c r="C195">
        <v>24.989312621970537</v>
      </c>
      <c r="D195" s="29">
        <v>51</v>
      </c>
      <c r="E195" s="29">
        <v>19</v>
      </c>
      <c r="F195" s="29">
        <v>42</v>
      </c>
      <c r="G195" s="29">
        <f t="shared" si="15"/>
        <v>112</v>
      </c>
      <c r="H195" s="28">
        <f t="shared" si="16"/>
        <v>0.48998652199942228</v>
      </c>
      <c r="I195" s="28">
        <f t="shared" si="17"/>
        <v>1.3152269801037124</v>
      </c>
      <c r="J195" s="28">
        <f t="shared" si="18"/>
        <v>0.59498363385644137</v>
      </c>
      <c r="K195" s="31">
        <f t="shared" si="14"/>
        <v>0.22311886269616552</v>
      </c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4" t="s">
        <v>263</v>
      </c>
      <c r="B196" s="24" t="s">
        <v>22</v>
      </c>
      <c r="C196">
        <v>26.057331260158627</v>
      </c>
      <c r="D196" s="29">
        <v>61</v>
      </c>
      <c r="E196" s="29">
        <v>23</v>
      </c>
      <c r="F196" s="29">
        <v>33</v>
      </c>
      <c r="G196" s="29">
        <f t="shared" si="15"/>
        <v>117</v>
      </c>
      <c r="H196" s="28">
        <f t="shared" si="16"/>
        <v>0.42716936492063323</v>
      </c>
      <c r="I196" s="28">
        <f t="shared" si="17"/>
        <v>1.1329274460938534</v>
      </c>
      <c r="J196" s="28">
        <f t="shared" si="18"/>
        <v>0.78961609879268568</v>
      </c>
      <c r="K196" s="31">
        <f t="shared" si="14"/>
        <v>0.22271223299280876</v>
      </c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4" t="s">
        <v>263</v>
      </c>
      <c r="B197" s="24" t="s">
        <v>27</v>
      </c>
      <c r="C197">
        <v>21.447437995831567</v>
      </c>
      <c r="D197" s="29">
        <v>63</v>
      </c>
      <c r="E197" s="29">
        <v>18</v>
      </c>
      <c r="F197" s="29">
        <v>16</v>
      </c>
      <c r="G197" s="29">
        <f t="shared" si="15"/>
        <v>97</v>
      </c>
      <c r="H197" s="28">
        <f t="shared" si="16"/>
        <v>0.34043552374335823</v>
      </c>
      <c r="I197" s="28">
        <f t="shared" si="17"/>
        <v>1.1915243331017538</v>
      </c>
      <c r="J197" s="28">
        <f t="shared" si="18"/>
        <v>1.340464874739473</v>
      </c>
      <c r="K197" s="31">
        <f t="shared" si="14"/>
        <v>0.22110760820444914</v>
      </c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4" t="s">
        <v>163</v>
      </c>
      <c r="B198" s="24" t="s">
        <v>164</v>
      </c>
      <c r="C198">
        <v>13.434872446876717</v>
      </c>
      <c r="D198" s="29">
        <v>38</v>
      </c>
      <c r="E198" s="29">
        <v>13</v>
      </c>
      <c r="F198" s="29">
        <v>10</v>
      </c>
      <c r="G198" s="29">
        <f t="shared" si="15"/>
        <v>61</v>
      </c>
      <c r="H198" s="28">
        <f t="shared" si="16"/>
        <v>0.35354927491780835</v>
      </c>
      <c r="I198" s="28">
        <f t="shared" si="17"/>
        <v>1.0334517266828245</v>
      </c>
      <c r="J198" s="28">
        <f t="shared" si="18"/>
        <v>1.3434872446876718</v>
      </c>
      <c r="K198" s="31">
        <f t="shared" si="14"/>
        <v>0.22024381060453635</v>
      </c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4" t="s">
        <v>61</v>
      </c>
      <c r="B199" s="24" t="s">
        <v>34</v>
      </c>
      <c r="C199">
        <v>16.59133710452139</v>
      </c>
      <c r="D199" s="29">
        <v>44</v>
      </c>
      <c r="E199" s="29">
        <v>5</v>
      </c>
      <c r="F199" s="29">
        <v>27</v>
      </c>
      <c r="G199" s="29">
        <f t="shared" si="15"/>
        <v>76</v>
      </c>
      <c r="H199" s="28">
        <f t="shared" si="16"/>
        <v>0.37707584328457705</v>
      </c>
      <c r="I199" s="28">
        <f t="shared" si="17"/>
        <v>3.3182674209042782</v>
      </c>
      <c r="J199" s="28">
        <f t="shared" si="18"/>
        <v>0.6144939668341256</v>
      </c>
      <c r="K199" s="31">
        <f t="shared" ref="K199:K230" si="19">IFERROR(C199/G199, 0)</f>
        <v>0.21830706716475512</v>
      </c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4" t="s">
        <v>53</v>
      </c>
      <c r="B200" s="24" t="s">
        <v>35</v>
      </c>
      <c r="C200">
        <v>4.1222850985924833</v>
      </c>
      <c r="D200" s="29">
        <v>16</v>
      </c>
      <c r="E200" s="29">
        <v>2</v>
      </c>
      <c r="F200" s="29">
        <v>1</v>
      </c>
      <c r="G200" s="29">
        <f t="shared" si="15"/>
        <v>19</v>
      </c>
      <c r="H200" s="28">
        <f t="shared" si="16"/>
        <v>0.2576428186620302</v>
      </c>
      <c r="I200" s="28">
        <f t="shared" si="17"/>
        <v>2.0611425492962416</v>
      </c>
      <c r="J200" s="28">
        <f t="shared" si="18"/>
        <v>4.1222850985924833</v>
      </c>
      <c r="K200" s="31">
        <f t="shared" si="19"/>
        <v>0.21696237361013071</v>
      </c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4" t="s">
        <v>69</v>
      </c>
      <c r="B201" s="24" t="s">
        <v>70</v>
      </c>
      <c r="C201">
        <v>63.722999965590944</v>
      </c>
      <c r="D201">
        <v>179</v>
      </c>
      <c r="E201">
        <v>50</v>
      </c>
      <c r="F201">
        <v>71</v>
      </c>
      <c r="G201" s="29">
        <f t="shared" si="15"/>
        <v>300</v>
      </c>
      <c r="H201" s="28">
        <f t="shared" si="16"/>
        <v>0.35599441321559189</v>
      </c>
      <c r="I201" s="28">
        <f t="shared" si="17"/>
        <v>1.2744599993118189</v>
      </c>
      <c r="J201" s="28">
        <f t="shared" si="18"/>
        <v>0.89750704176888652</v>
      </c>
      <c r="K201" s="31">
        <f t="shared" si="19"/>
        <v>0.21240999988530315</v>
      </c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4" t="s">
        <v>53</v>
      </c>
      <c r="B202" s="24" t="s">
        <v>55</v>
      </c>
      <c r="C202">
        <v>29.948083908610204</v>
      </c>
      <c r="D202" s="29">
        <v>87</v>
      </c>
      <c r="E202" s="29">
        <v>31</v>
      </c>
      <c r="F202" s="29">
        <v>25</v>
      </c>
      <c r="G202" s="29">
        <f t="shared" si="15"/>
        <v>143</v>
      </c>
      <c r="H202" s="28">
        <f t="shared" si="16"/>
        <v>0.3442308495242552</v>
      </c>
      <c r="I202" s="28">
        <f t="shared" si="17"/>
        <v>0.96606722285839364</v>
      </c>
      <c r="J202" s="28">
        <f t="shared" si="18"/>
        <v>1.1979233563444083</v>
      </c>
      <c r="K202" s="31">
        <f t="shared" si="19"/>
        <v>0.20942716020007135</v>
      </c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4" t="s">
        <v>163</v>
      </c>
      <c r="B203" s="24" t="s">
        <v>174</v>
      </c>
      <c r="C203">
        <v>4.5340905849854343</v>
      </c>
      <c r="D203" s="29">
        <v>16</v>
      </c>
      <c r="E203" s="29">
        <v>4</v>
      </c>
      <c r="F203" s="29">
        <v>2</v>
      </c>
      <c r="G203" s="29">
        <f t="shared" si="15"/>
        <v>22</v>
      </c>
      <c r="H203" s="28">
        <f t="shared" si="16"/>
        <v>0.28338066156158964</v>
      </c>
      <c r="I203" s="28">
        <f t="shared" si="17"/>
        <v>1.1335226462463586</v>
      </c>
      <c r="J203" s="28">
        <f t="shared" si="18"/>
        <v>2.2670452924927171</v>
      </c>
      <c r="K203" s="31">
        <f t="shared" si="19"/>
        <v>0.206095026590247</v>
      </c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4" t="s">
        <v>101</v>
      </c>
      <c r="B204" s="24" t="s">
        <v>103</v>
      </c>
      <c r="C204">
        <v>21.72277746758505</v>
      </c>
      <c r="D204" s="29">
        <v>56</v>
      </c>
      <c r="E204" s="29">
        <v>24</v>
      </c>
      <c r="F204" s="29">
        <v>26</v>
      </c>
      <c r="G204" s="29">
        <f t="shared" si="15"/>
        <v>106</v>
      </c>
      <c r="H204" s="28">
        <f t="shared" si="16"/>
        <v>0.38790674049259016</v>
      </c>
      <c r="I204" s="28">
        <f t="shared" si="17"/>
        <v>0.90511572781604377</v>
      </c>
      <c r="J204" s="28">
        <f t="shared" si="18"/>
        <v>0.83549144106096351</v>
      </c>
      <c r="K204" s="31">
        <f t="shared" si="19"/>
        <v>0.20493186290174575</v>
      </c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4" t="s">
        <v>69</v>
      </c>
      <c r="B205" s="24" t="s">
        <v>81</v>
      </c>
      <c r="C205">
        <v>11.26663784548219</v>
      </c>
      <c r="D205" s="29">
        <v>36</v>
      </c>
      <c r="E205" s="29">
        <v>13</v>
      </c>
      <c r="F205" s="29">
        <v>8</v>
      </c>
      <c r="G205" s="29">
        <f t="shared" si="15"/>
        <v>57</v>
      </c>
      <c r="H205" s="28">
        <f t="shared" si="16"/>
        <v>0.3129621623745053</v>
      </c>
      <c r="I205" s="28">
        <f t="shared" si="17"/>
        <v>0.86666444965247613</v>
      </c>
      <c r="J205" s="28">
        <f t="shared" si="18"/>
        <v>1.4083297306852738</v>
      </c>
      <c r="K205" s="31">
        <f t="shared" si="19"/>
        <v>0.19766031307863491</v>
      </c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4" t="s">
        <v>33</v>
      </c>
      <c r="B206" s="24" t="s">
        <v>45</v>
      </c>
      <c r="C206">
        <v>11.372547443400904</v>
      </c>
      <c r="D206" s="29">
        <v>34</v>
      </c>
      <c r="E206" s="29">
        <v>10</v>
      </c>
      <c r="F206" s="29">
        <v>14</v>
      </c>
      <c r="G206" s="29">
        <f t="shared" si="15"/>
        <v>58</v>
      </c>
      <c r="H206" s="28">
        <f t="shared" si="16"/>
        <v>0.33448668951179128</v>
      </c>
      <c r="I206" s="28">
        <f t="shared" si="17"/>
        <v>1.1372547443400904</v>
      </c>
      <c r="J206" s="28">
        <f t="shared" si="18"/>
        <v>0.81232481738577889</v>
      </c>
      <c r="K206" s="31">
        <f t="shared" si="19"/>
        <v>0.19607840419656733</v>
      </c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4" t="s">
        <v>61</v>
      </c>
      <c r="B207" s="24" t="s">
        <v>62</v>
      </c>
      <c r="C207">
        <v>20.523264075656282</v>
      </c>
      <c r="D207" s="29">
        <v>58</v>
      </c>
      <c r="E207" s="29">
        <v>26</v>
      </c>
      <c r="F207" s="29">
        <v>21</v>
      </c>
      <c r="G207" s="29">
        <f t="shared" si="15"/>
        <v>105</v>
      </c>
      <c r="H207" s="28">
        <f t="shared" si="16"/>
        <v>0.35384938061476351</v>
      </c>
      <c r="I207" s="28">
        <f t="shared" si="17"/>
        <v>0.78935631060216471</v>
      </c>
      <c r="J207" s="28">
        <f t="shared" si="18"/>
        <v>0.97729828931696583</v>
      </c>
      <c r="K207" s="31">
        <f t="shared" si="19"/>
        <v>0.19545965786339317</v>
      </c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4" t="s">
        <v>263</v>
      </c>
      <c r="B208" s="24" t="s">
        <v>20</v>
      </c>
      <c r="C208">
        <v>17.734564009342417</v>
      </c>
      <c r="D208" s="29">
        <v>56</v>
      </c>
      <c r="E208" s="29">
        <v>20</v>
      </c>
      <c r="F208" s="29">
        <v>15</v>
      </c>
      <c r="G208" s="29">
        <f t="shared" si="15"/>
        <v>91</v>
      </c>
      <c r="H208" s="28">
        <f t="shared" si="16"/>
        <v>0.31668864302397176</v>
      </c>
      <c r="I208" s="28">
        <f t="shared" si="17"/>
        <v>0.88672820046712086</v>
      </c>
      <c r="J208" s="28">
        <f t="shared" si="18"/>
        <v>1.1823042672894946</v>
      </c>
      <c r="K208" s="31">
        <f t="shared" si="19"/>
        <v>0.1948853187839826</v>
      </c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4" t="s">
        <v>263</v>
      </c>
      <c r="B209" s="24" t="s">
        <v>23</v>
      </c>
      <c r="C209">
        <v>32.209912383784733</v>
      </c>
      <c r="D209" s="29">
        <v>104</v>
      </c>
      <c r="E209" s="29">
        <v>39</v>
      </c>
      <c r="F209" s="29">
        <v>23</v>
      </c>
      <c r="G209" s="29">
        <f t="shared" si="15"/>
        <v>166</v>
      </c>
      <c r="H209" s="28">
        <f t="shared" si="16"/>
        <v>0.30971069599793011</v>
      </c>
      <c r="I209" s="28">
        <f t="shared" si="17"/>
        <v>0.82589518932781369</v>
      </c>
      <c r="J209" s="28">
        <f t="shared" si="18"/>
        <v>1.4004309732080318</v>
      </c>
      <c r="K209" s="31">
        <f t="shared" si="19"/>
        <v>0.19403561676978756</v>
      </c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4" t="s">
        <v>61</v>
      </c>
      <c r="B210" s="24" t="s">
        <v>39</v>
      </c>
      <c r="C210">
        <v>12.808016099658289</v>
      </c>
      <c r="D210" s="29">
        <v>33</v>
      </c>
      <c r="E210" s="29">
        <v>12</v>
      </c>
      <c r="F210" s="29">
        <v>22</v>
      </c>
      <c r="G210" s="29">
        <f t="shared" si="15"/>
        <v>67</v>
      </c>
      <c r="H210" s="28">
        <f t="shared" si="16"/>
        <v>0.38812169998964513</v>
      </c>
      <c r="I210" s="28">
        <f t="shared" si="17"/>
        <v>1.067334674971524</v>
      </c>
      <c r="J210" s="28">
        <f t="shared" si="18"/>
        <v>0.58218254998446772</v>
      </c>
      <c r="K210" s="31">
        <f t="shared" si="19"/>
        <v>0.19116441939788492</v>
      </c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4" t="s">
        <v>33</v>
      </c>
      <c r="B211" s="24" t="s">
        <v>37</v>
      </c>
      <c r="C211">
        <v>22.593651772689263</v>
      </c>
      <c r="D211" s="29">
        <v>69</v>
      </c>
      <c r="E211" s="29">
        <v>19</v>
      </c>
      <c r="F211" s="29">
        <v>33</v>
      </c>
      <c r="G211" s="29">
        <f t="shared" si="15"/>
        <v>121</v>
      </c>
      <c r="H211" s="28">
        <f t="shared" si="16"/>
        <v>0.32744422858969946</v>
      </c>
      <c r="I211" s="28">
        <f t="shared" si="17"/>
        <v>1.1891395669836455</v>
      </c>
      <c r="J211" s="28">
        <f t="shared" si="18"/>
        <v>0.68465611432391704</v>
      </c>
      <c r="K211" s="31">
        <f t="shared" si="19"/>
        <v>0.18672439481561376</v>
      </c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4" t="s">
        <v>148</v>
      </c>
      <c r="B212" s="24" t="s">
        <v>149</v>
      </c>
      <c r="C212">
        <v>37.386877491474849</v>
      </c>
      <c r="D212">
        <v>104</v>
      </c>
      <c r="E212">
        <v>42</v>
      </c>
      <c r="F212">
        <v>58</v>
      </c>
      <c r="G212" s="29">
        <f t="shared" si="15"/>
        <v>204</v>
      </c>
      <c r="H212" s="28">
        <f t="shared" si="16"/>
        <v>0.35948920664879663</v>
      </c>
      <c r="I212" s="28">
        <f t="shared" si="17"/>
        <v>0.89016374979702018</v>
      </c>
      <c r="J212" s="28">
        <f t="shared" si="18"/>
        <v>0.64460133605991121</v>
      </c>
      <c r="K212" s="31">
        <f t="shared" si="19"/>
        <v>0.18326900731115123</v>
      </c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4" t="s">
        <v>33</v>
      </c>
      <c r="B213" s="24" t="s">
        <v>35</v>
      </c>
      <c r="C213">
        <v>6.2539420227003699</v>
      </c>
      <c r="D213" s="29">
        <v>23</v>
      </c>
      <c r="E213" s="29">
        <v>8</v>
      </c>
      <c r="F213" s="29">
        <v>4</v>
      </c>
      <c r="G213" s="29">
        <f t="shared" si="15"/>
        <v>35</v>
      </c>
      <c r="H213" s="28">
        <f t="shared" si="16"/>
        <v>0.27191052272610305</v>
      </c>
      <c r="I213" s="28">
        <f t="shared" si="17"/>
        <v>0.78174275283754624</v>
      </c>
      <c r="J213" s="28">
        <f t="shared" si="18"/>
        <v>1.5634855056750925</v>
      </c>
      <c r="K213" s="31">
        <f t="shared" si="19"/>
        <v>0.17868405779143914</v>
      </c>
      <c r="L213" s="29"/>
      <c r="M213" s="37"/>
      <c r="N213" s="37"/>
      <c r="P213" s="29"/>
      <c r="Q213" s="29"/>
      <c r="R213" s="29"/>
      <c r="S213" s="28"/>
      <c r="T213" s="28"/>
      <c r="U213" s="28"/>
      <c r="V213" s="28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4" t="s">
        <v>263</v>
      </c>
      <c r="B214" s="24" t="s">
        <v>31</v>
      </c>
      <c r="C214">
        <v>36.908295917656645</v>
      </c>
      <c r="D214" s="29">
        <v>118</v>
      </c>
      <c r="E214" s="29">
        <v>43</v>
      </c>
      <c r="F214" s="29">
        <v>46</v>
      </c>
      <c r="G214" s="29">
        <f t="shared" si="15"/>
        <v>207</v>
      </c>
      <c r="H214" s="28">
        <f t="shared" si="16"/>
        <v>0.31278216879370035</v>
      </c>
      <c r="I214" s="28">
        <f t="shared" si="17"/>
        <v>0.85833246320131729</v>
      </c>
      <c r="J214" s="28">
        <f t="shared" si="18"/>
        <v>0.80235425907949232</v>
      </c>
      <c r="K214" s="31">
        <f t="shared" si="19"/>
        <v>0.17830094646210939</v>
      </c>
      <c r="L214" s="29"/>
      <c r="M214" s="37"/>
      <c r="N214" s="37"/>
      <c r="P214" s="29"/>
      <c r="Q214" s="29"/>
      <c r="R214" s="29"/>
      <c r="S214" s="28"/>
      <c r="T214" s="28"/>
      <c r="U214" s="28"/>
      <c r="V214" s="28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4" t="s">
        <v>63</v>
      </c>
      <c r="B215" s="24" t="s">
        <v>9</v>
      </c>
      <c r="C215">
        <v>14.540919426131898</v>
      </c>
      <c r="D215" s="29">
        <v>51</v>
      </c>
      <c r="E215" s="29">
        <v>28</v>
      </c>
      <c r="F215" s="29">
        <v>6</v>
      </c>
      <c r="G215" s="29">
        <f t="shared" si="15"/>
        <v>85</v>
      </c>
      <c r="H215" s="28">
        <f t="shared" si="16"/>
        <v>0.28511606717905685</v>
      </c>
      <c r="I215" s="28">
        <f t="shared" si="17"/>
        <v>0.51931855093328205</v>
      </c>
      <c r="J215" s="28">
        <f t="shared" si="18"/>
        <v>2.4234865710219831</v>
      </c>
      <c r="K215" s="31">
        <f t="shared" si="19"/>
        <v>0.1710696403074341</v>
      </c>
      <c r="L215" s="29"/>
      <c r="M215" s="37"/>
      <c r="N215" s="37"/>
      <c r="P215" s="29"/>
      <c r="Q215" s="29"/>
      <c r="R215" s="29"/>
      <c r="S215" s="28"/>
      <c r="T215" s="28"/>
      <c r="U215" s="28"/>
      <c r="V215" s="28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4" t="s">
        <v>48</v>
      </c>
      <c r="B216" s="24" t="s">
        <v>39</v>
      </c>
      <c r="C216">
        <v>9.5589984412551914</v>
      </c>
      <c r="D216" s="29">
        <v>34</v>
      </c>
      <c r="E216" s="29">
        <v>17</v>
      </c>
      <c r="F216" s="29">
        <v>5</v>
      </c>
      <c r="G216" s="29">
        <f t="shared" si="15"/>
        <v>56</v>
      </c>
      <c r="H216" s="28">
        <f t="shared" si="16"/>
        <v>0.28114701297809386</v>
      </c>
      <c r="I216" s="28">
        <f t="shared" si="17"/>
        <v>0.56229402595618772</v>
      </c>
      <c r="J216" s="28">
        <f t="shared" si="18"/>
        <v>1.9117996882510382</v>
      </c>
      <c r="K216" s="31">
        <f t="shared" si="19"/>
        <v>0.17069640073669984</v>
      </c>
      <c r="L216" s="29"/>
      <c r="M216" s="37"/>
      <c r="N216" s="37"/>
      <c r="P216" s="29"/>
      <c r="Q216" s="29"/>
      <c r="R216" s="29"/>
      <c r="S216" s="28"/>
      <c r="T216" s="28"/>
      <c r="U216" s="28"/>
      <c r="V216" s="28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4" t="s">
        <v>33</v>
      </c>
      <c r="B217" s="24" t="s">
        <v>9</v>
      </c>
      <c r="C217">
        <v>2.839189099888046</v>
      </c>
      <c r="D217" s="29">
        <v>12</v>
      </c>
      <c r="E217" s="29">
        <v>4</v>
      </c>
      <c r="F217" s="29">
        <v>2</v>
      </c>
      <c r="G217" s="29">
        <f t="shared" si="15"/>
        <v>18</v>
      </c>
      <c r="H217" s="28">
        <f t="shared" si="16"/>
        <v>0.23659909165733717</v>
      </c>
      <c r="I217" s="28">
        <f t="shared" si="17"/>
        <v>0.7097972749720115</v>
      </c>
      <c r="J217" s="28">
        <f t="shared" si="18"/>
        <v>1.419594549944023</v>
      </c>
      <c r="K217" s="31">
        <f t="shared" si="19"/>
        <v>0.15773272777155811</v>
      </c>
      <c r="L217" s="29"/>
      <c r="M217" s="37"/>
      <c r="N217" s="37"/>
      <c r="P217" s="29"/>
      <c r="Q217" s="29"/>
      <c r="R217" s="29"/>
      <c r="S217" s="28"/>
      <c r="T217" s="28"/>
      <c r="U217" s="28"/>
      <c r="V217" s="28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4" t="s">
        <v>69</v>
      </c>
      <c r="B218" s="24" t="s">
        <v>71</v>
      </c>
      <c r="C218">
        <v>53.141882431524472</v>
      </c>
      <c r="D218">
        <v>188</v>
      </c>
      <c r="E218">
        <v>88</v>
      </c>
      <c r="F218">
        <v>82</v>
      </c>
      <c r="G218" s="29">
        <f t="shared" si="15"/>
        <v>358</v>
      </c>
      <c r="H218" s="28">
        <f t="shared" si="16"/>
        <v>0.28266958740172593</v>
      </c>
      <c r="I218" s="28">
        <f t="shared" si="17"/>
        <v>0.60388502763095986</v>
      </c>
      <c r="J218" s="28">
        <f t="shared" si="18"/>
        <v>0.64807173696981069</v>
      </c>
      <c r="K218" s="31">
        <f t="shared" si="19"/>
        <v>0.14844101237855997</v>
      </c>
      <c r="L218" s="29"/>
      <c r="M218" s="37"/>
      <c r="N218" s="37"/>
      <c r="P218" s="29"/>
      <c r="Q218" s="29"/>
      <c r="R218" s="29"/>
      <c r="S218" s="28"/>
      <c r="T218" s="28"/>
      <c r="U218" s="28"/>
      <c r="V218" s="28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4" t="s">
        <v>263</v>
      </c>
      <c r="B219" s="24" t="s">
        <v>32</v>
      </c>
      <c r="C219">
        <v>27.021735929498309</v>
      </c>
      <c r="D219" s="29">
        <v>96</v>
      </c>
      <c r="E219" s="29">
        <v>46</v>
      </c>
      <c r="F219" s="29">
        <v>43</v>
      </c>
      <c r="G219" s="29">
        <f t="shared" si="15"/>
        <v>185</v>
      </c>
      <c r="H219" s="28">
        <f t="shared" si="16"/>
        <v>0.28147641593227407</v>
      </c>
      <c r="I219" s="28">
        <f t="shared" si="17"/>
        <v>0.5874290419456154</v>
      </c>
      <c r="J219" s="28">
        <f t="shared" si="18"/>
        <v>0.62841246347670487</v>
      </c>
      <c r="K219" s="31">
        <f t="shared" si="19"/>
        <v>0.14606343745674763</v>
      </c>
      <c r="L219" s="29"/>
      <c r="M219" s="37"/>
      <c r="N219" s="37"/>
      <c r="P219" s="29"/>
      <c r="Q219" s="29"/>
      <c r="R219" s="29"/>
      <c r="S219" s="28"/>
      <c r="T219" s="28"/>
      <c r="U219" s="28"/>
      <c r="V219" s="28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4" t="s">
        <v>63</v>
      </c>
      <c r="B220" s="24" t="s">
        <v>34</v>
      </c>
      <c r="C220">
        <v>25.721113877969692</v>
      </c>
      <c r="D220" s="29">
        <v>95</v>
      </c>
      <c r="E220" s="29">
        <v>31</v>
      </c>
      <c r="F220" s="29">
        <v>52</v>
      </c>
      <c r="G220" s="29">
        <f t="shared" si="15"/>
        <v>178</v>
      </c>
      <c r="H220" s="28">
        <f t="shared" si="16"/>
        <v>0.27074856713652307</v>
      </c>
      <c r="I220" s="28">
        <f t="shared" si="17"/>
        <v>0.82971335090224818</v>
      </c>
      <c r="J220" s="28">
        <f t="shared" si="18"/>
        <v>0.49463680534557103</v>
      </c>
      <c r="K220" s="31">
        <f t="shared" si="19"/>
        <v>0.14450063976387467</v>
      </c>
      <c r="L220" s="29"/>
      <c r="M220" s="37"/>
      <c r="N220" s="37"/>
      <c r="P220" s="29"/>
      <c r="Q220" s="29"/>
      <c r="R220" s="29"/>
      <c r="S220" s="28"/>
      <c r="T220" s="28"/>
      <c r="U220" s="28"/>
      <c r="V220" s="28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4" t="s">
        <v>263</v>
      </c>
      <c r="B221" s="24" t="s">
        <v>26</v>
      </c>
      <c r="C221">
        <v>20.640681721680401</v>
      </c>
      <c r="D221" s="29">
        <v>81</v>
      </c>
      <c r="E221" s="29">
        <v>41</v>
      </c>
      <c r="F221" s="29">
        <v>21</v>
      </c>
      <c r="G221" s="29">
        <f t="shared" si="15"/>
        <v>143</v>
      </c>
      <c r="H221" s="28">
        <f t="shared" si="16"/>
        <v>0.25482323113185679</v>
      </c>
      <c r="I221" s="28">
        <f t="shared" si="17"/>
        <v>0.50343126150439999</v>
      </c>
      <c r="J221" s="28">
        <f t="shared" si="18"/>
        <v>0.98288960579430484</v>
      </c>
      <c r="K221" s="31">
        <f t="shared" si="19"/>
        <v>0.14434043162014268</v>
      </c>
      <c r="L221" s="29"/>
      <c r="M221" s="37"/>
      <c r="N221" s="37"/>
      <c r="S221" s="28"/>
      <c r="T221" s="28"/>
      <c r="U221" s="28"/>
      <c r="V221" s="28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4" t="s">
        <v>33</v>
      </c>
      <c r="B222" s="24" t="s">
        <v>34</v>
      </c>
      <c r="C222">
        <v>7.3965197787013279</v>
      </c>
      <c r="D222" s="29">
        <v>36</v>
      </c>
      <c r="E222" s="29">
        <v>17</v>
      </c>
      <c r="F222" s="29">
        <v>2</v>
      </c>
      <c r="G222" s="29">
        <f t="shared" si="15"/>
        <v>55</v>
      </c>
      <c r="H222" s="28">
        <f t="shared" si="16"/>
        <v>0.20545888274170354</v>
      </c>
      <c r="I222" s="28">
        <f t="shared" si="17"/>
        <v>0.43508939874713692</v>
      </c>
      <c r="J222" s="28">
        <f t="shared" si="18"/>
        <v>3.698259889350664</v>
      </c>
      <c r="K222" s="31">
        <f t="shared" si="19"/>
        <v>0.13448217779456959</v>
      </c>
      <c r="L222" s="29"/>
      <c r="M222" s="37"/>
      <c r="N222" s="37"/>
      <c r="P222" s="29"/>
      <c r="Q222" s="29"/>
      <c r="R222" s="29"/>
      <c r="S222" s="28"/>
      <c r="T222" s="28"/>
      <c r="U222" s="28"/>
      <c r="V222" s="28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4" t="s">
        <v>263</v>
      </c>
      <c r="B223" s="24" t="s">
        <v>29</v>
      </c>
      <c r="C223">
        <v>22.82843056977369</v>
      </c>
      <c r="D223" s="29">
        <v>92</v>
      </c>
      <c r="E223" s="29">
        <v>44</v>
      </c>
      <c r="F223" s="29">
        <v>43</v>
      </c>
      <c r="G223" s="29">
        <f t="shared" si="15"/>
        <v>179</v>
      </c>
      <c r="H223" s="28">
        <f t="shared" si="16"/>
        <v>0.24813511488884446</v>
      </c>
      <c r="I223" s="28">
        <f t="shared" si="17"/>
        <v>0.5188279674948566</v>
      </c>
      <c r="J223" s="28">
        <f t="shared" si="18"/>
        <v>0.53089373418078345</v>
      </c>
      <c r="K223" s="31">
        <f t="shared" si="19"/>
        <v>0.12753313167471336</v>
      </c>
      <c r="L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4" t="s">
        <v>263</v>
      </c>
      <c r="B224" s="24" t="s">
        <v>13</v>
      </c>
      <c r="C224">
        <v>19.982666911568025</v>
      </c>
      <c r="D224" s="29">
        <v>78</v>
      </c>
      <c r="E224" s="29">
        <v>33</v>
      </c>
      <c r="F224" s="29">
        <v>50</v>
      </c>
      <c r="G224" s="29">
        <f t="shared" si="15"/>
        <v>161</v>
      </c>
      <c r="H224" s="28">
        <f t="shared" si="16"/>
        <v>0.25618803732779521</v>
      </c>
      <c r="I224" s="28">
        <f t="shared" si="17"/>
        <v>0.60553536095660676</v>
      </c>
      <c r="J224" s="28">
        <f t="shared" si="18"/>
        <v>0.39965333823136051</v>
      </c>
      <c r="K224" s="31">
        <f t="shared" si="19"/>
        <v>0.12411594355011195</v>
      </c>
      <c r="L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4" t="s">
        <v>61</v>
      </c>
      <c r="B225" s="24" t="s">
        <v>35</v>
      </c>
      <c r="C225">
        <v>6.5723619155085196</v>
      </c>
      <c r="D225" s="29">
        <v>35</v>
      </c>
      <c r="E225" s="29">
        <v>12</v>
      </c>
      <c r="F225" s="29">
        <v>9</v>
      </c>
      <c r="G225" s="29">
        <f t="shared" si="15"/>
        <v>56</v>
      </c>
      <c r="H225" s="28">
        <f t="shared" si="16"/>
        <v>0.18778176901452914</v>
      </c>
      <c r="I225" s="28">
        <f t="shared" si="17"/>
        <v>0.54769682629237659</v>
      </c>
      <c r="J225" s="28">
        <f t="shared" si="18"/>
        <v>0.73026243505650212</v>
      </c>
      <c r="K225" s="31">
        <f t="shared" si="19"/>
        <v>0.1173636056340807</v>
      </c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4" t="s">
        <v>263</v>
      </c>
      <c r="B226" s="24" t="s">
        <v>9</v>
      </c>
      <c r="C226">
        <v>7.3746400065058628</v>
      </c>
      <c r="D226" s="29">
        <v>39</v>
      </c>
      <c r="E226" s="29">
        <v>12</v>
      </c>
      <c r="F226" s="29">
        <v>17</v>
      </c>
      <c r="G226" s="29">
        <f t="shared" si="15"/>
        <v>68</v>
      </c>
      <c r="H226" s="28">
        <f t="shared" si="16"/>
        <v>0.18909333350015034</v>
      </c>
      <c r="I226" s="28">
        <f t="shared" si="17"/>
        <v>0.61455333387548861</v>
      </c>
      <c r="J226" s="28">
        <f t="shared" si="18"/>
        <v>0.43380235332387429</v>
      </c>
      <c r="K226" s="36">
        <f t="shared" si="19"/>
        <v>0.10845058833096857</v>
      </c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4" t="s">
        <v>263</v>
      </c>
      <c r="B227" s="24" t="s">
        <v>30</v>
      </c>
      <c r="C227">
        <v>30.321410153653424</v>
      </c>
      <c r="D227" s="29">
        <v>160</v>
      </c>
      <c r="E227" s="29">
        <v>74</v>
      </c>
      <c r="F227" s="29">
        <v>91</v>
      </c>
      <c r="G227" s="29">
        <f t="shared" si="15"/>
        <v>325</v>
      </c>
      <c r="H227" s="28">
        <f t="shared" si="16"/>
        <v>0.18950881346033391</v>
      </c>
      <c r="I227" s="28">
        <f t="shared" si="17"/>
        <v>0.40974878586018143</v>
      </c>
      <c r="J227" s="28">
        <f t="shared" si="18"/>
        <v>0.33320230938080686</v>
      </c>
      <c r="K227" s="36">
        <f t="shared" si="19"/>
        <v>9.3296646626625915E-2</v>
      </c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4" t="s">
        <v>263</v>
      </c>
      <c r="B228" s="24" t="s">
        <v>8</v>
      </c>
      <c r="C228">
        <v>8.5455994649612084</v>
      </c>
      <c r="D228" s="29">
        <v>69</v>
      </c>
      <c r="E228" s="29">
        <v>30</v>
      </c>
      <c r="F228" s="29">
        <v>15</v>
      </c>
      <c r="G228" s="29">
        <f t="shared" si="15"/>
        <v>114</v>
      </c>
      <c r="H228" s="28">
        <f t="shared" si="16"/>
        <v>0.12384926760813346</v>
      </c>
      <c r="I228" s="28">
        <f t="shared" si="17"/>
        <v>0.28485331549870696</v>
      </c>
      <c r="J228" s="28">
        <f t="shared" si="18"/>
        <v>0.56970663099741392</v>
      </c>
      <c r="K228" s="36">
        <f t="shared" si="19"/>
        <v>7.4961398815449193E-2</v>
      </c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4" t="s">
        <v>48</v>
      </c>
      <c r="B229" s="24" t="s">
        <v>9</v>
      </c>
      <c r="C229">
        <v>5.0162986477229961</v>
      </c>
      <c r="D229" s="29">
        <v>42</v>
      </c>
      <c r="E229" s="29">
        <v>13</v>
      </c>
      <c r="F229" s="29">
        <v>15</v>
      </c>
      <c r="G229" s="29">
        <f t="shared" si="15"/>
        <v>70</v>
      </c>
      <c r="H229" s="28">
        <f t="shared" si="16"/>
        <v>0.11943568208864276</v>
      </c>
      <c r="I229" s="28">
        <f t="shared" si="17"/>
        <v>0.38586912674792279</v>
      </c>
      <c r="J229" s="28">
        <f t="shared" si="18"/>
        <v>0.33441990984819975</v>
      </c>
      <c r="K229" s="36">
        <f t="shared" si="19"/>
        <v>7.1661409253185662E-2</v>
      </c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4" t="s">
        <v>120</v>
      </c>
      <c r="B230" s="24" t="s">
        <v>123</v>
      </c>
      <c r="C230">
        <v>9.1134713871997697</v>
      </c>
      <c r="D230">
        <v>96</v>
      </c>
      <c r="E230">
        <v>46</v>
      </c>
      <c r="F230">
        <v>33</v>
      </c>
      <c r="G230" s="29">
        <f t="shared" si="15"/>
        <v>175</v>
      </c>
      <c r="H230" s="28">
        <f t="shared" si="16"/>
        <v>9.4931993616664267E-2</v>
      </c>
      <c r="I230" s="28">
        <f t="shared" si="17"/>
        <v>0.19811894319999498</v>
      </c>
      <c r="J230" s="28">
        <f t="shared" si="18"/>
        <v>0.27616579961211424</v>
      </c>
      <c r="K230" s="36">
        <f t="shared" si="19"/>
        <v>5.2076979355427253E-2</v>
      </c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4"/>
      <c r="B231" s="24"/>
      <c r="D231" s="29"/>
      <c r="E231" s="29"/>
      <c r="F231" s="29"/>
      <c r="G231" s="29"/>
      <c r="H231" s="28"/>
      <c r="I231" s="28"/>
      <c r="J231" s="28"/>
      <c r="K231" s="31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4"/>
      <c r="B232" s="24"/>
      <c r="D232" s="29"/>
      <c r="E232" s="29"/>
      <c r="F232" s="29"/>
      <c r="G232" s="29"/>
      <c r="H232" s="28"/>
      <c r="I232" s="28"/>
      <c r="J232" s="28"/>
      <c r="K232" s="31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4"/>
      <c r="B233" s="24"/>
      <c r="D233" s="29"/>
      <c r="E233" s="29"/>
      <c r="F233" s="29"/>
      <c r="G233" s="29"/>
      <c r="H233" s="28"/>
      <c r="I233" s="28"/>
      <c r="J233" s="28"/>
      <c r="K233" s="31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4"/>
      <c r="B234" s="24"/>
      <c r="D234" s="29"/>
      <c r="E234" s="29"/>
      <c r="F234" s="29"/>
      <c r="G234" s="29"/>
      <c r="H234" s="28"/>
      <c r="I234" s="28"/>
      <c r="J234" s="28"/>
      <c r="K234" s="31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4"/>
      <c r="B235" s="25"/>
      <c r="D235" s="29"/>
      <c r="E235" s="29"/>
      <c r="F235" s="29"/>
      <c r="G235" s="29"/>
      <c r="H235" s="28"/>
      <c r="I235" s="28"/>
      <c r="J235" s="28"/>
      <c r="K235" s="31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H236" s="29"/>
      <c r="I236" s="29"/>
      <c r="J236" s="29"/>
      <c r="K236" s="32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H237" s="29"/>
      <c r="I237" s="29"/>
      <c r="J237" s="29"/>
      <c r="K237" s="32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H238" s="29"/>
      <c r="I238" s="29"/>
      <c r="J238" s="29"/>
      <c r="K238" s="32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H239" s="29"/>
      <c r="I239" s="29"/>
      <c r="J239" s="29"/>
      <c r="K239" s="32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H240" s="29"/>
      <c r="I240" s="29"/>
      <c r="J240" s="29"/>
      <c r="K240" s="32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4:49">
      <c r="H241" s="29"/>
      <c r="I241" s="29"/>
      <c r="J241" s="29"/>
      <c r="K241" s="32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4:49">
      <c r="H242" s="29"/>
      <c r="I242" s="29"/>
      <c r="J242" s="29"/>
      <c r="K242" s="32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4:49">
      <c r="D243" s="29"/>
      <c r="E243" s="29"/>
      <c r="F243" s="29"/>
      <c r="G243" s="29"/>
      <c r="H243" s="29"/>
      <c r="I243" s="29"/>
      <c r="J243" s="29"/>
      <c r="K243" s="32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4:49">
      <c r="D244" s="29"/>
      <c r="E244" s="29"/>
      <c r="F244" s="29"/>
      <c r="G244" s="29"/>
      <c r="H244" s="29"/>
      <c r="I244" s="29"/>
      <c r="J244" s="29"/>
      <c r="K244" s="32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4:49">
      <c r="H245" s="29"/>
      <c r="I245" s="29"/>
      <c r="J245" s="29"/>
      <c r="K245" s="32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4:49">
      <c r="H246" s="29"/>
      <c r="I246" s="29"/>
      <c r="J246" s="29"/>
      <c r="K246" s="32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4:49">
      <c r="H247" s="29"/>
      <c r="I247" s="29"/>
      <c r="J247" s="29"/>
      <c r="K247" s="32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4:49">
      <c r="H248" s="29"/>
      <c r="I248" s="29"/>
      <c r="J248" s="29"/>
      <c r="K248" s="32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4:49">
      <c r="H249" s="29"/>
      <c r="I249" s="29"/>
      <c r="J249" s="29"/>
      <c r="K249" s="32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4:49">
      <c r="H250" s="29"/>
      <c r="I250" s="29"/>
      <c r="J250" s="29"/>
      <c r="K250" s="32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4:49">
      <c r="H251" s="29"/>
      <c r="I251" s="29"/>
      <c r="J251" s="29"/>
      <c r="K251" s="32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4:49">
      <c r="H252" s="29"/>
      <c r="I252" s="29"/>
      <c r="J252" s="29"/>
      <c r="K252" s="32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4:49">
      <c r="H253" s="29"/>
      <c r="I253" s="29"/>
      <c r="J253" s="29"/>
      <c r="K253" s="32"/>
    </row>
    <row r="254" spans="4:49">
      <c r="H254" s="29"/>
      <c r="I254" s="29"/>
      <c r="J254" s="29"/>
      <c r="K254" s="32"/>
    </row>
    <row r="255" spans="4:49">
      <c r="H255" s="29"/>
      <c r="I255" s="29"/>
      <c r="J255" s="29"/>
      <c r="K255" s="32"/>
    </row>
    <row r="256" spans="4:49">
      <c r="H256" s="29"/>
      <c r="I256" s="29"/>
      <c r="J256" s="29"/>
      <c r="K256" s="32"/>
    </row>
    <row r="257" spans="8:11">
      <c r="H257" s="29"/>
      <c r="I257" s="29"/>
      <c r="J257" s="29"/>
      <c r="K257" s="32"/>
    </row>
  </sheetData>
  <sortState xmlns:xlrd2="http://schemas.microsoft.com/office/spreadsheetml/2017/richdata2" ref="A2:K235">
    <sortCondition descending="1" ref="K7:K23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 data</vt:lpstr>
      <vt:lpstr>계산과정</vt:lpstr>
      <vt:lpstr>비급여 매출액 추정치</vt:lpstr>
      <vt:lpstr>소계 제외, 지역별만 정리</vt:lpstr>
      <vt:lpstr>비급여 추정 매출액   . 전문의 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송수아</dc:creator>
  <cp:lastModifiedBy>22 SEUN</cp:lastModifiedBy>
  <dcterms:created xsi:type="dcterms:W3CDTF">2024-11-22T16:17:22Z</dcterms:created>
  <dcterms:modified xsi:type="dcterms:W3CDTF">2024-11-23T01:39:46Z</dcterms:modified>
</cp:coreProperties>
</file>