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J\Desktop\선희\주사관련\"/>
    </mc:Choice>
  </mc:AlternateContent>
  <xr:revisionPtr revIDLastSave="0" documentId="13_ncr:1_{6AA60B1D-8146-4953-9291-AED6E64386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비에스팜" sheetId="44" r:id="rId1"/>
    <sheet name="영은" sheetId="4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45" l="1"/>
  <c r="F31" i="45"/>
  <c r="H31" i="45" s="1"/>
  <c r="D31" i="45"/>
  <c r="F30" i="45"/>
  <c r="H30" i="45" s="1"/>
  <c r="D30" i="45"/>
  <c r="F29" i="45"/>
  <c r="H29" i="45" s="1"/>
  <c r="H32" i="45" s="1"/>
  <c r="D29" i="45"/>
  <c r="E37" i="44"/>
  <c r="F36" i="44" l="1"/>
  <c r="H36" i="44" s="1"/>
  <c r="D36" i="44"/>
  <c r="F35" i="44"/>
  <c r="H35" i="44" s="1"/>
  <c r="D35" i="44"/>
  <c r="F34" i="44"/>
  <c r="H34" i="44" s="1"/>
  <c r="D34" i="44"/>
  <c r="F33" i="44"/>
  <c r="H33" i="44" s="1"/>
  <c r="D33" i="44"/>
  <c r="F32" i="44"/>
  <c r="H32" i="44" s="1"/>
  <c r="D32" i="44"/>
  <c r="F31" i="44"/>
  <c r="H31" i="44" s="1"/>
  <c r="H37" i="44" s="1"/>
  <c r="D31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9" i="44"/>
  <c r="D10" i="45"/>
  <c r="D11" i="45"/>
  <c r="D12" i="45"/>
  <c r="D13" i="45"/>
  <c r="D14" i="45"/>
  <c r="D15" i="45"/>
  <c r="D16" i="45"/>
  <c r="D17" i="45"/>
  <c r="D18" i="45"/>
  <c r="D19" i="45"/>
  <c r="D20" i="45"/>
  <c r="D21" i="45"/>
  <c r="D22" i="45"/>
  <c r="D9" i="45"/>
  <c r="F21" i="45"/>
  <c r="H21" i="45" s="1"/>
  <c r="F9" i="45"/>
  <c r="H9" i="45" s="1"/>
  <c r="F10" i="45"/>
  <c r="H10" i="45" s="1"/>
  <c r="F11" i="45"/>
  <c r="H11" i="45" s="1"/>
  <c r="F12" i="45"/>
  <c r="H12" i="45" s="1"/>
  <c r="F13" i="45"/>
  <c r="H13" i="45" s="1"/>
  <c r="F14" i="45"/>
  <c r="H14" i="45" s="1"/>
  <c r="F15" i="45"/>
  <c r="H15" i="45" s="1"/>
  <c r="F16" i="45"/>
  <c r="H16" i="45" s="1"/>
  <c r="F17" i="45"/>
  <c r="H17" i="45" s="1"/>
  <c r="F18" i="45"/>
  <c r="H18" i="45" s="1"/>
  <c r="F19" i="45"/>
  <c r="H19" i="45" s="1"/>
  <c r="F20" i="45"/>
  <c r="H20" i="45" s="1"/>
  <c r="F22" i="45"/>
  <c r="H22" i="45" s="1"/>
  <c r="F22" i="44"/>
  <c r="H22" i="44" s="1"/>
  <c r="F21" i="44"/>
  <c r="H21" i="44" s="1"/>
  <c r="F20" i="44"/>
  <c r="H20" i="44" s="1"/>
  <c r="F19" i="44"/>
  <c r="H19" i="44" s="1"/>
  <c r="F18" i="44"/>
  <c r="H18" i="44" s="1"/>
  <c r="F17" i="44"/>
  <c r="H17" i="44" s="1"/>
  <c r="F16" i="44"/>
  <c r="H16" i="44" s="1"/>
  <c r="F15" i="44"/>
  <c r="H15" i="44" s="1"/>
  <c r="F14" i="44"/>
  <c r="H14" i="44" s="1"/>
  <c r="F13" i="44"/>
  <c r="H13" i="44" s="1"/>
  <c r="F12" i="44"/>
  <c r="H12" i="44" s="1"/>
  <c r="F11" i="44"/>
  <c r="H11" i="44" s="1"/>
  <c r="F10" i="44"/>
  <c r="H10" i="44" s="1"/>
  <c r="F9" i="44"/>
  <c r="H9" i="4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Lim Jun Ho</author>
  </authors>
  <commentList>
    <comment ref="G8" authorId="0" shapeId="0" xr:uid="{DD9B81FC-56B9-4FA4-B4E8-984AFDCA8F86}">
      <text/>
    </comment>
  </commentList>
</comments>
</file>

<file path=xl/sharedStrings.xml><?xml version="1.0" encoding="utf-8"?>
<sst xmlns="http://schemas.openxmlformats.org/spreadsheetml/2006/main" count="108" uniqueCount="45">
  <si>
    <t xml:space="preserve">Địa chỉ: </t>
  </si>
  <si>
    <t xml:space="preserve">Diễn giải: </t>
  </si>
  <si>
    <t>…..</t>
  </si>
  <si>
    <t>TÊN HÀNG HÓA</t>
  </si>
  <si>
    <t>STT</t>
  </si>
  <si>
    <t>SỐ LƯỢNG</t>
  </si>
  <si>
    <t>GHI CHÚ</t>
  </si>
  <si>
    <t>Người nhận:</t>
  </si>
  <si>
    <t>….</t>
  </si>
  <si>
    <t>Người giao hàng</t>
  </si>
  <si>
    <t>Khách hàng:</t>
  </si>
  <si>
    <t>Xuất bán, đã thu tiền</t>
  </si>
  <si>
    <t>Số phiếu:….</t>
  </si>
  <si>
    <t>DVT(VND)</t>
    <phoneticPr fontId="10" type="noConversion"/>
  </si>
  <si>
    <t>Unit</t>
    <phoneticPr fontId="10" type="noConversion"/>
  </si>
  <si>
    <t>Số điện thoại: …..</t>
    <phoneticPr fontId="10" type="noConversion"/>
  </si>
  <si>
    <t>ĐVT(KOR)</t>
    <phoneticPr fontId="10" type="noConversion"/>
  </si>
  <si>
    <t>Ước tính</t>
    <phoneticPr fontId="10" type="noConversion"/>
  </si>
  <si>
    <r>
      <t>*</t>
    </r>
    <r>
      <rPr>
        <sz val="11"/>
        <color theme="1"/>
        <rFont val="Arial Unicode MS"/>
        <family val="1"/>
        <charset val="129"/>
      </rPr>
      <t xml:space="preserve">더마샤인제품은 위의 제품의 가격대는 비슷하나 </t>
    </r>
    <r>
      <rPr>
        <sz val="11"/>
        <color theme="1"/>
        <rFont val="Times New Roman"/>
        <family val="1"/>
      </rPr>
      <t>PRO</t>
    </r>
    <r>
      <rPr>
        <sz val="11"/>
        <color theme="1"/>
        <rFont val="Arial Unicode MS"/>
        <family val="1"/>
        <charset val="129"/>
      </rPr>
      <t xml:space="preserve">제품의 냉각쪽 </t>
    </r>
    <r>
      <rPr>
        <sz val="11"/>
        <color theme="1"/>
        <rFont val="Times New Roman"/>
        <family val="1"/>
      </rPr>
      <t xml:space="preserve">A/S </t>
    </r>
    <r>
      <rPr>
        <sz val="11"/>
        <color theme="1"/>
        <rFont val="Arial Unicode MS"/>
        <family val="1"/>
        <charset val="129"/>
      </rPr>
      <t>가 자주발생 합니다.</t>
    </r>
    <phoneticPr fontId="10" type="noConversion"/>
  </si>
  <si>
    <t>Ngày 18/8/2020</t>
    <phoneticPr fontId="10" type="noConversion"/>
  </si>
  <si>
    <t>I.MEDICARE</t>
    <phoneticPr fontId="10" type="noConversion"/>
  </si>
  <si>
    <t>수량</t>
    <phoneticPr fontId="11" type="noConversion"/>
  </si>
  <si>
    <t>합계</t>
    <phoneticPr fontId="11" type="noConversion"/>
  </si>
  <si>
    <t>트리암시놀론 ( Triam 40mg )</t>
    <phoneticPr fontId="11" type="noConversion"/>
  </si>
  <si>
    <t>VAT</t>
    <phoneticPr fontId="11" type="noConversion"/>
  </si>
  <si>
    <t>구치온 (Glutathion 600mg)</t>
    <phoneticPr fontId="11" type="noConversion"/>
  </si>
  <si>
    <t>신델라 (Tioctic 5mg)</t>
    <phoneticPr fontId="11" type="noConversion"/>
  </si>
  <si>
    <t>푸르설타민(알리마) (Fursultimin5.46mg)</t>
    <phoneticPr fontId="11" type="noConversion"/>
  </si>
  <si>
    <t>마시주 (Magnesium sulfate 10% 5mL)</t>
    <phoneticPr fontId="10" type="noConversion"/>
  </si>
  <si>
    <t>리주란 (REJURAN HEALER 2cc)</t>
    <phoneticPr fontId="11" type="noConversion"/>
  </si>
  <si>
    <t>뉴라미스 (Neuramis 1cc)</t>
    <phoneticPr fontId="10" type="noConversion"/>
  </si>
  <si>
    <t>라이넥  ( Laennec  1ml / 1ml)</t>
    <phoneticPr fontId="11" type="noConversion"/>
  </si>
  <si>
    <t>판피콤프 ( Beecomhexa 2ml/2ml)</t>
    <phoneticPr fontId="11" type="noConversion"/>
  </si>
  <si>
    <t>비타민씨고용량 20ml (Merit C . 10g/20mL)</t>
    <phoneticPr fontId="11" type="noConversion"/>
  </si>
  <si>
    <t>PDT알라레볼로션겔 (ALA Revolution Gel 10%)</t>
    <phoneticPr fontId="11" type="noConversion"/>
  </si>
  <si>
    <t>수도에페드린 (PSEUDOEPHEDRINE)</t>
    <phoneticPr fontId="11" type="noConversion"/>
  </si>
  <si>
    <t>물광기계 (더마샤인 발란스) máy móc</t>
    <phoneticPr fontId="11" type="noConversion"/>
  </si>
  <si>
    <t>물광기계 (더마샤인 PRO) máy móc</t>
    <phoneticPr fontId="11" type="noConversion"/>
  </si>
  <si>
    <t>đơn giá</t>
    <phoneticPr fontId="10" type="noConversion"/>
  </si>
  <si>
    <r>
      <t xml:space="preserve">* </t>
    </r>
    <r>
      <rPr>
        <sz val="11"/>
        <color theme="1"/>
        <rFont val="Arial Unicode MS"/>
        <family val="1"/>
        <charset val="129"/>
      </rPr>
      <t>뉴라미스 최소구매량 50</t>
    </r>
    <r>
      <rPr>
        <sz val="11"/>
        <color theme="1"/>
        <rFont val="Times New Roman"/>
        <family val="1"/>
      </rPr>
      <t>EA (Số lượng mua tối thiểu 50EA)</t>
    </r>
  </si>
  <si>
    <r>
      <t>* PDT</t>
    </r>
    <r>
      <rPr>
        <sz val="11"/>
        <color theme="1"/>
        <rFont val="Arial Unicode MS"/>
        <family val="1"/>
        <charset val="129"/>
      </rPr>
      <t>알라레볼로션겔 최소구매량 10</t>
    </r>
    <r>
      <rPr>
        <sz val="11"/>
        <color theme="1"/>
        <rFont val="Times New Roman"/>
        <family val="1"/>
      </rPr>
      <t>EA (Số lượng mua tối thiểu 10EA)</t>
    </r>
    <phoneticPr fontId="10" type="noConversion"/>
  </si>
  <si>
    <r>
      <t xml:space="preserve">* </t>
    </r>
    <r>
      <rPr>
        <sz val="11"/>
        <color theme="1"/>
        <rFont val="Arial Unicode MS"/>
        <family val="1"/>
        <charset val="129"/>
      </rPr>
      <t>항공배송료 1</t>
    </r>
    <r>
      <rPr>
        <sz val="11"/>
        <color theme="1"/>
        <rFont val="Times New Roman"/>
        <family val="1"/>
      </rPr>
      <t>KG</t>
    </r>
    <r>
      <rPr>
        <sz val="11"/>
        <color theme="1"/>
        <rFont val="Arial Unicode MS"/>
        <family val="1"/>
        <charset val="129"/>
      </rPr>
      <t>당 12,700원 (Số tiền vận chuyển hàng không 1KG 12.700kor)</t>
    </r>
    <phoneticPr fontId="10" type="noConversion"/>
  </si>
  <si>
    <r>
      <t xml:space="preserve">* </t>
    </r>
    <r>
      <rPr>
        <sz val="11"/>
        <color theme="1"/>
        <rFont val="바탕"/>
        <family val="1"/>
        <charset val="129"/>
      </rPr>
      <t>항공배송료</t>
    </r>
    <r>
      <rPr>
        <sz val="11"/>
        <color theme="1"/>
        <rFont val="Times New Roman"/>
        <family val="1"/>
      </rPr>
      <t xml:space="preserve"> 1KG</t>
    </r>
    <r>
      <rPr>
        <sz val="11"/>
        <color theme="1"/>
        <rFont val="바탕"/>
        <family val="1"/>
        <charset val="129"/>
      </rPr>
      <t>당</t>
    </r>
    <r>
      <rPr>
        <sz val="11"/>
        <color theme="1"/>
        <rFont val="Times New Roman"/>
        <family val="1"/>
      </rPr>
      <t xml:space="preserve"> 12,700</t>
    </r>
    <r>
      <rPr>
        <sz val="11"/>
        <color theme="1"/>
        <rFont val="바탕"/>
        <family val="1"/>
        <charset val="129"/>
      </rPr>
      <t>원</t>
    </r>
    <r>
      <rPr>
        <sz val="11"/>
        <color theme="1"/>
        <rFont val="Times New Roman"/>
        <family val="1"/>
      </rPr>
      <t xml:space="preserve"> (Số tiền vận chuyển hàng không 1KG 8.000~9.000kor)</t>
    </r>
    <phoneticPr fontId="10" type="noConversion"/>
  </si>
  <si>
    <t>SỐ LƯỢNG</t>
    <phoneticPr fontId="10" type="noConversion"/>
  </si>
  <si>
    <r>
      <t>Đ</t>
    </r>
    <r>
      <rPr>
        <b/>
        <sz val="11"/>
        <color theme="1"/>
        <rFont val="맑은 고딕"/>
        <family val="2"/>
        <scheme val="minor"/>
      </rPr>
      <t>ơ</t>
    </r>
    <r>
      <rPr>
        <b/>
        <sz val="11"/>
        <color theme="1"/>
        <rFont val="맑은 고딕"/>
        <family val="3"/>
        <charset val="129"/>
        <scheme val="minor"/>
      </rPr>
      <t>n hàng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</si>
</sst>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(* #,##0.00_);_(* \(#,##0.00\);_(* &quot;-&quot;??_);_(@_)"/>
    <numFmt numFmtId="177" formatCode="_(* #,##0_);_(* \(#,##0\);_(* &quot;-&quot;??_);_(@_)"/>
    <numFmt numFmtId="178" formatCode="&quot;Ngày &quot;dd&quot; Tháng &quot;mm&quot; Năm &quot;yyyy"/>
  </numFmts>
  <fonts count="22">
    <font>
      <sz val="11"/>
      <color theme="1"/>
      <name val="맑은 고딕"/>
      <family val="2"/>
      <scheme val="minor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0"/>
      <name val="VNI-Avo"/>
    </font>
    <font>
      <sz val="11"/>
      <name val="Times New Roman"/>
      <family val="1"/>
    </font>
    <font>
      <sz val="11"/>
      <color theme="1"/>
      <name val="맑은 고딕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name val="Times New Roman"/>
      <family val="1"/>
    </font>
    <font>
      <sz val="11"/>
      <color theme="1"/>
      <name val="Arial Unicode MS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B0F0"/>
      <name val="Times New Roman"/>
      <family val="1"/>
    </font>
    <font>
      <sz val="11"/>
      <color rgb="FF00B0F0"/>
      <name val="맑은 고딕"/>
      <family val="2"/>
      <scheme val="minor"/>
    </font>
    <font>
      <sz val="11"/>
      <color rgb="FF00B0F0"/>
      <name val="Times New Roman"/>
      <family val="1"/>
    </font>
    <font>
      <sz val="11"/>
      <color theme="1"/>
      <name val="바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76" fontId="6" fillId="0" borderId="0" applyFont="0" applyFill="0" applyBorder="0" applyAlignment="0" applyProtection="0"/>
    <xf numFmtId="0" fontId="4" fillId="0" borderId="0"/>
    <xf numFmtId="41" fontId="6" fillId="0" borderId="0" applyFont="0" applyFill="0" applyBorder="0" applyAlignment="0" applyProtection="0">
      <alignment vertical="center"/>
    </xf>
  </cellStyleXfs>
  <cellXfs count="88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 wrapText="1"/>
    </xf>
    <xf numFmtId="177" fontId="9" fillId="3" borderId="2" xfId="1" applyNumberFormat="1" applyFont="1" applyFill="1" applyBorder="1" applyAlignment="1">
      <alignment horizontal="center" vertical="center" wrapText="1"/>
    </xf>
    <xf numFmtId="41" fontId="3" fillId="2" borderId="2" xfId="3" applyFont="1" applyFill="1" applyBorder="1" applyAlignment="1">
      <alignment horizontal="right" vertical="center" wrapText="1"/>
    </xf>
    <xf numFmtId="41" fontId="3" fillId="2" borderId="2" xfId="3" applyFont="1" applyFill="1" applyBorder="1" applyAlignment="1">
      <alignment horizontal="center" vertical="center" wrapText="1"/>
    </xf>
    <xf numFmtId="41" fontId="7" fillId="0" borderId="2" xfId="3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178" fontId="5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2" applyFont="1" applyFill="1" applyBorder="1" applyAlignment="1">
      <alignment horizontal="left" vertical="center"/>
    </xf>
    <xf numFmtId="41" fontId="3" fillId="2" borderId="2" xfId="0" applyNumberFormat="1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78" fontId="5" fillId="2" borderId="9" xfId="0" applyNumberFormat="1" applyFont="1" applyFill="1" applyBorder="1" applyAlignment="1">
      <alignment horizontal="center" vertical="center" wrapText="1"/>
    </xf>
    <xf numFmtId="178" fontId="5" fillId="2" borderId="10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41" fontId="3" fillId="2" borderId="10" xfId="3" applyFont="1" applyFill="1" applyBorder="1" applyAlignment="1">
      <alignment horizontal="right" vertical="center" wrapText="1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17" xfId="2" applyFont="1" applyFill="1" applyBorder="1" applyAlignment="1">
      <alignment horizontal="left" vertical="center"/>
    </xf>
    <xf numFmtId="0" fontId="3" fillId="2" borderId="18" xfId="2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177" fontId="9" fillId="3" borderId="8" xfId="1" applyNumberFormat="1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7" fillId="0" borderId="24" xfId="0" applyFont="1" applyBorder="1" applyAlignment="1">
      <alignment vertical="center"/>
    </xf>
    <xf numFmtId="0" fontId="16" fillId="2" borderId="24" xfId="0" applyFont="1" applyFill="1" applyBorder="1" applyAlignment="1">
      <alignment horizontal="center" vertical="center" wrapText="1"/>
    </xf>
    <xf numFmtId="41" fontId="16" fillId="2" borderId="24" xfId="3" applyFont="1" applyFill="1" applyBorder="1" applyAlignment="1">
      <alignment horizontal="right" vertical="center" wrapText="1"/>
    </xf>
    <xf numFmtId="41" fontId="16" fillId="2" borderId="24" xfId="3" applyFont="1" applyFill="1" applyBorder="1" applyAlignment="1">
      <alignment horizontal="center" vertical="center" wrapText="1"/>
    </xf>
    <xf numFmtId="41" fontId="18" fillId="0" borderId="24" xfId="3" applyFont="1" applyBorder="1" applyAlignment="1">
      <alignment horizontal="center" vertical="center"/>
    </xf>
    <xf numFmtId="41" fontId="16" fillId="2" borderId="25" xfId="3" applyFont="1" applyFill="1" applyBorder="1" applyAlignment="1">
      <alignment horizontal="right" vertical="center" wrapText="1"/>
    </xf>
    <xf numFmtId="0" fontId="14" fillId="3" borderId="26" xfId="0" applyFont="1" applyFill="1" applyBorder="1" applyAlignment="1">
      <alignment vertical="center"/>
    </xf>
    <xf numFmtId="0" fontId="14" fillId="3" borderId="27" xfId="0" applyFont="1" applyFill="1" applyBorder="1" applyAlignment="1">
      <alignment vertical="center"/>
    </xf>
    <xf numFmtId="41" fontId="14" fillId="0" borderId="27" xfId="0" applyNumberFormat="1" applyFont="1" applyBorder="1" applyAlignment="1">
      <alignment vertical="center"/>
    </xf>
    <xf numFmtId="41" fontId="14" fillId="2" borderId="27" xfId="0" applyNumberFormat="1" applyFont="1" applyFill="1" applyBorder="1" applyAlignment="1">
      <alignment horizontal="center" vertical="center"/>
    </xf>
    <xf numFmtId="41" fontId="14" fillId="3" borderId="27" xfId="0" applyNumberFormat="1" applyFont="1" applyFill="1" applyBorder="1" applyAlignment="1">
      <alignment horizontal="center" vertical="center"/>
    </xf>
    <xf numFmtId="41" fontId="14" fillId="0" borderId="28" xfId="0" applyNumberFormat="1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41" fontId="3" fillId="2" borderId="7" xfId="0" applyNumberFormat="1" applyFont="1" applyFill="1" applyBorder="1" applyAlignment="1">
      <alignment horizontal="center" vertical="center" wrapText="1"/>
    </xf>
    <xf numFmtId="41" fontId="3" fillId="2" borderId="7" xfId="3" applyFont="1" applyFill="1" applyBorder="1" applyAlignment="1">
      <alignment horizontal="right" vertical="center" wrapText="1"/>
    </xf>
    <xf numFmtId="41" fontId="3" fillId="2" borderId="7" xfId="3" applyFont="1" applyFill="1" applyBorder="1" applyAlignment="1">
      <alignment horizontal="center" vertical="center" wrapText="1"/>
    </xf>
    <xf numFmtId="41" fontId="7" fillId="0" borderId="7" xfId="3" applyFont="1" applyBorder="1" applyAlignment="1">
      <alignment horizontal="center" vertical="center"/>
    </xf>
    <xf numFmtId="41" fontId="3" fillId="2" borderId="8" xfId="3" applyFont="1" applyFill="1" applyBorder="1" applyAlignment="1">
      <alignment horizontal="right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3" fillId="2" borderId="24" xfId="0" applyFont="1" applyFill="1" applyBorder="1" applyAlignment="1">
      <alignment horizontal="center" vertical="center" wrapText="1"/>
    </xf>
    <xf numFmtId="41" fontId="3" fillId="2" borderId="24" xfId="0" applyNumberFormat="1" applyFont="1" applyFill="1" applyBorder="1" applyAlignment="1">
      <alignment horizontal="center" vertical="center" wrapText="1"/>
    </xf>
    <xf numFmtId="41" fontId="3" fillId="2" borderId="24" xfId="3" applyFont="1" applyFill="1" applyBorder="1" applyAlignment="1">
      <alignment horizontal="right" vertical="center" wrapText="1"/>
    </xf>
    <xf numFmtId="41" fontId="3" fillId="2" borderId="24" xfId="3" applyFont="1" applyFill="1" applyBorder="1" applyAlignment="1">
      <alignment horizontal="center" vertical="center" wrapText="1"/>
    </xf>
    <xf numFmtId="41" fontId="7" fillId="0" borderId="24" xfId="3" applyFont="1" applyBorder="1" applyAlignment="1">
      <alignment horizontal="center" vertical="center"/>
    </xf>
    <xf numFmtId="41" fontId="3" fillId="2" borderId="25" xfId="3" applyFont="1" applyFill="1" applyBorder="1" applyAlignment="1">
      <alignment horizontal="right" vertical="center" wrapText="1"/>
    </xf>
    <xf numFmtId="0" fontId="9" fillId="3" borderId="29" xfId="0" applyFont="1" applyFill="1" applyBorder="1" applyAlignment="1">
      <alignment horizontal="center" vertical="center" wrapText="1"/>
    </xf>
    <xf numFmtId="177" fontId="9" fillId="3" borderId="29" xfId="1" applyNumberFormat="1" applyFont="1" applyFill="1" applyBorder="1" applyAlignment="1">
      <alignment horizontal="center" vertical="center" wrapText="1"/>
    </xf>
    <xf numFmtId="0" fontId="20" fillId="0" borderId="30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32" xfId="0" applyFont="1" applyBorder="1" applyAlignment="1">
      <alignment horizontal="center"/>
    </xf>
  </cellXfs>
  <cellStyles count="4">
    <cellStyle name="Normal_01-Lap dung luoi cho hang rao san gon" xfId="2" xr:uid="{00000000-0005-0000-0000-000003000000}"/>
    <cellStyle name="쉼표" xfId="1" builtinId="3"/>
    <cellStyle name="쉼표 [0]" xfId="3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AE66-2492-4883-9F2C-BA504066AA14}">
  <dimension ref="A1:H37"/>
  <sheetViews>
    <sheetView tabSelected="1" topLeftCell="A7" workbookViewId="0">
      <selection activeCell="N38" sqref="N38"/>
    </sheetView>
  </sheetViews>
  <sheetFormatPr defaultRowHeight="16.5"/>
  <cols>
    <col min="1" max="1" width="10.625" customWidth="1"/>
    <col min="2" max="2" width="41.125" customWidth="1"/>
    <col min="3" max="8" width="10.625" customWidth="1"/>
  </cols>
  <sheetData>
    <row r="1" spans="1:8" ht="25.5" customHeight="1">
      <c r="A1" s="23" t="s">
        <v>17</v>
      </c>
      <c r="B1" s="24"/>
      <c r="C1" s="24"/>
      <c r="D1" s="24"/>
      <c r="E1" s="24"/>
      <c r="F1" s="24"/>
      <c r="G1" s="24"/>
      <c r="H1" s="25"/>
    </row>
    <row r="2" spans="1:8" ht="16.5" customHeight="1">
      <c r="A2" s="26" t="s">
        <v>19</v>
      </c>
      <c r="B2" s="17"/>
      <c r="C2" s="17"/>
      <c r="D2" s="17"/>
      <c r="E2" s="17"/>
      <c r="F2" s="17"/>
      <c r="G2" s="17"/>
      <c r="H2" s="27"/>
    </row>
    <row r="3" spans="1:8" ht="16.5" customHeight="1">
      <c r="A3" s="28" t="s">
        <v>12</v>
      </c>
      <c r="B3" s="18"/>
      <c r="C3" s="18"/>
      <c r="D3" s="18"/>
      <c r="E3" s="18"/>
      <c r="F3" s="18"/>
      <c r="G3" s="18"/>
      <c r="H3" s="29"/>
    </row>
    <row r="4" spans="1:8" ht="16.5" customHeight="1">
      <c r="A4" s="30" t="s">
        <v>10</v>
      </c>
      <c r="B4" s="15"/>
      <c r="C4" s="15" t="s">
        <v>20</v>
      </c>
      <c r="D4" s="15"/>
      <c r="E4" s="15"/>
      <c r="F4" s="15"/>
      <c r="G4" s="15"/>
      <c r="H4" s="31"/>
    </row>
    <row r="5" spans="1:8">
      <c r="A5" s="32" t="s">
        <v>0</v>
      </c>
      <c r="B5" s="20"/>
      <c r="C5" s="20" t="s">
        <v>2</v>
      </c>
      <c r="D5" s="20"/>
      <c r="E5" s="20"/>
      <c r="F5" s="20"/>
      <c r="G5" s="20"/>
      <c r="H5" s="33"/>
    </row>
    <row r="6" spans="1:8" ht="16.5" customHeight="1">
      <c r="A6" s="32" t="s">
        <v>7</v>
      </c>
      <c r="B6" s="20"/>
      <c r="C6" s="3" t="s">
        <v>8</v>
      </c>
      <c r="D6" s="3"/>
      <c r="E6" s="19" t="s">
        <v>15</v>
      </c>
      <c r="F6" s="19"/>
      <c r="G6" s="19"/>
      <c r="H6" s="34"/>
    </row>
    <row r="7" spans="1:8" ht="17.25" thickBot="1">
      <c r="A7" s="42" t="s">
        <v>1</v>
      </c>
      <c r="B7" s="43"/>
      <c r="C7" s="44" t="s">
        <v>11</v>
      </c>
      <c r="D7" s="44"/>
      <c r="E7" s="44"/>
      <c r="F7" s="44"/>
      <c r="G7" s="44"/>
      <c r="H7" s="45"/>
    </row>
    <row r="8" spans="1:8">
      <c r="A8" s="51" t="s">
        <v>4</v>
      </c>
      <c r="B8" s="52" t="s">
        <v>3</v>
      </c>
      <c r="C8" s="52" t="s">
        <v>14</v>
      </c>
      <c r="D8" s="52" t="s">
        <v>38</v>
      </c>
      <c r="E8" s="52" t="s">
        <v>16</v>
      </c>
      <c r="F8" s="52" t="s">
        <v>13</v>
      </c>
      <c r="G8" s="52" t="s">
        <v>5</v>
      </c>
      <c r="H8" s="53" t="s">
        <v>6</v>
      </c>
    </row>
    <row r="9" spans="1:8">
      <c r="A9" s="35">
        <v>1</v>
      </c>
      <c r="B9" s="2" t="s">
        <v>31</v>
      </c>
      <c r="C9" s="1">
        <v>50</v>
      </c>
      <c r="D9" s="22">
        <f>E9/C9</f>
        <v>5800</v>
      </c>
      <c r="E9" s="6">
        <v>290000</v>
      </c>
      <c r="F9" s="7">
        <f t="shared" ref="F9:F22" si="0">E9*19.5</f>
        <v>5655000</v>
      </c>
      <c r="G9" s="8">
        <v>1</v>
      </c>
      <c r="H9" s="36">
        <f t="shared" ref="H9:H22" si="1">F9*G9</f>
        <v>5655000</v>
      </c>
    </row>
    <row r="10" spans="1:8">
      <c r="A10" s="35">
        <v>2</v>
      </c>
      <c r="B10" s="2" t="s">
        <v>27</v>
      </c>
      <c r="C10" s="1">
        <v>10</v>
      </c>
      <c r="D10" s="22">
        <f t="shared" ref="D10:D21" si="2">E10/C10</f>
        <v>4000</v>
      </c>
      <c r="E10" s="6">
        <v>40000</v>
      </c>
      <c r="F10" s="7">
        <f t="shared" si="0"/>
        <v>780000</v>
      </c>
      <c r="G10" s="8">
        <v>1</v>
      </c>
      <c r="H10" s="36">
        <f t="shared" si="1"/>
        <v>780000</v>
      </c>
    </row>
    <row r="11" spans="1:8">
      <c r="A11" s="35">
        <v>4</v>
      </c>
      <c r="B11" s="2" t="s">
        <v>23</v>
      </c>
      <c r="C11" s="1">
        <v>30</v>
      </c>
      <c r="D11" s="22">
        <f t="shared" si="2"/>
        <v>833.33333333333337</v>
      </c>
      <c r="E11" s="6">
        <v>25000</v>
      </c>
      <c r="F11" s="7">
        <f t="shared" si="0"/>
        <v>487500</v>
      </c>
      <c r="G11" s="8">
        <v>1</v>
      </c>
      <c r="H11" s="36">
        <f t="shared" si="1"/>
        <v>487500</v>
      </c>
    </row>
    <row r="12" spans="1:8">
      <c r="A12" s="35">
        <v>5</v>
      </c>
      <c r="B12" s="2" t="s">
        <v>25</v>
      </c>
      <c r="C12" s="1">
        <v>10</v>
      </c>
      <c r="D12" s="22">
        <f t="shared" si="2"/>
        <v>5800</v>
      </c>
      <c r="E12" s="6">
        <v>58000</v>
      </c>
      <c r="F12" s="7">
        <f t="shared" si="0"/>
        <v>1131000</v>
      </c>
      <c r="G12" s="8">
        <v>1</v>
      </c>
      <c r="H12" s="36">
        <f t="shared" si="1"/>
        <v>1131000</v>
      </c>
    </row>
    <row r="13" spans="1:8">
      <c r="A13" s="35">
        <v>6</v>
      </c>
      <c r="B13" s="2" t="s">
        <v>26</v>
      </c>
      <c r="C13" s="1">
        <v>10</v>
      </c>
      <c r="D13" s="22">
        <f t="shared" si="2"/>
        <v>2650</v>
      </c>
      <c r="E13" s="6">
        <v>26500</v>
      </c>
      <c r="F13" s="7">
        <f t="shared" si="0"/>
        <v>516750</v>
      </c>
      <c r="G13" s="8">
        <v>1</v>
      </c>
      <c r="H13" s="36">
        <f t="shared" si="1"/>
        <v>516750</v>
      </c>
    </row>
    <row r="14" spans="1:8">
      <c r="A14" s="35">
        <v>7</v>
      </c>
      <c r="B14" s="2" t="s">
        <v>33</v>
      </c>
      <c r="C14" s="1">
        <v>10</v>
      </c>
      <c r="D14" s="22">
        <f t="shared" si="2"/>
        <v>3000</v>
      </c>
      <c r="E14" s="6">
        <v>30000</v>
      </c>
      <c r="F14" s="7">
        <f t="shared" si="0"/>
        <v>585000</v>
      </c>
      <c r="G14" s="8">
        <v>1</v>
      </c>
      <c r="H14" s="36">
        <f t="shared" si="1"/>
        <v>585000</v>
      </c>
    </row>
    <row r="15" spans="1:8">
      <c r="A15" s="35">
        <v>8</v>
      </c>
      <c r="B15" s="2" t="s">
        <v>32</v>
      </c>
      <c r="C15" s="1">
        <v>50</v>
      </c>
      <c r="D15" s="22">
        <f t="shared" si="2"/>
        <v>360</v>
      </c>
      <c r="E15" s="6">
        <v>18000</v>
      </c>
      <c r="F15" s="7">
        <f t="shared" si="0"/>
        <v>351000</v>
      </c>
      <c r="G15" s="8">
        <v>1</v>
      </c>
      <c r="H15" s="36">
        <f t="shared" si="1"/>
        <v>351000</v>
      </c>
    </row>
    <row r="16" spans="1:8">
      <c r="A16" s="35">
        <v>9</v>
      </c>
      <c r="B16" s="2" t="s">
        <v>35</v>
      </c>
      <c r="C16" s="1">
        <v>500</v>
      </c>
      <c r="D16" s="22">
        <f t="shared" si="2"/>
        <v>34</v>
      </c>
      <c r="E16" s="6">
        <v>17000</v>
      </c>
      <c r="F16" s="7">
        <f t="shared" si="0"/>
        <v>331500</v>
      </c>
      <c r="G16" s="8">
        <v>1</v>
      </c>
      <c r="H16" s="36">
        <f t="shared" si="1"/>
        <v>331500</v>
      </c>
    </row>
    <row r="17" spans="1:8">
      <c r="A17" s="35">
        <v>10</v>
      </c>
      <c r="B17" s="2" t="s">
        <v>28</v>
      </c>
      <c r="C17" s="1">
        <v>25</v>
      </c>
      <c r="D17" s="22">
        <f t="shared" si="2"/>
        <v>720</v>
      </c>
      <c r="E17" s="6">
        <v>18000</v>
      </c>
      <c r="F17" s="7">
        <f t="shared" si="0"/>
        <v>351000</v>
      </c>
      <c r="G17" s="8">
        <v>1</v>
      </c>
      <c r="H17" s="36">
        <f t="shared" si="1"/>
        <v>351000</v>
      </c>
    </row>
    <row r="18" spans="1:8">
      <c r="A18" s="35">
        <v>11</v>
      </c>
      <c r="B18" s="2" t="s">
        <v>36</v>
      </c>
      <c r="C18" s="1">
        <v>1</v>
      </c>
      <c r="D18" s="22">
        <f t="shared" si="2"/>
        <v>4000000</v>
      </c>
      <c r="E18" s="6">
        <v>4000000</v>
      </c>
      <c r="F18" s="7">
        <f t="shared" si="0"/>
        <v>78000000</v>
      </c>
      <c r="G18" s="8">
        <v>1</v>
      </c>
      <c r="H18" s="36">
        <f t="shared" si="1"/>
        <v>78000000</v>
      </c>
    </row>
    <row r="19" spans="1:8">
      <c r="A19" s="35">
        <v>12</v>
      </c>
      <c r="B19" s="2" t="s">
        <v>37</v>
      </c>
      <c r="C19" s="1">
        <v>1</v>
      </c>
      <c r="D19" s="22">
        <f t="shared" si="2"/>
        <v>4500000</v>
      </c>
      <c r="E19" s="6">
        <v>4500000</v>
      </c>
      <c r="F19" s="7">
        <f t="shared" si="0"/>
        <v>87750000</v>
      </c>
      <c r="G19" s="8">
        <v>1</v>
      </c>
      <c r="H19" s="36">
        <f t="shared" si="1"/>
        <v>87750000</v>
      </c>
    </row>
    <row r="20" spans="1:8">
      <c r="A20" s="35">
        <v>12</v>
      </c>
      <c r="B20" s="2" t="s">
        <v>29</v>
      </c>
      <c r="C20" s="1">
        <v>1</v>
      </c>
      <c r="D20" s="22">
        <f t="shared" si="2"/>
        <v>260000</v>
      </c>
      <c r="E20" s="6">
        <v>260000</v>
      </c>
      <c r="F20" s="7">
        <f t="shared" si="0"/>
        <v>5070000</v>
      </c>
      <c r="G20" s="8">
        <v>1</v>
      </c>
      <c r="H20" s="36">
        <f t="shared" si="1"/>
        <v>5070000</v>
      </c>
    </row>
    <row r="21" spans="1:8">
      <c r="A21" s="35">
        <v>14</v>
      </c>
      <c r="B21" s="2" t="s">
        <v>30</v>
      </c>
      <c r="C21" s="1">
        <v>1</v>
      </c>
      <c r="D21" s="22">
        <f t="shared" si="2"/>
        <v>21000</v>
      </c>
      <c r="E21" s="6">
        <v>21000</v>
      </c>
      <c r="F21" s="7">
        <f t="shared" si="0"/>
        <v>409500</v>
      </c>
      <c r="G21" s="8">
        <v>1</v>
      </c>
      <c r="H21" s="36">
        <f t="shared" si="1"/>
        <v>409500</v>
      </c>
    </row>
    <row r="22" spans="1:8" ht="17.25" thickBot="1">
      <c r="A22" s="54">
        <v>16</v>
      </c>
      <c r="B22" s="55" t="s">
        <v>34</v>
      </c>
      <c r="C22" s="56">
        <v>10</v>
      </c>
      <c r="D22" s="56"/>
      <c r="E22" s="57">
        <v>65000</v>
      </c>
      <c r="F22" s="58">
        <f t="shared" si="0"/>
        <v>1267500</v>
      </c>
      <c r="G22" s="59">
        <v>1</v>
      </c>
      <c r="H22" s="60">
        <f t="shared" si="1"/>
        <v>1267500</v>
      </c>
    </row>
    <row r="23" spans="1:8">
      <c r="A23" s="46" t="s">
        <v>9</v>
      </c>
      <c r="B23" s="47"/>
      <c r="C23" s="48"/>
      <c r="D23" s="49"/>
      <c r="E23" s="49"/>
      <c r="F23" s="49"/>
      <c r="G23" s="49"/>
      <c r="H23" s="50"/>
    </row>
    <row r="24" spans="1:8">
      <c r="A24" s="38" t="s">
        <v>39</v>
      </c>
      <c r="B24" s="12"/>
      <c r="C24" s="12"/>
      <c r="D24" s="12"/>
      <c r="E24" s="12"/>
      <c r="F24" s="12"/>
      <c r="G24" s="12"/>
      <c r="H24" s="37"/>
    </row>
    <row r="25" spans="1:8">
      <c r="A25" s="38" t="s">
        <v>40</v>
      </c>
      <c r="B25" s="12"/>
      <c r="C25" s="12"/>
      <c r="D25" s="12"/>
      <c r="E25" s="12"/>
      <c r="F25" s="12"/>
      <c r="G25" s="12"/>
      <c r="H25" s="37"/>
    </row>
    <row r="26" spans="1:8">
      <c r="A26" s="38" t="s">
        <v>41</v>
      </c>
      <c r="B26" s="12"/>
      <c r="C26" s="12"/>
      <c r="D26" s="12"/>
      <c r="E26" s="12"/>
      <c r="F26" s="12"/>
      <c r="G26" s="12"/>
      <c r="H26" s="37"/>
    </row>
    <row r="27" spans="1:8" ht="17.25" thickBot="1">
      <c r="A27" s="39" t="s">
        <v>18</v>
      </c>
      <c r="B27" s="40"/>
      <c r="C27" s="40"/>
      <c r="D27" s="40"/>
      <c r="E27" s="40"/>
      <c r="F27" s="40"/>
      <c r="G27" s="40"/>
      <c r="H27" s="41"/>
    </row>
    <row r="28" spans="1:8" ht="17.25" thickBot="1"/>
    <row r="29" spans="1:8" ht="17.25" thickBot="1">
      <c r="A29" s="85" t="s">
        <v>44</v>
      </c>
      <c r="B29" s="86"/>
      <c r="C29" s="86"/>
      <c r="D29" s="86"/>
      <c r="E29" s="86"/>
      <c r="F29" s="86"/>
      <c r="G29" s="86"/>
      <c r="H29" s="87"/>
    </row>
    <row r="30" spans="1:8">
      <c r="A30" s="51" t="s">
        <v>4</v>
      </c>
      <c r="B30" s="52" t="s">
        <v>3</v>
      </c>
      <c r="C30" s="52" t="s">
        <v>14</v>
      </c>
      <c r="D30" s="52" t="s">
        <v>38</v>
      </c>
      <c r="E30" s="52" t="s">
        <v>16</v>
      </c>
      <c r="F30" s="52" t="s">
        <v>13</v>
      </c>
      <c r="G30" s="52" t="s">
        <v>43</v>
      </c>
      <c r="H30" s="53" t="s">
        <v>6</v>
      </c>
    </row>
    <row r="31" spans="1:8">
      <c r="A31" s="35">
        <v>2</v>
      </c>
      <c r="B31" s="2" t="s">
        <v>27</v>
      </c>
      <c r="C31" s="1">
        <v>10</v>
      </c>
      <c r="D31" s="22">
        <f t="shared" ref="D31:D36" si="3">E31/C31</f>
        <v>4000</v>
      </c>
      <c r="E31" s="6">
        <v>40000</v>
      </c>
      <c r="F31" s="7">
        <f t="shared" ref="F31:F36" si="4">E31*19.5</f>
        <v>780000</v>
      </c>
      <c r="G31" s="8">
        <v>2</v>
      </c>
      <c r="H31" s="36">
        <f t="shared" ref="H31:H36" si="5">F31*G31</f>
        <v>1560000</v>
      </c>
    </row>
    <row r="32" spans="1:8">
      <c r="A32" s="35">
        <v>4</v>
      </c>
      <c r="B32" s="2" t="s">
        <v>23</v>
      </c>
      <c r="C32" s="1">
        <v>30</v>
      </c>
      <c r="D32" s="22">
        <f t="shared" si="3"/>
        <v>833.33333333333337</v>
      </c>
      <c r="E32" s="6">
        <v>25000</v>
      </c>
      <c r="F32" s="7">
        <f t="shared" si="4"/>
        <v>487500</v>
      </c>
      <c r="G32" s="8">
        <v>1</v>
      </c>
      <c r="H32" s="36">
        <f t="shared" si="5"/>
        <v>487500</v>
      </c>
    </row>
    <row r="33" spans="1:8">
      <c r="A33" s="35">
        <v>6</v>
      </c>
      <c r="B33" s="2" t="s">
        <v>26</v>
      </c>
      <c r="C33" s="1">
        <v>10</v>
      </c>
      <c r="D33" s="22">
        <f t="shared" si="3"/>
        <v>2650</v>
      </c>
      <c r="E33" s="6">
        <v>26500</v>
      </c>
      <c r="F33" s="7">
        <f t="shared" si="4"/>
        <v>516750</v>
      </c>
      <c r="G33" s="8">
        <v>2</v>
      </c>
      <c r="H33" s="36">
        <f t="shared" si="5"/>
        <v>1033500</v>
      </c>
    </row>
    <row r="34" spans="1:8">
      <c r="A34" s="35">
        <v>7</v>
      </c>
      <c r="B34" s="2" t="s">
        <v>33</v>
      </c>
      <c r="C34" s="1">
        <v>10</v>
      </c>
      <c r="D34" s="22">
        <f t="shared" si="3"/>
        <v>3000</v>
      </c>
      <c r="E34" s="6">
        <v>30000</v>
      </c>
      <c r="F34" s="7">
        <f t="shared" si="4"/>
        <v>585000</v>
      </c>
      <c r="G34" s="8">
        <v>2</v>
      </c>
      <c r="H34" s="36">
        <f t="shared" si="5"/>
        <v>1170000</v>
      </c>
    </row>
    <row r="35" spans="1:8">
      <c r="A35" s="35">
        <v>8</v>
      </c>
      <c r="B35" s="2" t="s">
        <v>32</v>
      </c>
      <c r="C35" s="1">
        <v>50</v>
      </c>
      <c r="D35" s="22">
        <f t="shared" si="3"/>
        <v>360</v>
      </c>
      <c r="E35" s="6">
        <v>18000</v>
      </c>
      <c r="F35" s="7">
        <f t="shared" si="4"/>
        <v>351000</v>
      </c>
      <c r="G35" s="8">
        <v>2</v>
      </c>
      <c r="H35" s="36">
        <f t="shared" si="5"/>
        <v>702000</v>
      </c>
    </row>
    <row r="36" spans="1:8" ht="17.25" thickBot="1">
      <c r="A36" s="35">
        <v>10</v>
      </c>
      <c r="B36" s="2" t="s">
        <v>28</v>
      </c>
      <c r="C36" s="1">
        <v>25</v>
      </c>
      <c r="D36" s="22">
        <f t="shared" si="3"/>
        <v>720</v>
      </c>
      <c r="E36" s="6">
        <v>18000</v>
      </c>
      <c r="F36" s="7">
        <f t="shared" si="4"/>
        <v>351000</v>
      </c>
      <c r="G36" s="8">
        <v>2</v>
      </c>
      <c r="H36" s="36">
        <f t="shared" si="5"/>
        <v>702000</v>
      </c>
    </row>
    <row r="37" spans="1:8" s="10" customFormat="1" ht="18" customHeight="1" thickTop="1" thickBot="1">
      <c r="A37" s="61" t="s">
        <v>21</v>
      </c>
      <c r="B37" s="62"/>
      <c r="C37" s="62" t="s">
        <v>24</v>
      </c>
      <c r="D37" s="62"/>
      <c r="E37" s="63">
        <f>SUM(K17:K26)</f>
        <v>0</v>
      </c>
      <c r="F37" s="64"/>
      <c r="G37" s="65" t="s">
        <v>22</v>
      </c>
      <c r="H37" s="66">
        <f>SUM(H31:H36)</f>
        <v>5655000</v>
      </c>
    </row>
  </sheetData>
  <mergeCells count="18">
    <mergeCell ref="A29:H29"/>
    <mergeCell ref="A26:H26"/>
    <mergeCell ref="A27:H27"/>
    <mergeCell ref="A23:B23"/>
    <mergeCell ref="C23:H23"/>
    <mergeCell ref="A24:H24"/>
    <mergeCell ref="A25:H25"/>
    <mergeCell ref="A6:B6"/>
    <mergeCell ref="E6:H6"/>
    <mergeCell ref="A7:B7"/>
    <mergeCell ref="C7:H7"/>
    <mergeCell ref="A1:H1"/>
    <mergeCell ref="A2:H2"/>
    <mergeCell ref="A3:H3"/>
    <mergeCell ref="A4:B4"/>
    <mergeCell ref="C4:H4"/>
    <mergeCell ref="A5:B5"/>
    <mergeCell ref="C5:H5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F59A-7575-4E5A-ADD0-3467939CBD7F}">
  <dimension ref="A1:H32"/>
  <sheetViews>
    <sheetView topLeftCell="A10" workbookViewId="0">
      <selection activeCell="A27" sqref="A27:XFD27"/>
    </sheetView>
  </sheetViews>
  <sheetFormatPr defaultRowHeight="16.5"/>
  <cols>
    <col min="1" max="1" width="10.625" customWidth="1"/>
    <col min="2" max="2" width="41.125" customWidth="1"/>
    <col min="3" max="7" width="10.625" customWidth="1"/>
    <col min="8" max="8" width="13.875" customWidth="1"/>
  </cols>
  <sheetData>
    <row r="1" spans="1:8" ht="25.5" customHeight="1">
      <c r="A1" s="16" t="s">
        <v>17</v>
      </c>
      <c r="B1" s="16"/>
      <c r="C1" s="16"/>
      <c r="D1" s="16"/>
      <c r="E1" s="16"/>
      <c r="F1" s="16"/>
      <c r="G1" s="16"/>
      <c r="H1" s="16"/>
    </row>
    <row r="2" spans="1:8" ht="16.5" customHeight="1">
      <c r="A2" s="17" t="s">
        <v>19</v>
      </c>
      <c r="B2" s="17"/>
      <c r="C2" s="17"/>
      <c r="D2" s="17"/>
      <c r="E2" s="17"/>
      <c r="F2" s="17"/>
      <c r="G2" s="17"/>
      <c r="H2" s="17"/>
    </row>
    <row r="3" spans="1:8" ht="16.5" customHeight="1">
      <c r="A3" s="18" t="s">
        <v>12</v>
      </c>
      <c r="B3" s="18"/>
      <c r="C3" s="18"/>
      <c r="D3" s="18"/>
      <c r="E3" s="18"/>
      <c r="F3" s="18"/>
      <c r="G3" s="18"/>
      <c r="H3" s="18"/>
    </row>
    <row r="4" spans="1:8" ht="16.5" customHeight="1">
      <c r="A4" s="15" t="s">
        <v>10</v>
      </c>
      <c r="B4" s="15"/>
      <c r="C4" s="15" t="s">
        <v>20</v>
      </c>
      <c r="D4" s="15"/>
      <c r="E4" s="15"/>
      <c r="F4" s="15"/>
      <c r="G4" s="15"/>
      <c r="H4" s="15"/>
    </row>
    <row r="5" spans="1:8">
      <c r="A5" s="20" t="s">
        <v>0</v>
      </c>
      <c r="B5" s="20"/>
      <c r="C5" s="20" t="s">
        <v>2</v>
      </c>
      <c r="D5" s="20"/>
      <c r="E5" s="20"/>
      <c r="F5" s="20"/>
      <c r="G5" s="20"/>
      <c r="H5" s="20"/>
    </row>
    <row r="6" spans="1:8" ht="16.5" customHeight="1">
      <c r="A6" s="20" t="s">
        <v>7</v>
      </c>
      <c r="B6" s="20"/>
      <c r="C6" s="3" t="s">
        <v>8</v>
      </c>
      <c r="D6" s="3"/>
      <c r="E6" s="19" t="s">
        <v>15</v>
      </c>
      <c r="F6" s="19"/>
      <c r="G6" s="19"/>
      <c r="H6" s="19"/>
    </row>
    <row r="7" spans="1:8">
      <c r="A7" s="20" t="s">
        <v>1</v>
      </c>
      <c r="B7" s="20"/>
      <c r="C7" s="21" t="s">
        <v>11</v>
      </c>
      <c r="D7" s="21"/>
      <c r="E7" s="21"/>
      <c r="F7" s="21"/>
      <c r="G7" s="21"/>
      <c r="H7" s="21"/>
    </row>
    <row r="8" spans="1:8">
      <c r="A8" s="4" t="s">
        <v>4</v>
      </c>
      <c r="B8" s="4" t="s">
        <v>3</v>
      </c>
      <c r="C8" s="4" t="s">
        <v>14</v>
      </c>
      <c r="D8" s="4" t="s">
        <v>38</v>
      </c>
      <c r="E8" s="4" t="s">
        <v>16</v>
      </c>
      <c r="F8" s="4" t="s">
        <v>13</v>
      </c>
      <c r="G8" s="4" t="s">
        <v>5</v>
      </c>
      <c r="H8" s="5" t="s">
        <v>6</v>
      </c>
    </row>
    <row r="9" spans="1:8">
      <c r="A9" s="1">
        <v>1</v>
      </c>
      <c r="B9" s="2" t="s">
        <v>31</v>
      </c>
      <c r="C9" s="9">
        <v>50</v>
      </c>
      <c r="D9" s="22">
        <f>E9/C9</f>
        <v>5800</v>
      </c>
      <c r="E9" s="6">
        <v>290000</v>
      </c>
      <c r="F9" s="7">
        <f t="shared" ref="F9:F22" si="0">E9*19.5</f>
        <v>5655000</v>
      </c>
      <c r="G9" s="8">
        <v>1</v>
      </c>
      <c r="H9" s="6">
        <f t="shared" ref="H9:H22" si="1">F9*G9</f>
        <v>5655000</v>
      </c>
    </row>
    <row r="10" spans="1:8">
      <c r="A10" s="1">
        <v>2</v>
      </c>
      <c r="B10" s="2" t="s">
        <v>27</v>
      </c>
      <c r="C10" s="9">
        <v>10</v>
      </c>
      <c r="D10" s="22">
        <f t="shared" ref="D10:D22" si="2">E10/C10</f>
        <v>4000</v>
      </c>
      <c r="E10" s="6">
        <v>40000</v>
      </c>
      <c r="F10" s="7">
        <f t="shared" si="0"/>
        <v>780000</v>
      </c>
      <c r="G10" s="8">
        <v>1</v>
      </c>
      <c r="H10" s="6">
        <f t="shared" si="1"/>
        <v>780000</v>
      </c>
    </row>
    <row r="11" spans="1:8">
      <c r="A11" s="1">
        <v>3</v>
      </c>
      <c r="B11" s="2" t="s">
        <v>23</v>
      </c>
      <c r="C11" s="9">
        <v>30</v>
      </c>
      <c r="D11" s="22">
        <f t="shared" si="2"/>
        <v>833.33333333333337</v>
      </c>
      <c r="E11" s="6">
        <v>25000</v>
      </c>
      <c r="F11" s="7">
        <f t="shared" si="0"/>
        <v>487500</v>
      </c>
      <c r="G11" s="8">
        <v>1</v>
      </c>
      <c r="H11" s="6">
        <f t="shared" si="1"/>
        <v>487500</v>
      </c>
    </row>
    <row r="12" spans="1:8">
      <c r="A12" s="1">
        <v>4</v>
      </c>
      <c r="B12" s="2" t="s">
        <v>25</v>
      </c>
      <c r="C12" s="9">
        <v>10</v>
      </c>
      <c r="D12" s="22">
        <f t="shared" si="2"/>
        <v>5800</v>
      </c>
      <c r="E12" s="6">
        <v>58000</v>
      </c>
      <c r="F12" s="7">
        <f t="shared" si="0"/>
        <v>1131000</v>
      </c>
      <c r="G12" s="8">
        <v>1</v>
      </c>
      <c r="H12" s="6">
        <f t="shared" si="1"/>
        <v>1131000</v>
      </c>
    </row>
    <row r="13" spans="1:8">
      <c r="A13" s="1">
        <v>5</v>
      </c>
      <c r="B13" s="2" t="s">
        <v>26</v>
      </c>
      <c r="C13" s="9">
        <v>10</v>
      </c>
      <c r="D13" s="22">
        <f t="shared" si="2"/>
        <v>2650</v>
      </c>
      <c r="E13" s="6">
        <v>26500</v>
      </c>
      <c r="F13" s="7">
        <f t="shared" si="0"/>
        <v>516750</v>
      </c>
      <c r="G13" s="8">
        <v>1</v>
      </c>
      <c r="H13" s="6">
        <f t="shared" si="1"/>
        <v>516750</v>
      </c>
    </row>
    <row r="14" spans="1:8">
      <c r="A14" s="1">
        <v>6</v>
      </c>
      <c r="B14" s="2" t="s">
        <v>33</v>
      </c>
      <c r="C14" s="9">
        <v>10</v>
      </c>
      <c r="D14" s="22">
        <f t="shared" si="2"/>
        <v>3000</v>
      </c>
      <c r="E14" s="6">
        <v>30000</v>
      </c>
      <c r="F14" s="7">
        <f t="shared" si="0"/>
        <v>585000</v>
      </c>
      <c r="G14" s="8">
        <v>1</v>
      </c>
      <c r="H14" s="6">
        <f t="shared" si="1"/>
        <v>585000</v>
      </c>
    </row>
    <row r="15" spans="1:8">
      <c r="A15" s="1">
        <v>7</v>
      </c>
      <c r="B15" s="2" t="s">
        <v>32</v>
      </c>
      <c r="C15" s="9">
        <v>30</v>
      </c>
      <c r="D15" s="22">
        <f t="shared" si="2"/>
        <v>600</v>
      </c>
      <c r="E15" s="6">
        <v>18000</v>
      </c>
      <c r="F15" s="7">
        <f t="shared" si="0"/>
        <v>351000</v>
      </c>
      <c r="G15" s="8">
        <v>1</v>
      </c>
      <c r="H15" s="6">
        <f t="shared" si="1"/>
        <v>351000</v>
      </c>
    </row>
    <row r="16" spans="1:8">
      <c r="A16" s="1">
        <v>8</v>
      </c>
      <c r="B16" s="2" t="s">
        <v>35</v>
      </c>
      <c r="C16" s="9">
        <v>1000</v>
      </c>
      <c r="D16" s="22">
        <f t="shared" si="2"/>
        <v>17</v>
      </c>
      <c r="E16" s="6">
        <v>17000</v>
      </c>
      <c r="F16" s="7">
        <f t="shared" si="0"/>
        <v>331500</v>
      </c>
      <c r="G16" s="8">
        <v>1</v>
      </c>
      <c r="H16" s="6">
        <f t="shared" si="1"/>
        <v>331500</v>
      </c>
    </row>
    <row r="17" spans="1:8">
      <c r="A17" s="1">
        <v>9</v>
      </c>
      <c r="B17" s="2" t="s">
        <v>28</v>
      </c>
      <c r="C17" s="9">
        <v>50</v>
      </c>
      <c r="D17" s="22">
        <f t="shared" si="2"/>
        <v>360</v>
      </c>
      <c r="E17" s="6">
        <v>18000</v>
      </c>
      <c r="F17" s="7">
        <f t="shared" si="0"/>
        <v>351000</v>
      </c>
      <c r="G17" s="8">
        <v>1</v>
      </c>
      <c r="H17" s="6">
        <f t="shared" si="1"/>
        <v>351000</v>
      </c>
    </row>
    <row r="18" spans="1:8">
      <c r="A18" s="1">
        <v>10</v>
      </c>
      <c r="B18" s="2" t="s">
        <v>36</v>
      </c>
      <c r="C18" s="9">
        <v>1</v>
      </c>
      <c r="D18" s="22">
        <f t="shared" si="2"/>
        <v>4000000</v>
      </c>
      <c r="E18" s="6">
        <v>4000000</v>
      </c>
      <c r="F18" s="7">
        <f t="shared" si="0"/>
        <v>78000000</v>
      </c>
      <c r="G18" s="8">
        <v>1</v>
      </c>
      <c r="H18" s="6">
        <f t="shared" si="1"/>
        <v>78000000</v>
      </c>
    </row>
    <row r="19" spans="1:8">
      <c r="A19" s="1">
        <v>11</v>
      </c>
      <c r="B19" s="2" t="s">
        <v>37</v>
      </c>
      <c r="C19" s="9">
        <v>1</v>
      </c>
      <c r="D19" s="22">
        <f t="shared" si="2"/>
        <v>4500000</v>
      </c>
      <c r="E19" s="6">
        <v>4500000</v>
      </c>
      <c r="F19" s="7">
        <f t="shared" si="0"/>
        <v>87750000</v>
      </c>
      <c r="G19" s="8">
        <v>1</v>
      </c>
      <c r="H19" s="6">
        <f t="shared" si="1"/>
        <v>87750000</v>
      </c>
    </row>
    <row r="20" spans="1:8">
      <c r="A20" s="1">
        <v>12</v>
      </c>
      <c r="B20" s="2" t="s">
        <v>29</v>
      </c>
      <c r="C20" s="9">
        <v>2</v>
      </c>
      <c r="D20" s="22">
        <f t="shared" si="2"/>
        <v>130000</v>
      </c>
      <c r="E20" s="6">
        <v>260000</v>
      </c>
      <c r="F20" s="7">
        <f t="shared" si="0"/>
        <v>5070000</v>
      </c>
      <c r="G20" s="8">
        <v>1</v>
      </c>
      <c r="H20" s="6">
        <f>F20*G20</f>
        <v>5070000</v>
      </c>
    </row>
    <row r="21" spans="1:8">
      <c r="A21" s="1">
        <v>13</v>
      </c>
      <c r="B21" s="2" t="s">
        <v>29</v>
      </c>
      <c r="C21" s="1">
        <v>2</v>
      </c>
      <c r="D21" s="22">
        <f t="shared" si="2"/>
        <v>84000</v>
      </c>
      <c r="E21" s="6">
        <v>168000</v>
      </c>
      <c r="F21" s="7">
        <f t="shared" si="0"/>
        <v>3276000</v>
      </c>
      <c r="G21" s="8">
        <v>1</v>
      </c>
      <c r="H21" s="6">
        <f>F21*G21</f>
        <v>3276000</v>
      </c>
    </row>
    <row r="22" spans="1:8">
      <c r="A22" s="1">
        <v>14</v>
      </c>
      <c r="B22" s="2" t="s">
        <v>30</v>
      </c>
      <c r="C22" s="1">
        <v>1</v>
      </c>
      <c r="D22" s="22">
        <f t="shared" si="2"/>
        <v>21000</v>
      </c>
      <c r="E22" s="6">
        <v>21000</v>
      </c>
      <c r="F22" s="7">
        <f t="shared" si="0"/>
        <v>409500</v>
      </c>
      <c r="G22" s="8">
        <v>1</v>
      </c>
      <c r="H22" s="6">
        <f t="shared" si="1"/>
        <v>409500</v>
      </c>
    </row>
    <row r="23" spans="1:8">
      <c r="A23" s="14" t="s">
        <v>9</v>
      </c>
      <c r="B23" s="14"/>
      <c r="C23" s="11"/>
      <c r="D23" s="12"/>
      <c r="E23" s="12"/>
      <c r="F23" s="12"/>
      <c r="G23" s="12"/>
      <c r="H23" s="13"/>
    </row>
    <row r="24" spans="1:8">
      <c r="A24" s="11" t="s">
        <v>42</v>
      </c>
      <c r="B24" s="12"/>
      <c r="C24" s="12"/>
      <c r="D24" s="12"/>
      <c r="E24" s="12"/>
      <c r="F24" s="12"/>
      <c r="G24" s="12"/>
      <c r="H24" s="13"/>
    </row>
    <row r="26" spans="1:8" ht="17.25" thickBot="1"/>
    <row r="27" spans="1:8" ht="17.25" thickBot="1">
      <c r="A27" s="85" t="s">
        <v>44</v>
      </c>
      <c r="B27" s="86"/>
      <c r="C27" s="86"/>
      <c r="D27" s="86"/>
      <c r="E27" s="86"/>
      <c r="F27" s="86"/>
      <c r="G27" s="86"/>
      <c r="H27" s="87"/>
    </row>
    <row r="28" spans="1:8" ht="17.25" thickBot="1">
      <c r="A28" s="83" t="s">
        <v>4</v>
      </c>
      <c r="B28" s="83" t="s">
        <v>3</v>
      </c>
      <c r="C28" s="83" t="s">
        <v>14</v>
      </c>
      <c r="D28" s="83" t="s">
        <v>38</v>
      </c>
      <c r="E28" s="83" t="s">
        <v>16</v>
      </c>
      <c r="F28" s="83" t="s">
        <v>13</v>
      </c>
      <c r="G28" s="83" t="s">
        <v>5</v>
      </c>
      <c r="H28" s="84" t="s">
        <v>6</v>
      </c>
    </row>
    <row r="29" spans="1:8">
      <c r="A29" s="67">
        <v>1</v>
      </c>
      <c r="B29" s="68" t="s">
        <v>31</v>
      </c>
      <c r="C29" s="69">
        <v>50</v>
      </c>
      <c r="D29" s="70">
        <f>E29/C29</f>
        <v>5800</v>
      </c>
      <c r="E29" s="71">
        <v>290000</v>
      </c>
      <c r="F29" s="72">
        <f t="shared" ref="F29:F31" si="3">E29*19.5</f>
        <v>5655000</v>
      </c>
      <c r="G29" s="73">
        <v>1</v>
      </c>
      <c r="H29" s="74">
        <f t="shared" ref="H29:H30" si="4">F29*G29</f>
        <v>5655000</v>
      </c>
    </row>
    <row r="30" spans="1:8">
      <c r="A30" s="35">
        <v>2</v>
      </c>
      <c r="B30" s="2" t="s">
        <v>35</v>
      </c>
      <c r="C30" s="9">
        <v>1000</v>
      </c>
      <c r="D30" s="22">
        <f t="shared" ref="D30:D31" si="5">E30/C30</f>
        <v>17</v>
      </c>
      <c r="E30" s="6">
        <v>17000</v>
      </c>
      <c r="F30" s="7">
        <f t="shared" si="3"/>
        <v>331500</v>
      </c>
      <c r="G30" s="8">
        <v>1</v>
      </c>
      <c r="H30" s="36">
        <f t="shared" si="4"/>
        <v>331500</v>
      </c>
    </row>
    <row r="31" spans="1:8" ht="17.25" thickBot="1">
      <c r="A31" s="75">
        <v>3</v>
      </c>
      <c r="B31" s="76" t="s">
        <v>29</v>
      </c>
      <c r="C31" s="77">
        <v>2</v>
      </c>
      <c r="D31" s="78">
        <f t="shared" si="5"/>
        <v>84000</v>
      </c>
      <c r="E31" s="79">
        <v>168000</v>
      </c>
      <c r="F31" s="80">
        <f t="shared" si="3"/>
        <v>3276000</v>
      </c>
      <c r="G31" s="81">
        <v>20</v>
      </c>
      <c r="H31" s="82">
        <f>F31*G31</f>
        <v>65520000</v>
      </c>
    </row>
    <row r="32" spans="1:8" ht="18" thickTop="1" thickBot="1">
      <c r="A32" s="61" t="s">
        <v>21</v>
      </c>
      <c r="B32" s="62"/>
      <c r="C32" s="62" t="s">
        <v>24</v>
      </c>
      <c r="D32" s="62"/>
      <c r="E32" s="63">
        <f>SUM(K11:K20)</f>
        <v>0</v>
      </c>
      <c r="F32" s="64"/>
      <c r="G32" s="65" t="s">
        <v>22</v>
      </c>
      <c r="H32" s="66">
        <f>SUM(H29:H31)</f>
        <v>71506500</v>
      </c>
    </row>
  </sheetData>
  <mergeCells count="15">
    <mergeCell ref="A27:H27"/>
    <mergeCell ref="A24:H24"/>
    <mergeCell ref="A23:B23"/>
    <mergeCell ref="C23:H23"/>
    <mergeCell ref="A6:B6"/>
    <mergeCell ref="E6:H6"/>
    <mergeCell ref="A7:B7"/>
    <mergeCell ref="C7:H7"/>
    <mergeCell ref="A1:H1"/>
    <mergeCell ref="A2:H2"/>
    <mergeCell ref="A3:H3"/>
    <mergeCell ref="A4:B4"/>
    <mergeCell ref="C4:H4"/>
    <mergeCell ref="A5:B5"/>
    <mergeCell ref="C5:H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비에스팜</vt:lpstr>
      <vt:lpstr>영은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BKC</dc:creator>
  <cp:lastModifiedBy>KMJ</cp:lastModifiedBy>
  <cp:lastPrinted>2020-08-18T04:23:44Z</cp:lastPrinted>
  <dcterms:created xsi:type="dcterms:W3CDTF">2011-06-30T00:44:15Z</dcterms:created>
  <dcterms:modified xsi:type="dcterms:W3CDTF">2020-08-18T05:21:46Z</dcterms:modified>
</cp:coreProperties>
</file>