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3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utnam/Dropbox (Personal)/Pending/State Collective Memory/Data &amp; Materials for Posting/"/>
    </mc:Choice>
  </mc:AlternateContent>
  <bookViews>
    <workbookView xWindow="6620" yWindow="1920" windowWidth="26160" windowHeight="14860" tabRatio="500" activeTab="3"/>
  </bookViews>
  <sheets>
    <sheet name="SN Mini Data" sheetId="1" r:id="rId1"/>
    <sheet name="Cut data" sheetId="2" r:id="rId2"/>
    <sheet name="NR ratings" sheetId="3" r:id="rId3"/>
    <sheet name="Summary" sheetId="4" r:id="rId4"/>
  </sheets>
  <definedNames>
    <definedName name="_xlnm._FilterDatabase" localSheetId="0" hidden="1">'SN Mini Data'!$T$1:$T$201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6" i="4" l="1"/>
  <c r="K56" i="4"/>
  <c r="J56" i="4"/>
  <c r="H56" i="4"/>
  <c r="L55" i="4"/>
  <c r="K55" i="4"/>
  <c r="J55" i="4"/>
  <c r="H55" i="4"/>
  <c r="L54" i="4"/>
  <c r="K54" i="4"/>
  <c r="J54" i="4"/>
  <c r="H54" i="4"/>
  <c r="L53" i="4"/>
  <c r="K53" i="4"/>
  <c r="J53" i="4"/>
  <c r="H53" i="4"/>
  <c r="D2" i="4"/>
  <c r="D3" i="4"/>
  <c r="D4" i="4"/>
  <c r="D5" i="4"/>
  <c r="D7" i="4"/>
  <c r="D6" i="4"/>
  <c r="B3" i="3"/>
  <c r="B4" i="3"/>
  <c r="B5" i="3"/>
  <c r="B6" i="3"/>
  <c r="B8" i="3"/>
  <c r="B7" i="3"/>
  <c r="U200" i="1"/>
  <c r="U199" i="1"/>
  <c r="U198" i="1"/>
  <c r="U197" i="1"/>
  <c r="BT195" i="1"/>
  <c r="BT194" i="1"/>
  <c r="BT193" i="1"/>
  <c r="BT192" i="1"/>
  <c r="BT191" i="1"/>
  <c r="BT190" i="1"/>
  <c r="BT189" i="1"/>
  <c r="BT188" i="1"/>
  <c r="BT187" i="1"/>
  <c r="BT186" i="1"/>
  <c r="BT185" i="1"/>
  <c r="BT184" i="1"/>
  <c r="BT183" i="1"/>
  <c r="BT182" i="1"/>
  <c r="BT181" i="1"/>
  <c r="BT180" i="1"/>
  <c r="BT179" i="1"/>
  <c r="BT178" i="1"/>
  <c r="BT177" i="1"/>
  <c r="BT176" i="1"/>
  <c r="BT175" i="1"/>
  <c r="BT174" i="1"/>
  <c r="BT173" i="1"/>
  <c r="BT172" i="1"/>
  <c r="BT171" i="1"/>
  <c r="BT170" i="1"/>
  <c r="BT169" i="1"/>
  <c r="BT168" i="1"/>
  <c r="BT167" i="1"/>
  <c r="BT166" i="1"/>
  <c r="BT165" i="1"/>
  <c r="BT164" i="1"/>
  <c r="BT163" i="1"/>
  <c r="BT162" i="1"/>
  <c r="BT161" i="1"/>
  <c r="BT160" i="1"/>
  <c r="BT159" i="1"/>
  <c r="BT158" i="1"/>
  <c r="BT157" i="1"/>
  <c r="BT156" i="1"/>
  <c r="BT155" i="1"/>
  <c r="BT154" i="1"/>
  <c r="BT153" i="1"/>
  <c r="BT152" i="1"/>
  <c r="BT151" i="1"/>
  <c r="BT150" i="1"/>
  <c r="BT149" i="1"/>
  <c r="BT148" i="1"/>
  <c r="BT147" i="1"/>
  <c r="BT146" i="1"/>
  <c r="BT145" i="1"/>
  <c r="BT144" i="1"/>
  <c r="BT143" i="1"/>
  <c r="BT142" i="1"/>
  <c r="BT141" i="1"/>
  <c r="BT140" i="1"/>
  <c r="BT139" i="1"/>
  <c r="BT138" i="1"/>
  <c r="BT137" i="1"/>
  <c r="BT136" i="1"/>
  <c r="BT135" i="1"/>
  <c r="BT134" i="1"/>
  <c r="BT133" i="1"/>
  <c r="BT132" i="1"/>
  <c r="BT131" i="1"/>
  <c r="BT130" i="1"/>
  <c r="BT129" i="1"/>
  <c r="BT128" i="1"/>
  <c r="BT127" i="1"/>
  <c r="BT126" i="1"/>
  <c r="BT125" i="1"/>
  <c r="BT124" i="1"/>
  <c r="BT123" i="1"/>
  <c r="BT122" i="1"/>
  <c r="BT121" i="1"/>
  <c r="BT120" i="1"/>
  <c r="BT119" i="1"/>
  <c r="BT118" i="1"/>
  <c r="BT117" i="1"/>
  <c r="BT116" i="1"/>
  <c r="BT115" i="1"/>
  <c r="BT114" i="1"/>
  <c r="BT113" i="1"/>
  <c r="BT112" i="1"/>
  <c r="BT111" i="1"/>
  <c r="BT110" i="1"/>
  <c r="BT109" i="1"/>
  <c r="BT108" i="1"/>
  <c r="BT107" i="1"/>
  <c r="BT106" i="1"/>
  <c r="BT105" i="1"/>
  <c r="BT104" i="1"/>
  <c r="BT103" i="1"/>
  <c r="BT102" i="1"/>
  <c r="BT101" i="1"/>
  <c r="BT100" i="1"/>
  <c r="BT99" i="1"/>
  <c r="BT98" i="1"/>
  <c r="BT97" i="1"/>
  <c r="BT96" i="1"/>
  <c r="BT95" i="1"/>
  <c r="BT94" i="1"/>
  <c r="BT93" i="1"/>
  <c r="BT92" i="1"/>
  <c r="BT91" i="1"/>
  <c r="BT90" i="1"/>
  <c r="BT89" i="1"/>
  <c r="BT88" i="1"/>
  <c r="BT87" i="1"/>
  <c r="BT86" i="1"/>
  <c r="BT85" i="1"/>
  <c r="BT84" i="1"/>
  <c r="BT83" i="1"/>
  <c r="BT82" i="1"/>
  <c r="BT81" i="1"/>
  <c r="BT80" i="1"/>
  <c r="BT79" i="1"/>
  <c r="BT78" i="1"/>
  <c r="BT77" i="1"/>
  <c r="BT76" i="1"/>
  <c r="BT75" i="1"/>
  <c r="BT74" i="1"/>
  <c r="BT73" i="1"/>
  <c r="BT72" i="1"/>
  <c r="BT71" i="1"/>
  <c r="BT70" i="1"/>
  <c r="BT69" i="1"/>
  <c r="BT68" i="1"/>
  <c r="BT67" i="1"/>
  <c r="BT66" i="1"/>
  <c r="BT65" i="1"/>
  <c r="BT64" i="1"/>
  <c r="BT63" i="1"/>
  <c r="BT62" i="1"/>
  <c r="BT61" i="1"/>
  <c r="BT60" i="1"/>
  <c r="BT59" i="1"/>
  <c r="BT58" i="1"/>
  <c r="BT57" i="1"/>
  <c r="BT56" i="1"/>
  <c r="BT55" i="1"/>
  <c r="BT54" i="1"/>
  <c r="BT53" i="1"/>
  <c r="BT52" i="1"/>
  <c r="BT51" i="1"/>
  <c r="BT50" i="1"/>
  <c r="BT49" i="1"/>
  <c r="BT48" i="1"/>
  <c r="BT47" i="1"/>
  <c r="BT46" i="1"/>
  <c r="BT45" i="1"/>
  <c r="BT44" i="1"/>
  <c r="BT43" i="1"/>
  <c r="BT42" i="1"/>
  <c r="BT41" i="1"/>
  <c r="BT40" i="1"/>
  <c r="BT39" i="1"/>
  <c r="BT38" i="1"/>
  <c r="BT37" i="1"/>
  <c r="BT36" i="1"/>
  <c r="BT35" i="1"/>
  <c r="BT34" i="1"/>
  <c r="BT33" i="1"/>
  <c r="BT32" i="1"/>
  <c r="BT31" i="1"/>
  <c r="BT30" i="1"/>
  <c r="BT29" i="1"/>
  <c r="BT28" i="1"/>
  <c r="BT27" i="1"/>
  <c r="BT26" i="1"/>
  <c r="BT25" i="1"/>
  <c r="BT24" i="1"/>
  <c r="BT23" i="1"/>
  <c r="BT22" i="1"/>
  <c r="BT21" i="1"/>
  <c r="BT20" i="1"/>
  <c r="BT19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T3" i="1"/>
  <c r="BT2" i="1"/>
</calcChain>
</file>

<file path=xl/sharedStrings.xml><?xml version="1.0" encoding="utf-8"?>
<sst xmlns="http://schemas.openxmlformats.org/spreadsheetml/2006/main" count="2738" uniqueCount="282">
  <si>
    <t>Row Tracker</t>
  </si>
  <si>
    <t>StartDate</t>
  </si>
  <si>
    <t>EndDate</t>
  </si>
  <si>
    <t>Status</t>
  </si>
  <si>
    <t>Progress</t>
  </si>
  <si>
    <t>Duration (in seconds)</t>
  </si>
  <si>
    <t>Finished</t>
  </si>
  <si>
    <t>RecordedDate</t>
  </si>
  <si>
    <t>UserLanguage</t>
  </si>
  <si>
    <t>Q4</t>
  </si>
  <si>
    <t>Q8</t>
  </si>
  <si>
    <t>Q9</t>
  </si>
  <si>
    <t>Q10</t>
  </si>
  <si>
    <t>Q11</t>
  </si>
  <si>
    <t>Q12</t>
  </si>
  <si>
    <t>State Born?</t>
  </si>
  <si>
    <t>Grow Up?</t>
  </si>
  <si>
    <t>years in home state</t>
  </si>
  <si>
    <t>Q15</t>
  </si>
  <si>
    <t>Critical Question_2</t>
  </si>
  <si>
    <t>102_Random State_2</t>
  </si>
  <si>
    <t>103_Random State_2</t>
  </si>
  <si>
    <t>104_Random State_2</t>
  </si>
  <si>
    <t>105_Random State_2</t>
  </si>
  <si>
    <t>106_Random State_2</t>
  </si>
  <si>
    <t>107_Random State_2</t>
  </si>
  <si>
    <t>108_Random State_2</t>
  </si>
  <si>
    <t>109_Random State_2</t>
  </si>
  <si>
    <t>110_Random State_2</t>
  </si>
  <si>
    <t>111_Random State_2</t>
  </si>
  <si>
    <t>112_Random State_2</t>
  </si>
  <si>
    <t>113_Random State_2</t>
  </si>
  <si>
    <t>114_Random State_2</t>
  </si>
  <si>
    <t>115_Random State_2</t>
  </si>
  <si>
    <t>116_Random State_2</t>
  </si>
  <si>
    <t>117_Random State_2</t>
  </si>
  <si>
    <t>118_Random State_2</t>
  </si>
  <si>
    <t>119_Random State_2</t>
  </si>
  <si>
    <t>120_Random State_2</t>
  </si>
  <si>
    <t>121_Random State_2</t>
  </si>
  <si>
    <t>122_Random State_2</t>
  </si>
  <si>
    <t>123_Random State_2</t>
  </si>
  <si>
    <t>124_Random State_2</t>
  </si>
  <si>
    <t>125_Random State_2</t>
  </si>
  <si>
    <t>126_Random State_2</t>
  </si>
  <si>
    <t>127_Random State_2</t>
  </si>
  <si>
    <t>128_Random State_2</t>
  </si>
  <si>
    <t>129_Random State_2</t>
  </si>
  <si>
    <t>130_Random State_2</t>
  </si>
  <si>
    <t>131_Random State_2</t>
  </si>
  <si>
    <t>132_Random State_2</t>
  </si>
  <si>
    <t>133_Random State_2</t>
  </si>
  <si>
    <t>134_Random State_2</t>
  </si>
  <si>
    <t>135_Random State_2</t>
  </si>
  <si>
    <t>136_Random State_2</t>
  </si>
  <si>
    <t>137_Random State_2</t>
  </si>
  <si>
    <t>138_Random State_2</t>
  </si>
  <si>
    <t>139_Random State_2</t>
  </si>
  <si>
    <t>140_Random State_2</t>
  </si>
  <si>
    <t>141_Random State_2</t>
  </si>
  <si>
    <t>142_Random State_2</t>
  </si>
  <si>
    <t>143_Random State_2</t>
  </si>
  <si>
    <t>144_Random State_2</t>
  </si>
  <si>
    <t>145_Random State_2</t>
  </si>
  <si>
    <t>146_Random State_2</t>
  </si>
  <si>
    <t>147_Random State_2</t>
  </si>
  <si>
    <t>148_Random State_2</t>
  </si>
  <si>
    <t>149_Random State_2</t>
  </si>
  <si>
    <t>150_Random State_2</t>
  </si>
  <si>
    <t>151_Random State_2</t>
  </si>
  <si>
    <t>State Educatin</t>
  </si>
  <si>
    <t>State Education Code</t>
  </si>
  <si>
    <t>IP Address</t>
  </si>
  <si>
    <t>EN</t>
  </si>
  <si>
    <t>Yes</t>
  </si>
  <si>
    <t>Female</t>
  </si>
  <si>
    <t>UNITED STATES</t>
  </si>
  <si>
    <t>High school diploma</t>
  </si>
  <si>
    <t>Illinois</t>
  </si>
  <si>
    <t>More than 20</t>
  </si>
  <si>
    <t>United States</t>
  </si>
  <si>
    <t>Associate's Degree</t>
  </si>
  <si>
    <t>Idaho</t>
  </si>
  <si>
    <t>Virginia</t>
  </si>
  <si>
    <t>16 to 20</t>
  </si>
  <si>
    <t>Male</t>
  </si>
  <si>
    <t>USA</t>
  </si>
  <si>
    <t>South Carolina</t>
  </si>
  <si>
    <t>No</t>
  </si>
  <si>
    <t>usa</t>
  </si>
  <si>
    <t>Master's Degree</t>
  </si>
  <si>
    <t>6 to 10</t>
  </si>
  <si>
    <t>American</t>
  </si>
  <si>
    <t>Bachelor's Degree</t>
  </si>
  <si>
    <t>Pennsylvania</t>
  </si>
  <si>
    <t>Oregon</t>
  </si>
  <si>
    <t>Washington</t>
  </si>
  <si>
    <t>New Jersey</t>
  </si>
  <si>
    <t xml:space="preserve">United States </t>
  </si>
  <si>
    <t>North Carolina</t>
  </si>
  <si>
    <t>US CITIZEN</t>
  </si>
  <si>
    <t>Did not compete high school</t>
  </si>
  <si>
    <t>Ohio</t>
  </si>
  <si>
    <t>California</t>
  </si>
  <si>
    <t>Tennessee</t>
  </si>
  <si>
    <t>Michigan</t>
  </si>
  <si>
    <t>Maryland</t>
  </si>
  <si>
    <t xml:space="preserve">USA </t>
  </si>
  <si>
    <t>Florida</t>
  </si>
  <si>
    <t>New York</t>
  </si>
  <si>
    <t>11 to 15</t>
  </si>
  <si>
    <t>Georgia</t>
  </si>
  <si>
    <t>american</t>
  </si>
  <si>
    <t>Indiana</t>
  </si>
  <si>
    <t>us</t>
  </si>
  <si>
    <t>Texas</t>
  </si>
  <si>
    <t>USA, natural-born</t>
  </si>
  <si>
    <t>Japan</t>
  </si>
  <si>
    <t>Born Outside U.S.</t>
  </si>
  <si>
    <t>US</t>
  </si>
  <si>
    <t>Missouri</t>
  </si>
  <si>
    <t>Thailand</t>
  </si>
  <si>
    <t>Minnesota</t>
  </si>
  <si>
    <t>america</t>
  </si>
  <si>
    <t>Louisiana</t>
  </si>
  <si>
    <t>Alabama</t>
  </si>
  <si>
    <t>U.S.</t>
  </si>
  <si>
    <t>AMERICAN</t>
  </si>
  <si>
    <t>Kentucky</t>
  </si>
  <si>
    <t>Delaware</t>
  </si>
  <si>
    <t>Advanced Degree (PhD, JD, MD, etc.)</t>
  </si>
  <si>
    <t>Arkansas</t>
  </si>
  <si>
    <t>Maine</t>
  </si>
  <si>
    <t>Iowa</t>
  </si>
  <si>
    <t>New Mexico</t>
  </si>
  <si>
    <t>Massachusetts</t>
  </si>
  <si>
    <t xml:space="preserve">American </t>
  </si>
  <si>
    <t>West Virginia</t>
  </si>
  <si>
    <t>Wyoming</t>
  </si>
  <si>
    <t>Other</t>
  </si>
  <si>
    <t>Oklahoma</t>
  </si>
  <si>
    <t>Usa</t>
  </si>
  <si>
    <t>United States Citizen</t>
  </si>
  <si>
    <t>United States of America</t>
  </si>
  <si>
    <t>Nevada</t>
  </si>
  <si>
    <t>United Stated Citizen</t>
  </si>
  <si>
    <t>Canadian</t>
  </si>
  <si>
    <t>Connecticut</t>
  </si>
  <si>
    <t>U.S Citizen</t>
  </si>
  <si>
    <t>united states</t>
  </si>
  <si>
    <t>US Citizen</t>
  </si>
  <si>
    <t>Colorado</t>
  </si>
  <si>
    <t>Arizona</t>
  </si>
  <si>
    <t>u.s</t>
  </si>
  <si>
    <t>U.S. Citizen</t>
  </si>
  <si>
    <t>Utah</t>
  </si>
  <si>
    <t>United States Born and Raised</t>
  </si>
  <si>
    <t>Kansas</t>
  </si>
  <si>
    <t>aMERICAN</t>
  </si>
  <si>
    <t>YES</t>
  </si>
  <si>
    <t>usA</t>
  </si>
  <si>
    <t>U.S. Citizenship</t>
  </si>
  <si>
    <t>Mississippi</t>
  </si>
  <si>
    <t>CItizen</t>
  </si>
  <si>
    <t>NONE</t>
  </si>
  <si>
    <t>UK</t>
  </si>
  <si>
    <t>Wisconsin</t>
  </si>
  <si>
    <t xml:space="preserve">american </t>
  </si>
  <si>
    <t>United states</t>
  </si>
  <si>
    <t>North Dakota</t>
  </si>
  <si>
    <t>American Citizen</t>
  </si>
  <si>
    <t>uSa</t>
  </si>
  <si>
    <t>United States citizen</t>
  </si>
  <si>
    <t>Start Date</t>
  </si>
  <si>
    <t>End Date</t>
  </si>
  <si>
    <t>Response Type</t>
  </si>
  <si>
    <t>Recorded Date</t>
  </si>
  <si>
    <t>Response ID</t>
  </si>
  <si>
    <t>Recipient Last Name</t>
  </si>
  <si>
    <t>Recipient First Name</t>
  </si>
  <si>
    <t>User Language</t>
  </si>
  <si>
    <t>Do you agree to participate in this study? If so, please select 'yes' below.</t>
  </si>
  <si>
    <t>Age:</t>
  </si>
  <si>
    <t>Sex:</t>
  </si>
  <si>
    <t>Citizenship:</t>
  </si>
  <si>
    <t>Highest level of education completed:</t>
  </si>
  <si>
    <t>Are you a fluent English speaker?</t>
  </si>
  <si>
    <t>What state were you born in?</t>
  </si>
  <si>
    <t>What state did you grow up in?</t>
  </si>
  <si>
    <t>How many years did you live there? (Or how many years have you lived there, if you still live in the state you grew up in?)</t>
  </si>
  <si>
    <t>What state do you currently live in?</t>
  </si>
  <si>
    <t>You said that you grew up in [QID14-ChoiceGroup-SelectedChoices].
In terms of percentage, what do you think was [QID14-ChoiceGroup-SelectedChoices]'s contribution to the history of the United States?
In other words, how responsible was [QID14-ChoiceGroup-SelectedChoices] for the historical developments in the United States? - Percent Responsible</t>
  </si>
  <si>
    <t>In terms of percentage, what do you think was [Field-1]'s contribution to the history of the United States?
In other words, how responsible was [Field-1] for the historical developments in the United States? - Alabama - Percent Responsible</t>
  </si>
  <si>
    <t>In terms of percentage, what do you think was [Field-1]'s contribution to the history of the United States?
In other words, how responsible was [Field-1] for the historical developments in the United States? - Alaska - Percent Responsible</t>
  </si>
  <si>
    <t>In terms of percentage, what do you think was [Field-1]'s contribution to the history of the United States?
In other words, how responsible was [Field-1] for the historical developments in the United States? - Arizona - Percent Responsible</t>
  </si>
  <si>
    <t>In terms of percentage, what do you think was [Field-1]'s contribution to the history of the United States?
In other words, how responsible was [Field-1] for the historical developments in the United States? - Arkansas - Percent Responsible</t>
  </si>
  <si>
    <t>In terms of percentage, what do you think was [Field-1]'s contribution to the history of the United States?
In other words, how responsible was [Field-1] for the historical developments in the United States? - California - Percent Responsible</t>
  </si>
  <si>
    <t>In terms of percentage, what do you think was [Field-1]'s contribution to the history of the United States?
In other words, how responsible was [Field-1] for the historical developments in the United States? - Colorado - Percent Responsible</t>
  </si>
  <si>
    <t>In terms of percentage, what do you think was [Field-1]'s contribution to the history of the United States?
In other words, how responsible was [Field-1] for the historical developments in the United States? - Connecticut - Percent Responsible</t>
  </si>
  <si>
    <t>In terms of percentage, what do you think was [Field-1]'s contribution to the history of the United States?
In other words, how responsible was [Field-1] for the historical developments in the United States? - Delaware - Percent Responsible</t>
  </si>
  <si>
    <t>In terms of percentage, what do you think was [Field-1]'s contribution to the history of the United States?
In other words, how responsible was [Field-1] for the historical developments in the United States? - Florida - Percent Responsible</t>
  </si>
  <si>
    <t>In terms of percentage, what do you think was [Field-1]'s contribution to the history of the United States?
In other words, how responsible was [Field-1] for the historical developments in the United States? - Georgia - Percent Responsible</t>
  </si>
  <si>
    <t>In terms of percentage, what do you think was [Field-1]'s contribution to the history of the United States?
In other words, how responsible was [Field-1] for the historical developments in the United States? - Hawaii - Percent Responsible</t>
  </si>
  <si>
    <t>In terms of percentage, what do you think was [Field-1]'s contribution to the history of the United States?
In other words, how responsible was [Field-1] for the historical developments in the United States? - Idaho - Percent Responsible</t>
  </si>
  <si>
    <t>In terms of percentage, what do you think was [Field-1]'s contribution to the history of the United States?
In other words, how responsible was [Field-1] for the historical developments in the United States? - Illinois - Percent Responsible</t>
  </si>
  <si>
    <t>In terms of percentage, what do you think was [Field-1]'s contribution to the history of the United States?
In other words, how responsible was [Field-1] for the historical developments in the United States? - Indiana - Percent Responsible</t>
  </si>
  <si>
    <t>In terms of percentage, what do you think was [Field-1]'s contribution to the history of the United States?
In other words, how responsible was [Field-1] for the historical developments in the United States? - Iowa - Percent Responsible</t>
  </si>
  <si>
    <t>In terms of percentage, what do you think was [Field-1]'s contribution to the history of the United States?
In other words, how responsible was [Field-1] for the historical developments in the United States? - Kansas - Percent Responsible</t>
  </si>
  <si>
    <t>In terms of percentage, what do you think was [Field-1]'s contribution to the history of the United States?
In other words, how responsible was [Field-1] for the historical developments in the United States? - Kentucky - Percent Responsible</t>
  </si>
  <si>
    <t>In terms of percentage, what do you think was [Field-1]'s contribution to the history of the United States?
In other words, how responsible was [Field-1] for the historical developments in the United States? - Louisiana - Percent Responsible</t>
  </si>
  <si>
    <t>In terms of percentage, what do you think was [Field-1]'s contribution to the history of the United States?
In other words, how responsible was [Field-1] for the historical developments in the United States? - Maine - Percent Responsible</t>
  </si>
  <si>
    <t>In terms of percentage, what do you think was [Field-1]'s contribution to the history of the United States?
In other words, how responsible was [Field-1] for the historical developments in the United States? - Maryland - Percent Responsible</t>
  </si>
  <si>
    <t>In terms of percentage, what do you think was [Field-1]'s contribution to the history of the United States?
In other words, how responsible was [Field-1] for the historical developments in the United States? - Massachusetts - Percent Responsible</t>
  </si>
  <si>
    <t>In terms of percentage, what do you think was [Field-1]'s contribution to the history of the United States?
In other words, how responsible was [Field-1] for the historical developments in the United States? - Michigan - Percent Responsible</t>
  </si>
  <si>
    <t>In terms of percentage, what do you think was [Field-1]'s contribution to the history of the United States?
In other words, how responsible was [Field-1] for the historical developments in the United States? - Minnesota - Percent Responsible</t>
  </si>
  <si>
    <t>In terms of percentage, what do you think was [Field-1]'s contribution to the history of the United States?
In other words, how responsible was [Field-1] for the historical developments in the United States? - Mississippi - Percent Responsible</t>
  </si>
  <si>
    <t>In terms of percentage, what do you think was [Field-1]'s contribution to the history of the United States?
In other words, how responsible was [Field-1] for the historical developments in the United States? - Missouri - Percent Responsible</t>
  </si>
  <si>
    <t>In terms of percentage, what do you think was [Field-1]'s contribution to the history of the United States?
In other words, how responsible was [Field-1] for the historical developments in the United States? - Montana - Percent Responsible</t>
  </si>
  <si>
    <t>In terms of percentage, what do you think was [Field-1]'s contribution to the history of the United States?
In other words, how responsible was [Field-1] for the historical developments in the United States? - Nebraska - Percent Responsible</t>
  </si>
  <si>
    <t>In terms of percentage, what do you think was [Field-1]'s contribution to the history of the United States?
In other words, how responsible was [Field-1] for the historical developments in the United States? - Nevada - Percent Responsible</t>
  </si>
  <si>
    <t>In terms of percentage, what do you think was [Field-1]'s contribution to the history of the United States?
In other words, how responsible was [Field-1] for the historical developments in the United States? - New Hampshire - Percent Responsible</t>
  </si>
  <si>
    <t>In terms of percentage, what do you think was [Field-1]'s contribution to the history of the United States?
In other words, how responsible was [Field-1] for the historical developments in the United States? - New Jersey - Percent Responsible</t>
  </si>
  <si>
    <t>In terms of percentage, what do you think was [Field-1]'s contribution to the history of the United States?
In other words, how responsible was [Field-1] for the historical developments in the United States? - New Mexico - Percent Responsible</t>
  </si>
  <si>
    <t>In terms of percentage, what do you think was [Field-1]'s contribution to the history of the United States?
In other words, how responsible was [Field-1] for the historical developments in the United States? - New York - Percent Responsible</t>
  </si>
  <si>
    <t>In terms of percentage, what do you think was [Field-1]'s contribution to the history of the United States?
In other words, how responsible was [Field-1] for the historical developments in the United States? - North Carolina - Percent Responsible</t>
  </si>
  <si>
    <t>In terms of percentage, what do you think was [Field-1]'s contribution to the history of the United States?
In other words, how responsible was [Field-1] for the historical developments in the United States? - North Dakota - Percent Responsible</t>
  </si>
  <si>
    <t>In terms of percentage, what do you think was [Field-1]'s contribution to the history of the United States?
In other words, how responsible was [Field-1] for the historical developments in the United States? - Ohio - Percent Responsible</t>
  </si>
  <si>
    <t>In terms of percentage, what do you think was [Field-1]'s contribution to the history of the United States?
In other words, how responsible was [Field-1] for the historical developments in the United States? - Oklahoma - Percent Responsible</t>
  </si>
  <si>
    <t>In terms of percentage, what do you think was [Field-1]'s contribution to the history of the United States?
In other words, how responsible was [Field-1] for the historical developments in the United States? - Oregon - Percent Responsible</t>
  </si>
  <si>
    <t>In terms of percentage, what do you think was [Field-1]'s contribution to the history of the United States?
In other words, how responsible was [Field-1] for the historical developments in the United States? - Pennsylvania - Percent Responsible</t>
  </si>
  <si>
    <t>In terms of percentage, what do you think was [Field-1]'s contribution to the history of the United States?
In other words, how responsible was [Field-1] for the historical developments in the United States? - Rhode Island - Percent Responsible</t>
  </si>
  <si>
    <t>In terms of percentage, what do you think was [Field-1]'s contribution to the history of the United States?
In other words, how responsible was [Field-1] for the historical developments in the United States? - South Carolina - Percent Responsible</t>
  </si>
  <si>
    <t>In terms of percentage, what do you think was [Field-1]'s contribution to the history of the United States?
In other words, how responsible was [Field-1] for the historical developments in the United States? - South Dakota - Percent Responsible</t>
  </si>
  <si>
    <t>In terms of percentage, what do you think was [Field-1]'s contribution to the history of the United States?
In other words, how responsible was [Field-1] for the historical developments in the United States? - Tennessee - Percent Responsible</t>
  </si>
  <si>
    <t>In terms of percentage, what do you think was [Field-1]'s contribution to the history of the United States?
In other words, how responsible was [Field-1] for the historical developments in the United States? - Texas - Percent Responsible</t>
  </si>
  <si>
    <t>In terms of percentage, what do you think was [Field-1]'s contribution to the history of the United States?
In other words, how responsible was [Field-1] for the historical developments in the United States? - Utah - Percent Responsible</t>
  </si>
  <si>
    <t>In terms of percentage, what do you think was [Field-1]'s contribution to the history of the United States?
In other words, how responsible was [Field-1] for the historical developments in the United States? - Vermont - Percent Responsible</t>
  </si>
  <si>
    <t>In terms of percentage, what do you think was [Field-1]'s contribution to the history of the United States?
In other words, how responsible was [Field-1] for the historical developments in the United States? - Virginia - Percent Responsible</t>
  </si>
  <si>
    <t>In terms of percentage, what do you think was [Field-1]'s contribution to the history of the United States?
In other words, how responsible was [Field-1] for the historical developments in the United States? - Washington - Percent Responsible</t>
  </si>
  <si>
    <t>In terms of percentage, what do you think was [Field-1]'s contribution to the history of the United States?
In other words, how responsible was [Field-1] for the historical developments in the United States? - West Virginia - Percent Responsible</t>
  </si>
  <si>
    <t>In terms of percentage, what do you think was [Field-1]'s contribution to the history of the United States?
In other words, how responsible was [Field-1] for the historical developments in the United States? - Wisconsin - Percent Responsible</t>
  </si>
  <si>
    <t>In terms of percentage, what do you think was [Field-1]'s contribution to the history of the United States?
In other words, how responsible was [Field-1] for the historical developments in the United States? - Wyoming - Percent Responsible</t>
  </si>
  <si>
    <t>You said you grew up in [QID14-ChoiceGroup-SelectedChoices].
Did you ever cover [QID14-ChoiceGroup-SelectedChoices] History when you were in school (either elementary, middle, or high school)?</t>
  </si>
  <si>
    <t>R_6E8sSKFk8Fs32w1</t>
  </si>
  <si>
    <t>1 to 5</t>
  </si>
  <si>
    <t>R_12uvljj9I22cck9</t>
  </si>
  <si>
    <t>R_1H6UJu2IG1wj6dZ</t>
  </si>
  <si>
    <t>R_1jODOvvPWciWZEW</t>
  </si>
  <si>
    <t>Filipino</t>
  </si>
  <si>
    <t>R_1LLhPlZfNlLU2mj</t>
  </si>
  <si>
    <t>R_3L1mCRaHqgayovz</t>
  </si>
  <si>
    <t>MEAN NR</t>
  </si>
  <si>
    <t>SD NR</t>
  </si>
  <si>
    <t>N</t>
  </si>
  <si>
    <t>MOE</t>
  </si>
  <si>
    <t>LL</t>
  </si>
  <si>
    <t>UL</t>
  </si>
  <si>
    <t>MEAN RR</t>
  </si>
  <si>
    <t>State</t>
  </si>
  <si>
    <t>Avg R rating</t>
  </si>
  <si>
    <t>R rating SD</t>
  </si>
  <si>
    <t>Avg NR rating</t>
  </si>
  <si>
    <t>NR rating SD</t>
  </si>
  <si>
    <t>SD RR</t>
  </si>
  <si>
    <t xml:space="preserve">N </t>
  </si>
  <si>
    <t>Alaska</t>
  </si>
  <si>
    <t>Median</t>
  </si>
  <si>
    <t>min</t>
  </si>
  <si>
    <t>max</t>
  </si>
  <si>
    <t>Hawaii</t>
  </si>
  <si>
    <t>81% of subjects had state-specific history</t>
  </si>
  <si>
    <t>Montana</t>
  </si>
  <si>
    <t>Nebraska</t>
  </si>
  <si>
    <t>New Hampshire</t>
  </si>
  <si>
    <t>Rhode Island</t>
  </si>
  <si>
    <t>South Dakota</t>
  </si>
  <si>
    <t>Vermont</t>
  </si>
  <si>
    <t>sum</t>
  </si>
  <si>
    <t>count</t>
  </si>
  <si>
    <t>Critical Question</t>
  </si>
  <si>
    <t>SUMMARY</t>
  </si>
  <si>
    <t>STATS (CQ)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</si>
</sst>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749300</xdr:colOff>
      <xdr:row>12</xdr:row>
      <xdr:rowOff>12700</xdr:rowOff>
    </xdr:from>
    <xdr:to>
      <xdr:col>4</xdr:col>
      <xdr:colOff>800100</xdr:colOff>
      <xdr:row>25</xdr:row>
      <xdr:rowOff>12700</xdr:rowOff>
    </xdr:to>
    <xdr:sp macro="" textlink="">
      <xdr:nvSpPr>
        <xdr:cNvPr id="2" name="TextBox 1"/>
        <xdr:cNvSpPr txBox="1"/>
      </xdr:nvSpPr>
      <xdr:spPr>
        <a:xfrm>
          <a:off x="2400300" y="2578100"/>
          <a:ext cx="2527300" cy="2476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0"/>
            <a:t>5 subjects for only living in state for 1-5 years</a:t>
          </a:r>
        </a:p>
        <a:p>
          <a:endParaRPr lang="en-US" sz="1100" baseline="0"/>
        </a:p>
        <a:p>
          <a:r>
            <a:rPr lang="en-US" sz="1100" baseline="0"/>
            <a:t>1 subject cut for missing data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200"/>
  <sheetViews>
    <sheetView topLeftCell="BH1" workbookViewId="0">
      <selection activeCell="BU6" sqref="BU6"/>
    </sheetView>
  </sheetViews>
  <sheetFormatPr baseColWidth="10" defaultRowHeight="16" x14ac:dyDescent="0.2"/>
  <cols>
    <col min="8" max="8" width="13" customWidth="1"/>
  </cols>
  <sheetData>
    <row r="1" spans="1:7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</row>
    <row r="2" spans="1:72" x14ac:dyDescent="0.2">
      <c r="A2">
        <v>1</v>
      </c>
      <c r="B2" s="1">
        <v>42908.464594907404</v>
      </c>
      <c r="C2" s="1">
        <v>42908.466678240744</v>
      </c>
      <c r="D2" t="s">
        <v>72</v>
      </c>
      <c r="E2">
        <v>100</v>
      </c>
      <c r="F2">
        <v>179</v>
      </c>
      <c r="G2" t="b">
        <v>1</v>
      </c>
      <c r="H2" s="1">
        <v>42908.466689814813</v>
      </c>
      <c r="I2" t="s">
        <v>73</v>
      </c>
      <c r="J2" t="s">
        <v>74</v>
      </c>
      <c r="K2">
        <v>56</v>
      </c>
      <c r="L2" t="s">
        <v>75</v>
      </c>
      <c r="M2" t="s">
        <v>76</v>
      </c>
      <c r="N2" t="s">
        <v>77</v>
      </c>
      <c r="O2" t="s">
        <v>74</v>
      </c>
      <c r="P2" t="s">
        <v>78</v>
      </c>
      <c r="Q2" t="s">
        <v>78</v>
      </c>
      <c r="R2" t="s">
        <v>79</v>
      </c>
      <c r="S2" t="s">
        <v>78</v>
      </c>
      <c r="T2">
        <v>70</v>
      </c>
      <c r="AC2">
        <v>65</v>
      </c>
      <c r="AE2">
        <v>20</v>
      </c>
      <c r="AI2">
        <v>68</v>
      </c>
      <c r="AO2">
        <v>92</v>
      </c>
      <c r="AU2">
        <v>47</v>
      </c>
      <c r="AW2">
        <v>81</v>
      </c>
      <c r="AX2">
        <v>79</v>
      </c>
      <c r="BL2">
        <v>51</v>
      </c>
      <c r="BQ2">
        <v>62</v>
      </c>
      <c r="BR2">
        <v>50</v>
      </c>
      <c r="BS2" t="s">
        <v>74</v>
      </c>
      <c r="BT2">
        <f>IF(BS2="Yes",1,0)</f>
        <v>1</v>
      </c>
    </row>
    <row r="3" spans="1:72" x14ac:dyDescent="0.2">
      <c r="A3">
        <v>2</v>
      </c>
      <c r="B3" s="1">
        <v>42908.467939814815</v>
      </c>
      <c r="C3" s="1">
        <v>42908.470636574071</v>
      </c>
      <c r="D3" t="s">
        <v>72</v>
      </c>
      <c r="E3">
        <v>100</v>
      </c>
      <c r="F3">
        <v>232</v>
      </c>
      <c r="G3" t="b">
        <v>1</v>
      </c>
      <c r="H3" s="1">
        <v>42908.470648148148</v>
      </c>
      <c r="I3" t="s">
        <v>73</v>
      </c>
      <c r="J3" t="s">
        <v>74</v>
      </c>
      <c r="K3">
        <v>32</v>
      </c>
      <c r="L3" t="s">
        <v>75</v>
      </c>
      <c r="M3" t="s">
        <v>80</v>
      </c>
      <c r="N3" t="s">
        <v>81</v>
      </c>
      <c r="O3" t="s">
        <v>74</v>
      </c>
      <c r="P3" t="s">
        <v>82</v>
      </c>
      <c r="Q3" t="s">
        <v>83</v>
      </c>
      <c r="R3" t="s">
        <v>84</v>
      </c>
      <c r="S3" t="s">
        <v>82</v>
      </c>
      <c r="T3">
        <v>95</v>
      </c>
      <c r="Y3">
        <v>50</v>
      </c>
      <c r="AF3">
        <v>31</v>
      </c>
      <c r="AK3">
        <v>47</v>
      </c>
      <c r="AL3">
        <v>42</v>
      </c>
      <c r="AX3">
        <v>74</v>
      </c>
      <c r="AZ3">
        <v>94</v>
      </c>
      <c r="BE3">
        <v>54</v>
      </c>
      <c r="BH3">
        <v>86</v>
      </c>
      <c r="BP3">
        <v>82</v>
      </c>
      <c r="BR3">
        <v>35</v>
      </c>
      <c r="BS3" t="s">
        <v>74</v>
      </c>
      <c r="BT3">
        <f t="shared" ref="BT3:BT66" si="0">IF(BS3="Yes",1,0)</f>
        <v>1</v>
      </c>
    </row>
    <row r="4" spans="1:72" x14ac:dyDescent="0.2">
      <c r="A4">
        <v>3</v>
      </c>
      <c r="B4" s="1">
        <v>42908.469270833331</v>
      </c>
      <c r="C4" s="1">
        <v>42908.470694444448</v>
      </c>
      <c r="D4" t="s">
        <v>72</v>
      </c>
      <c r="E4">
        <v>100</v>
      </c>
      <c r="F4">
        <v>122</v>
      </c>
      <c r="G4" t="b">
        <v>1</v>
      </c>
      <c r="H4" s="1">
        <v>42908.470694444448</v>
      </c>
      <c r="I4" t="s">
        <v>73</v>
      </c>
      <c r="J4" t="s">
        <v>74</v>
      </c>
      <c r="K4">
        <v>25</v>
      </c>
      <c r="L4" t="s">
        <v>85</v>
      </c>
      <c r="M4" t="s">
        <v>86</v>
      </c>
      <c r="N4" t="s">
        <v>77</v>
      </c>
      <c r="O4" t="s">
        <v>74</v>
      </c>
      <c r="P4" t="s">
        <v>87</v>
      </c>
      <c r="Q4" t="s">
        <v>87</v>
      </c>
      <c r="R4" t="s">
        <v>79</v>
      </c>
      <c r="S4" t="s">
        <v>87</v>
      </c>
      <c r="T4">
        <v>39</v>
      </c>
      <c r="X4">
        <v>43</v>
      </c>
      <c r="AG4">
        <v>40</v>
      </c>
      <c r="AI4">
        <v>21</v>
      </c>
      <c r="AJ4">
        <v>55</v>
      </c>
      <c r="AL4">
        <v>49</v>
      </c>
      <c r="AV4">
        <v>14</v>
      </c>
      <c r="BA4">
        <v>62</v>
      </c>
      <c r="BK4">
        <v>10</v>
      </c>
      <c r="BL4">
        <v>29</v>
      </c>
      <c r="BO4">
        <v>29</v>
      </c>
      <c r="BS4" t="s">
        <v>88</v>
      </c>
      <c r="BT4">
        <f t="shared" si="0"/>
        <v>0</v>
      </c>
    </row>
    <row r="5" spans="1:72" x14ac:dyDescent="0.2">
      <c r="A5">
        <v>4</v>
      </c>
      <c r="B5" s="1">
        <v>42908.473402777781</v>
      </c>
      <c r="C5" s="1">
        <v>42908.474618055552</v>
      </c>
      <c r="D5" t="s">
        <v>72</v>
      </c>
      <c r="E5">
        <v>100</v>
      </c>
      <c r="F5">
        <v>105</v>
      </c>
      <c r="G5" t="b">
        <v>1</v>
      </c>
      <c r="H5" s="1">
        <v>42908.474629629629</v>
      </c>
      <c r="I5" t="s">
        <v>73</v>
      </c>
      <c r="J5" t="s">
        <v>74</v>
      </c>
      <c r="K5">
        <v>27</v>
      </c>
      <c r="L5" t="s">
        <v>85</v>
      </c>
      <c r="M5" t="s">
        <v>89</v>
      </c>
      <c r="N5" t="s">
        <v>90</v>
      </c>
      <c r="O5" t="s">
        <v>74</v>
      </c>
      <c r="P5" t="s">
        <v>78</v>
      </c>
      <c r="Q5" t="s">
        <v>78</v>
      </c>
      <c r="R5" t="s">
        <v>91</v>
      </c>
      <c r="S5" t="s">
        <v>78</v>
      </c>
      <c r="T5">
        <v>65</v>
      </c>
      <c r="X5">
        <v>66</v>
      </c>
      <c r="AL5">
        <v>47</v>
      </c>
      <c r="AN5">
        <v>58</v>
      </c>
      <c r="AP5">
        <v>61</v>
      </c>
      <c r="AR5">
        <v>62</v>
      </c>
      <c r="BC5">
        <v>75</v>
      </c>
      <c r="BF5">
        <v>35</v>
      </c>
      <c r="BH5">
        <v>64</v>
      </c>
      <c r="BM5">
        <v>72</v>
      </c>
      <c r="BP5">
        <v>57</v>
      </c>
      <c r="BS5" t="s">
        <v>88</v>
      </c>
      <c r="BT5">
        <f t="shared" si="0"/>
        <v>0</v>
      </c>
    </row>
    <row r="6" spans="1:72" x14ac:dyDescent="0.2">
      <c r="A6">
        <v>5</v>
      </c>
      <c r="B6" s="1">
        <v>42908.506886574076</v>
      </c>
      <c r="C6" s="1">
        <v>42908.509884259256</v>
      </c>
      <c r="D6" t="s">
        <v>72</v>
      </c>
      <c r="E6">
        <v>100</v>
      </c>
      <c r="F6">
        <v>258</v>
      </c>
      <c r="G6" t="b">
        <v>1</v>
      </c>
      <c r="H6" s="1">
        <v>42908.50990740741</v>
      </c>
      <c r="I6" t="s">
        <v>73</v>
      </c>
      <c r="J6" t="s">
        <v>74</v>
      </c>
      <c r="K6">
        <v>44</v>
      </c>
      <c r="L6" t="s">
        <v>75</v>
      </c>
      <c r="M6" t="s">
        <v>92</v>
      </c>
      <c r="N6" t="s">
        <v>93</v>
      </c>
      <c r="O6" t="s">
        <v>74</v>
      </c>
      <c r="P6" t="s">
        <v>94</v>
      </c>
      <c r="Q6" t="s">
        <v>95</v>
      </c>
      <c r="R6" t="s">
        <v>84</v>
      </c>
      <c r="S6" t="s">
        <v>96</v>
      </c>
      <c r="T6">
        <v>20</v>
      </c>
      <c r="U6">
        <v>10</v>
      </c>
      <c r="V6">
        <v>5</v>
      </c>
      <c r="AH6">
        <v>5</v>
      </c>
      <c r="AI6">
        <v>5</v>
      </c>
      <c r="AQ6">
        <v>10</v>
      </c>
      <c r="BA6">
        <v>10</v>
      </c>
      <c r="BC6">
        <v>15</v>
      </c>
      <c r="BD6">
        <v>10</v>
      </c>
      <c r="BF6">
        <v>25</v>
      </c>
      <c r="BG6">
        <v>15</v>
      </c>
      <c r="BS6" t="s">
        <v>74</v>
      </c>
      <c r="BT6">
        <f t="shared" si="0"/>
        <v>1</v>
      </c>
    </row>
    <row r="7" spans="1:72" x14ac:dyDescent="0.2">
      <c r="A7">
        <v>6</v>
      </c>
      <c r="B7" s="1">
        <v>42908.508206018516</v>
      </c>
      <c r="C7" s="1">
        <v>42908.511250000003</v>
      </c>
      <c r="D7" t="s">
        <v>72</v>
      </c>
      <c r="E7">
        <v>100</v>
      </c>
      <c r="F7">
        <v>262</v>
      </c>
      <c r="G7" t="b">
        <v>1</v>
      </c>
      <c r="H7" s="1">
        <v>42908.511261574073</v>
      </c>
      <c r="I7" t="s">
        <v>73</v>
      </c>
      <c r="J7" t="s">
        <v>74</v>
      </c>
      <c r="K7">
        <v>43</v>
      </c>
      <c r="L7" t="s">
        <v>75</v>
      </c>
      <c r="M7" t="s">
        <v>89</v>
      </c>
      <c r="N7" t="s">
        <v>81</v>
      </c>
      <c r="O7" t="s">
        <v>74</v>
      </c>
      <c r="P7" t="s">
        <v>97</v>
      </c>
      <c r="Q7" t="s">
        <v>97</v>
      </c>
      <c r="R7" t="s">
        <v>79</v>
      </c>
      <c r="S7" t="s">
        <v>97</v>
      </c>
      <c r="T7">
        <v>41</v>
      </c>
      <c r="U7">
        <v>32</v>
      </c>
      <c r="Z7">
        <v>29</v>
      </c>
      <c r="AH7">
        <v>26</v>
      </c>
      <c r="AJ7">
        <v>25</v>
      </c>
      <c r="AL7">
        <v>26</v>
      </c>
      <c r="AY7">
        <v>31</v>
      </c>
      <c r="AZ7">
        <v>50</v>
      </c>
      <c r="BB7">
        <v>32</v>
      </c>
      <c r="BI7">
        <v>24</v>
      </c>
      <c r="BO7">
        <v>50</v>
      </c>
      <c r="BS7" t="s">
        <v>88</v>
      </c>
      <c r="BT7">
        <f t="shared" si="0"/>
        <v>0</v>
      </c>
    </row>
    <row r="8" spans="1:72" x14ac:dyDescent="0.2">
      <c r="A8">
        <v>7</v>
      </c>
      <c r="B8" s="1">
        <v>42908.50922453704</v>
      </c>
      <c r="C8" s="1">
        <v>42908.511481481481</v>
      </c>
      <c r="D8" t="s">
        <v>72</v>
      </c>
      <c r="E8">
        <v>100</v>
      </c>
      <c r="F8">
        <v>194</v>
      </c>
      <c r="G8" t="b">
        <v>1</v>
      </c>
      <c r="H8" s="1">
        <v>42908.511481481481</v>
      </c>
      <c r="I8" t="s">
        <v>73</v>
      </c>
      <c r="J8" t="s">
        <v>74</v>
      </c>
      <c r="K8">
        <v>22</v>
      </c>
      <c r="L8" t="s">
        <v>85</v>
      </c>
      <c r="M8" t="s">
        <v>98</v>
      </c>
      <c r="N8" t="s">
        <v>93</v>
      </c>
      <c r="O8" t="s">
        <v>74</v>
      </c>
      <c r="P8" t="s">
        <v>97</v>
      </c>
      <c r="Q8" t="s">
        <v>87</v>
      </c>
      <c r="R8" t="s">
        <v>84</v>
      </c>
      <c r="S8" t="s">
        <v>87</v>
      </c>
      <c r="T8">
        <v>58</v>
      </c>
      <c r="U8">
        <v>54</v>
      </c>
      <c r="AB8">
        <v>62</v>
      </c>
      <c r="AI8">
        <v>12</v>
      </c>
      <c r="AO8">
        <v>67</v>
      </c>
      <c r="AP8">
        <v>35</v>
      </c>
      <c r="AS8">
        <v>45</v>
      </c>
      <c r="AX8">
        <v>18</v>
      </c>
      <c r="BB8">
        <v>12</v>
      </c>
      <c r="BK8">
        <v>75</v>
      </c>
      <c r="BR8">
        <v>3</v>
      </c>
      <c r="BS8" t="s">
        <v>74</v>
      </c>
      <c r="BT8">
        <f t="shared" si="0"/>
        <v>1</v>
      </c>
    </row>
    <row r="9" spans="1:72" x14ac:dyDescent="0.2">
      <c r="A9">
        <v>8</v>
      </c>
      <c r="B9" s="1">
        <v>42908.510439814818</v>
      </c>
      <c r="C9" s="1">
        <v>42908.511793981481</v>
      </c>
      <c r="D9" t="s">
        <v>72</v>
      </c>
      <c r="E9">
        <v>100</v>
      </c>
      <c r="F9">
        <v>116</v>
      </c>
      <c r="G9" t="b">
        <v>1</v>
      </c>
      <c r="H9" s="1">
        <v>42908.511793981481</v>
      </c>
      <c r="I9" t="s">
        <v>73</v>
      </c>
      <c r="J9" t="s">
        <v>74</v>
      </c>
      <c r="K9">
        <v>30</v>
      </c>
      <c r="L9" t="s">
        <v>85</v>
      </c>
      <c r="M9" t="s">
        <v>92</v>
      </c>
      <c r="N9" t="s">
        <v>77</v>
      </c>
      <c r="O9" t="s">
        <v>74</v>
      </c>
      <c r="P9" t="s">
        <v>96</v>
      </c>
      <c r="Q9" t="s">
        <v>96</v>
      </c>
      <c r="R9" t="s">
        <v>79</v>
      </c>
      <c r="S9" t="s">
        <v>96</v>
      </c>
      <c r="T9">
        <v>5</v>
      </c>
      <c r="W9">
        <v>1</v>
      </c>
      <c r="Z9">
        <v>2</v>
      </c>
      <c r="AO9">
        <v>20</v>
      </c>
      <c r="AS9">
        <v>5</v>
      </c>
      <c r="AT9">
        <v>1</v>
      </c>
      <c r="BB9">
        <v>3</v>
      </c>
      <c r="BC9">
        <v>5</v>
      </c>
      <c r="BH9">
        <v>11</v>
      </c>
      <c r="BK9">
        <v>10</v>
      </c>
      <c r="BP9">
        <v>15</v>
      </c>
      <c r="BS9" t="s">
        <v>88</v>
      </c>
      <c r="BT9">
        <f t="shared" si="0"/>
        <v>0</v>
      </c>
    </row>
    <row r="10" spans="1:72" x14ac:dyDescent="0.2">
      <c r="A10">
        <v>9</v>
      </c>
      <c r="B10" s="1">
        <v>42908.517777777779</v>
      </c>
      <c r="C10" s="1">
        <v>42908.521134259259</v>
      </c>
      <c r="D10" t="s">
        <v>72</v>
      </c>
      <c r="E10">
        <v>100</v>
      </c>
      <c r="F10">
        <v>289</v>
      </c>
      <c r="G10" t="b">
        <v>1</v>
      </c>
      <c r="H10" s="1">
        <v>42908.521145833336</v>
      </c>
      <c r="I10" t="s">
        <v>73</v>
      </c>
      <c r="J10" t="s">
        <v>74</v>
      </c>
      <c r="K10">
        <v>38</v>
      </c>
      <c r="L10" t="s">
        <v>75</v>
      </c>
      <c r="M10" t="s">
        <v>80</v>
      </c>
      <c r="N10" t="s">
        <v>93</v>
      </c>
      <c r="O10" t="s">
        <v>74</v>
      </c>
      <c r="P10" t="s">
        <v>97</v>
      </c>
      <c r="Q10" t="s">
        <v>97</v>
      </c>
      <c r="R10" t="s">
        <v>79</v>
      </c>
      <c r="S10" t="s">
        <v>99</v>
      </c>
      <c r="T10">
        <v>40</v>
      </c>
      <c r="W10">
        <v>5</v>
      </c>
      <c r="Y10">
        <v>25</v>
      </c>
      <c r="AF10">
        <v>5</v>
      </c>
      <c r="AN10">
        <v>28</v>
      </c>
      <c r="AP10">
        <v>25</v>
      </c>
      <c r="AT10">
        <v>5</v>
      </c>
      <c r="AU10">
        <v>8</v>
      </c>
      <c r="AZ10">
        <v>40</v>
      </c>
      <c r="BI10">
        <v>5</v>
      </c>
      <c r="BN10">
        <v>40</v>
      </c>
      <c r="BS10" t="s">
        <v>74</v>
      </c>
      <c r="BT10">
        <f t="shared" si="0"/>
        <v>1</v>
      </c>
    </row>
    <row r="11" spans="1:72" x14ac:dyDescent="0.2">
      <c r="A11">
        <v>10</v>
      </c>
      <c r="B11" s="1">
        <v>42908.522222222222</v>
      </c>
      <c r="C11" s="1">
        <v>42908.523796296293</v>
      </c>
      <c r="D11" t="s">
        <v>72</v>
      </c>
      <c r="E11">
        <v>100</v>
      </c>
      <c r="F11">
        <v>135</v>
      </c>
      <c r="G11" t="b">
        <v>1</v>
      </c>
      <c r="H11" s="1">
        <v>42908.523796296293</v>
      </c>
      <c r="I11" t="s">
        <v>73</v>
      </c>
      <c r="J11" t="s">
        <v>74</v>
      </c>
      <c r="K11">
        <v>21</v>
      </c>
      <c r="L11" t="s">
        <v>85</v>
      </c>
      <c r="M11" t="s">
        <v>100</v>
      </c>
      <c r="N11" t="s">
        <v>101</v>
      </c>
      <c r="O11" t="s">
        <v>74</v>
      </c>
      <c r="P11" t="s">
        <v>94</v>
      </c>
      <c r="Q11" t="s">
        <v>94</v>
      </c>
      <c r="R11" t="s">
        <v>79</v>
      </c>
      <c r="S11" t="s">
        <v>94</v>
      </c>
      <c r="T11">
        <v>3</v>
      </c>
      <c r="U11">
        <v>5</v>
      </c>
      <c r="W11">
        <v>3</v>
      </c>
      <c r="AA11">
        <v>4</v>
      </c>
      <c r="AD11">
        <v>5</v>
      </c>
      <c r="AM11">
        <v>3</v>
      </c>
      <c r="AQ11">
        <v>5</v>
      </c>
      <c r="AT11">
        <v>3</v>
      </c>
      <c r="AU11">
        <v>2</v>
      </c>
      <c r="BB11">
        <v>3</v>
      </c>
      <c r="BR11">
        <v>3</v>
      </c>
      <c r="BS11" t="s">
        <v>88</v>
      </c>
      <c r="BT11">
        <f t="shared" si="0"/>
        <v>0</v>
      </c>
    </row>
    <row r="12" spans="1:72" x14ac:dyDescent="0.2">
      <c r="A12">
        <v>11</v>
      </c>
      <c r="B12" s="1">
        <v>42908.531990740739</v>
      </c>
      <c r="C12" s="1">
        <v>42908.534189814818</v>
      </c>
      <c r="D12" t="s">
        <v>72</v>
      </c>
      <c r="E12">
        <v>100</v>
      </c>
      <c r="F12">
        <v>189</v>
      </c>
      <c r="G12" t="b">
        <v>1</v>
      </c>
      <c r="H12" s="1">
        <v>42908.534201388888</v>
      </c>
      <c r="I12" t="s">
        <v>73</v>
      </c>
      <c r="J12" t="s">
        <v>74</v>
      </c>
      <c r="K12">
        <v>43</v>
      </c>
      <c r="L12" t="s">
        <v>85</v>
      </c>
      <c r="M12" t="s">
        <v>92</v>
      </c>
      <c r="N12" t="s">
        <v>77</v>
      </c>
      <c r="O12" t="s">
        <v>74</v>
      </c>
      <c r="P12" t="s">
        <v>102</v>
      </c>
      <c r="Q12" t="s">
        <v>102</v>
      </c>
      <c r="R12" t="s">
        <v>79</v>
      </c>
      <c r="S12" t="s">
        <v>102</v>
      </c>
      <c r="T12">
        <v>85</v>
      </c>
      <c r="U12">
        <v>50</v>
      </c>
      <c r="Z12">
        <v>35</v>
      </c>
      <c r="AD12">
        <v>75</v>
      </c>
      <c r="AI12">
        <v>60</v>
      </c>
      <c r="AJ12">
        <v>25</v>
      </c>
      <c r="AX12">
        <v>80</v>
      </c>
      <c r="AZ12">
        <v>95</v>
      </c>
      <c r="BB12">
        <v>25</v>
      </c>
      <c r="BH12">
        <v>65</v>
      </c>
      <c r="BO12">
        <v>25</v>
      </c>
      <c r="BS12" t="s">
        <v>74</v>
      </c>
      <c r="BT12">
        <f t="shared" si="0"/>
        <v>1</v>
      </c>
    </row>
    <row r="13" spans="1:72" x14ac:dyDescent="0.2">
      <c r="A13">
        <v>12</v>
      </c>
      <c r="B13" s="1">
        <v>42908.535821759258</v>
      </c>
      <c r="C13" s="1">
        <v>42908.538726851853</v>
      </c>
      <c r="D13" t="s">
        <v>72</v>
      </c>
      <c r="E13">
        <v>100</v>
      </c>
      <c r="F13">
        <v>250</v>
      </c>
      <c r="G13" t="b">
        <v>1</v>
      </c>
      <c r="H13" s="1">
        <v>42908.538738425923</v>
      </c>
      <c r="I13" t="s">
        <v>73</v>
      </c>
      <c r="J13" t="s">
        <v>74</v>
      </c>
      <c r="K13">
        <v>38</v>
      </c>
      <c r="L13" t="s">
        <v>75</v>
      </c>
      <c r="M13" t="s">
        <v>86</v>
      </c>
      <c r="N13" t="s">
        <v>93</v>
      </c>
      <c r="O13" t="s">
        <v>74</v>
      </c>
      <c r="P13" t="s">
        <v>102</v>
      </c>
      <c r="Q13" t="s">
        <v>103</v>
      </c>
      <c r="R13" t="s">
        <v>79</v>
      </c>
      <c r="S13" t="s">
        <v>104</v>
      </c>
      <c r="T13">
        <v>18</v>
      </c>
      <c r="AA13">
        <v>8</v>
      </c>
      <c r="AH13">
        <v>3</v>
      </c>
      <c r="AI13">
        <v>2</v>
      </c>
      <c r="AK13">
        <v>2</v>
      </c>
      <c r="AN13">
        <v>10</v>
      </c>
      <c r="AX13">
        <v>8</v>
      </c>
      <c r="AY13">
        <v>1</v>
      </c>
      <c r="AZ13">
        <v>18</v>
      </c>
      <c r="BE13">
        <v>2</v>
      </c>
      <c r="BM13">
        <v>2</v>
      </c>
      <c r="BS13" t="s">
        <v>74</v>
      </c>
      <c r="BT13">
        <f t="shared" si="0"/>
        <v>1</v>
      </c>
    </row>
    <row r="14" spans="1:72" x14ac:dyDescent="0.2">
      <c r="A14">
        <v>13</v>
      </c>
      <c r="B14" s="1">
        <v>42908.538159722222</v>
      </c>
      <c r="C14" s="1">
        <v>42908.539861111109</v>
      </c>
      <c r="D14" t="s">
        <v>72</v>
      </c>
      <c r="E14">
        <v>100</v>
      </c>
      <c r="F14">
        <v>147</v>
      </c>
      <c r="G14" t="b">
        <v>1</v>
      </c>
      <c r="H14" s="1">
        <v>42908.539872685185</v>
      </c>
      <c r="I14" t="s">
        <v>73</v>
      </c>
      <c r="J14" t="s">
        <v>74</v>
      </c>
      <c r="K14">
        <v>32</v>
      </c>
      <c r="L14" t="s">
        <v>75</v>
      </c>
      <c r="M14" t="s">
        <v>86</v>
      </c>
      <c r="N14" t="s">
        <v>90</v>
      </c>
      <c r="O14" t="s">
        <v>74</v>
      </c>
      <c r="P14" t="s">
        <v>105</v>
      </c>
      <c r="Q14" t="s">
        <v>105</v>
      </c>
      <c r="R14" t="s">
        <v>84</v>
      </c>
      <c r="S14" t="s">
        <v>106</v>
      </c>
      <c r="T14">
        <v>34</v>
      </c>
      <c r="X14">
        <v>40</v>
      </c>
      <c r="Y14">
        <v>60</v>
      </c>
      <c r="AA14">
        <v>73</v>
      </c>
      <c r="AL14">
        <v>77</v>
      </c>
      <c r="AN14">
        <v>86</v>
      </c>
      <c r="AS14">
        <v>20</v>
      </c>
      <c r="AU14">
        <v>30</v>
      </c>
      <c r="AY14">
        <v>9</v>
      </c>
      <c r="BJ14">
        <v>55</v>
      </c>
      <c r="BN14">
        <v>92</v>
      </c>
      <c r="BS14" t="s">
        <v>88</v>
      </c>
      <c r="BT14">
        <f t="shared" si="0"/>
        <v>0</v>
      </c>
    </row>
    <row r="15" spans="1:72" x14ac:dyDescent="0.2">
      <c r="A15">
        <v>14</v>
      </c>
      <c r="B15" s="1">
        <v>42908.540046296293</v>
      </c>
      <c r="C15" s="1">
        <v>42908.542291666665</v>
      </c>
      <c r="D15" t="s">
        <v>72</v>
      </c>
      <c r="E15">
        <v>100</v>
      </c>
      <c r="F15">
        <v>193</v>
      </c>
      <c r="G15" t="b">
        <v>1</v>
      </c>
      <c r="H15" s="1">
        <v>42908.542303240742</v>
      </c>
      <c r="I15" t="s">
        <v>73</v>
      </c>
      <c r="J15" t="s">
        <v>74</v>
      </c>
      <c r="K15">
        <v>25</v>
      </c>
      <c r="L15" t="s">
        <v>75</v>
      </c>
      <c r="M15" t="s">
        <v>107</v>
      </c>
      <c r="N15" t="s">
        <v>81</v>
      </c>
      <c r="O15" t="s">
        <v>74</v>
      </c>
      <c r="P15" t="s">
        <v>108</v>
      </c>
      <c r="Q15" t="s">
        <v>108</v>
      </c>
      <c r="R15" t="s">
        <v>79</v>
      </c>
      <c r="S15" t="s">
        <v>108</v>
      </c>
      <c r="T15">
        <v>9</v>
      </c>
      <c r="AK15">
        <v>14</v>
      </c>
      <c r="AO15">
        <v>36</v>
      </c>
      <c r="AP15">
        <v>13</v>
      </c>
      <c r="AR15">
        <v>23</v>
      </c>
      <c r="AS15">
        <v>14</v>
      </c>
      <c r="AX15">
        <v>13</v>
      </c>
      <c r="BD15">
        <v>13</v>
      </c>
      <c r="BF15">
        <v>40</v>
      </c>
      <c r="BJ15">
        <v>26</v>
      </c>
      <c r="BQ15">
        <v>10</v>
      </c>
      <c r="BS15" t="s">
        <v>74</v>
      </c>
      <c r="BT15">
        <f t="shared" si="0"/>
        <v>1</v>
      </c>
    </row>
    <row r="16" spans="1:72" x14ac:dyDescent="0.2">
      <c r="A16">
        <v>15</v>
      </c>
      <c r="B16" s="1">
        <v>42908.542847222219</v>
      </c>
      <c r="C16" s="1">
        <v>42908.547546296293</v>
      </c>
      <c r="D16" t="s">
        <v>72</v>
      </c>
      <c r="E16">
        <v>100</v>
      </c>
      <c r="F16">
        <v>406</v>
      </c>
      <c r="G16" t="b">
        <v>1</v>
      </c>
      <c r="H16" s="1">
        <v>42908.54755787037</v>
      </c>
      <c r="I16" t="s">
        <v>73</v>
      </c>
      <c r="J16" t="s">
        <v>74</v>
      </c>
      <c r="K16">
        <v>22</v>
      </c>
      <c r="L16" t="s">
        <v>85</v>
      </c>
      <c r="M16" t="s">
        <v>80</v>
      </c>
      <c r="N16" t="s">
        <v>77</v>
      </c>
      <c r="O16" t="s">
        <v>74</v>
      </c>
      <c r="P16" t="s">
        <v>109</v>
      </c>
      <c r="Q16" t="s">
        <v>109</v>
      </c>
      <c r="R16" t="s">
        <v>79</v>
      </c>
      <c r="S16" t="s">
        <v>109</v>
      </c>
      <c r="T16">
        <v>82</v>
      </c>
      <c r="U16">
        <v>1</v>
      </c>
      <c r="AE16">
        <v>10</v>
      </c>
      <c r="AH16">
        <v>5</v>
      </c>
      <c r="AN16">
        <v>27</v>
      </c>
      <c r="AP16">
        <v>0</v>
      </c>
      <c r="AW16">
        <v>33</v>
      </c>
      <c r="BL16">
        <v>1</v>
      </c>
      <c r="BM16">
        <v>11</v>
      </c>
      <c r="BO16">
        <v>2</v>
      </c>
      <c r="BP16">
        <v>26</v>
      </c>
      <c r="BS16" t="s">
        <v>74</v>
      </c>
      <c r="BT16">
        <f t="shared" si="0"/>
        <v>1</v>
      </c>
    </row>
    <row r="17" spans="1:72" x14ac:dyDescent="0.2">
      <c r="A17">
        <v>16</v>
      </c>
      <c r="B17" s="1">
        <v>42908.545497685183</v>
      </c>
      <c r="C17" s="1">
        <v>42908.548530092594</v>
      </c>
      <c r="D17" t="s">
        <v>72</v>
      </c>
      <c r="E17">
        <v>100</v>
      </c>
      <c r="F17">
        <v>261</v>
      </c>
      <c r="G17" t="b">
        <v>1</v>
      </c>
      <c r="H17" s="1">
        <v>42908.548541666663</v>
      </c>
      <c r="I17" t="s">
        <v>73</v>
      </c>
      <c r="J17" t="s">
        <v>74</v>
      </c>
      <c r="K17">
        <v>45</v>
      </c>
      <c r="L17" t="s">
        <v>75</v>
      </c>
      <c r="M17" t="s">
        <v>86</v>
      </c>
      <c r="N17" t="s">
        <v>93</v>
      </c>
      <c r="O17" t="s">
        <v>74</v>
      </c>
      <c r="P17" t="s">
        <v>103</v>
      </c>
      <c r="Q17" t="s">
        <v>95</v>
      </c>
      <c r="R17" t="s">
        <v>110</v>
      </c>
      <c r="S17" t="s">
        <v>111</v>
      </c>
      <c r="T17">
        <v>9</v>
      </c>
      <c r="AG17">
        <v>78</v>
      </c>
      <c r="AL17">
        <v>88</v>
      </c>
      <c r="AU17">
        <v>20</v>
      </c>
      <c r="AV17">
        <v>15</v>
      </c>
      <c r="AY17">
        <v>17</v>
      </c>
      <c r="BD17">
        <v>19</v>
      </c>
      <c r="BF17">
        <v>92</v>
      </c>
      <c r="BK17">
        <v>81</v>
      </c>
      <c r="BL17">
        <v>29</v>
      </c>
      <c r="BR17">
        <v>6</v>
      </c>
      <c r="BS17" t="s">
        <v>74</v>
      </c>
      <c r="BT17">
        <f t="shared" si="0"/>
        <v>1</v>
      </c>
    </row>
    <row r="18" spans="1:72" x14ac:dyDescent="0.2">
      <c r="A18">
        <v>17</v>
      </c>
      <c r="B18" s="1">
        <v>42908.561319444445</v>
      </c>
      <c r="C18" s="1">
        <v>42908.562696759262</v>
      </c>
      <c r="D18" t="s">
        <v>72</v>
      </c>
      <c r="E18">
        <v>100</v>
      </c>
      <c r="F18">
        <v>119</v>
      </c>
      <c r="G18" t="b">
        <v>1</v>
      </c>
      <c r="H18" s="1">
        <v>42908.562708333331</v>
      </c>
      <c r="I18" t="s">
        <v>73</v>
      </c>
      <c r="J18" t="s">
        <v>74</v>
      </c>
      <c r="K18">
        <v>33</v>
      </c>
      <c r="L18" t="s">
        <v>75</v>
      </c>
      <c r="M18" t="s">
        <v>112</v>
      </c>
      <c r="N18" t="s">
        <v>93</v>
      </c>
      <c r="O18" t="s">
        <v>74</v>
      </c>
      <c r="P18" t="s">
        <v>113</v>
      </c>
      <c r="Q18" t="s">
        <v>113</v>
      </c>
      <c r="R18" t="s">
        <v>79</v>
      </c>
      <c r="S18" t="s">
        <v>113</v>
      </c>
      <c r="T18">
        <v>6</v>
      </c>
      <c r="AA18">
        <v>9</v>
      </c>
      <c r="AF18">
        <v>1</v>
      </c>
      <c r="AK18">
        <v>4</v>
      </c>
      <c r="AR18">
        <v>7</v>
      </c>
      <c r="AU18">
        <v>1</v>
      </c>
      <c r="AW18">
        <v>1</v>
      </c>
      <c r="AY18">
        <v>2</v>
      </c>
      <c r="BC18">
        <v>6</v>
      </c>
      <c r="BE18">
        <v>1</v>
      </c>
      <c r="BQ18">
        <v>1</v>
      </c>
      <c r="BS18" t="s">
        <v>74</v>
      </c>
      <c r="BT18">
        <f t="shared" si="0"/>
        <v>1</v>
      </c>
    </row>
    <row r="19" spans="1:72" x14ac:dyDescent="0.2">
      <c r="A19">
        <v>18</v>
      </c>
      <c r="B19" s="1">
        <v>42908.565254629626</v>
      </c>
      <c r="C19" s="1">
        <v>42908.566180555557</v>
      </c>
      <c r="D19" t="s">
        <v>72</v>
      </c>
      <c r="E19">
        <v>100</v>
      </c>
      <c r="F19">
        <v>80</v>
      </c>
      <c r="G19" t="b">
        <v>1</v>
      </c>
      <c r="H19" s="1">
        <v>42908.566192129627</v>
      </c>
      <c r="I19" t="s">
        <v>73</v>
      </c>
      <c r="J19" t="s">
        <v>74</v>
      </c>
      <c r="K19">
        <v>26</v>
      </c>
      <c r="L19" t="s">
        <v>85</v>
      </c>
      <c r="M19" t="s">
        <v>114</v>
      </c>
      <c r="N19" t="s">
        <v>93</v>
      </c>
      <c r="O19" t="s">
        <v>74</v>
      </c>
      <c r="P19" t="s">
        <v>103</v>
      </c>
      <c r="Q19" t="s">
        <v>103</v>
      </c>
      <c r="R19" t="s">
        <v>79</v>
      </c>
      <c r="S19" t="s">
        <v>103</v>
      </c>
      <c r="T19">
        <v>84</v>
      </c>
      <c r="AC19">
        <v>67</v>
      </c>
      <c r="AG19">
        <v>78</v>
      </c>
      <c r="AK19">
        <v>30</v>
      </c>
      <c r="AN19">
        <v>61</v>
      </c>
      <c r="AR19">
        <v>46</v>
      </c>
      <c r="AU19">
        <v>23</v>
      </c>
      <c r="BB19">
        <v>21</v>
      </c>
      <c r="BK19">
        <v>65</v>
      </c>
      <c r="BO19">
        <v>47</v>
      </c>
      <c r="BQ19">
        <v>29</v>
      </c>
      <c r="BS19" t="s">
        <v>74</v>
      </c>
      <c r="BT19">
        <f t="shared" si="0"/>
        <v>1</v>
      </c>
    </row>
    <row r="20" spans="1:72" x14ac:dyDescent="0.2">
      <c r="A20">
        <v>19</v>
      </c>
      <c r="B20" s="1">
        <v>42908.583368055559</v>
      </c>
      <c r="C20" s="1">
        <v>42908.585277777776</v>
      </c>
      <c r="D20" t="s">
        <v>72</v>
      </c>
      <c r="E20">
        <v>100</v>
      </c>
      <c r="F20">
        <v>164</v>
      </c>
      <c r="G20" t="b">
        <v>1</v>
      </c>
      <c r="H20" s="1">
        <v>42908.585277777776</v>
      </c>
      <c r="I20" t="s">
        <v>73</v>
      </c>
      <c r="J20" t="s">
        <v>74</v>
      </c>
      <c r="K20">
        <v>40</v>
      </c>
      <c r="L20" t="s">
        <v>75</v>
      </c>
      <c r="M20" t="s">
        <v>92</v>
      </c>
      <c r="N20" t="s">
        <v>93</v>
      </c>
      <c r="O20" t="s">
        <v>74</v>
      </c>
      <c r="P20" t="s">
        <v>115</v>
      </c>
      <c r="Q20" t="s">
        <v>115</v>
      </c>
      <c r="R20" t="s">
        <v>79</v>
      </c>
      <c r="S20" t="s">
        <v>115</v>
      </c>
      <c r="T20">
        <v>13</v>
      </c>
      <c r="AB20">
        <v>1</v>
      </c>
      <c r="AM20">
        <v>1</v>
      </c>
      <c r="AP20">
        <v>2</v>
      </c>
      <c r="AQ20">
        <v>1</v>
      </c>
      <c r="AS20">
        <v>1</v>
      </c>
      <c r="AU20">
        <v>1</v>
      </c>
      <c r="AW20">
        <v>4</v>
      </c>
      <c r="AY20">
        <v>1</v>
      </c>
      <c r="AZ20">
        <v>5</v>
      </c>
      <c r="BR20">
        <v>1</v>
      </c>
      <c r="BS20" t="s">
        <v>74</v>
      </c>
      <c r="BT20">
        <f t="shared" si="0"/>
        <v>1</v>
      </c>
    </row>
    <row r="21" spans="1:72" x14ac:dyDescent="0.2">
      <c r="A21">
        <v>20</v>
      </c>
      <c r="B21" s="1">
        <v>42908.602175925924</v>
      </c>
      <c r="C21" s="1">
        <v>42908.603344907409</v>
      </c>
      <c r="D21" t="s">
        <v>72</v>
      </c>
      <c r="E21">
        <v>100</v>
      </c>
      <c r="F21">
        <v>100</v>
      </c>
      <c r="G21" t="b">
        <v>1</v>
      </c>
      <c r="H21" s="1">
        <v>42908.603356481479</v>
      </c>
      <c r="I21" t="s">
        <v>73</v>
      </c>
      <c r="J21" t="s">
        <v>74</v>
      </c>
      <c r="K21">
        <v>29</v>
      </c>
      <c r="L21" t="s">
        <v>75</v>
      </c>
      <c r="M21" t="s">
        <v>86</v>
      </c>
      <c r="N21" t="s">
        <v>93</v>
      </c>
      <c r="O21" t="s">
        <v>74</v>
      </c>
      <c r="P21" t="s">
        <v>115</v>
      </c>
      <c r="Q21" t="s">
        <v>115</v>
      </c>
      <c r="R21" t="s">
        <v>79</v>
      </c>
      <c r="S21" t="s">
        <v>115</v>
      </c>
      <c r="T21">
        <v>5</v>
      </c>
      <c r="AA21">
        <v>5</v>
      </c>
      <c r="AK21">
        <v>4</v>
      </c>
      <c r="AP21">
        <v>1</v>
      </c>
      <c r="BD21">
        <v>3</v>
      </c>
      <c r="BE21">
        <v>3</v>
      </c>
      <c r="BG21">
        <v>4</v>
      </c>
      <c r="BH21">
        <v>4</v>
      </c>
      <c r="BN21">
        <v>83</v>
      </c>
      <c r="BO21">
        <v>1</v>
      </c>
      <c r="BR21">
        <v>1</v>
      </c>
      <c r="BS21" t="s">
        <v>74</v>
      </c>
      <c r="BT21">
        <f t="shared" si="0"/>
        <v>1</v>
      </c>
    </row>
    <row r="22" spans="1:72" x14ac:dyDescent="0.2">
      <c r="A22">
        <v>21</v>
      </c>
      <c r="B22" s="1">
        <v>42908.628425925926</v>
      </c>
      <c r="C22" s="1">
        <v>42908.631331018521</v>
      </c>
      <c r="D22" t="s">
        <v>72</v>
      </c>
      <c r="E22">
        <v>100</v>
      </c>
      <c r="F22">
        <v>250</v>
      </c>
      <c r="G22" t="b">
        <v>1</v>
      </c>
      <c r="H22" s="1">
        <v>42908.631342592591</v>
      </c>
      <c r="I22" t="s">
        <v>73</v>
      </c>
      <c r="J22" t="s">
        <v>74</v>
      </c>
      <c r="K22">
        <v>22</v>
      </c>
      <c r="L22" t="s">
        <v>75</v>
      </c>
      <c r="M22" t="s">
        <v>116</v>
      </c>
      <c r="N22" t="s">
        <v>93</v>
      </c>
      <c r="O22" t="s">
        <v>74</v>
      </c>
      <c r="P22" t="s">
        <v>103</v>
      </c>
      <c r="Q22" t="s">
        <v>103</v>
      </c>
      <c r="R22" t="s">
        <v>79</v>
      </c>
      <c r="S22" t="s">
        <v>103</v>
      </c>
      <c r="T22">
        <v>15</v>
      </c>
      <c r="AF22">
        <v>10</v>
      </c>
      <c r="AI22">
        <v>20</v>
      </c>
      <c r="AJ22">
        <v>20</v>
      </c>
      <c r="AO22">
        <v>55</v>
      </c>
      <c r="AP22">
        <v>15</v>
      </c>
      <c r="AX22">
        <v>10</v>
      </c>
      <c r="AY22">
        <v>15</v>
      </c>
      <c r="BL22">
        <v>15</v>
      </c>
      <c r="BO22">
        <v>5</v>
      </c>
      <c r="BQ22">
        <v>10</v>
      </c>
      <c r="BS22" t="s">
        <v>74</v>
      </c>
      <c r="BT22">
        <f t="shared" si="0"/>
        <v>1</v>
      </c>
    </row>
    <row r="23" spans="1:72" x14ac:dyDescent="0.2">
      <c r="A23">
        <v>22</v>
      </c>
      <c r="B23" s="1">
        <v>42908.707905092589</v>
      </c>
      <c r="C23" s="1">
        <v>42908.709143518521</v>
      </c>
      <c r="D23" t="s">
        <v>72</v>
      </c>
      <c r="E23">
        <v>100</v>
      </c>
      <c r="F23">
        <v>106</v>
      </c>
      <c r="G23" t="b">
        <v>1</v>
      </c>
      <c r="H23" s="1">
        <v>42908.709143518521</v>
      </c>
      <c r="I23" t="s">
        <v>73</v>
      </c>
      <c r="J23" t="s">
        <v>74</v>
      </c>
      <c r="K23">
        <v>24</v>
      </c>
      <c r="L23" t="s">
        <v>85</v>
      </c>
      <c r="M23" t="s">
        <v>117</v>
      </c>
      <c r="N23" t="s">
        <v>90</v>
      </c>
      <c r="O23" t="s">
        <v>74</v>
      </c>
      <c r="P23" t="s">
        <v>118</v>
      </c>
      <c r="Q23" t="s">
        <v>103</v>
      </c>
      <c r="R23" t="s">
        <v>84</v>
      </c>
      <c r="S23" t="s">
        <v>103</v>
      </c>
      <c r="T23">
        <v>33</v>
      </c>
      <c r="W23">
        <v>2</v>
      </c>
      <c r="X23">
        <v>3</v>
      </c>
      <c r="Z23">
        <v>4</v>
      </c>
      <c r="AA23">
        <v>12</v>
      </c>
      <c r="AT23">
        <v>3</v>
      </c>
      <c r="AX23">
        <v>15</v>
      </c>
      <c r="BC23">
        <v>7</v>
      </c>
      <c r="BE23">
        <v>4</v>
      </c>
      <c r="BJ23">
        <v>7</v>
      </c>
      <c r="BQ23">
        <v>4</v>
      </c>
      <c r="BS23" t="s">
        <v>74</v>
      </c>
      <c r="BT23">
        <f t="shared" si="0"/>
        <v>1</v>
      </c>
    </row>
    <row r="24" spans="1:72" x14ac:dyDescent="0.2">
      <c r="A24">
        <v>23</v>
      </c>
      <c r="B24" s="1">
        <v>42908.70653935185</v>
      </c>
      <c r="C24" s="1">
        <v>42908.710069444445</v>
      </c>
      <c r="D24" t="s">
        <v>72</v>
      </c>
      <c r="E24">
        <v>100</v>
      </c>
      <c r="F24">
        <v>305</v>
      </c>
      <c r="G24" t="b">
        <v>1</v>
      </c>
      <c r="H24" s="1">
        <v>42908.710081018522</v>
      </c>
      <c r="I24" t="s">
        <v>73</v>
      </c>
      <c r="J24" t="s">
        <v>74</v>
      </c>
      <c r="K24">
        <v>23</v>
      </c>
      <c r="L24" t="s">
        <v>75</v>
      </c>
      <c r="M24" t="s">
        <v>119</v>
      </c>
      <c r="N24" t="s">
        <v>77</v>
      </c>
      <c r="O24" t="s">
        <v>74</v>
      </c>
      <c r="P24" t="s">
        <v>120</v>
      </c>
      <c r="Q24" t="s">
        <v>120</v>
      </c>
      <c r="R24" t="s">
        <v>79</v>
      </c>
      <c r="S24" t="s">
        <v>120</v>
      </c>
      <c r="T24">
        <v>10</v>
      </c>
      <c r="U24">
        <v>10</v>
      </c>
      <c r="X24">
        <v>10</v>
      </c>
      <c r="Z24">
        <v>10</v>
      </c>
      <c r="AA24">
        <v>20</v>
      </c>
      <c r="AB24">
        <v>20</v>
      </c>
      <c r="AF24">
        <v>10</v>
      </c>
      <c r="AI24">
        <v>10</v>
      </c>
      <c r="AV24">
        <v>10</v>
      </c>
      <c r="BE24">
        <v>14</v>
      </c>
      <c r="BQ24">
        <v>15</v>
      </c>
      <c r="BS24" t="s">
        <v>74</v>
      </c>
      <c r="BT24">
        <f t="shared" si="0"/>
        <v>1</v>
      </c>
    </row>
    <row r="25" spans="1:72" x14ac:dyDescent="0.2">
      <c r="A25">
        <v>24</v>
      </c>
      <c r="B25" s="1">
        <v>42908.722303240742</v>
      </c>
      <c r="C25" s="1">
        <v>42908.724548611113</v>
      </c>
      <c r="D25" t="s">
        <v>72</v>
      </c>
      <c r="E25">
        <v>100</v>
      </c>
      <c r="F25">
        <v>193</v>
      </c>
      <c r="G25" t="b">
        <v>1</v>
      </c>
      <c r="H25" s="1">
        <v>42908.724560185183</v>
      </c>
      <c r="I25" t="s">
        <v>73</v>
      </c>
      <c r="J25" t="s">
        <v>74</v>
      </c>
      <c r="K25">
        <v>38</v>
      </c>
      <c r="L25" t="s">
        <v>85</v>
      </c>
      <c r="M25" t="s">
        <v>80</v>
      </c>
      <c r="N25" t="s">
        <v>93</v>
      </c>
      <c r="O25" t="s">
        <v>74</v>
      </c>
      <c r="P25" t="s">
        <v>115</v>
      </c>
      <c r="Q25" t="s">
        <v>115</v>
      </c>
      <c r="R25" t="s">
        <v>79</v>
      </c>
      <c r="S25" t="s">
        <v>115</v>
      </c>
      <c r="T25">
        <v>10</v>
      </c>
      <c r="W25">
        <v>4</v>
      </c>
      <c r="AD25">
        <v>8</v>
      </c>
      <c r="AF25">
        <v>3</v>
      </c>
      <c r="AJ25">
        <v>2</v>
      </c>
      <c r="AM25">
        <v>3</v>
      </c>
      <c r="AV25">
        <v>5</v>
      </c>
      <c r="AY25">
        <v>4</v>
      </c>
      <c r="AZ25">
        <v>20</v>
      </c>
      <c r="BD25">
        <v>3</v>
      </c>
      <c r="BL25">
        <v>3</v>
      </c>
      <c r="BS25" t="s">
        <v>74</v>
      </c>
      <c r="BT25">
        <f t="shared" si="0"/>
        <v>1</v>
      </c>
    </row>
    <row r="26" spans="1:72" x14ac:dyDescent="0.2">
      <c r="A26">
        <v>25</v>
      </c>
      <c r="B26" s="1">
        <v>42908.769467592596</v>
      </c>
      <c r="C26" s="1">
        <v>42908.771168981482</v>
      </c>
      <c r="D26" t="s">
        <v>72</v>
      </c>
      <c r="E26">
        <v>100</v>
      </c>
      <c r="F26">
        <v>147</v>
      </c>
      <c r="G26" t="b">
        <v>1</v>
      </c>
      <c r="H26" s="1">
        <v>42908.771180555559</v>
      </c>
      <c r="I26" t="s">
        <v>73</v>
      </c>
      <c r="J26" t="s">
        <v>74</v>
      </c>
      <c r="K26">
        <v>34</v>
      </c>
      <c r="L26" t="s">
        <v>75</v>
      </c>
      <c r="M26" t="s">
        <v>121</v>
      </c>
      <c r="N26" t="s">
        <v>93</v>
      </c>
      <c r="O26" t="s">
        <v>74</v>
      </c>
      <c r="P26" t="s">
        <v>118</v>
      </c>
      <c r="Q26" t="s">
        <v>99</v>
      </c>
      <c r="R26" t="s">
        <v>110</v>
      </c>
      <c r="S26" t="s">
        <v>99</v>
      </c>
      <c r="T26">
        <v>51</v>
      </c>
      <c r="AB26">
        <v>51</v>
      </c>
      <c r="AJ26">
        <v>51</v>
      </c>
      <c r="AK26">
        <v>49</v>
      </c>
      <c r="AR26">
        <v>51</v>
      </c>
      <c r="AS26">
        <v>51</v>
      </c>
      <c r="AW26">
        <v>51</v>
      </c>
      <c r="BB26">
        <v>50</v>
      </c>
      <c r="BI26">
        <v>50</v>
      </c>
      <c r="BJ26">
        <v>50</v>
      </c>
      <c r="BQ26">
        <v>50</v>
      </c>
      <c r="BS26" t="s">
        <v>88</v>
      </c>
      <c r="BT26">
        <f t="shared" si="0"/>
        <v>0</v>
      </c>
    </row>
    <row r="27" spans="1:72" x14ac:dyDescent="0.2">
      <c r="A27">
        <v>26</v>
      </c>
      <c r="B27" s="1">
        <v>42908.786168981482</v>
      </c>
      <c r="C27" s="1">
        <v>42908.788958333331</v>
      </c>
      <c r="D27" t="s">
        <v>72</v>
      </c>
      <c r="E27">
        <v>100</v>
      </c>
      <c r="F27">
        <v>241</v>
      </c>
      <c r="G27" t="b">
        <v>1</v>
      </c>
      <c r="H27" s="1">
        <v>42908.788969907408</v>
      </c>
      <c r="I27" t="s">
        <v>73</v>
      </c>
      <c r="J27" t="s">
        <v>74</v>
      </c>
      <c r="K27">
        <v>27</v>
      </c>
      <c r="L27" t="s">
        <v>85</v>
      </c>
      <c r="M27" t="s">
        <v>119</v>
      </c>
      <c r="N27" t="s">
        <v>93</v>
      </c>
      <c r="O27" t="s">
        <v>74</v>
      </c>
      <c r="P27" t="s">
        <v>78</v>
      </c>
      <c r="Q27" t="s">
        <v>122</v>
      </c>
      <c r="R27" t="s">
        <v>79</v>
      </c>
      <c r="S27" t="s">
        <v>122</v>
      </c>
      <c r="T27">
        <v>2</v>
      </c>
      <c r="U27">
        <v>3</v>
      </c>
      <c r="X27">
        <v>1</v>
      </c>
      <c r="Y27">
        <v>3</v>
      </c>
      <c r="Z27">
        <v>2</v>
      </c>
      <c r="AB27">
        <v>8</v>
      </c>
      <c r="AN27">
        <v>6</v>
      </c>
      <c r="AV27">
        <v>1</v>
      </c>
      <c r="AW27">
        <v>8</v>
      </c>
      <c r="BP27">
        <v>5</v>
      </c>
      <c r="BR27">
        <v>1</v>
      </c>
      <c r="BS27" t="s">
        <v>74</v>
      </c>
      <c r="BT27">
        <f t="shared" si="0"/>
        <v>1</v>
      </c>
    </row>
    <row r="28" spans="1:72" x14ac:dyDescent="0.2">
      <c r="A28">
        <v>27</v>
      </c>
      <c r="B28" s="1">
        <v>42908.809039351851</v>
      </c>
      <c r="C28" s="1">
        <v>42908.813460648147</v>
      </c>
      <c r="D28" t="s">
        <v>72</v>
      </c>
      <c r="E28">
        <v>100</v>
      </c>
      <c r="F28">
        <v>381</v>
      </c>
      <c r="G28" t="b">
        <v>1</v>
      </c>
      <c r="H28" s="1">
        <v>42908.813472222224</v>
      </c>
      <c r="I28" t="s">
        <v>73</v>
      </c>
      <c r="J28" t="s">
        <v>74</v>
      </c>
      <c r="K28">
        <v>66</v>
      </c>
      <c r="L28" t="s">
        <v>75</v>
      </c>
      <c r="M28" t="s">
        <v>86</v>
      </c>
      <c r="N28" t="s">
        <v>77</v>
      </c>
      <c r="O28" t="s">
        <v>74</v>
      </c>
      <c r="P28" t="s">
        <v>109</v>
      </c>
      <c r="Q28" t="s">
        <v>109</v>
      </c>
      <c r="R28" t="s">
        <v>79</v>
      </c>
      <c r="S28" t="s">
        <v>108</v>
      </c>
      <c r="T28">
        <v>81</v>
      </c>
      <c r="W28">
        <v>10</v>
      </c>
      <c r="Z28">
        <v>31</v>
      </c>
      <c r="AC28">
        <v>68</v>
      </c>
      <c r="AF28">
        <v>12</v>
      </c>
      <c r="AL28">
        <v>59</v>
      </c>
      <c r="AS28">
        <v>19</v>
      </c>
      <c r="AU28">
        <v>28</v>
      </c>
      <c r="AV28">
        <v>28</v>
      </c>
      <c r="BA28">
        <v>20</v>
      </c>
      <c r="BC28">
        <v>28</v>
      </c>
      <c r="BS28" t="s">
        <v>74</v>
      </c>
      <c r="BT28">
        <f t="shared" si="0"/>
        <v>1</v>
      </c>
    </row>
    <row r="29" spans="1:72" x14ac:dyDescent="0.2">
      <c r="A29">
        <v>28</v>
      </c>
      <c r="B29" s="1">
        <v>42908.825289351851</v>
      </c>
      <c r="C29" s="1">
        <v>42908.827060185184</v>
      </c>
      <c r="D29" t="s">
        <v>72</v>
      </c>
      <c r="E29">
        <v>100</v>
      </c>
      <c r="F29">
        <v>153</v>
      </c>
      <c r="G29" t="b">
        <v>1</v>
      </c>
      <c r="H29" s="1">
        <v>42908.82708333333</v>
      </c>
      <c r="I29" t="s">
        <v>73</v>
      </c>
      <c r="J29" t="s">
        <v>74</v>
      </c>
      <c r="K29">
        <v>21</v>
      </c>
      <c r="L29" t="s">
        <v>75</v>
      </c>
      <c r="M29" t="s">
        <v>123</v>
      </c>
      <c r="N29" t="s">
        <v>81</v>
      </c>
      <c r="O29" t="s">
        <v>74</v>
      </c>
      <c r="P29" t="s">
        <v>124</v>
      </c>
      <c r="Q29" t="s">
        <v>124</v>
      </c>
      <c r="R29" t="s">
        <v>91</v>
      </c>
      <c r="S29" t="s">
        <v>115</v>
      </c>
      <c r="T29">
        <v>46</v>
      </c>
      <c r="W29">
        <v>53</v>
      </c>
      <c r="X29">
        <v>59</v>
      </c>
      <c r="AD29">
        <v>67</v>
      </c>
      <c r="AK29">
        <v>72</v>
      </c>
      <c r="AT29">
        <v>65</v>
      </c>
      <c r="AW29">
        <v>45</v>
      </c>
      <c r="BA29">
        <v>54</v>
      </c>
      <c r="BL29">
        <v>42</v>
      </c>
      <c r="BN29">
        <v>62</v>
      </c>
      <c r="BQ29">
        <v>39</v>
      </c>
      <c r="BS29" t="s">
        <v>74</v>
      </c>
      <c r="BT29">
        <f t="shared" si="0"/>
        <v>1</v>
      </c>
    </row>
    <row r="30" spans="1:72" x14ac:dyDescent="0.2">
      <c r="A30">
        <v>29</v>
      </c>
      <c r="B30" s="1">
        <v>42908.83935185185</v>
      </c>
      <c r="C30" s="1">
        <v>42908.842511574076</v>
      </c>
      <c r="D30" t="s">
        <v>72</v>
      </c>
      <c r="E30">
        <v>100</v>
      </c>
      <c r="F30">
        <v>272</v>
      </c>
      <c r="G30" t="b">
        <v>1</v>
      </c>
      <c r="H30" s="1">
        <v>42908.842511574076</v>
      </c>
      <c r="I30" t="s">
        <v>73</v>
      </c>
      <c r="J30" t="s">
        <v>74</v>
      </c>
      <c r="K30">
        <v>36</v>
      </c>
      <c r="L30" t="s">
        <v>85</v>
      </c>
      <c r="M30" t="s">
        <v>92</v>
      </c>
      <c r="N30" t="s">
        <v>93</v>
      </c>
      <c r="O30" t="s">
        <v>74</v>
      </c>
      <c r="P30" t="s">
        <v>102</v>
      </c>
      <c r="Q30" t="s">
        <v>102</v>
      </c>
      <c r="R30" t="s">
        <v>79</v>
      </c>
      <c r="S30" t="s">
        <v>102</v>
      </c>
      <c r="T30">
        <v>16</v>
      </c>
      <c r="AJ30">
        <v>3</v>
      </c>
      <c r="AL30">
        <v>8</v>
      </c>
      <c r="AN30">
        <v>10</v>
      </c>
      <c r="AR30">
        <v>11</v>
      </c>
      <c r="AT30">
        <v>3</v>
      </c>
      <c r="BD30">
        <v>12</v>
      </c>
      <c r="BH30">
        <v>7</v>
      </c>
      <c r="BJ30">
        <v>8</v>
      </c>
      <c r="BP30">
        <v>21</v>
      </c>
      <c r="BQ30">
        <v>2</v>
      </c>
      <c r="BS30" t="s">
        <v>88</v>
      </c>
      <c r="BT30">
        <f t="shared" si="0"/>
        <v>0</v>
      </c>
    </row>
    <row r="31" spans="1:72" x14ac:dyDescent="0.2">
      <c r="A31">
        <v>30</v>
      </c>
      <c r="B31" s="1">
        <v>42908.844583333332</v>
      </c>
      <c r="C31" s="1">
        <v>42908.846863425926</v>
      </c>
      <c r="D31" t="s">
        <v>72</v>
      </c>
      <c r="E31">
        <v>100</v>
      </c>
      <c r="F31">
        <v>196</v>
      </c>
      <c r="G31" t="b">
        <v>1</v>
      </c>
      <c r="H31" s="1">
        <v>42908.846875000003</v>
      </c>
      <c r="I31" t="s">
        <v>73</v>
      </c>
      <c r="J31" t="s">
        <v>74</v>
      </c>
      <c r="K31">
        <v>19</v>
      </c>
      <c r="L31" t="s">
        <v>75</v>
      </c>
      <c r="M31" t="s">
        <v>80</v>
      </c>
      <c r="N31" t="s">
        <v>81</v>
      </c>
      <c r="O31" t="s">
        <v>74</v>
      </c>
      <c r="P31" t="s">
        <v>108</v>
      </c>
      <c r="Q31" t="s">
        <v>108</v>
      </c>
      <c r="R31" t="s">
        <v>84</v>
      </c>
      <c r="S31" t="s">
        <v>108</v>
      </c>
      <c r="T31">
        <v>30</v>
      </c>
      <c r="AB31">
        <v>20</v>
      </c>
      <c r="AG31">
        <v>10</v>
      </c>
      <c r="AJ31">
        <v>5</v>
      </c>
      <c r="AT31">
        <v>5</v>
      </c>
      <c r="AZ31">
        <v>40</v>
      </c>
      <c r="BC31">
        <v>10</v>
      </c>
      <c r="BD31">
        <v>5</v>
      </c>
      <c r="BE31">
        <v>25</v>
      </c>
      <c r="BF31">
        <v>20</v>
      </c>
      <c r="BJ31">
        <v>9</v>
      </c>
      <c r="BS31" t="s">
        <v>74</v>
      </c>
      <c r="BT31">
        <f t="shared" si="0"/>
        <v>1</v>
      </c>
    </row>
    <row r="32" spans="1:72" x14ac:dyDescent="0.2">
      <c r="A32">
        <v>31</v>
      </c>
      <c r="B32" s="1">
        <v>42908.887627314813</v>
      </c>
      <c r="C32" s="1">
        <v>42908.889722222222</v>
      </c>
      <c r="D32" t="s">
        <v>72</v>
      </c>
      <c r="E32">
        <v>100</v>
      </c>
      <c r="F32">
        <v>180</v>
      </c>
      <c r="G32" t="b">
        <v>1</v>
      </c>
      <c r="H32" s="1">
        <v>42908.889733796299</v>
      </c>
      <c r="I32" t="s">
        <v>73</v>
      </c>
      <c r="J32" t="s">
        <v>74</v>
      </c>
      <c r="K32">
        <v>20</v>
      </c>
      <c r="L32" t="s">
        <v>75</v>
      </c>
      <c r="M32" t="s">
        <v>92</v>
      </c>
      <c r="N32" t="s">
        <v>77</v>
      </c>
      <c r="O32" t="s">
        <v>74</v>
      </c>
      <c r="P32" t="s">
        <v>94</v>
      </c>
      <c r="Q32" t="s">
        <v>94</v>
      </c>
      <c r="R32" t="s">
        <v>84</v>
      </c>
      <c r="S32" t="s">
        <v>94</v>
      </c>
      <c r="T32">
        <v>60</v>
      </c>
      <c r="AA32">
        <v>20</v>
      </c>
      <c r="AI32">
        <v>9</v>
      </c>
      <c r="AJ32">
        <v>10</v>
      </c>
      <c r="AO32">
        <v>61</v>
      </c>
      <c r="AQ32">
        <v>10</v>
      </c>
      <c r="AW32">
        <v>9</v>
      </c>
      <c r="BD32">
        <v>20</v>
      </c>
      <c r="BE32">
        <v>11</v>
      </c>
      <c r="BK32">
        <v>29</v>
      </c>
      <c r="BQ32">
        <v>21</v>
      </c>
      <c r="BS32" t="s">
        <v>74</v>
      </c>
      <c r="BT32">
        <f t="shared" si="0"/>
        <v>1</v>
      </c>
    </row>
    <row r="33" spans="1:72" x14ac:dyDescent="0.2">
      <c r="A33">
        <v>32</v>
      </c>
      <c r="B33" s="1">
        <v>42908.887604166666</v>
      </c>
      <c r="C33" s="1">
        <v>42908.889837962961</v>
      </c>
      <c r="D33" t="s">
        <v>72</v>
      </c>
      <c r="E33">
        <v>100</v>
      </c>
      <c r="F33">
        <v>192</v>
      </c>
      <c r="G33" t="b">
        <v>1</v>
      </c>
      <c r="H33" s="1">
        <v>42908.889837962961</v>
      </c>
      <c r="I33" t="s">
        <v>73</v>
      </c>
      <c r="J33" t="s">
        <v>74</v>
      </c>
      <c r="K33">
        <v>23</v>
      </c>
      <c r="L33" t="s">
        <v>85</v>
      </c>
      <c r="M33" t="s">
        <v>80</v>
      </c>
      <c r="N33" t="s">
        <v>93</v>
      </c>
      <c r="O33" t="s">
        <v>74</v>
      </c>
      <c r="P33" t="s">
        <v>109</v>
      </c>
      <c r="Q33" t="s">
        <v>109</v>
      </c>
      <c r="R33" t="s">
        <v>84</v>
      </c>
      <c r="S33" t="s">
        <v>125</v>
      </c>
      <c r="T33">
        <v>30</v>
      </c>
      <c r="X33">
        <v>10</v>
      </c>
      <c r="Y33">
        <v>25</v>
      </c>
      <c r="AG33">
        <v>24</v>
      </c>
      <c r="AP33">
        <v>24</v>
      </c>
      <c r="AU33">
        <v>29</v>
      </c>
      <c r="BJ33">
        <v>32</v>
      </c>
      <c r="BK33">
        <v>29</v>
      </c>
      <c r="BM33">
        <v>40</v>
      </c>
      <c r="BP33">
        <v>19</v>
      </c>
      <c r="BQ33">
        <v>9</v>
      </c>
      <c r="BS33" t="s">
        <v>74</v>
      </c>
      <c r="BT33">
        <f t="shared" si="0"/>
        <v>1</v>
      </c>
    </row>
    <row r="34" spans="1:72" x14ac:dyDescent="0.2">
      <c r="A34">
        <v>33</v>
      </c>
      <c r="B34" s="1">
        <v>42908.944479166668</v>
      </c>
      <c r="C34" s="1">
        <v>42908.945798611108</v>
      </c>
      <c r="D34" t="s">
        <v>72</v>
      </c>
      <c r="E34">
        <v>100</v>
      </c>
      <c r="F34">
        <v>113</v>
      </c>
      <c r="G34" t="b">
        <v>1</v>
      </c>
      <c r="H34" s="1">
        <v>42908.945810185185</v>
      </c>
      <c r="I34" t="s">
        <v>73</v>
      </c>
      <c r="J34" t="s">
        <v>74</v>
      </c>
      <c r="K34">
        <v>19</v>
      </c>
      <c r="L34" t="s">
        <v>75</v>
      </c>
      <c r="M34" t="s">
        <v>126</v>
      </c>
      <c r="N34" t="s">
        <v>81</v>
      </c>
      <c r="O34" t="s">
        <v>74</v>
      </c>
      <c r="P34" t="s">
        <v>111</v>
      </c>
      <c r="Q34" t="s">
        <v>111</v>
      </c>
      <c r="R34" t="s">
        <v>84</v>
      </c>
      <c r="S34" t="s">
        <v>111</v>
      </c>
      <c r="T34">
        <v>50</v>
      </c>
      <c r="AG34">
        <v>19</v>
      </c>
      <c r="AJ34">
        <v>15</v>
      </c>
      <c r="AR34">
        <v>17</v>
      </c>
      <c r="AW34">
        <v>20</v>
      </c>
      <c r="AX34">
        <v>10</v>
      </c>
      <c r="AZ34">
        <v>47</v>
      </c>
      <c r="BC34">
        <v>13</v>
      </c>
      <c r="BE34">
        <v>1</v>
      </c>
      <c r="BL34">
        <v>11</v>
      </c>
      <c r="BM34">
        <v>13</v>
      </c>
      <c r="BS34" t="s">
        <v>74</v>
      </c>
      <c r="BT34">
        <f t="shared" si="0"/>
        <v>1</v>
      </c>
    </row>
    <row r="35" spans="1:72" x14ac:dyDescent="0.2">
      <c r="A35">
        <v>34</v>
      </c>
      <c r="B35" s="1">
        <v>42908.972025462965</v>
      </c>
      <c r="C35" s="1">
        <v>42908.97383101852</v>
      </c>
      <c r="D35" t="s">
        <v>72</v>
      </c>
      <c r="E35">
        <v>100</v>
      </c>
      <c r="F35">
        <v>155</v>
      </c>
      <c r="G35" t="b">
        <v>1</v>
      </c>
      <c r="H35" s="1">
        <v>42908.97384259259</v>
      </c>
      <c r="I35" t="s">
        <v>73</v>
      </c>
      <c r="J35" t="s">
        <v>74</v>
      </c>
      <c r="K35">
        <v>43</v>
      </c>
      <c r="L35" t="s">
        <v>75</v>
      </c>
      <c r="M35" t="s">
        <v>127</v>
      </c>
      <c r="N35" t="s">
        <v>101</v>
      </c>
      <c r="O35" t="s">
        <v>74</v>
      </c>
      <c r="P35" t="s">
        <v>105</v>
      </c>
      <c r="Q35" t="s">
        <v>105</v>
      </c>
      <c r="R35" t="s">
        <v>79</v>
      </c>
      <c r="S35" t="s">
        <v>105</v>
      </c>
      <c r="T35">
        <v>100</v>
      </c>
      <c r="V35">
        <v>85</v>
      </c>
      <c r="AF35">
        <v>80</v>
      </c>
      <c r="AM35">
        <v>100</v>
      </c>
      <c r="AN35">
        <v>89</v>
      </c>
      <c r="AW35">
        <v>100</v>
      </c>
      <c r="AX35">
        <v>94</v>
      </c>
      <c r="AZ35">
        <v>100</v>
      </c>
      <c r="BL35">
        <v>73</v>
      </c>
      <c r="BP35">
        <v>89</v>
      </c>
      <c r="BQ35">
        <v>96</v>
      </c>
      <c r="BS35" t="s">
        <v>74</v>
      </c>
      <c r="BT35">
        <f t="shared" si="0"/>
        <v>1</v>
      </c>
    </row>
    <row r="36" spans="1:72" x14ac:dyDescent="0.2">
      <c r="A36">
        <v>35</v>
      </c>
      <c r="B36" s="1">
        <v>42908.975868055553</v>
      </c>
      <c r="C36" s="1">
        <v>42908.977395833332</v>
      </c>
      <c r="D36" t="s">
        <v>72</v>
      </c>
      <c r="E36">
        <v>100</v>
      </c>
      <c r="F36">
        <v>132</v>
      </c>
      <c r="G36" t="b">
        <v>1</v>
      </c>
      <c r="H36" s="1">
        <v>42908.977407407408</v>
      </c>
      <c r="I36" t="s">
        <v>73</v>
      </c>
      <c r="J36" t="s">
        <v>74</v>
      </c>
      <c r="K36">
        <v>21</v>
      </c>
      <c r="L36" t="s">
        <v>85</v>
      </c>
      <c r="M36" t="s">
        <v>80</v>
      </c>
      <c r="N36" t="s">
        <v>81</v>
      </c>
      <c r="O36" t="s">
        <v>74</v>
      </c>
      <c r="P36" t="s">
        <v>97</v>
      </c>
      <c r="Q36" t="s">
        <v>97</v>
      </c>
      <c r="R36" t="s">
        <v>79</v>
      </c>
      <c r="S36" t="s">
        <v>97</v>
      </c>
      <c r="T36">
        <v>35</v>
      </c>
      <c r="X36">
        <v>10</v>
      </c>
      <c r="AE36">
        <v>15</v>
      </c>
      <c r="AN36">
        <v>45</v>
      </c>
      <c r="AS36">
        <v>30</v>
      </c>
      <c r="AW36">
        <v>20</v>
      </c>
      <c r="BF36">
        <v>65</v>
      </c>
      <c r="BH36">
        <v>65</v>
      </c>
      <c r="BI36">
        <v>3</v>
      </c>
      <c r="BK36">
        <v>45</v>
      </c>
      <c r="BN36">
        <v>80</v>
      </c>
      <c r="BS36" t="s">
        <v>74</v>
      </c>
      <c r="BT36">
        <f t="shared" si="0"/>
        <v>1</v>
      </c>
    </row>
    <row r="37" spans="1:72" x14ac:dyDescent="0.2">
      <c r="A37">
        <v>36</v>
      </c>
      <c r="B37" s="1">
        <v>42909.008217592593</v>
      </c>
      <c r="C37" s="1">
        <v>42909.009768518517</v>
      </c>
      <c r="D37" t="s">
        <v>72</v>
      </c>
      <c r="E37">
        <v>100</v>
      </c>
      <c r="F37">
        <v>134</v>
      </c>
      <c r="G37" t="b">
        <v>1</v>
      </c>
      <c r="H37" s="1">
        <v>42909.009780092594</v>
      </c>
      <c r="I37" t="s">
        <v>73</v>
      </c>
      <c r="J37" t="s">
        <v>74</v>
      </c>
      <c r="K37">
        <v>26</v>
      </c>
      <c r="L37" t="s">
        <v>85</v>
      </c>
      <c r="M37" t="s">
        <v>114</v>
      </c>
      <c r="N37" t="s">
        <v>90</v>
      </c>
      <c r="O37" t="s">
        <v>74</v>
      </c>
      <c r="P37" t="s">
        <v>109</v>
      </c>
      <c r="Q37" t="s">
        <v>109</v>
      </c>
      <c r="R37" t="s">
        <v>110</v>
      </c>
      <c r="S37" t="s">
        <v>83</v>
      </c>
      <c r="T37">
        <v>26</v>
      </c>
      <c r="AD37">
        <v>15</v>
      </c>
      <c r="AG37">
        <v>6</v>
      </c>
      <c r="AP37">
        <v>1</v>
      </c>
      <c r="AR37">
        <v>3</v>
      </c>
      <c r="AT37">
        <v>1</v>
      </c>
      <c r="AX37">
        <v>4</v>
      </c>
      <c r="BA37">
        <v>5</v>
      </c>
      <c r="BH37">
        <v>6</v>
      </c>
      <c r="BK37">
        <v>21</v>
      </c>
      <c r="BQ37">
        <v>2</v>
      </c>
      <c r="BS37" t="s">
        <v>88</v>
      </c>
      <c r="BT37">
        <f t="shared" si="0"/>
        <v>0</v>
      </c>
    </row>
    <row r="38" spans="1:72" x14ac:dyDescent="0.2">
      <c r="A38">
        <v>37</v>
      </c>
      <c r="B38" s="1">
        <v>42909.016643518517</v>
      </c>
      <c r="C38" s="1">
        <v>42909.019467592596</v>
      </c>
      <c r="D38" t="s">
        <v>72</v>
      </c>
      <c r="E38">
        <v>100</v>
      </c>
      <c r="F38">
        <v>243</v>
      </c>
      <c r="G38" t="b">
        <v>1</v>
      </c>
      <c r="H38" s="1">
        <v>42909.019467592596</v>
      </c>
      <c r="I38" t="s">
        <v>73</v>
      </c>
      <c r="J38" t="s">
        <v>74</v>
      </c>
      <c r="K38">
        <v>37</v>
      </c>
      <c r="L38" t="s">
        <v>75</v>
      </c>
      <c r="M38" t="s">
        <v>92</v>
      </c>
      <c r="N38" t="s">
        <v>77</v>
      </c>
      <c r="O38" t="s">
        <v>74</v>
      </c>
      <c r="P38" t="s">
        <v>120</v>
      </c>
      <c r="Q38" t="s">
        <v>120</v>
      </c>
      <c r="R38" t="s">
        <v>79</v>
      </c>
      <c r="S38" t="s">
        <v>95</v>
      </c>
      <c r="T38">
        <v>10</v>
      </c>
      <c r="V38">
        <v>10</v>
      </c>
      <c r="AN38">
        <v>25</v>
      </c>
      <c r="AQ38">
        <v>20</v>
      </c>
      <c r="AR38">
        <v>10</v>
      </c>
      <c r="AV38">
        <v>15</v>
      </c>
      <c r="BA38">
        <v>15</v>
      </c>
      <c r="BE38">
        <v>20</v>
      </c>
      <c r="BI38">
        <v>10</v>
      </c>
      <c r="BP38">
        <v>15</v>
      </c>
      <c r="BR38">
        <v>15</v>
      </c>
      <c r="BS38" t="s">
        <v>74</v>
      </c>
      <c r="BT38">
        <f t="shared" si="0"/>
        <v>1</v>
      </c>
    </row>
    <row r="39" spans="1:72" x14ac:dyDescent="0.2">
      <c r="A39">
        <v>38</v>
      </c>
      <c r="B39" s="1">
        <v>42909.119803240741</v>
      </c>
      <c r="C39" s="1">
        <v>42909.12226851852</v>
      </c>
      <c r="D39" t="s">
        <v>72</v>
      </c>
      <c r="E39">
        <v>100</v>
      </c>
      <c r="F39">
        <v>213</v>
      </c>
      <c r="G39" t="b">
        <v>1</v>
      </c>
      <c r="H39" s="1">
        <v>42909.12228009259</v>
      </c>
      <c r="I39" t="s">
        <v>73</v>
      </c>
      <c r="J39" t="s">
        <v>74</v>
      </c>
      <c r="K39">
        <v>33</v>
      </c>
      <c r="L39" t="s">
        <v>85</v>
      </c>
      <c r="M39" t="s">
        <v>80</v>
      </c>
      <c r="N39" t="s">
        <v>93</v>
      </c>
      <c r="O39" t="s">
        <v>74</v>
      </c>
      <c r="P39" t="s">
        <v>78</v>
      </c>
      <c r="Q39" t="s">
        <v>78</v>
      </c>
      <c r="R39" t="s">
        <v>79</v>
      </c>
      <c r="S39" t="s">
        <v>111</v>
      </c>
      <c r="T39">
        <v>35</v>
      </c>
      <c r="Y39">
        <v>45</v>
      </c>
      <c r="Z39">
        <v>30</v>
      </c>
      <c r="BB39">
        <v>20</v>
      </c>
      <c r="BC39">
        <v>15</v>
      </c>
      <c r="BF39">
        <v>40</v>
      </c>
      <c r="BG39">
        <v>35</v>
      </c>
      <c r="BJ39">
        <v>25</v>
      </c>
      <c r="BN39">
        <v>40</v>
      </c>
      <c r="BO39">
        <v>15</v>
      </c>
      <c r="BP39">
        <v>35</v>
      </c>
      <c r="BS39" t="s">
        <v>74</v>
      </c>
      <c r="BT39">
        <f t="shared" si="0"/>
        <v>1</v>
      </c>
    </row>
    <row r="40" spans="1:72" x14ac:dyDescent="0.2">
      <c r="A40">
        <v>39</v>
      </c>
      <c r="B40" s="1">
        <v>42909.263692129629</v>
      </c>
      <c r="C40" s="1">
        <v>42909.266388888886</v>
      </c>
      <c r="D40" t="s">
        <v>72</v>
      </c>
      <c r="E40">
        <v>100</v>
      </c>
      <c r="F40">
        <v>232</v>
      </c>
      <c r="G40" t="b">
        <v>1</v>
      </c>
      <c r="H40" s="1">
        <v>42909.266388888886</v>
      </c>
      <c r="I40" t="s">
        <v>73</v>
      </c>
      <c r="J40" t="s">
        <v>74</v>
      </c>
      <c r="K40">
        <v>38</v>
      </c>
      <c r="L40" t="s">
        <v>85</v>
      </c>
      <c r="M40" t="s">
        <v>92</v>
      </c>
      <c r="N40" t="s">
        <v>90</v>
      </c>
      <c r="O40" t="s">
        <v>74</v>
      </c>
      <c r="P40" t="s">
        <v>87</v>
      </c>
      <c r="Q40" t="s">
        <v>87</v>
      </c>
      <c r="R40" t="s">
        <v>79</v>
      </c>
      <c r="S40" t="s">
        <v>87</v>
      </c>
      <c r="T40">
        <v>30</v>
      </c>
      <c r="U40">
        <v>10</v>
      </c>
      <c r="AA40">
        <v>3</v>
      </c>
      <c r="AJ40">
        <v>10</v>
      </c>
      <c r="AQ40">
        <v>1</v>
      </c>
      <c r="AX40">
        <v>5</v>
      </c>
      <c r="BC40">
        <v>5</v>
      </c>
      <c r="BF40">
        <v>10</v>
      </c>
      <c r="BJ40">
        <v>4</v>
      </c>
      <c r="BL40">
        <v>1</v>
      </c>
      <c r="BN40">
        <v>8</v>
      </c>
      <c r="BS40" t="s">
        <v>74</v>
      </c>
      <c r="BT40">
        <f t="shared" si="0"/>
        <v>1</v>
      </c>
    </row>
    <row r="41" spans="1:72" x14ac:dyDescent="0.2">
      <c r="A41">
        <v>40</v>
      </c>
      <c r="B41" s="1">
        <v>42909.293287037035</v>
      </c>
      <c r="C41" s="1">
        <v>42909.296435185184</v>
      </c>
      <c r="D41" t="s">
        <v>72</v>
      </c>
      <c r="E41">
        <v>100</v>
      </c>
      <c r="F41">
        <v>272</v>
      </c>
      <c r="G41" t="b">
        <v>1</v>
      </c>
      <c r="H41" s="1">
        <v>42909.296435185184</v>
      </c>
      <c r="I41" t="s">
        <v>73</v>
      </c>
      <c r="J41" t="s">
        <v>74</v>
      </c>
      <c r="K41">
        <v>62</v>
      </c>
      <c r="L41" t="s">
        <v>75</v>
      </c>
      <c r="M41" t="s">
        <v>119</v>
      </c>
      <c r="N41" t="s">
        <v>93</v>
      </c>
      <c r="O41" t="s">
        <v>74</v>
      </c>
      <c r="P41" t="s">
        <v>109</v>
      </c>
      <c r="Q41" t="s">
        <v>109</v>
      </c>
      <c r="R41" t="s">
        <v>79</v>
      </c>
      <c r="S41" t="s">
        <v>109</v>
      </c>
      <c r="T41">
        <v>40</v>
      </c>
      <c r="AK41">
        <v>1</v>
      </c>
      <c r="AT41">
        <v>1</v>
      </c>
      <c r="AW41">
        <v>10</v>
      </c>
      <c r="BB41">
        <v>2</v>
      </c>
      <c r="BC41">
        <v>6</v>
      </c>
      <c r="BG41">
        <v>9</v>
      </c>
      <c r="BJ41">
        <v>1</v>
      </c>
      <c r="BL41">
        <v>1</v>
      </c>
      <c r="BP41">
        <v>1</v>
      </c>
      <c r="BR41">
        <v>1</v>
      </c>
      <c r="BS41" t="s">
        <v>88</v>
      </c>
      <c r="BT41">
        <f t="shared" si="0"/>
        <v>0</v>
      </c>
    </row>
    <row r="42" spans="1:72" x14ac:dyDescent="0.2">
      <c r="A42">
        <v>41</v>
      </c>
      <c r="B42" s="1">
        <v>42909.321481481478</v>
      </c>
      <c r="C42" s="1">
        <v>42909.324016203704</v>
      </c>
      <c r="D42" t="s">
        <v>72</v>
      </c>
      <c r="E42">
        <v>100</v>
      </c>
      <c r="F42">
        <v>218</v>
      </c>
      <c r="G42" t="b">
        <v>1</v>
      </c>
      <c r="H42" s="1">
        <v>42909.324016203704</v>
      </c>
      <c r="I42" t="s">
        <v>73</v>
      </c>
      <c r="J42" t="s">
        <v>74</v>
      </c>
      <c r="K42">
        <v>36</v>
      </c>
      <c r="L42" t="s">
        <v>85</v>
      </c>
      <c r="M42" t="s">
        <v>86</v>
      </c>
      <c r="N42" t="s">
        <v>101</v>
      </c>
      <c r="O42" t="s">
        <v>74</v>
      </c>
      <c r="P42" t="s">
        <v>128</v>
      </c>
      <c r="Q42" t="s">
        <v>128</v>
      </c>
      <c r="R42" t="s">
        <v>79</v>
      </c>
      <c r="S42" t="s">
        <v>128</v>
      </c>
      <c r="T42">
        <v>5</v>
      </c>
      <c r="V42">
        <v>1</v>
      </c>
      <c r="AA42">
        <v>20</v>
      </c>
      <c r="AB42">
        <v>30</v>
      </c>
      <c r="AH42">
        <v>10</v>
      </c>
      <c r="AP42">
        <v>5</v>
      </c>
      <c r="AQ42">
        <v>5</v>
      </c>
      <c r="AS42">
        <v>30</v>
      </c>
      <c r="AY42">
        <v>10</v>
      </c>
      <c r="BA42">
        <v>10</v>
      </c>
      <c r="BL42">
        <v>5</v>
      </c>
      <c r="BS42" t="s">
        <v>88</v>
      </c>
      <c r="BT42">
        <f t="shared" si="0"/>
        <v>0</v>
      </c>
    </row>
    <row r="43" spans="1:72" x14ac:dyDescent="0.2">
      <c r="A43">
        <v>42</v>
      </c>
      <c r="B43" s="1">
        <v>42909.38957175926</v>
      </c>
      <c r="C43" s="1">
        <v>42909.391145833331</v>
      </c>
      <c r="D43" t="s">
        <v>72</v>
      </c>
      <c r="E43">
        <v>100</v>
      </c>
      <c r="F43">
        <v>135</v>
      </c>
      <c r="G43" t="b">
        <v>1</v>
      </c>
      <c r="H43" s="1">
        <v>42909.391157407408</v>
      </c>
      <c r="I43" t="s">
        <v>73</v>
      </c>
      <c r="J43" t="s">
        <v>74</v>
      </c>
      <c r="K43">
        <v>32</v>
      </c>
      <c r="L43" t="s">
        <v>85</v>
      </c>
      <c r="M43" t="s">
        <v>92</v>
      </c>
      <c r="N43" t="s">
        <v>93</v>
      </c>
      <c r="O43" t="s">
        <v>74</v>
      </c>
      <c r="P43" t="s">
        <v>97</v>
      </c>
      <c r="Q43" t="s">
        <v>102</v>
      </c>
      <c r="R43" t="s">
        <v>79</v>
      </c>
      <c r="S43" t="s">
        <v>97</v>
      </c>
      <c r="T43">
        <v>46</v>
      </c>
      <c r="X43">
        <v>51</v>
      </c>
      <c r="AE43">
        <v>63</v>
      </c>
      <c r="AM43">
        <v>46</v>
      </c>
      <c r="AN43">
        <v>38</v>
      </c>
      <c r="AS43">
        <v>41</v>
      </c>
      <c r="BD43">
        <v>75</v>
      </c>
      <c r="BG43">
        <v>21</v>
      </c>
      <c r="BJ43">
        <v>33</v>
      </c>
      <c r="BL43">
        <v>38</v>
      </c>
      <c r="BO43">
        <v>59</v>
      </c>
      <c r="BS43" t="s">
        <v>74</v>
      </c>
      <c r="BT43">
        <f t="shared" si="0"/>
        <v>1</v>
      </c>
    </row>
    <row r="44" spans="1:72" x14ac:dyDescent="0.2">
      <c r="A44">
        <v>43</v>
      </c>
      <c r="B44" s="1">
        <v>42909.417222222219</v>
      </c>
      <c r="C44" s="1">
        <v>42909.420497685183</v>
      </c>
      <c r="D44" t="s">
        <v>72</v>
      </c>
      <c r="E44">
        <v>100</v>
      </c>
      <c r="F44">
        <v>282</v>
      </c>
      <c r="G44" t="b">
        <v>1</v>
      </c>
      <c r="H44" s="1">
        <v>42909.42050925926</v>
      </c>
      <c r="I44" t="s">
        <v>73</v>
      </c>
      <c r="J44" t="s">
        <v>74</v>
      </c>
      <c r="K44">
        <v>44</v>
      </c>
      <c r="L44" t="s">
        <v>75</v>
      </c>
      <c r="M44" t="s">
        <v>86</v>
      </c>
      <c r="N44" t="s">
        <v>77</v>
      </c>
      <c r="O44" t="s">
        <v>74</v>
      </c>
      <c r="P44" t="s">
        <v>94</v>
      </c>
      <c r="Q44" t="s">
        <v>94</v>
      </c>
      <c r="R44" t="s">
        <v>84</v>
      </c>
      <c r="S44" t="s">
        <v>129</v>
      </c>
      <c r="T44">
        <v>25</v>
      </c>
      <c r="V44">
        <v>2</v>
      </c>
      <c r="Z44">
        <v>8</v>
      </c>
      <c r="AB44">
        <v>5</v>
      </c>
      <c r="AC44">
        <v>3</v>
      </c>
      <c r="AF44">
        <v>3</v>
      </c>
      <c r="AN44">
        <v>15</v>
      </c>
      <c r="AY44">
        <v>10</v>
      </c>
      <c r="BC44">
        <v>5</v>
      </c>
      <c r="BG44">
        <v>17</v>
      </c>
      <c r="BJ44">
        <v>5</v>
      </c>
      <c r="BS44" t="s">
        <v>74</v>
      </c>
      <c r="BT44">
        <f t="shared" si="0"/>
        <v>1</v>
      </c>
    </row>
    <row r="45" spans="1:72" x14ac:dyDescent="0.2">
      <c r="A45">
        <v>44</v>
      </c>
      <c r="B45" s="1">
        <v>42909.473333333335</v>
      </c>
      <c r="C45" s="1">
        <v>42909.475173611114</v>
      </c>
      <c r="D45" t="s">
        <v>72</v>
      </c>
      <c r="E45">
        <v>100</v>
      </c>
      <c r="F45">
        <v>158</v>
      </c>
      <c r="G45" t="b">
        <v>1</v>
      </c>
      <c r="H45" s="1">
        <v>42909.475185185183</v>
      </c>
      <c r="I45" t="s">
        <v>73</v>
      </c>
      <c r="J45" t="s">
        <v>74</v>
      </c>
      <c r="K45">
        <v>33</v>
      </c>
      <c r="L45" t="s">
        <v>85</v>
      </c>
      <c r="M45" t="s">
        <v>86</v>
      </c>
      <c r="N45" t="s">
        <v>130</v>
      </c>
      <c r="O45" t="s">
        <v>74</v>
      </c>
      <c r="P45" t="s">
        <v>97</v>
      </c>
      <c r="Q45" t="s">
        <v>97</v>
      </c>
      <c r="R45" t="s">
        <v>84</v>
      </c>
      <c r="S45" t="s">
        <v>131</v>
      </c>
      <c r="T45">
        <v>20</v>
      </c>
      <c r="Y45">
        <v>10</v>
      </c>
      <c r="AB45">
        <v>8</v>
      </c>
      <c r="AD45">
        <v>8</v>
      </c>
      <c r="AL45">
        <v>10</v>
      </c>
      <c r="AQ45">
        <v>5</v>
      </c>
      <c r="AS45">
        <v>10</v>
      </c>
      <c r="BB45">
        <v>5</v>
      </c>
      <c r="BG45">
        <v>15</v>
      </c>
      <c r="BH45">
        <v>20</v>
      </c>
      <c r="BQ45">
        <v>7</v>
      </c>
      <c r="BS45" t="s">
        <v>74</v>
      </c>
      <c r="BT45">
        <f t="shared" si="0"/>
        <v>1</v>
      </c>
    </row>
    <row r="46" spans="1:72" x14ac:dyDescent="0.2">
      <c r="A46">
        <v>45</v>
      </c>
      <c r="B46" s="1">
        <v>42909.514016203706</v>
      </c>
      <c r="C46" s="1">
        <v>42909.515081018515</v>
      </c>
      <c r="D46" t="s">
        <v>72</v>
      </c>
      <c r="E46">
        <v>100</v>
      </c>
      <c r="F46">
        <v>91</v>
      </c>
      <c r="G46" t="b">
        <v>1</v>
      </c>
      <c r="H46" s="1">
        <v>42909.515092592592</v>
      </c>
      <c r="I46" t="s">
        <v>73</v>
      </c>
      <c r="J46" t="s">
        <v>74</v>
      </c>
      <c r="K46">
        <v>30</v>
      </c>
      <c r="L46" t="s">
        <v>85</v>
      </c>
      <c r="M46" t="s">
        <v>92</v>
      </c>
      <c r="N46" t="s">
        <v>90</v>
      </c>
      <c r="O46" t="s">
        <v>74</v>
      </c>
      <c r="P46" t="s">
        <v>108</v>
      </c>
      <c r="Q46" t="s">
        <v>108</v>
      </c>
      <c r="R46" t="s">
        <v>79</v>
      </c>
      <c r="S46" t="s">
        <v>108</v>
      </c>
      <c r="T46">
        <v>60</v>
      </c>
      <c r="V46">
        <v>6</v>
      </c>
      <c r="AA46">
        <v>45</v>
      </c>
      <c r="AF46">
        <v>20</v>
      </c>
      <c r="AG46">
        <v>82</v>
      </c>
      <c r="AM46">
        <v>28</v>
      </c>
      <c r="AU46">
        <v>40</v>
      </c>
      <c r="AX46">
        <v>20</v>
      </c>
      <c r="BB46">
        <v>52</v>
      </c>
      <c r="BE46">
        <v>17</v>
      </c>
      <c r="BL46">
        <v>28</v>
      </c>
      <c r="BS46" t="s">
        <v>74</v>
      </c>
      <c r="BT46">
        <f t="shared" si="0"/>
        <v>1</v>
      </c>
    </row>
    <row r="47" spans="1:72" x14ac:dyDescent="0.2">
      <c r="A47">
        <v>46</v>
      </c>
      <c r="B47" s="1">
        <v>42909.639884259261</v>
      </c>
      <c r="C47" s="1">
        <v>42909.64266203704</v>
      </c>
      <c r="D47" t="s">
        <v>72</v>
      </c>
      <c r="E47">
        <v>100</v>
      </c>
      <c r="F47">
        <v>239</v>
      </c>
      <c r="G47" t="b">
        <v>1</v>
      </c>
      <c r="H47" s="1">
        <v>42909.64267361111</v>
      </c>
      <c r="I47" t="s">
        <v>73</v>
      </c>
      <c r="J47" t="s">
        <v>74</v>
      </c>
      <c r="K47">
        <v>25</v>
      </c>
      <c r="L47" t="s">
        <v>85</v>
      </c>
      <c r="M47" t="s">
        <v>92</v>
      </c>
      <c r="N47" t="s">
        <v>93</v>
      </c>
      <c r="O47" t="s">
        <v>74</v>
      </c>
      <c r="P47" t="s">
        <v>132</v>
      </c>
      <c r="Q47" t="s">
        <v>132</v>
      </c>
      <c r="R47" t="s">
        <v>79</v>
      </c>
      <c r="S47" t="s">
        <v>132</v>
      </c>
      <c r="T47">
        <v>5</v>
      </c>
      <c r="AL47">
        <v>8</v>
      </c>
      <c r="AQ47">
        <v>8</v>
      </c>
      <c r="AR47">
        <v>5</v>
      </c>
      <c r="BC47">
        <v>9</v>
      </c>
      <c r="BH47">
        <v>10</v>
      </c>
      <c r="BL47">
        <v>8</v>
      </c>
      <c r="BM47">
        <v>20</v>
      </c>
      <c r="BO47">
        <v>8</v>
      </c>
      <c r="BP47">
        <v>5</v>
      </c>
      <c r="BR47">
        <v>6</v>
      </c>
      <c r="BS47" t="s">
        <v>88</v>
      </c>
      <c r="BT47">
        <f t="shared" si="0"/>
        <v>0</v>
      </c>
    </row>
    <row r="48" spans="1:72" x14ac:dyDescent="0.2">
      <c r="A48">
        <v>47</v>
      </c>
      <c r="B48" s="1">
        <v>42909.64271990741</v>
      </c>
      <c r="C48" s="1">
        <v>42909.645648148151</v>
      </c>
      <c r="D48" t="s">
        <v>72</v>
      </c>
      <c r="E48">
        <v>100</v>
      </c>
      <c r="F48">
        <v>253</v>
      </c>
      <c r="G48" t="b">
        <v>1</v>
      </c>
      <c r="H48" s="1">
        <v>42909.645914351851</v>
      </c>
      <c r="I48" t="s">
        <v>73</v>
      </c>
      <c r="J48" t="s">
        <v>74</v>
      </c>
      <c r="K48">
        <v>58</v>
      </c>
      <c r="L48" t="s">
        <v>85</v>
      </c>
      <c r="M48" t="s">
        <v>80</v>
      </c>
      <c r="N48" t="s">
        <v>81</v>
      </c>
      <c r="O48" t="s">
        <v>74</v>
      </c>
      <c r="P48" t="s">
        <v>115</v>
      </c>
      <c r="Q48" t="s">
        <v>115</v>
      </c>
      <c r="R48" t="s">
        <v>79</v>
      </c>
      <c r="S48" t="s">
        <v>115</v>
      </c>
      <c r="T48">
        <v>6</v>
      </c>
      <c r="W48">
        <v>6</v>
      </c>
      <c r="AF48">
        <v>3</v>
      </c>
      <c r="AL48">
        <v>7</v>
      </c>
      <c r="AM48">
        <v>7</v>
      </c>
      <c r="AR48">
        <v>4</v>
      </c>
      <c r="AT48">
        <v>3</v>
      </c>
      <c r="AV48">
        <v>8</v>
      </c>
      <c r="AX48">
        <v>7</v>
      </c>
      <c r="AY48">
        <v>3</v>
      </c>
      <c r="BE48">
        <v>8</v>
      </c>
      <c r="BS48" t="s">
        <v>74</v>
      </c>
      <c r="BT48">
        <f t="shared" si="0"/>
        <v>1</v>
      </c>
    </row>
    <row r="49" spans="1:72" x14ac:dyDescent="0.2">
      <c r="A49">
        <v>48</v>
      </c>
      <c r="B49" s="1">
        <v>42909.650694444441</v>
      </c>
      <c r="C49" s="1">
        <v>42909.654270833336</v>
      </c>
      <c r="D49" t="s">
        <v>72</v>
      </c>
      <c r="E49">
        <v>100</v>
      </c>
      <c r="F49">
        <v>308</v>
      </c>
      <c r="G49" t="b">
        <v>1</v>
      </c>
      <c r="H49" s="1">
        <v>42909.654282407406</v>
      </c>
      <c r="I49" t="s">
        <v>73</v>
      </c>
      <c r="J49" t="s">
        <v>74</v>
      </c>
      <c r="K49">
        <v>71</v>
      </c>
      <c r="L49" t="s">
        <v>75</v>
      </c>
      <c r="M49" t="s">
        <v>86</v>
      </c>
      <c r="N49" t="s">
        <v>93</v>
      </c>
      <c r="O49" t="s">
        <v>74</v>
      </c>
      <c r="P49" t="s">
        <v>103</v>
      </c>
      <c r="Q49" t="s">
        <v>109</v>
      </c>
      <c r="R49" t="s">
        <v>79</v>
      </c>
      <c r="S49" t="s">
        <v>106</v>
      </c>
      <c r="T49">
        <v>24</v>
      </c>
      <c r="X49">
        <v>6</v>
      </c>
      <c r="Z49">
        <v>7</v>
      </c>
      <c r="AB49">
        <v>26</v>
      </c>
      <c r="AJ49">
        <v>8</v>
      </c>
      <c r="AQ49">
        <v>6</v>
      </c>
      <c r="AS49">
        <v>7</v>
      </c>
      <c r="AT49">
        <v>4</v>
      </c>
      <c r="AV49">
        <v>1</v>
      </c>
      <c r="BI49">
        <v>5</v>
      </c>
      <c r="BQ49">
        <v>5</v>
      </c>
      <c r="BS49" t="s">
        <v>74</v>
      </c>
      <c r="BT49">
        <f t="shared" si="0"/>
        <v>1</v>
      </c>
    </row>
    <row r="50" spans="1:72" x14ac:dyDescent="0.2">
      <c r="A50">
        <v>49</v>
      </c>
      <c r="B50" s="1">
        <v>42909.66878472222</v>
      </c>
      <c r="C50" s="1">
        <v>42909.67050925926</v>
      </c>
      <c r="D50" t="s">
        <v>72</v>
      </c>
      <c r="E50">
        <v>100</v>
      </c>
      <c r="F50">
        <v>148</v>
      </c>
      <c r="G50" t="b">
        <v>1</v>
      </c>
      <c r="H50" s="1">
        <v>42909.670520833337</v>
      </c>
      <c r="I50" t="s">
        <v>73</v>
      </c>
      <c r="J50" t="s">
        <v>74</v>
      </c>
      <c r="K50">
        <v>37</v>
      </c>
      <c r="L50" t="s">
        <v>75</v>
      </c>
      <c r="M50" t="s">
        <v>119</v>
      </c>
      <c r="N50" t="s">
        <v>81</v>
      </c>
      <c r="O50" t="s">
        <v>74</v>
      </c>
      <c r="P50" t="s">
        <v>133</v>
      </c>
      <c r="Q50" t="s">
        <v>133</v>
      </c>
      <c r="R50" t="s">
        <v>79</v>
      </c>
      <c r="S50" t="s">
        <v>133</v>
      </c>
      <c r="T50">
        <v>20</v>
      </c>
      <c r="Z50">
        <v>32</v>
      </c>
      <c r="AA50">
        <v>20</v>
      </c>
      <c r="AB50">
        <v>24</v>
      </c>
      <c r="AK50">
        <v>18</v>
      </c>
      <c r="AN50">
        <v>24</v>
      </c>
      <c r="AQ50">
        <v>32</v>
      </c>
      <c r="AR50">
        <v>43</v>
      </c>
      <c r="AS50">
        <v>28</v>
      </c>
      <c r="BA50">
        <v>24</v>
      </c>
      <c r="BF50">
        <v>43</v>
      </c>
      <c r="BS50" t="s">
        <v>74</v>
      </c>
      <c r="BT50">
        <f t="shared" si="0"/>
        <v>1</v>
      </c>
    </row>
    <row r="51" spans="1:72" x14ac:dyDescent="0.2">
      <c r="A51">
        <v>50</v>
      </c>
      <c r="B51" s="1">
        <v>42909.682025462964</v>
      </c>
      <c r="C51" s="1">
        <v>42909.685393518521</v>
      </c>
      <c r="D51" t="s">
        <v>72</v>
      </c>
      <c r="E51">
        <v>100</v>
      </c>
      <c r="F51">
        <v>291</v>
      </c>
      <c r="G51" t="b">
        <v>1</v>
      </c>
      <c r="H51" s="1">
        <v>42909.685416666667</v>
      </c>
      <c r="I51" t="s">
        <v>73</v>
      </c>
      <c r="J51" t="s">
        <v>74</v>
      </c>
      <c r="K51">
        <v>29</v>
      </c>
      <c r="L51" t="s">
        <v>85</v>
      </c>
      <c r="M51" t="s">
        <v>80</v>
      </c>
      <c r="N51" t="s">
        <v>81</v>
      </c>
      <c r="O51" t="s">
        <v>74</v>
      </c>
      <c r="P51" t="s">
        <v>134</v>
      </c>
      <c r="Q51" t="s">
        <v>134</v>
      </c>
      <c r="R51" t="s">
        <v>79</v>
      </c>
      <c r="S51" t="s">
        <v>134</v>
      </c>
      <c r="T51">
        <v>10</v>
      </c>
      <c r="Z51">
        <v>30</v>
      </c>
      <c r="AF51">
        <v>10</v>
      </c>
      <c r="AK51">
        <v>70</v>
      </c>
      <c r="AP51">
        <v>45</v>
      </c>
      <c r="AT51">
        <v>10</v>
      </c>
      <c r="AX51">
        <v>70</v>
      </c>
      <c r="BB51">
        <v>10</v>
      </c>
      <c r="BF51">
        <v>90</v>
      </c>
      <c r="BK51">
        <v>90</v>
      </c>
      <c r="BL51">
        <v>10</v>
      </c>
      <c r="BS51" t="s">
        <v>74</v>
      </c>
      <c r="BT51">
        <f t="shared" si="0"/>
        <v>1</v>
      </c>
    </row>
    <row r="52" spans="1:72" x14ac:dyDescent="0.2">
      <c r="A52">
        <v>51</v>
      </c>
      <c r="B52" s="1">
        <v>42909.74590277778</v>
      </c>
      <c r="C52" s="1">
        <v>42909.748344907406</v>
      </c>
      <c r="D52" t="s">
        <v>72</v>
      </c>
      <c r="E52">
        <v>100</v>
      </c>
      <c r="F52">
        <v>211</v>
      </c>
      <c r="G52" t="b">
        <v>1</v>
      </c>
      <c r="H52" s="1">
        <v>42909.748356481483</v>
      </c>
      <c r="I52" t="s">
        <v>73</v>
      </c>
      <c r="J52" t="s">
        <v>74</v>
      </c>
      <c r="K52">
        <v>37</v>
      </c>
      <c r="L52" t="s">
        <v>75</v>
      </c>
      <c r="M52" t="s">
        <v>86</v>
      </c>
      <c r="N52" t="s">
        <v>77</v>
      </c>
      <c r="O52" t="s">
        <v>74</v>
      </c>
      <c r="P52" t="s">
        <v>94</v>
      </c>
      <c r="Q52" t="s">
        <v>94</v>
      </c>
      <c r="R52" t="s">
        <v>79</v>
      </c>
      <c r="S52" t="s">
        <v>94</v>
      </c>
      <c r="T52">
        <v>10</v>
      </c>
      <c r="U52">
        <v>3</v>
      </c>
      <c r="Z52">
        <v>5</v>
      </c>
      <c r="AD52">
        <v>7</v>
      </c>
      <c r="AI52">
        <v>3</v>
      </c>
      <c r="AN52">
        <v>3</v>
      </c>
      <c r="AV52">
        <v>5</v>
      </c>
      <c r="BC52">
        <v>5</v>
      </c>
      <c r="BK52">
        <v>15</v>
      </c>
      <c r="BL52">
        <v>3</v>
      </c>
      <c r="BM52">
        <v>3</v>
      </c>
      <c r="BS52" t="s">
        <v>88</v>
      </c>
      <c r="BT52">
        <f t="shared" si="0"/>
        <v>0</v>
      </c>
    </row>
    <row r="53" spans="1:72" x14ac:dyDescent="0.2">
      <c r="A53">
        <v>52</v>
      </c>
      <c r="B53" s="1">
        <v>42909.791307870371</v>
      </c>
      <c r="C53" s="1">
        <v>42909.793865740743</v>
      </c>
      <c r="D53" t="s">
        <v>72</v>
      </c>
      <c r="E53">
        <v>100</v>
      </c>
      <c r="F53">
        <v>221</v>
      </c>
      <c r="G53" t="b">
        <v>1</v>
      </c>
      <c r="H53" s="1">
        <v>42909.793865740743</v>
      </c>
      <c r="I53" t="s">
        <v>73</v>
      </c>
      <c r="J53" t="s">
        <v>74</v>
      </c>
      <c r="K53">
        <v>46</v>
      </c>
      <c r="L53" t="s">
        <v>75</v>
      </c>
      <c r="M53" t="s">
        <v>86</v>
      </c>
      <c r="N53" t="s">
        <v>93</v>
      </c>
      <c r="O53" t="s">
        <v>74</v>
      </c>
      <c r="P53" t="s">
        <v>109</v>
      </c>
      <c r="Q53" t="s">
        <v>94</v>
      </c>
      <c r="R53" t="s">
        <v>91</v>
      </c>
      <c r="S53" t="s">
        <v>135</v>
      </c>
      <c r="T53">
        <v>14</v>
      </c>
      <c r="W53">
        <v>1</v>
      </c>
      <c r="Z53">
        <v>3</v>
      </c>
      <c r="AD53">
        <v>3</v>
      </c>
      <c r="AH53">
        <v>2</v>
      </c>
      <c r="AO53">
        <v>35</v>
      </c>
      <c r="AS53">
        <v>2</v>
      </c>
      <c r="AX53">
        <v>1</v>
      </c>
      <c r="BA53">
        <v>3</v>
      </c>
      <c r="BB53">
        <v>2</v>
      </c>
      <c r="BM53">
        <v>4</v>
      </c>
      <c r="BS53" t="s">
        <v>88</v>
      </c>
      <c r="BT53">
        <f t="shared" si="0"/>
        <v>0</v>
      </c>
    </row>
    <row r="54" spans="1:72" x14ac:dyDescent="0.2">
      <c r="A54">
        <v>53</v>
      </c>
      <c r="B54" s="1">
        <v>42909.827233796299</v>
      </c>
      <c r="C54" s="1">
        <v>42909.829687500001</v>
      </c>
      <c r="D54" t="s">
        <v>72</v>
      </c>
      <c r="E54">
        <v>100</v>
      </c>
      <c r="F54">
        <v>212</v>
      </c>
      <c r="G54" t="b">
        <v>1</v>
      </c>
      <c r="H54" s="1">
        <v>42909.829699074071</v>
      </c>
      <c r="I54" t="s">
        <v>73</v>
      </c>
      <c r="J54" t="s">
        <v>74</v>
      </c>
      <c r="K54">
        <v>34</v>
      </c>
      <c r="L54" t="s">
        <v>85</v>
      </c>
      <c r="M54" t="s">
        <v>92</v>
      </c>
      <c r="N54" t="s">
        <v>93</v>
      </c>
      <c r="O54" t="s">
        <v>74</v>
      </c>
      <c r="P54" t="s">
        <v>103</v>
      </c>
      <c r="Q54" t="s">
        <v>103</v>
      </c>
      <c r="R54" t="s">
        <v>79</v>
      </c>
      <c r="S54" t="s">
        <v>103</v>
      </c>
      <c r="T54">
        <v>15</v>
      </c>
      <c r="AA54">
        <v>5</v>
      </c>
      <c r="AI54">
        <v>4</v>
      </c>
      <c r="AM54">
        <v>9</v>
      </c>
      <c r="AO54">
        <v>16</v>
      </c>
      <c r="AP54">
        <v>3</v>
      </c>
      <c r="AW54">
        <v>6</v>
      </c>
      <c r="AZ54">
        <v>35</v>
      </c>
      <c r="BL54">
        <v>2</v>
      </c>
      <c r="BN54">
        <v>13</v>
      </c>
      <c r="BR54">
        <v>3</v>
      </c>
      <c r="BS54" t="s">
        <v>74</v>
      </c>
      <c r="BT54">
        <f t="shared" si="0"/>
        <v>1</v>
      </c>
    </row>
    <row r="55" spans="1:72" x14ac:dyDescent="0.2">
      <c r="A55">
        <v>54</v>
      </c>
      <c r="B55" s="1">
        <v>42909.838993055557</v>
      </c>
      <c r="C55" s="1">
        <v>42909.841979166667</v>
      </c>
      <c r="D55" t="s">
        <v>72</v>
      </c>
      <c r="E55">
        <v>100</v>
      </c>
      <c r="F55">
        <v>257</v>
      </c>
      <c r="G55" t="b">
        <v>1</v>
      </c>
      <c r="H55" s="1">
        <v>42909.841990740744</v>
      </c>
      <c r="I55" t="s">
        <v>73</v>
      </c>
      <c r="J55" t="s">
        <v>74</v>
      </c>
      <c r="K55">
        <v>24</v>
      </c>
      <c r="L55" t="s">
        <v>85</v>
      </c>
      <c r="M55" t="s">
        <v>92</v>
      </c>
      <c r="N55" t="s">
        <v>93</v>
      </c>
      <c r="O55" t="s">
        <v>74</v>
      </c>
      <c r="P55" t="s">
        <v>113</v>
      </c>
      <c r="Q55" t="s">
        <v>113</v>
      </c>
      <c r="R55" t="s">
        <v>79</v>
      </c>
      <c r="S55" t="s">
        <v>105</v>
      </c>
      <c r="T55">
        <v>30</v>
      </c>
      <c r="V55">
        <v>21</v>
      </c>
      <c r="AC55">
        <v>63</v>
      </c>
      <c r="AE55">
        <v>15</v>
      </c>
      <c r="AI55">
        <v>26</v>
      </c>
      <c r="AO55">
        <v>95</v>
      </c>
      <c r="AP55">
        <v>38</v>
      </c>
      <c r="AZ55">
        <v>80</v>
      </c>
      <c r="BC55">
        <v>40</v>
      </c>
      <c r="BH55">
        <v>61</v>
      </c>
      <c r="BK55">
        <v>78</v>
      </c>
      <c r="BS55" t="s">
        <v>74</v>
      </c>
      <c r="BT55">
        <f t="shared" si="0"/>
        <v>1</v>
      </c>
    </row>
    <row r="56" spans="1:72" x14ac:dyDescent="0.2">
      <c r="A56">
        <v>55</v>
      </c>
      <c r="B56" s="1">
        <v>42909.871689814812</v>
      </c>
      <c r="C56" s="1">
        <v>42909.873807870368</v>
      </c>
      <c r="D56" t="s">
        <v>72</v>
      </c>
      <c r="E56">
        <v>100</v>
      </c>
      <c r="F56">
        <v>183</v>
      </c>
      <c r="G56" t="b">
        <v>1</v>
      </c>
      <c r="H56" s="1">
        <v>42909.873819444445</v>
      </c>
      <c r="I56" t="s">
        <v>73</v>
      </c>
      <c r="J56" t="s">
        <v>74</v>
      </c>
      <c r="K56">
        <v>28</v>
      </c>
      <c r="L56" t="s">
        <v>75</v>
      </c>
      <c r="M56" t="s">
        <v>136</v>
      </c>
      <c r="N56" t="s">
        <v>77</v>
      </c>
      <c r="O56" t="s">
        <v>74</v>
      </c>
      <c r="P56" t="s">
        <v>118</v>
      </c>
      <c r="Q56" t="s">
        <v>104</v>
      </c>
      <c r="R56" t="s">
        <v>79</v>
      </c>
      <c r="S56" t="s">
        <v>128</v>
      </c>
      <c r="T56">
        <v>26</v>
      </c>
      <c r="W56">
        <v>3</v>
      </c>
      <c r="Y56">
        <v>11</v>
      </c>
      <c r="AA56">
        <v>11</v>
      </c>
      <c r="AB56">
        <v>46</v>
      </c>
      <c r="AE56">
        <v>3</v>
      </c>
      <c r="AP56">
        <v>6</v>
      </c>
      <c r="BH56">
        <v>8</v>
      </c>
      <c r="BM56">
        <v>14</v>
      </c>
      <c r="BO56">
        <v>5</v>
      </c>
      <c r="BQ56">
        <v>2</v>
      </c>
      <c r="BS56" t="s">
        <v>74</v>
      </c>
      <c r="BT56">
        <f t="shared" si="0"/>
        <v>1</v>
      </c>
    </row>
    <row r="57" spans="1:72" x14ac:dyDescent="0.2">
      <c r="A57">
        <v>56</v>
      </c>
      <c r="B57" s="1">
        <v>42909.891388888886</v>
      </c>
      <c r="C57" s="1">
        <v>42909.894085648149</v>
      </c>
      <c r="D57" t="s">
        <v>72</v>
      </c>
      <c r="E57">
        <v>100</v>
      </c>
      <c r="F57">
        <v>233</v>
      </c>
      <c r="G57" t="b">
        <v>1</v>
      </c>
      <c r="H57" s="1">
        <v>42909.894097222219</v>
      </c>
      <c r="I57" t="s">
        <v>73</v>
      </c>
      <c r="J57" t="s">
        <v>74</v>
      </c>
      <c r="K57">
        <v>31</v>
      </c>
      <c r="L57" t="s">
        <v>75</v>
      </c>
      <c r="M57" t="s">
        <v>86</v>
      </c>
      <c r="N57" t="s">
        <v>77</v>
      </c>
      <c r="O57" t="s">
        <v>74</v>
      </c>
      <c r="P57" t="s">
        <v>83</v>
      </c>
      <c r="Q57" t="s">
        <v>137</v>
      </c>
      <c r="R57" t="s">
        <v>79</v>
      </c>
      <c r="S57" t="s">
        <v>137</v>
      </c>
      <c r="T57">
        <v>93</v>
      </c>
      <c r="U57">
        <v>60</v>
      </c>
      <c r="AB57">
        <v>32</v>
      </c>
      <c r="AC57">
        <v>30</v>
      </c>
      <c r="AG57">
        <v>77</v>
      </c>
      <c r="AJ57">
        <v>71</v>
      </c>
      <c r="AM57">
        <v>32</v>
      </c>
      <c r="BK57">
        <v>72</v>
      </c>
      <c r="BL57">
        <v>21</v>
      </c>
      <c r="BN57">
        <v>81</v>
      </c>
      <c r="BQ57">
        <v>39</v>
      </c>
      <c r="BS57" t="s">
        <v>74</v>
      </c>
      <c r="BT57">
        <f t="shared" si="0"/>
        <v>1</v>
      </c>
    </row>
    <row r="58" spans="1:72" x14ac:dyDescent="0.2">
      <c r="A58">
        <v>57</v>
      </c>
      <c r="B58" s="1">
        <v>42909.964409722219</v>
      </c>
      <c r="C58" s="1">
        <v>42909.967048611114</v>
      </c>
      <c r="D58" t="s">
        <v>72</v>
      </c>
      <c r="E58">
        <v>100</v>
      </c>
      <c r="F58">
        <v>227</v>
      </c>
      <c r="G58" t="b">
        <v>1</v>
      </c>
      <c r="H58" s="1">
        <v>42909.967060185183</v>
      </c>
      <c r="I58" t="s">
        <v>73</v>
      </c>
      <c r="J58" t="s">
        <v>74</v>
      </c>
      <c r="K58">
        <v>55</v>
      </c>
      <c r="L58" t="s">
        <v>85</v>
      </c>
      <c r="M58" t="s">
        <v>86</v>
      </c>
      <c r="N58" t="s">
        <v>130</v>
      </c>
      <c r="O58" t="s">
        <v>74</v>
      </c>
      <c r="P58" t="s">
        <v>122</v>
      </c>
      <c r="Q58" t="s">
        <v>122</v>
      </c>
      <c r="R58" t="s">
        <v>79</v>
      </c>
      <c r="S58" t="s">
        <v>138</v>
      </c>
      <c r="T58">
        <v>18</v>
      </c>
      <c r="W58">
        <v>2</v>
      </c>
      <c r="X58">
        <v>5</v>
      </c>
      <c r="Z58">
        <v>5</v>
      </c>
      <c r="AL58">
        <v>20</v>
      </c>
      <c r="AR58">
        <v>39</v>
      </c>
      <c r="AS58">
        <v>30</v>
      </c>
      <c r="AT58">
        <v>8</v>
      </c>
      <c r="AW58">
        <v>35</v>
      </c>
      <c r="BE58">
        <v>2</v>
      </c>
      <c r="BO58">
        <v>2</v>
      </c>
      <c r="BS58" t="s">
        <v>88</v>
      </c>
      <c r="BT58">
        <f t="shared" si="0"/>
        <v>0</v>
      </c>
    </row>
    <row r="59" spans="1:72" x14ac:dyDescent="0.2">
      <c r="A59">
        <v>58</v>
      </c>
      <c r="B59" s="1">
        <v>42910.000520833331</v>
      </c>
      <c r="C59" s="1">
        <v>42910.003379629627</v>
      </c>
      <c r="D59" t="s">
        <v>72</v>
      </c>
      <c r="E59">
        <v>100</v>
      </c>
      <c r="F59">
        <v>246</v>
      </c>
      <c r="G59" t="b">
        <v>1</v>
      </c>
      <c r="H59" s="1">
        <v>42910.003391203703</v>
      </c>
      <c r="I59" t="s">
        <v>73</v>
      </c>
      <c r="J59" t="s">
        <v>74</v>
      </c>
      <c r="K59">
        <v>30</v>
      </c>
      <c r="L59" t="s">
        <v>85</v>
      </c>
      <c r="M59" t="s">
        <v>92</v>
      </c>
      <c r="N59" t="s">
        <v>93</v>
      </c>
      <c r="O59" t="s">
        <v>74</v>
      </c>
      <c r="P59" t="s">
        <v>106</v>
      </c>
      <c r="Q59" t="s">
        <v>106</v>
      </c>
      <c r="R59" t="s">
        <v>79</v>
      </c>
      <c r="S59" t="s">
        <v>106</v>
      </c>
      <c r="T59">
        <v>20</v>
      </c>
      <c r="Y59">
        <v>15</v>
      </c>
      <c r="AH59">
        <v>1</v>
      </c>
      <c r="AI59">
        <v>5</v>
      </c>
      <c r="AR59">
        <v>1</v>
      </c>
      <c r="AS59">
        <v>2</v>
      </c>
      <c r="BC59">
        <v>3</v>
      </c>
      <c r="BD59">
        <v>1</v>
      </c>
      <c r="BF59">
        <v>10</v>
      </c>
      <c r="BH59">
        <v>5</v>
      </c>
      <c r="BM59">
        <v>2</v>
      </c>
      <c r="BS59" t="s">
        <v>74</v>
      </c>
      <c r="BT59">
        <f t="shared" si="0"/>
        <v>1</v>
      </c>
    </row>
    <row r="60" spans="1:72" x14ac:dyDescent="0.2">
      <c r="A60">
        <v>59</v>
      </c>
      <c r="B60" s="1">
        <v>42910.061643518522</v>
      </c>
      <c r="C60" s="1">
        <v>42910.063009259262</v>
      </c>
      <c r="D60" t="s">
        <v>72</v>
      </c>
      <c r="E60">
        <v>100</v>
      </c>
      <c r="F60">
        <v>117</v>
      </c>
      <c r="G60" t="b">
        <v>1</v>
      </c>
      <c r="H60" s="1">
        <v>42910.063020833331</v>
      </c>
      <c r="I60" t="s">
        <v>73</v>
      </c>
      <c r="J60" t="s">
        <v>74</v>
      </c>
      <c r="K60">
        <v>19</v>
      </c>
      <c r="L60" t="s">
        <v>85</v>
      </c>
      <c r="M60" t="s">
        <v>119</v>
      </c>
      <c r="N60" t="s">
        <v>81</v>
      </c>
      <c r="O60" t="s">
        <v>74</v>
      </c>
      <c r="P60" t="s">
        <v>115</v>
      </c>
      <c r="Q60" t="s">
        <v>115</v>
      </c>
      <c r="R60" t="s">
        <v>84</v>
      </c>
      <c r="S60" t="s">
        <v>115</v>
      </c>
      <c r="T60">
        <v>9</v>
      </c>
      <c r="Z60">
        <v>29</v>
      </c>
      <c r="AC60">
        <v>85</v>
      </c>
      <c r="AG60">
        <v>27</v>
      </c>
      <c r="AK60">
        <v>40</v>
      </c>
      <c r="AV60">
        <v>0</v>
      </c>
      <c r="AZ60">
        <v>100</v>
      </c>
      <c r="BB60">
        <v>9</v>
      </c>
      <c r="BF60">
        <v>11</v>
      </c>
      <c r="BG60">
        <v>27</v>
      </c>
      <c r="BS60" t="s">
        <v>74</v>
      </c>
      <c r="BT60">
        <f t="shared" si="0"/>
        <v>1</v>
      </c>
    </row>
    <row r="61" spans="1:72" x14ac:dyDescent="0.2">
      <c r="A61">
        <v>60</v>
      </c>
      <c r="B61" s="1">
        <v>42910.098692129628</v>
      </c>
      <c r="C61" s="1">
        <v>42910.101712962962</v>
      </c>
      <c r="D61" t="s">
        <v>72</v>
      </c>
      <c r="E61">
        <v>100</v>
      </c>
      <c r="F61">
        <v>260</v>
      </c>
      <c r="G61" t="b">
        <v>1</v>
      </c>
      <c r="H61" s="1">
        <v>42910.101724537039</v>
      </c>
      <c r="I61" t="s">
        <v>73</v>
      </c>
      <c r="J61" t="s">
        <v>74</v>
      </c>
      <c r="K61">
        <v>52</v>
      </c>
      <c r="L61" t="s">
        <v>85</v>
      </c>
      <c r="M61" t="s">
        <v>107</v>
      </c>
      <c r="N61" t="s">
        <v>93</v>
      </c>
      <c r="O61" t="s">
        <v>74</v>
      </c>
      <c r="P61" t="s">
        <v>118</v>
      </c>
      <c r="Q61" t="s">
        <v>83</v>
      </c>
      <c r="R61" t="s">
        <v>84</v>
      </c>
      <c r="S61" t="s">
        <v>97</v>
      </c>
      <c r="T61">
        <v>50</v>
      </c>
      <c r="U61">
        <v>5</v>
      </c>
      <c r="AC61">
        <v>10</v>
      </c>
      <c r="AD61">
        <v>5</v>
      </c>
      <c r="AP61">
        <v>1</v>
      </c>
      <c r="AX61">
        <v>19</v>
      </c>
      <c r="BE61">
        <v>1</v>
      </c>
      <c r="BH61">
        <v>10</v>
      </c>
      <c r="BJ61">
        <v>10</v>
      </c>
      <c r="BO61">
        <v>1</v>
      </c>
      <c r="BQ61">
        <v>2</v>
      </c>
      <c r="BS61" t="s">
        <v>74</v>
      </c>
      <c r="BT61">
        <f t="shared" si="0"/>
        <v>1</v>
      </c>
    </row>
    <row r="62" spans="1:72" x14ac:dyDescent="0.2">
      <c r="A62">
        <v>61</v>
      </c>
      <c r="B62" s="1">
        <v>42910.100914351853</v>
      </c>
      <c r="C62" s="1">
        <v>42910.10396990741</v>
      </c>
      <c r="D62" t="s">
        <v>72</v>
      </c>
      <c r="E62">
        <v>100</v>
      </c>
      <c r="F62">
        <v>264</v>
      </c>
      <c r="G62" t="b">
        <v>1</v>
      </c>
      <c r="H62" s="1">
        <v>42910.103981481479</v>
      </c>
      <c r="I62" t="s">
        <v>73</v>
      </c>
      <c r="J62" t="s">
        <v>74</v>
      </c>
      <c r="K62">
        <v>55</v>
      </c>
      <c r="L62" t="s">
        <v>75</v>
      </c>
      <c r="M62" t="s">
        <v>119</v>
      </c>
      <c r="N62" t="s">
        <v>139</v>
      </c>
      <c r="O62" t="s">
        <v>74</v>
      </c>
      <c r="P62" t="s">
        <v>103</v>
      </c>
      <c r="Q62" t="s">
        <v>140</v>
      </c>
      <c r="R62" t="s">
        <v>79</v>
      </c>
      <c r="S62" t="s">
        <v>140</v>
      </c>
      <c r="T62">
        <v>71</v>
      </c>
      <c r="V62">
        <v>51</v>
      </c>
      <c r="Z62">
        <v>55</v>
      </c>
      <c r="AB62">
        <v>65</v>
      </c>
      <c r="AE62">
        <v>41</v>
      </c>
      <c r="AR62">
        <v>62</v>
      </c>
      <c r="AX62">
        <v>50</v>
      </c>
      <c r="BF62">
        <v>82</v>
      </c>
      <c r="BH62">
        <v>51</v>
      </c>
      <c r="BJ62">
        <v>49</v>
      </c>
      <c r="BL62">
        <v>38</v>
      </c>
      <c r="BS62" t="s">
        <v>74</v>
      </c>
      <c r="BT62">
        <f t="shared" si="0"/>
        <v>1</v>
      </c>
    </row>
    <row r="63" spans="1:72" x14ac:dyDescent="0.2">
      <c r="A63">
        <v>62</v>
      </c>
      <c r="B63" s="1">
        <v>42910.346030092594</v>
      </c>
      <c r="C63" s="1">
        <v>42910.355138888888</v>
      </c>
      <c r="D63" t="s">
        <v>72</v>
      </c>
      <c r="E63">
        <v>100</v>
      </c>
      <c r="F63">
        <v>786</v>
      </c>
      <c r="G63" t="b">
        <v>1</v>
      </c>
      <c r="H63" s="1">
        <v>42910.355150462965</v>
      </c>
      <c r="I63" t="s">
        <v>73</v>
      </c>
      <c r="J63" t="s">
        <v>74</v>
      </c>
      <c r="K63">
        <v>62</v>
      </c>
      <c r="L63" t="s">
        <v>75</v>
      </c>
      <c r="M63" t="s">
        <v>86</v>
      </c>
      <c r="N63" t="s">
        <v>93</v>
      </c>
      <c r="O63" t="s">
        <v>74</v>
      </c>
      <c r="P63" t="s">
        <v>83</v>
      </c>
      <c r="Q63" t="s">
        <v>83</v>
      </c>
      <c r="R63" t="s">
        <v>79</v>
      </c>
      <c r="S63" t="s">
        <v>83</v>
      </c>
      <c r="T63">
        <v>90</v>
      </c>
      <c r="AB63">
        <v>85</v>
      </c>
      <c r="AC63">
        <v>60</v>
      </c>
      <c r="AD63">
        <v>70</v>
      </c>
      <c r="AH63">
        <v>50</v>
      </c>
      <c r="AJ63">
        <v>50</v>
      </c>
      <c r="AW63">
        <v>89</v>
      </c>
      <c r="BA63">
        <v>75</v>
      </c>
      <c r="BC63">
        <v>50</v>
      </c>
      <c r="BE63">
        <v>30</v>
      </c>
      <c r="BP63">
        <v>50</v>
      </c>
      <c r="BS63" t="s">
        <v>74</v>
      </c>
      <c r="BT63">
        <f t="shared" si="0"/>
        <v>1</v>
      </c>
    </row>
    <row r="64" spans="1:72" x14ac:dyDescent="0.2">
      <c r="A64">
        <v>63</v>
      </c>
      <c r="B64" s="1">
        <v>42910.370636574073</v>
      </c>
      <c r="C64" s="1">
        <v>42910.373449074075</v>
      </c>
      <c r="D64" t="s">
        <v>72</v>
      </c>
      <c r="E64">
        <v>100</v>
      </c>
      <c r="F64">
        <v>243</v>
      </c>
      <c r="G64" t="b">
        <v>1</v>
      </c>
      <c r="H64" s="1">
        <v>42910.373460648145</v>
      </c>
      <c r="I64" t="s">
        <v>73</v>
      </c>
      <c r="J64" t="s">
        <v>74</v>
      </c>
      <c r="K64">
        <v>44</v>
      </c>
      <c r="L64" t="s">
        <v>75</v>
      </c>
      <c r="M64" t="s">
        <v>141</v>
      </c>
      <c r="N64" t="s">
        <v>77</v>
      </c>
      <c r="O64" t="s">
        <v>74</v>
      </c>
      <c r="P64" t="s">
        <v>108</v>
      </c>
      <c r="Q64" t="s">
        <v>108</v>
      </c>
      <c r="R64" t="s">
        <v>110</v>
      </c>
      <c r="S64" t="s">
        <v>108</v>
      </c>
      <c r="T64">
        <v>39</v>
      </c>
      <c r="Y64">
        <v>32</v>
      </c>
      <c r="AA64">
        <v>40</v>
      </c>
      <c r="AP64">
        <v>35</v>
      </c>
      <c r="AQ64">
        <v>55</v>
      </c>
      <c r="BA64">
        <v>41</v>
      </c>
      <c r="BH64">
        <v>41</v>
      </c>
      <c r="BI64">
        <v>31</v>
      </c>
      <c r="BJ64">
        <v>43</v>
      </c>
      <c r="BL64">
        <v>41</v>
      </c>
      <c r="BQ64">
        <v>33</v>
      </c>
      <c r="BS64" t="s">
        <v>88</v>
      </c>
      <c r="BT64">
        <f t="shared" si="0"/>
        <v>0</v>
      </c>
    </row>
    <row r="65" spans="1:72" x14ac:dyDescent="0.2">
      <c r="A65">
        <v>64</v>
      </c>
      <c r="B65" s="1">
        <v>42910.37127314815</v>
      </c>
      <c r="C65" s="1">
        <v>42910.374201388891</v>
      </c>
      <c r="D65" t="s">
        <v>72</v>
      </c>
      <c r="E65">
        <v>100</v>
      </c>
      <c r="F65">
        <v>252</v>
      </c>
      <c r="G65" t="b">
        <v>1</v>
      </c>
      <c r="H65" s="1">
        <v>42910.374212962961</v>
      </c>
      <c r="I65" t="s">
        <v>73</v>
      </c>
      <c r="J65" t="s">
        <v>74</v>
      </c>
      <c r="K65">
        <v>24</v>
      </c>
      <c r="L65" t="s">
        <v>75</v>
      </c>
      <c r="M65" t="s">
        <v>142</v>
      </c>
      <c r="N65" t="s">
        <v>77</v>
      </c>
      <c r="O65" t="s">
        <v>74</v>
      </c>
      <c r="P65" t="s">
        <v>120</v>
      </c>
      <c r="Q65" t="s">
        <v>120</v>
      </c>
      <c r="R65" t="s">
        <v>79</v>
      </c>
      <c r="S65" t="s">
        <v>103</v>
      </c>
      <c r="T65">
        <v>20</v>
      </c>
      <c r="W65">
        <v>4</v>
      </c>
      <c r="AA65">
        <v>0</v>
      </c>
      <c r="AD65">
        <v>15</v>
      </c>
      <c r="AK65">
        <v>1</v>
      </c>
      <c r="AL65">
        <v>30</v>
      </c>
      <c r="AN65">
        <v>1</v>
      </c>
      <c r="AO65">
        <v>10</v>
      </c>
      <c r="AP65">
        <v>2</v>
      </c>
      <c r="AY65">
        <v>10</v>
      </c>
      <c r="BK65">
        <v>20</v>
      </c>
      <c r="BS65" t="s">
        <v>88</v>
      </c>
      <c r="BT65">
        <f t="shared" si="0"/>
        <v>0</v>
      </c>
    </row>
    <row r="66" spans="1:72" x14ac:dyDescent="0.2">
      <c r="A66">
        <v>65</v>
      </c>
      <c r="B66" s="1">
        <v>42910.425046296295</v>
      </c>
      <c r="C66" s="1">
        <v>42910.428113425929</v>
      </c>
      <c r="D66" t="s">
        <v>72</v>
      </c>
      <c r="E66">
        <v>100</v>
      </c>
      <c r="F66">
        <v>265</v>
      </c>
      <c r="G66" t="b">
        <v>1</v>
      </c>
      <c r="H66" s="1">
        <v>42910.428124999999</v>
      </c>
      <c r="I66" t="s">
        <v>73</v>
      </c>
      <c r="J66" t="s">
        <v>74</v>
      </c>
      <c r="K66">
        <v>20</v>
      </c>
      <c r="L66" t="s">
        <v>75</v>
      </c>
      <c r="M66" t="s">
        <v>92</v>
      </c>
      <c r="N66" t="s">
        <v>81</v>
      </c>
      <c r="O66" t="s">
        <v>74</v>
      </c>
      <c r="P66" t="s">
        <v>108</v>
      </c>
      <c r="Q66" t="s">
        <v>108</v>
      </c>
      <c r="R66" t="s">
        <v>79</v>
      </c>
      <c r="S66" t="s">
        <v>108</v>
      </c>
      <c r="T66">
        <v>40</v>
      </c>
      <c r="V66">
        <v>57</v>
      </c>
      <c r="Y66">
        <v>50</v>
      </c>
      <c r="AG66">
        <v>40</v>
      </c>
      <c r="AN66">
        <v>30</v>
      </c>
      <c r="AT66">
        <v>9</v>
      </c>
      <c r="AX66">
        <v>19</v>
      </c>
      <c r="BA66">
        <v>61</v>
      </c>
      <c r="BM66">
        <v>21</v>
      </c>
      <c r="BQ66">
        <v>20</v>
      </c>
      <c r="BR66">
        <v>50</v>
      </c>
      <c r="BS66" t="s">
        <v>74</v>
      </c>
      <c r="BT66">
        <f t="shared" si="0"/>
        <v>1</v>
      </c>
    </row>
    <row r="67" spans="1:72" x14ac:dyDescent="0.2">
      <c r="A67">
        <v>66</v>
      </c>
      <c r="B67" s="1">
        <v>42910.44935185185</v>
      </c>
      <c r="C67" s="1">
        <v>42910.450902777775</v>
      </c>
      <c r="D67" t="s">
        <v>72</v>
      </c>
      <c r="E67">
        <v>100</v>
      </c>
      <c r="F67">
        <v>134</v>
      </c>
      <c r="G67" t="b">
        <v>1</v>
      </c>
      <c r="H67" s="1">
        <v>42910.450914351852</v>
      </c>
      <c r="I67" t="s">
        <v>73</v>
      </c>
      <c r="J67" t="s">
        <v>74</v>
      </c>
      <c r="K67">
        <v>27</v>
      </c>
      <c r="L67" t="s">
        <v>85</v>
      </c>
      <c r="M67" t="s">
        <v>143</v>
      </c>
      <c r="N67" t="s">
        <v>90</v>
      </c>
      <c r="O67" t="s">
        <v>74</v>
      </c>
      <c r="P67" t="s">
        <v>94</v>
      </c>
      <c r="Q67" t="s">
        <v>94</v>
      </c>
      <c r="R67" t="s">
        <v>79</v>
      </c>
      <c r="S67" t="s">
        <v>94</v>
      </c>
      <c r="T67">
        <v>35</v>
      </c>
      <c r="V67">
        <v>1</v>
      </c>
      <c r="AC67">
        <v>7</v>
      </c>
      <c r="AE67">
        <v>5</v>
      </c>
      <c r="AI67">
        <v>2</v>
      </c>
      <c r="AK67">
        <v>4</v>
      </c>
      <c r="AQ67">
        <v>3</v>
      </c>
      <c r="BA67">
        <v>8</v>
      </c>
      <c r="BE67">
        <v>12</v>
      </c>
      <c r="BG67">
        <v>3</v>
      </c>
      <c r="BI67">
        <v>1</v>
      </c>
      <c r="BS67" t="s">
        <v>74</v>
      </c>
      <c r="BT67">
        <f t="shared" ref="BT67:BT130" si="1">IF(BS67="Yes",1,0)</f>
        <v>1</v>
      </c>
    </row>
    <row r="68" spans="1:72" x14ac:dyDescent="0.2">
      <c r="A68">
        <v>67</v>
      </c>
      <c r="B68" s="1">
        <v>42910.46671296296</v>
      </c>
      <c r="C68" s="1">
        <v>42910.469780092593</v>
      </c>
      <c r="D68" t="s">
        <v>72</v>
      </c>
      <c r="E68">
        <v>100</v>
      </c>
      <c r="F68">
        <v>264</v>
      </c>
      <c r="G68" t="b">
        <v>1</v>
      </c>
      <c r="H68" s="1">
        <v>42910.469780092593</v>
      </c>
      <c r="I68" t="s">
        <v>73</v>
      </c>
      <c r="J68" t="s">
        <v>74</v>
      </c>
      <c r="K68">
        <v>57</v>
      </c>
      <c r="L68" t="s">
        <v>85</v>
      </c>
      <c r="M68" t="s">
        <v>80</v>
      </c>
      <c r="N68" t="s">
        <v>93</v>
      </c>
      <c r="O68" t="s">
        <v>74</v>
      </c>
      <c r="P68" t="s">
        <v>131</v>
      </c>
      <c r="Q68" t="s">
        <v>104</v>
      </c>
      <c r="R68" t="s">
        <v>79</v>
      </c>
      <c r="S68" t="s">
        <v>104</v>
      </c>
      <c r="T68">
        <v>5</v>
      </c>
      <c r="W68">
        <v>3</v>
      </c>
      <c r="AG68">
        <v>11</v>
      </c>
      <c r="AJ68">
        <v>4</v>
      </c>
      <c r="AN68">
        <v>9</v>
      </c>
      <c r="AU68">
        <v>2</v>
      </c>
      <c r="AV68">
        <v>2</v>
      </c>
      <c r="AZ68">
        <v>25</v>
      </c>
      <c r="BL68">
        <v>2</v>
      </c>
      <c r="BN68">
        <v>15</v>
      </c>
      <c r="BP68">
        <v>4</v>
      </c>
      <c r="BS68" t="s">
        <v>74</v>
      </c>
      <c r="BT68">
        <f t="shared" si="1"/>
        <v>1</v>
      </c>
    </row>
    <row r="69" spans="1:72" x14ac:dyDescent="0.2">
      <c r="A69">
        <v>68</v>
      </c>
      <c r="B69" s="1">
        <v>42910.501099537039</v>
      </c>
      <c r="C69" s="1">
        <v>42910.503912037035</v>
      </c>
      <c r="D69" t="s">
        <v>72</v>
      </c>
      <c r="E69">
        <v>100</v>
      </c>
      <c r="F69">
        <v>242</v>
      </c>
      <c r="G69" t="b">
        <v>1</v>
      </c>
      <c r="H69" s="1">
        <v>42910.503912037035</v>
      </c>
      <c r="I69" t="s">
        <v>73</v>
      </c>
      <c r="J69" t="s">
        <v>74</v>
      </c>
      <c r="K69">
        <v>25</v>
      </c>
      <c r="L69" t="s">
        <v>75</v>
      </c>
      <c r="M69" t="s">
        <v>98</v>
      </c>
      <c r="N69" t="s">
        <v>77</v>
      </c>
      <c r="O69" t="s">
        <v>74</v>
      </c>
      <c r="P69" t="s">
        <v>94</v>
      </c>
      <c r="Q69" t="s">
        <v>94</v>
      </c>
      <c r="R69" t="s">
        <v>79</v>
      </c>
      <c r="S69" t="s">
        <v>94</v>
      </c>
      <c r="T69">
        <v>29</v>
      </c>
      <c r="Y69">
        <v>52</v>
      </c>
      <c r="AA69">
        <v>18</v>
      </c>
      <c r="AD69">
        <v>5</v>
      </c>
      <c r="AG69">
        <v>8</v>
      </c>
      <c r="AH69">
        <v>14</v>
      </c>
      <c r="AJ69">
        <v>2</v>
      </c>
      <c r="AO69">
        <v>83</v>
      </c>
      <c r="AP69">
        <v>19</v>
      </c>
      <c r="AQ69">
        <v>7</v>
      </c>
      <c r="AS69">
        <v>3</v>
      </c>
      <c r="BS69" t="s">
        <v>74</v>
      </c>
      <c r="BT69">
        <f t="shared" si="1"/>
        <v>1</v>
      </c>
    </row>
    <row r="70" spans="1:72" x14ac:dyDescent="0.2">
      <c r="A70">
        <v>69</v>
      </c>
      <c r="B70" s="1">
        <v>42910.500810185185</v>
      </c>
      <c r="C70" s="1">
        <v>42910.504733796297</v>
      </c>
      <c r="D70" t="s">
        <v>72</v>
      </c>
      <c r="E70">
        <v>100</v>
      </c>
      <c r="F70">
        <v>338</v>
      </c>
      <c r="G70" t="b">
        <v>1</v>
      </c>
      <c r="H70" s="1">
        <v>42910.504745370374</v>
      </c>
      <c r="I70" t="s">
        <v>73</v>
      </c>
      <c r="J70" t="s">
        <v>74</v>
      </c>
      <c r="K70">
        <v>62</v>
      </c>
      <c r="L70" t="s">
        <v>85</v>
      </c>
      <c r="M70" t="s">
        <v>112</v>
      </c>
      <c r="N70" t="s">
        <v>77</v>
      </c>
      <c r="O70" t="s">
        <v>74</v>
      </c>
      <c r="P70" t="s">
        <v>94</v>
      </c>
      <c r="Q70" t="s">
        <v>94</v>
      </c>
      <c r="R70" t="s">
        <v>79</v>
      </c>
      <c r="S70" t="s">
        <v>108</v>
      </c>
      <c r="T70">
        <v>20</v>
      </c>
      <c r="AD70">
        <v>5</v>
      </c>
      <c r="AG70">
        <v>6</v>
      </c>
      <c r="AJ70">
        <v>5</v>
      </c>
      <c r="AL70">
        <v>5</v>
      </c>
      <c r="AN70">
        <v>10</v>
      </c>
      <c r="AO70">
        <v>8</v>
      </c>
      <c r="AU70">
        <v>1</v>
      </c>
      <c r="BI70">
        <v>3</v>
      </c>
      <c r="BO70">
        <v>5</v>
      </c>
      <c r="BR70">
        <v>2</v>
      </c>
      <c r="BS70" t="s">
        <v>74</v>
      </c>
      <c r="BT70">
        <f t="shared" si="1"/>
        <v>1</v>
      </c>
    </row>
    <row r="71" spans="1:72" x14ac:dyDescent="0.2">
      <c r="A71">
        <v>70</v>
      </c>
      <c r="B71" s="1">
        <v>42910.514050925929</v>
      </c>
      <c r="C71" s="1">
        <v>42910.516377314816</v>
      </c>
      <c r="D71" t="s">
        <v>72</v>
      </c>
      <c r="E71">
        <v>100</v>
      </c>
      <c r="F71">
        <v>201</v>
      </c>
      <c r="G71" t="b">
        <v>1</v>
      </c>
      <c r="H71" s="1">
        <v>42910.516388888886</v>
      </c>
      <c r="I71" t="s">
        <v>73</v>
      </c>
      <c r="J71" t="s">
        <v>74</v>
      </c>
      <c r="K71">
        <v>32</v>
      </c>
      <c r="L71" t="s">
        <v>85</v>
      </c>
      <c r="M71" t="s">
        <v>119</v>
      </c>
      <c r="N71" t="s">
        <v>81</v>
      </c>
      <c r="O71" t="s">
        <v>74</v>
      </c>
      <c r="P71" t="s">
        <v>103</v>
      </c>
      <c r="Q71" t="s">
        <v>103</v>
      </c>
      <c r="R71" t="s">
        <v>79</v>
      </c>
      <c r="S71" t="s">
        <v>103</v>
      </c>
      <c r="T71">
        <v>80</v>
      </c>
      <c r="AD71">
        <v>82</v>
      </c>
      <c r="AI71">
        <v>40</v>
      </c>
      <c r="AO71">
        <v>100</v>
      </c>
      <c r="AR71">
        <v>60</v>
      </c>
      <c r="AY71">
        <v>40</v>
      </c>
      <c r="BE71">
        <v>29</v>
      </c>
      <c r="BH71">
        <v>90</v>
      </c>
      <c r="BL71">
        <v>10</v>
      </c>
      <c r="BN71">
        <v>90</v>
      </c>
      <c r="BO71">
        <v>10</v>
      </c>
      <c r="BS71" t="s">
        <v>74</v>
      </c>
      <c r="BT71">
        <f t="shared" si="1"/>
        <v>1</v>
      </c>
    </row>
    <row r="72" spans="1:72" x14ac:dyDescent="0.2">
      <c r="A72">
        <v>71</v>
      </c>
      <c r="B72" s="1">
        <v>42910.590162037035</v>
      </c>
      <c r="C72" s="1">
        <v>42910.592592592591</v>
      </c>
      <c r="D72" t="s">
        <v>72</v>
      </c>
      <c r="E72">
        <v>100</v>
      </c>
      <c r="F72">
        <v>210</v>
      </c>
      <c r="G72" t="b">
        <v>1</v>
      </c>
      <c r="H72" s="1">
        <v>42910.592604166668</v>
      </c>
      <c r="I72" t="s">
        <v>73</v>
      </c>
      <c r="J72" t="s">
        <v>74</v>
      </c>
      <c r="K72">
        <v>60</v>
      </c>
      <c r="L72" t="s">
        <v>75</v>
      </c>
      <c r="M72" t="s">
        <v>86</v>
      </c>
      <c r="N72" t="s">
        <v>93</v>
      </c>
      <c r="O72" t="s">
        <v>74</v>
      </c>
      <c r="P72" t="s">
        <v>109</v>
      </c>
      <c r="Q72" t="s">
        <v>109</v>
      </c>
      <c r="R72" t="s">
        <v>79</v>
      </c>
      <c r="S72" t="s">
        <v>94</v>
      </c>
      <c r="T72">
        <v>80</v>
      </c>
      <c r="V72">
        <v>88</v>
      </c>
      <c r="X72">
        <v>7</v>
      </c>
      <c r="Z72">
        <v>40</v>
      </c>
      <c r="AC72">
        <v>75</v>
      </c>
      <c r="AX72">
        <v>60</v>
      </c>
      <c r="BB72">
        <v>27</v>
      </c>
      <c r="BI72">
        <v>14</v>
      </c>
      <c r="BL72">
        <v>18</v>
      </c>
      <c r="BO72">
        <v>20</v>
      </c>
      <c r="BR72">
        <v>42</v>
      </c>
      <c r="BS72" t="s">
        <v>88</v>
      </c>
      <c r="BT72">
        <f t="shared" si="1"/>
        <v>0</v>
      </c>
    </row>
    <row r="73" spans="1:72" x14ac:dyDescent="0.2">
      <c r="A73">
        <v>72</v>
      </c>
      <c r="B73" s="1">
        <v>42910.60015046296</v>
      </c>
      <c r="C73" s="1">
        <v>42910.602349537039</v>
      </c>
      <c r="D73" t="s">
        <v>72</v>
      </c>
      <c r="E73">
        <v>100</v>
      </c>
      <c r="F73">
        <v>190</v>
      </c>
      <c r="G73" t="b">
        <v>1</v>
      </c>
      <c r="H73" s="1">
        <v>42910.602361111109</v>
      </c>
      <c r="I73" t="s">
        <v>73</v>
      </c>
      <c r="J73" t="s">
        <v>74</v>
      </c>
      <c r="K73">
        <v>62</v>
      </c>
      <c r="L73" t="s">
        <v>85</v>
      </c>
      <c r="M73" t="s">
        <v>86</v>
      </c>
      <c r="N73" t="s">
        <v>81</v>
      </c>
      <c r="O73" t="s">
        <v>74</v>
      </c>
      <c r="P73" t="s">
        <v>94</v>
      </c>
      <c r="Q73" t="s">
        <v>94</v>
      </c>
      <c r="R73" t="s">
        <v>84</v>
      </c>
      <c r="S73" t="s">
        <v>108</v>
      </c>
      <c r="T73">
        <v>51</v>
      </c>
      <c r="V73">
        <v>4</v>
      </c>
      <c r="W73">
        <v>4</v>
      </c>
      <c r="Z73">
        <v>11</v>
      </c>
      <c r="AD73">
        <v>20</v>
      </c>
      <c r="AK73">
        <v>9</v>
      </c>
      <c r="AO73">
        <v>39</v>
      </c>
      <c r="AU73">
        <v>5</v>
      </c>
      <c r="BE73">
        <v>5</v>
      </c>
      <c r="BG73">
        <v>10</v>
      </c>
      <c r="BP73">
        <v>22</v>
      </c>
      <c r="BS73" t="s">
        <v>74</v>
      </c>
      <c r="BT73">
        <f t="shared" si="1"/>
        <v>1</v>
      </c>
    </row>
    <row r="74" spans="1:72" x14ac:dyDescent="0.2">
      <c r="A74">
        <v>73</v>
      </c>
      <c r="B74" s="1">
        <v>42910.60465277778</v>
      </c>
      <c r="C74" s="1">
        <v>42910.607754629629</v>
      </c>
      <c r="D74" t="s">
        <v>72</v>
      </c>
      <c r="E74">
        <v>100</v>
      </c>
      <c r="F74">
        <v>268</v>
      </c>
      <c r="G74" t="b">
        <v>1</v>
      </c>
      <c r="H74" s="1">
        <v>42910.607766203706</v>
      </c>
      <c r="I74" t="s">
        <v>73</v>
      </c>
      <c r="J74" t="s">
        <v>74</v>
      </c>
      <c r="K74">
        <v>33</v>
      </c>
      <c r="L74" t="s">
        <v>85</v>
      </c>
      <c r="M74" t="s">
        <v>92</v>
      </c>
      <c r="N74" t="s">
        <v>77</v>
      </c>
      <c r="O74" t="s">
        <v>74</v>
      </c>
      <c r="P74" t="s">
        <v>128</v>
      </c>
      <c r="Q74" t="s">
        <v>122</v>
      </c>
      <c r="R74" t="s">
        <v>110</v>
      </c>
      <c r="S74" t="s">
        <v>144</v>
      </c>
      <c r="T74">
        <v>2</v>
      </c>
      <c r="AD74">
        <v>2</v>
      </c>
      <c r="AG74">
        <v>15</v>
      </c>
      <c r="AH74">
        <v>2</v>
      </c>
      <c r="AN74">
        <v>5</v>
      </c>
      <c r="AP74">
        <v>2</v>
      </c>
      <c r="AS74">
        <v>10</v>
      </c>
      <c r="AT74">
        <v>0</v>
      </c>
      <c r="AU74">
        <v>0</v>
      </c>
      <c r="BB74">
        <v>0</v>
      </c>
      <c r="BP74">
        <v>0</v>
      </c>
      <c r="BS74" t="s">
        <v>88</v>
      </c>
      <c r="BT74">
        <f t="shared" si="1"/>
        <v>0</v>
      </c>
    </row>
    <row r="75" spans="1:72" x14ac:dyDescent="0.2">
      <c r="A75">
        <v>74</v>
      </c>
      <c r="B75" s="1">
        <v>42910.607835648145</v>
      </c>
      <c r="C75" s="1">
        <v>42910.61041666667</v>
      </c>
      <c r="D75" t="s">
        <v>72</v>
      </c>
      <c r="E75">
        <v>100</v>
      </c>
      <c r="F75">
        <v>223</v>
      </c>
      <c r="G75" t="b">
        <v>1</v>
      </c>
      <c r="H75" s="1">
        <v>42910.61042824074</v>
      </c>
      <c r="I75" t="s">
        <v>73</v>
      </c>
      <c r="J75" t="s">
        <v>74</v>
      </c>
      <c r="K75">
        <v>28</v>
      </c>
      <c r="L75" t="s">
        <v>85</v>
      </c>
      <c r="M75" t="s">
        <v>80</v>
      </c>
      <c r="N75" t="s">
        <v>77</v>
      </c>
      <c r="O75" t="s">
        <v>74</v>
      </c>
      <c r="P75" t="s">
        <v>97</v>
      </c>
      <c r="Q75" t="s">
        <v>97</v>
      </c>
      <c r="R75" t="s">
        <v>79</v>
      </c>
      <c r="S75" t="s">
        <v>135</v>
      </c>
      <c r="T75">
        <v>25</v>
      </c>
      <c r="W75">
        <v>5</v>
      </c>
      <c r="X75">
        <v>5</v>
      </c>
      <c r="Y75">
        <v>40</v>
      </c>
      <c r="AJ75">
        <v>15</v>
      </c>
      <c r="AM75">
        <v>5</v>
      </c>
      <c r="BH75">
        <v>15</v>
      </c>
      <c r="BJ75">
        <v>10</v>
      </c>
      <c r="BL75">
        <v>5</v>
      </c>
      <c r="BM75">
        <v>10</v>
      </c>
      <c r="BQ75">
        <v>10</v>
      </c>
      <c r="BS75" t="s">
        <v>74</v>
      </c>
      <c r="BT75">
        <f t="shared" si="1"/>
        <v>1</v>
      </c>
    </row>
    <row r="76" spans="1:72" x14ac:dyDescent="0.2">
      <c r="A76">
        <v>75</v>
      </c>
      <c r="B76" s="1">
        <v>42910.61</v>
      </c>
      <c r="C76" s="1">
        <v>42910.613900462966</v>
      </c>
      <c r="D76" t="s">
        <v>72</v>
      </c>
      <c r="E76">
        <v>100</v>
      </c>
      <c r="F76">
        <v>336</v>
      </c>
      <c r="G76" t="b">
        <v>1</v>
      </c>
      <c r="H76" s="1">
        <v>42910.613912037035</v>
      </c>
      <c r="I76" t="s">
        <v>73</v>
      </c>
      <c r="J76" t="s">
        <v>74</v>
      </c>
      <c r="K76">
        <v>23</v>
      </c>
      <c r="L76" t="s">
        <v>85</v>
      </c>
      <c r="M76" t="s">
        <v>92</v>
      </c>
      <c r="N76" t="s">
        <v>77</v>
      </c>
      <c r="O76" t="s">
        <v>74</v>
      </c>
      <c r="P76" t="s">
        <v>102</v>
      </c>
      <c r="Q76" t="s">
        <v>108</v>
      </c>
      <c r="R76" t="s">
        <v>79</v>
      </c>
      <c r="S76" t="s">
        <v>108</v>
      </c>
      <c r="T76">
        <v>40</v>
      </c>
      <c r="AE76">
        <v>2</v>
      </c>
      <c r="AH76">
        <v>9</v>
      </c>
      <c r="AI76">
        <v>8</v>
      </c>
      <c r="AJ76">
        <v>8</v>
      </c>
      <c r="AR76">
        <v>29</v>
      </c>
      <c r="AT76">
        <v>2</v>
      </c>
      <c r="AZ76">
        <v>49</v>
      </c>
      <c r="BB76">
        <v>1</v>
      </c>
      <c r="BH76">
        <v>14</v>
      </c>
      <c r="BI76">
        <v>1</v>
      </c>
      <c r="BS76" t="s">
        <v>74</v>
      </c>
      <c r="BT76">
        <f t="shared" si="1"/>
        <v>1</v>
      </c>
    </row>
    <row r="77" spans="1:72" x14ac:dyDescent="0.2">
      <c r="A77">
        <v>76</v>
      </c>
      <c r="B77" s="1">
        <v>42910.626886574071</v>
      </c>
      <c r="C77" s="1">
        <v>42910.635370370372</v>
      </c>
      <c r="D77" t="s">
        <v>72</v>
      </c>
      <c r="E77">
        <v>100</v>
      </c>
      <c r="F77">
        <v>732</v>
      </c>
      <c r="G77" t="b">
        <v>1</v>
      </c>
      <c r="H77" s="1">
        <v>42910.635381944441</v>
      </c>
      <c r="I77" t="s">
        <v>73</v>
      </c>
      <c r="J77" t="s">
        <v>74</v>
      </c>
      <c r="K77">
        <v>34</v>
      </c>
      <c r="L77" t="s">
        <v>75</v>
      </c>
      <c r="M77" t="s">
        <v>119</v>
      </c>
      <c r="N77" t="s">
        <v>77</v>
      </c>
      <c r="O77" t="s">
        <v>74</v>
      </c>
      <c r="P77" t="s">
        <v>125</v>
      </c>
      <c r="Q77" t="s">
        <v>125</v>
      </c>
      <c r="R77" t="s">
        <v>79</v>
      </c>
      <c r="S77" t="s">
        <v>125</v>
      </c>
      <c r="T77">
        <v>41</v>
      </c>
      <c r="AF77">
        <v>31</v>
      </c>
      <c r="AG77">
        <v>41</v>
      </c>
      <c r="AJ77">
        <v>32</v>
      </c>
      <c r="AM77">
        <v>34</v>
      </c>
      <c r="AV77">
        <v>36</v>
      </c>
      <c r="AX77">
        <v>34</v>
      </c>
      <c r="AY77">
        <v>31</v>
      </c>
      <c r="BC77">
        <v>43</v>
      </c>
      <c r="BP77">
        <v>61</v>
      </c>
      <c r="BQ77">
        <v>24</v>
      </c>
      <c r="BS77" t="s">
        <v>74</v>
      </c>
      <c r="BT77">
        <f t="shared" si="1"/>
        <v>1</v>
      </c>
    </row>
    <row r="78" spans="1:72" x14ac:dyDescent="0.2">
      <c r="A78">
        <v>77</v>
      </c>
      <c r="B78" s="1">
        <v>42910.64403935185</v>
      </c>
      <c r="C78" s="1">
        <v>42910.646087962959</v>
      </c>
      <c r="D78" t="s">
        <v>72</v>
      </c>
      <c r="E78">
        <v>100</v>
      </c>
      <c r="F78">
        <v>176</v>
      </c>
      <c r="G78" t="b">
        <v>1</v>
      </c>
      <c r="H78" s="1">
        <v>42910.646099537036</v>
      </c>
      <c r="I78" t="s">
        <v>73</v>
      </c>
      <c r="J78" t="s">
        <v>74</v>
      </c>
      <c r="K78">
        <v>51</v>
      </c>
      <c r="L78" t="s">
        <v>75</v>
      </c>
      <c r="M78" t="s">
        <v>112</v>
      </c>
      <c r="N78" t="s">
        <v>93</v>
      </c>
      <c r="O78" t="s">
        <v>74</v>
      </c>
      <c r="P78" t="s">
        <v>122</v>
      </c>
      <c r="Q78" t="s">
        <v>122</v>
      </c>
      <c r="R78" t="s">
        <v>79</v>
      </c>
      <c r="S78" t="s">
        <v>122</v>
      </c>
      <c r="T78">
        <v>51</v>
      </c>
      <c r="AE78">
        <v>8</v>
      </c>
      <c r="AG78">
        <v>76</v>
      </c>
      <c r="AH78">
        <v>22</v>
      </c>
      <c r="AM78">
        <v>14</v>
      </c>
      <c r="AO78">
        <v>92</v>
      </c>
      <c r="AP78">
        <v>21</v>
      </c>
      <c r="AX78">
        <v>57</v>
      </c>
      <c r="BF78">
        <v>93</v>
      </c>
      <c r="BN78">
        <v>82</v>
      </c>
      <c r="BP78">
        <v>71</v>
      </c>
      <c r="BS78" t="s">
        <v>88</v>
      </c>
      <c r="BT78">
        <f t="shared" si="1"/>
        <v>0</v>
      </c>
    </row>
    <row r="79" spans="1:72" x14ac:dyDescent="0.2">
      <c r="A79">
        <v>78</v>
      </c>
      <c r="B79" s="1">
        <v>42910.698333333334</v>
      </c>
      <c r="C79" s="1">
        <v>42910.700312499997</v>
      </c>
      <c r="D79" t="s">
        <v>72</v>
      </c>
      <c r="E79">
        <v>100</v>
      </c>
      <c r="F79">
        <v>170</v>
      </c>
      <c r="G79" t="b">
        <v>1</v>
      </c>
      <c r="H79" s="1">
        <v>42910.700324074074</v>
      </c>
      <c r="I79" t="s">
        <v>73</v>
      </c>
      <c r="J79" t="s">
        <v>74</v>
      </c>
      <c r="K79">
        <v>31</v>
      </c>
      <c r="L79" t="s">
        <v>75</v>
      </c>
      <c r="M79" t="s">
        <v>86</v>
      </c>
      <c r="N79" t="s">
        <v>93</v>
      </c>
      <c r="O79" t="s">
        <v>74</v>
      </c>
      <c r="P79" t="s">
        <v>108</v>
      </c>
      <c r="Q79" t="s">
        <v>108</v>
      </c>
      <c r="R79" t="s">
        <v>79</v>
      </c>
      <c r="S79" t="s">
        <v>134</v>
      </c>
      <c r="T79">
        <v>92</v>
      </c>
      <c r="U79">
        <v>76</v>
      </c>
      <c r="V79">
        <v>53</v>
      </c>
      <c r="X79">
        <v>60</v>
      </c>
      <c r="AB79">
        <v>100</v>
      </c>
      <c r="AJ79">
        <v>60</v>
      </c>
      <c r="AM79">
        <v>76</v>
      </c>
      <c r="AZ79">
        <v>91</v>
      </c>
      <c r="BH79">
        <v>95</v>
      </c>
      <c r="BI79">
        <v>41</v>
      </c>
      <c r="BN79">
        <v>100</v>
      </c>
      <c r="BS79" t="s">
        <v>74</v>
      </c>
      <c r="BT79">
        <f t="shared" si="1"/>
        <v>1</v>
      </c>
    </row>
    <row r="80" spans="1:72" x14ac:dyDescent="0.2">
      <c r="A80">
        <v>79</v>
      </c>
      <c r="B80" s="1">
        <v>42910.73332175926</v>
      </c>
      <c r="C80" s="1">
        <v>42910.735358796293</v>
      </c>
      <c r="D80" t="s">
        <v>72</v>
      </c>
      <c r="E80">
        <v>100</v>
      </c>
      <c r="F80">
        <v>176</v>
      </c>
      <c r="G80" t="b">
        <v>1</v>
      </c>
      <c r="H80" s="1">
        <v>42910.73537037037</v>
      </c>
      <c r="I80" t="s">
        <v>73</v>
      </c>
      <c r="J80" t="s">
        <v>74</v>
      </c>
      <c r="K80">
        <v>31</v>
      </c>
      <c r="L80" t="s">
        <v>75</v>
      </c>
      <c r="M80" t="s">
        <v>119</v>
      </c>
      <c r="N80" t="s">
        <v>81</v>
      </c>
      <c r="O80" t="s">
        <v>74</v>
      </c>
      <c r="P80" t="s">
        <v>118</v>
      </c>
      <c r="Q80" t="s">
        <v>104</v>
      </c>
      <c r="R80" t="s">
        <v>79</v>
      </c>
      <c r="S80" t="s">
        <v>104</v>
      </c>
      <c r="T80">
        <v>27</v>
      </c>
      <c r="U80">
        <v>31</v>
      </c>
      <c r="W80">
        <v>28</v>
      </c>
      <c r="AA80">
        <v>10</v>
      </c>
      <c r="AR80">
        <v>30</v>
      </c>
      <c r="AS80">
        <v>8</v>
      </c>
      <c r="AZ80">
        <v>68</v>
      </c>
      <c r="BD80">
        <v>30</v>
      </c>
      <c r="BE80">
        <v>21</v>
      </c>
      <c r="BK80">
        <v>46</v>
      </c>
      <c r="BQ80">
        <v>5</v>
      </c>
      <c r="BS80" t="s">
        <v>74</v>
      </c>
      <c r="BT80">
        <f t="shared" si="1"/>
        <v>1</v>
      </c>
    </row>
    <row r="81" spans="1:72" x14ac:dyDescent="0.2">
      <c r="A81">
        <v>80</v>
      </c>
      <c r="B81" s="1">
        <v>42910.750949074078</v>
      </c>
      <c r="C81" s="1">
        <v>42910.753263888888</v>
      </c>
      <c r="D81" t="s">
        <v>72</v>
      </c>
      <c r="E81">
        <v>100</v>
      </c>
      <c r="F81">
        <v>199</v>
      </c>
      <c r="G81" t="b">
        <v>1</v>
      </c>
      <c r="H81" s="1">
        <v>42910.753275462965</v>
      </c>
      <c r="I81" t="s">
        <v>73</v>
      </c>
      <c r="J81" t="s">
        <v>74</v>
      </c>
      <c r="K81">
        <v>46</v>
      </c>
      <c r="L81" t="s">
        <v>85</v>
      </c>
      <c r="M81" t="s">
        <v>92</v>
      </c>
      <c r="N81" t="s">
        <v>93</v>
      </c>
      <c r="O81" t="s">
        <v>74</v>
      </c>
      <c r="P81" t="s">
        <v>82</v>
      </c>
      <c r="Q81" t="s">
        <v>82</v>
      </c>
      <c r="R81" t="s">
        <v>79</v>
      </c>
      <c r="S81" t="s">
        <v>95</v>
      </c>
      <c r="T81">
        <v>6</v>
      </c>
      <c r="AA81">
        <v>30</v>
      </c>
      <c r="AG81">
        <v>91</v>
      </c>
      <c r="AK81">
        <v>19</v>
      </c>
      <c r="AL81">
        <v>72</v>
      </c>
      <c r="AQ81">
        <v>20</v>
      </c>
      <c r="AS81">
        <v>39</v>
      </c>
      <c r="AW81">
        <v>43</v>
      </c>
      <c r="BA81">
        <v>52</v>
      </c>
      <c r="BE81">
        <v>18</v>
      </c>
      <c r="BR81">
        <v>1</v>
      </c>
      <c r="BS81" t="s">
        <v>74</v>
      </c>
      <c r="BT81">
        <f t="shared" si="1"/>
        <v>1</v>
      </c>
    </row>
    <row r="82" spans="1:72" x14ac:dyDescent="0.2">
      <c r="A82">
        <v>81</v>
      </c>
      <c r="B82" s="1">
        <v>42910.777094907404</v>
      </c>
      <c r="C82" s="1">
        <v>42910.779178240744</v>
      </c>
      <c r="D82" t="s">
        <v>72</v>
      </c>
      <c r="E82">
        <v>100</v>
      </c>
      <c r="F82">
        <v>179</v>
      </c>
      <c r="G82" t="b">
        <v>1</v>
      </c>
      <c r="H82" s="1">
        <v>42910.779189814813</v>
      </c>
      <c r="I82" t="s">
        <v>73</v>
      </c>
      <c r="J82" t="s">
        <v>74</v>
      </c>
      <c r="K82">
        <v>31</v>
      </c>
      <c r="L82" t="s">
        <v>75</v>
      </c>
      <c r="M82" t="s">
        <v>145</v>
      </c>
      <c r="N82" t="s">
        <v>77</v>
      </c>
      <c r="O82" t="s">
        <v>74</v>
      </c>
      <c r="P82" t="s">
        <v>94</v>
      </c>
      <c r="Q82" t="s">
        <v>94</v>
      </c>
      <c r="R82" t="s">
        <v>79</v>
      </c>
      <c r="S82" t="s">
        <v>94</v>
      </c>
      <c r="T82">
        <v>61</v>
      </c>
      <c r="U82">
        <v>82</v>
      </c>
      <c r="AC82">
        <v>29</v>
      </c>
      <c r="AG82">
        <v>39</v>
      </c>
      <c r="AJ82">
        <v>9</v>
      </c>
      <c r="AL82">
        <v>71</v>
      </c>
      <c r="AP82">
        <v>92</v>
      </c>
      <c r="AX82">
        <v>30</v>
      </c>
      <c r="BE82">
        <v>31</v>
      </c>
      <c r="BH82">
        <v>81</v>
      </c>
      <c r="BM82">
        <v>51</v>
      </c>
      <c r="BS82" t="s">
        <v>74</v>
      </c>
      <c r="BT82">
        <f t="shared" si="1"/>
        <v>1</v>
      </c>
    </row>
    <row r="83" spans="1:72" x14ac:dyDescent="0.2">
      <c r="A83">
        <v>82</v>
      </c>
      <c r="B83" s="1">
        <v>42910.793379629627</v>
      </c>
      <c r="C83" s="1">
        <v>42910.795729166668</v>
      </c>
      <c r="D83" t="s">
        <v>72</v>
      </c>
      <c r="E83">
        <v>100</v>
      </c>
      <c r="F83">
        <v>202</v>
      </c>
      <c r="G83" t="b">
        <v>1</v>
      </c>
      <c r="H83" s="1">
        <v>42910.795740740738</v>
      </c>
      <c r="I83" t="s">
        <v>73</v>
      </c>
      <c r="J83" t="s">
        <v>74</v>
      </c>
      <c r="K83">
        <v>45</v>
      </c>
      <c r="L83" t="s">
        <v>85</v>
      </c>
      <c r="M83" t="s">
        <v>114</v>
      </c>
      <c r="N83" t="s">
        <v>90</v>
      </c>
      <c r="O83" t="s">
        <v>74</v>
      </c>
      <c r="P83" t="s">
        <v>105</v>
      </c>
      <c r="Q83" t="s">
        <v>105</v>
      </c>
      <c r="R83" t="s">
        <v>79</v>
      </c>
      <c r="S83" t="s">
        <v>105</v>
      </c>
      <c r="T83">
        <v>35</v>
      </c>
      <c r="U83">
        <v>31</v>
      </c>
      <c r="W83">
        <v>15</v>
      </c>
      <c r="X83">
        <v>40</v>
      </c>
      <c r="AF83">
        <v>14</v>
      </c>
      <c r="AT83">
        <v>15</v>
      </c>
      <c r="AU83">
        <v>15</v>
      </c>
      <c r="AZ83">
        <v>74</v>
      </c>
      <c r="BA83">
        <v>20</v>
      </c>
      <c r="BK83">
        <v>58</v>
      </c>
      <c r="BL83">
        <v>14</v>
      </c>
      <c r="BS83" t="s">
        <v>74</v>
      </c>
      <c r="BT83">
        <f t="shared" si="1"/>
        <v>1</v>
      </c>
    </row>
    <row r="84" spans="1:72" x14ac:dyDescent="0.2">
      <c r="A84">
        <v>83</v>
      </c>
      <c r="B84" s="1">
        <v>42910.807928240742</v>
      </c>
      <c r="C84" s="1">
        <v>42910.809317129628</v>
      </c>
      <c r="D84" t="s">
        <v>72</v>
      </c>
      <c r="E84">
        <v>100</v>
      </c>
      <c r="F84">
        <v>119</v>
      </c>
      <c r="G84" t="b">
        <v>1</v>
      </c>
      <c r="H84" s="1">
        <v>42910.809328703705</v>
      </c>
      <c r="I84" t="s">
        <v>73</v>
      </c>
      <c r="J84" t="s">
        <v>74</v>
      </c>
      <c r="K84">
        <v>21</v>
      </c>
      <c r="L84" t="s">
        <v>75</v>
      </c>
      <c r="M84" t="s">
        <v>146</v>
      </c>
      <c r="N84" t="s">
        <v>93</v>
      </c>
      <c r="O84" t="s">
        <v>74</v>
      </c>
      <c r="P84" t="s">
        <v>147</v>
      </c>
      <c r="Q84" t="s">
        <v>147</v>
      </c>
      <c r="R84" t="s">
        <v>79</v>
      </c>
      <c r="S84" t="s">
        <v>135</v>
      </c>
      <c r="T84">
        <v>19</v>
      </c>
      <c r="AC84">
        <v>5</v>
      </c>
      <c r="AE84">
        <v>28</v>
      </c>
      <c r="AJ84">
        <v>7</v>
      </c>
      <c r="AM84">
        <v>3</v>
      </c>
      <c r="AN84">
        <v>27</v>
      </c>
      <c r="AR84">
        <v>28</v>
      </c>
      <c r="AT84">
        <v>13</v>
      </c>
      <c r="BD84">
        <v>5</v>
      </c>
      <c r="BI84">
        <v>1</v>
      </c>
      <c r="BK84">
        <v>45</v>
      </c>
      <c r="BS84" t="s">
        <v>74</v>
      </c>
      <c r="BT84">
        <f t="shared" si="1"/>
        <v>1</v>
      </c>
    </row>
    <row r="85" spans="1:72" x14ac:dyDescent="0.2">
      <c r="A85">
        <v>84</v>
      </c>
      <c r="B85" s="1">
        <v>42910.808275462965</v>
      </c>
      <c r="C85" s="1">
        <v>42910.809756944444</v>
      </c>
      <c r="D85" t="s">
        <v>72</v>
      </c>
      <c r="E85">
        <v>100</v>
      </c>
      <c r="F85">
        <v>128</v>
      </c>
      <c r="G85" t="b">
        <v>1</v>
      </c>
      <c r="H85" s="1">
        <v>42910.809756944444</v>
      </c>
      <c r="I85" t="s">
        <v>73</v>
      </c>
      <c r="J85" t="s">
        <v>74</v>
      </c>
      <c r="K85">
        <v>28</v>
      </c>
      <c r="L85" t="s">
        <v>85</v>
      </c>
      <c r="M85" t="s">
        <v>92</v>
      </c>
      <c r="N85" t="s">
        <v>93</v>
      </c>
      <c r="O85" t="s">
        <v>74</v>
      </c>
      <c r="P85" t="s">
        <v>103</v>
      </c>
      <c r="Q85" t="s">
        <v>103</v>
      </c>
      <c r="R85" t="s">
        <v>79</v>
      </c>
      <c r="S85" t="s">
        <v>103</v>
      </c>
      <c r="T85">
        <v>70</v>
      </c>
      <c r="U85">
        <v>0</v>
      </c>
      <c r="AA85">
        <v>10</v>
      </c>
      <c r="AJ85">
        <v>0</v>
      </c>
      <c r="AK85">
        <v>0</v>
      </c>
      <c r="AL85">
        <v>0</v>
      </c>
      <c r="AS85">
        <v>0</v>
      </c>
      <c r="AY85">
        <v>10</v>
      </c>
      <c r="BA85">
        <v>20</v>
      </c>
      <c r="BL85">
        <v>0</v>
      </c>
      <c r="BO85">
        <v>80</v>
      </c>
      <c r="BS85" t="s">
        <v>74</v>
      </c>
      <c r="BT85">
        <f t="shared" si="1"/>
        <v>1</v>
      </c>
    </row>
    <row r="86" spans="1:72" x14ac:dyDescent="0.2">
      <c r="A86">
        <v>85</v>
      </c>
      <c r="B86" s="1">
        <v>42910.80972222222</v>
      </c>
      <c r="C86" s="1">
        <v>42910.811307870368</v>
      </c>
      <c r="D86" t="s">
        <v>72</v>
      </c>
      <c r="E86">
        <v>100</v>
      </c>
      <c r="F86">
        <v>137</v>
      </c>
      <c r="G86" t="b">
        <v>1</v>
      </c>
      <c r="H86" s="1">
        <v>42910.811331018522</v>
      </c>
      <c r="I86" t="s">
        <v>73</v>
      </c>
      <c r="J86" t="s">
        <v>74</v>
      </c>
      <c r="K86">
        <v>29</v>
      </c>
      <c r="L86" t="s">
        <v>85</v>
      </c>
      <c r="M86" t="s">
        <v>89</v>
      </c>
      <c r="N86" t="s">
        <v>93</v>
      </c>
      <c r="O86" t="s">
        <v>74</v>
      </c>
      <c r="P86" t="s">
        <v>99</v>
      </c>
      <c r="Q86" t="s">
        <v>99</v>
      </c>
      <c r="R86" t="s">
        <v>79</v>
      </c>
      <c r="S86" t="s">
        <v>99</v>
      </c>
      <c r="T86">
        <v>71</v>
      </c>
      <c r="U86">
        <v>15</v>
      </c>
      <c r="X86">
        <v>22</v>
      </c>
      <c r="AJ86">
        <v>14</v>
      </c>
      <c r="AK86">
        <v>38</v>
      </c>
      <c r="AN86">
        <v>21</v>
      </c>
      <c r="AQ86">
        <v>17</v>
      </c>
      <c r="AT86">
        <v>20</v>
      </c>
      <c r="AV86">
        <v>29</v>
      </c>
      <c r="AZ86">
        <v>27</v>
      </c>
      <c r="BQ86">
        <v>13</v>
      </c>
      <c r="BS86" t="s">
        <v>74</v>
      </c>
      <c r="BT86">
        <f t="shared" si="1"/>
        <v>1</v>
      </c>
    </row>
    <row r="87" spans="1:72" x14ac:dyDescent="0.2">
      <c r="A87">
        <v>86</v>
      </c>
      <c r="B87" s="1">
        <v>42910.83520833333</v>
      </c>
      <c r="C87" s="1">
        <v>42910.840277777781</v>
      </c>
      <c r="D87" t="s">
        <v>72</v>
      </c>
      <c r="E87">
        <v>100</v>
      </c>
      <c r="F87">
        <v>437</v>
      </c>
      <c r="G87" t="b">
        <v>1</v>
      </c>
      <c r="H87" s="1">
        <v>42910.840289351851</v>
      </c>
      <c r="I87" t="s">
        <v>73</v>
      </c>
      <c r="J87" t="s">
        <v>74</v>
      </c>
      <c r="K87">
        <v>49</v>
      </c>
      <c r="L87" t="s">
        <v>75</v>
      </c>
      <c r="M87" t="s">
        <v>86</v>
      </c>
      <c r="N87" t="s">
        <v>90</v>
      </c>
      <c r="O87" t="s">
        <v>74</v>
      </c>
      <c r="P87" t="s">
        <v>102</v>
      </c>
      <c r="Q87" t="s">
        <v>108</v>
      </c>
      <c r="R87" t="s">
        <v>79</v>
      </c>
      <c r="S87" t="s">
        <v>108</v>
      </c>
      <c r="T87">
        <v>60</v>
      </c>
      <c r="Y87">
        <v>80</v>
      </c>
      <c r="AA87">
        <v>80</v>
      </c>
      <c r="AG87">
        <v>40</v>
      </c>
      <c r="AK87">
        <v>30</v>
      </c>
      <c r="AV87">
        <v>40</v>
      </c>
      <c r="AZ87">
        <v>90</v>
      </c>
      <c r="BA87">
        <v>50</v>
      </c>
      <c r="BI87">
        <v>30</v>
      </c>
      <c r="BN87">
        <v>80</v>
      </c>
      <c r="BO87">
        <v>60</v>
      </c>
      <c r="BS87" t="s">
        <v>74</v>
      </c>
      <c r="BT87">
        <f t="shared" si="1"/>
        <v>1</v>
      </c>
    </row>
    <row r="88" spans="1:72" x14ac:dyDescent="0.2">
      <c r="A88">
        <v>87</v>
      </c>
      <c r="B88" s="1">
        <v>42910.849374999998</v>
      </c>
      <c r="C88" s="1">
        <v>42910.858506944445</v>
      </c>
      <c r="D88" t="s">
        <v>72</v>
      </c>
      <c r="E88">
        <v>100</v>
      </c>
      <c r="F88">
        <v>789</v>
      </c>
      <c r="G88" t="b">
        <v>1</v>
      </c>
      <c r="H88" s="1">
        <v>42910.858518518522</v>
      </c>
      <c r="I88" t="s">
        <v>73</v>
      </c>
      <c r="J88" t="s">
        <v>74</v>
      </c>
      <c r="K88">
        <v>45</v>
      </c>
      <c r="L88" t="s">
        <v>75</v>
      </c>
      <c r="M88" t="s">
        <v>86</v>
      </c>
      <c r="N88" t="s">
        <v>81</v>
      </c>
      <c r="O88" t="s">
        <v>74</v>
      </c>
      <c r="P88" t="s">
        <v>96</v>
      </c>
      <c r="Q88" t="s">
        <v>96</v>
      </c>
      <c r="R88" t="s">
        <v>79</v>
      </c>
      <c r="S88" t="s">
        <v>95</v>
      </c>
      <c r="T88">
        <v>5</v>
      </c>
      <c r="V88">
        <v>10</v>
      </c>
      <c r="W88">
        <v>3</v>
      </c>
      <c r="AI88">
        <v>5</v>
      </c>
      <c r="AN88">
        <v>25</v>
      </c>
      <c r="AO88">
        <v>49</v>
      </c>
      <c r="AV88">
        <v>4</v>
      </c>
      <c r="AW88">
        <v>4</v>
      </c>
      <c r="BJ88">
        <v>5</v>
      </c>
      <c r="BM88">
        <v>5</v>
      </c>
      <c r="BQ88">
        <v>9</v>
      </c>
      <c r="BS88" t="s">
        <v>74</v>
      </c>
      <c r="BT88">
        <f t="shared" si="1"/>
        <v>1</v>
      </c>
    </row>
    <row r="89" spans="1:72" x14ac:dyDescent="0.2">
      <c r="A89">
        <v>88</v>
      </c>
      <c r="B89" s="1">
        <v>42910.866620370369</v>
      </c>
      <c r="C89" s="1">
        <v>42910.868773148148</v>
      </c>
      <c r="D89" t="s">
        <v>72</v>
      </c>
      <c r="E89">
        <v>100</v>
      </c>
      <c r="F89">
        <v>186</v>
      </c>
      <c r="G89" t="b">
        <v>1</v>
      </c>
      <c r="H89" s="1">
        <v>42910.868784722225</v>
      </c>
      <c r="I89" t="s">
        <v>73</v>
      </c>
      <c r="J89" t="s">
        <v>74</v>
      </c>
      <c r="K89">
        <v>24</v>
      </c>
      <c r="L89" t="s">
        <v>85</v>
      </c>
      <c r="M89" t="s">
        <v>92</v>
      </c>
      <c r="N89" t="s">
        <v>77</v>
      </c>
      <c r="O89" t="s">
        <v>74</v>
      </c>
      <c r="P89" t="s">
        <v>103</v>
      </c>
      <c r="Q89" t="s">
        <v>103</v>
      </c>
      <c r="R89" t="s">
        <v>79</v>
      </c>
      <c r="S89" t="s">
        <v>103</v>
      </c>
      <c r="T89">
        <v>30</v>
      </c>
      <c r="U89">
        <v>3</v>
      </c>
      <c r="W89">
        <v>2</v>
      </c>
      <c r="AM89">
        <v>6</v>
      </c>
      <c r="AQ89">
        <v>2</v>
      </c>
      <c r="AW89">
        <v>10</v>
      </c>
      <c r="BB89">
        <v>2</v>
      </c>
      <c r="BD89">
        <v>5</v>
      </c>
      <c r="BK89">
        <v>20</v>
      </c>
      <c r="BM89">
        <v>2</v>
      </c>
      <c r="BO89">
        <v>5</v>
      </c>
      <c r="BS89" t="s">
        <v>74</v>
      </c>
      <c r="BT89">
        <f t="shared" si="1"/>
        <v>1</v>
      </c>
    </row>
    <row r="90" spans="1:72" x14ac:dyDescent="0.2">
      <c r="A90">
        <v>89</v>
      </c>
      <c r="B90" s="1">
        <v>42910.874039351853</v>
      </c>
      <c r="C90" s="1">
        <v>42910.877916666665</v>
      </c>
      <c r="D90" t="s">
        <v>72</v>
      </c>
      <c r="E90">
        <v>100</v>
      </c>
      <c r="F90">
        <v>334</v>
      </c>
      <c r="G90" t="b">
        <v>1</v>
      </c>
      <c r="H90" s="1">
        <v>42910.877928240741</v>
      </c>
      <c r="I90" t="s">
        <v>73</v>
      </c>
      <c r="J90" t="s">
        <v>74</v>
      </c>
      <c r="K90">
        <v>33</v>
      </c>
      <c r="L90" t="s">
        <v>75</v>
      </c>
      <c r="M90" t="s">
        <v>80</v>
      </c>
      <c r="N90" t="s">
        <v>77</v>
      </c>
      <c r="O90" t="s">
        <v>74</v>
      </c>
      <c r="P90" t="s">
        <v>105</v>
      </c>
      <c r="Q90" t="s">
        <v>105</v>
      </c>
      <c r="R90" t="s">
        <v>79</v>
      </c>
      <c r="S90" t="s">
        <v>105</v>
      </c>
      <c r="T90">
        <v>16</v>
      </c>
      <c r="AF90">
        <v>2</v>
      </c>
      <c r="AI90">
        <v>2</v>
      </c>
      <c r="AM90">
        <v>19</v>
      </c>
      <c r="AQ90">
        <v>2</v>
      </c>
      <c r="AR90">
        <v>10</v>
      </c>
      <c r="AV90">
        <v>5</v>
      </c>
      <c r="BG90">
        <v>6</v>
      </c>
      <c r="BL90">
        <v>3</v>
      </c>
      <c r="BN90">
        <v>28</v>
      </c>
      <c r="BQ90">
        <v>2</v>
      </c>
      <c r="BS90" t="s">
        <v>74</v>
      </c>
      <c r="BT90">
        <f t="shared" si="1"/>
        <v>1</v>
      </c>
    </row>
    <row r="91" spans="1:72" x14ac:dyDescent="0.2">
      <c r="A91">
        <v>90</v>
      </c>
      <c r="B91" s="1">
        <v>42910.880266203705</v>
      </c>
      <c r="C91" s="1">
        <v>42910.883090277777</v>
      </c>
      <c r="D91" t="s">
        <v>72</v>
      </c>
      <c r="E91">
        <v>100</v>
      </c>
      <c r="F91">
        <v>244</v>
      </c>
      <c r="G91" t="b">
        <v>1</v>
      </c>
      <c r="H91" s="1">
        <v>42910.883113425924</v>
      </c>
      <c r="I91" t="s">
        <v>73</v>
      </c>
      <c r="J91" t="s">
        <v>74</v>
      </c>
      <c r="K91">
        <v>49</v>
      </c>
      <c r="L91" t="s">
        <v>75</v>
      </c>
      <c r="M91" t="s">
        <v>86</v>
      </c>
      <c r="N91" t="s">
        <v>77</v>
      </c>
      <c r="O91" t="s">
        <v>74</v>
      </c>
      <c r="P91" t="s">
        <v>137</v>
      </c>
      <c r="Q91" t="s">
        <v>83</v>
      </c>
      <c r="R91" t="s">
        <v>84</v>
      </c>
      <c r="S91" t="s">
        <v>83</v>
      </c>
      <c r="T91">
        <v>68</v>
      </c>
      <c r="X91">
        <v>30</v>
      </c>
      <c r="AA91">
        <v>75</v>
      </c>
      <c r="AB91">
        <v>20</v>
      </c>
      <c r="AI91">
        <v>5</v>
      </c>
      <c r="AX91">
        <v>35</v>
      </c>
      <c r="AY91">
        <v>1</v>
      </c>
      <c r="BD91">
        <v>34</v>
      </c>
      <c r="BI91">
        <v>55</v>
      </c>
      <c r="BK91">
        <v>44</v>
      </c>
      <c r="BO91">
        <v>25</v>
      </c>
      <c r="BS91" t="s">
        <v>88</v>
      </c>
      <c r="BT91">
        <f t="shared" si="1"/>
        <v>0</v>
      </c>
    </row>
    <row r="92" spans="1:72" x14ac:dyDescent="0.2">
      <c r="A92">
        <v>91</v>
      </c>
      <c r="B92" s="1">
        <v>42910.912974537037</v>
      </c>
      <c r="C92" s="1">
        <v>42910.915347222224</v>
      </c>
      <c r="D92" t="s">
        <v>72</v>
      </c>
      <c r="E92">
        <v>100</v>
      </c>
      <c r="F92">
        <v>205</v>
      </c>
      <c r="G92" t="b">
        <v>1</v>
      </c>
      <c r="H92" s="1">
        <v>42910.915358796294</v>
      </c>
      <c r="I92" t="s">
        <v>73</v>
      </c>
      <c r="J92" t="s">
        <v>74</v>
      </c>
      <c r="K92">
        <v>33</v>
      </c>
      <c r="L92" t="s">
        <v>75</v>
      </c>
      <c r="M92" t="s">
        <v>119</v>
      </c>
      <c r="N92" t="s">
        <v>90</v>
      </c>
      <c r="O92" t="s">
        <v>74</v>
      </c>
      <c r="P92" t="s">
        <v>96</v>
      </c>
      <c r="Q92" t="s">
        <v>96</v>
      </c>
      <c r="R92" t="s">
        <v>79</v>
      </c>
      <c r="S92" t="s">
        <v>96</v>
      </c>
      <c r="T92">
        <v>2</v>
      </c>
      <c r="W92">
        <v>2</v>
      </c>
      <c r="X92">
        <v>2</v>
      </c>
      <c r="AA92">
        <v>3</v>
      </c>
      <c r="AI92">
        <v>2</v>
      </c>
      <c r="AM92">
        <v>2</v>
      </c>
      <c r="AU92">
        <v>2</v>
      </c>
      <c r="AZ92">
        <v>4</v>
      </c>
      <c r="BA92">
        <v>3</v>
      </c>
      <c r="BM92">
        <v>2</v>
      </c>
      <c r="BP92">
        <v>2</v>
      </c>
      <c r="BS92" t="s">
        <v>74</v>
      </c>
      <c r="BT92">
        <f t="shared" si="1"/>
        <v>1</v>
      </c>
    </row>
    <row r="93" spans="1:72" x14ac:dyDescent="0.2">
      <c r="A93">
        <v>92</v>
      </c>
      <c r="B93" s="1">
        <v>42910.917025462964</v>
      </c>
      <c r="C93" s="1">
        <v>42910.921238425923</v>
      </c>
      <c r="D93" t="s">
        <v>72</v>
      </c>
      <c r="E93">
        <v>100</v>
      </c>
      <c r="F93">
        <v>363</v>
      </c>
      <c r="G93" t="b">
        <v>1</v>
      </c>
      <c r="H93" s="1">
        <v>42910.921249999999</v>
      </c>
      <c r="I93" t="s">
        <v>73</v>
      </c>
      <c r="J93" t="s">
        <v>74</v>
      </c>
      <c r="K93">
        <v>22</v>
      </c>
      <c r="L93" t="s">
        <v>85</v>
      </c>
      <c r="M93" t="s">
        <v>80</v>
      </c>
      <c r="N93" t="s">
        <v>77</v>
      </c>
      <c r="O93" t="s">
        <v>74</v>
      </c>
      <c r="P93" t="s">
        <v>122</v>
      </c>
      <c r="Q93" t="s">
        <v>122</v>
      </c>
      <c r="R93" t="s">
        <v>84</v>
      </c>
      <c r="S93" t="s">
        <v>108</v>
      </c>
      <c r="T93">
        <v>5</v>
      </c>
      <c r="U93">
        <v>8</v>
      </c>
      <c r="V93">
        <v>9</v>
      </c>
      <c r="X93">
        <v>8</v>
      </c>
      <c r="Z93">
        <v>11</v>
      </c>
      <c r="AE93">
        <v>8</v>
      </c>
      <c r="BA93">
        <v>9</v>
      </c>
      <c r="BK93">
        <v>15</v>
      </c>
      <c r="BL93">
        <v>7</v>
      </c>
      <c r="BQ93">
        <v>13</v>
      </c>
      <c r="BR93">
        <v>8</v>
      </c>
      <c r="BS93" t="s">
        <v>88</v>
      </c>
      <c r="BT93">
        <f t="shared" si="1"/>
        <v>0</v>
      </c>
    </row>
    <row r="94" spans="1:72" x14ac:dyDescent="0.2">
      <c r="A94">
        <v>93</v>
      </c>
      <c r="B94" s="1">
        <v>42910.923206018517</v>
      </c>
      <c r="C94" s="1">
        <v>42910.926018518519</v>
      </c>
      <c r="D94" t="s">
        <v>72</v>
      </c>
      <c r="E94">
        <v>100</v>
      </c>
      <c r="F94">
        <v>243</v>
      </c>
      <c r="G94" t="b">
        <v>1</v>
      </c>
      <c r="H94" s="1">
        <v>42910.926041666666</v>
      </c>
      <c r="I94" t="s">
        <v>73</v>
      </c>
      <c r="J94" t="s">
        <v>74</v>
      </c>
      <c r="K94">
        <v>39</v>
      </c>
      <c r="L94" t="s">
        <v>85</v>
      </c>
      <c r="M94" t="s">
        <v>119</v>
      </c>
      <c r="N94" t="s">
        <v>93</v>
      </c>
      <c r="O94" t="s">
        <v>74</v>
      </c>
      <c r="P94" t="s">
        <v>135</v>
      </c>
      <c r="Q94" t="s">
        <v>103</v>
      </c>
      <c r="R94" t="s">
        <v>84</v>
      </c>
      <c r="S94" t="s">
        <v>103</v>
      </c>
      <c r="T94">
        <v>30</v>
      </c>
      <c r="U94">
        <v>20</v>
      </c>
      <c r="Z94">
        <v>10</v>
      </c>
      <c r="AC94">
        <v>20</v>
      </c>
      <c r="AI94">
        <v>40</v>
      </c>
      <c r="AO94">
        <v>80</v>
      </c>
      <c r="AQ94">
        <v>10</v>
      </c>
      <c r="AR94">
        <v>15</v>
      </c>
      <c r="AU94">
        <v>15</v>
      </c>
      <c r="BB94">
        <v>20</v>
      </c>
      <c r="BI94">
        <v>11</v>
      </c>
      <c r="BS94" t="s">
        <v>74</v>
      </c>
      <c r="BT94">
        <f t="shared" si="1"/>
        <v>1</v>
      </c>
    </row>
    <row r="95" spans="1:72" x14ac:dyDescent="0.2">
      <c r="A95">
        <v>94</v>
      </c>
      <c r="B95" s="1">
        <v>42910.933541666665</v>
      </c>
      <c r="C95" s="1">
        <v>42910.937337962961</v>
      </c>
      <c r="D95" t="s">
        <v>72</v>
      </c>
      <c r="E95">
        <v>100</v>
      </c>
      <c r="F95">
        <v>327</v>
      </c>
      <c r="G95" t="b">
        <v>1</v>
      </c>
      <c r="H95" s="1">
        <v>42910.937337962961</v>
      </c>
      <c r="I95" t="s">
        <v>73</v>
      </c>
      <c r="J95" t="s">
        <v>74</v>
      </c>
      <c r="K95">
        <v>19</v>
      </c>
      <c r="L95" t="s">
        <v>75</v>
      </c>
      <c r="M95" t="s">
        <v>148</v>
      </c>
      <c r="N95" t="s">
        <v>81</v>
      </c>
      <c r="O95" t="s">
        <v>74</v>
      </c>
      <c r="P95" t="s">
        <v>140</v>
      </c>
      <c r="Q95" t="s">
        <v>140</v>
      </c>
      <c r="R95" t="s">
        <v>84</v>
      </c>
      <c r="S95" t="s">
        <v>140</v>
      </c>
      <c r="T95">
        <v>90</v>
      </c>
      <c r="AB95">
        <v>6</v>
      </c>
      <c r="AG95">
        <v>62</v>
      </c>
      <c r="AI95">
        <v>21</v>
      </c>
      <c r="AV95">
        <v>41</v>
      </c>
      <c r="BE95">
        <v>81</v>
      </c>
      <c r="BG95">
        <v>72</v>
      </c>
      <c r="BJ95">
        <v>39</v>
      </c>
      <c r="BK95">
        <v>93</v>
      </c>
      <c r="BL95">
        <v>23</v>
      </c>
      <c r="BM95">
        <v>81</v>
      </c>
      <c r="BS95" t="s">
        <v>74</v>
      </c>
      <c r="BT95">
        <f t="shared" si="1"/>
        <v>1</v>
      </c>
    </row>
    <row r="96" spans="1:72" x14ac:dyDescent="0.2">
      <c r="A96">
        <v>95</v>
      </c>
      <c r="B96" s="1">
        <v>42910.936585648145</v>
      </c>
      <c r="C96" s="1">
        <v>42910.939074074071</v>
      </c>
      <c r="D96" t="s">
        <v>72</v>
      </c>
      <c r="E96">
        <v>100</v>
      </c>
      <c r="F96">
        <v>214</v>
      </c>
      <c r="G96" t="b">
        <v>1</v>
      </c>
      <c r="H96" s="1">
        <v>42910.939085648148</v>
      </c>
      <c r="I96" t="s">
        <v>73</v>
      </c>
      <c r="J96" t="s">
        <v>74</v>
      </c>
      <c r="K96">
        <v>47</v>
      </c>
      <c r="L96" t="s">
        <v>75</v>
      </c>
      <c r="M96" t="s">
        <v>86</v>
      </c>
      <c r="N96" t="s">
        <v>93</v>
      </c>
      <c r="O96" t="s">
        <v>74</v>
      </c>
      <c r="P96" t="s">
        <v>97</v>
      </c>
      <c r="Q96" t="s">
        <v>97</v>
      </c>
      <c r="R96" t="s">
        <v>79</v>
      </c>
      <c r="S96" t="s">
        <v>122</v>
      </c>
      <c r="T96">
        <v>66</v>
      </c>
      <c r="U96">
        <v>38</v>
      </c>
      <c r="X96">
        <v>4</v>
      </c>
      <c r="AB96">
        <v>62</v>
      </c>
      <c r="AC96">
        <v>18</v>
      </c>
      <c r="AD96">
        <v>34</v>
      </c>
      <c r="AE96">
        <v>3</v>
      </c>
      <c r="BE96">
        <v>9</v>
      </c>
      <c r="BI96">
        <v>8</v>
      </c>
      <c r="BJ96">
        <v>40</v>
      </c>
      <c r="BL96">
        <v>14</v>
      </c>
      <c r="BS96" t="s">
        <v>74</v>
      </c>
      <c r="BT96">
        <f t="shared" si="1"/>
        <v>1</v>
      </c>
    </row>
    <row r="97" spans="1:72" x14ac:dyDescent="0.2">
      <c r="A97">
        <v>96</v>
      </c>
      <c r="B97" s="1">
        <v>42911.009780092594</v>
      </c>
      <c r="C97" s="1">
        <v>42911.011388888888</v>
      </c>
      <c r="D97" t="s">
        <v>72</v>
      </c>
      <c r="E97">
        <v>100</v>
      </c>
      <c r="F97">
        <v>138</v>
      </c>
      <c r="G97" t="b">
        <v>1</v>
      </c>
      <c r="H97" s="1">
        <v>42911.011388888888</v>
      </c>
      <c r="I97" t="s">
        <v>73</v>
      </c>
      <c r="J97" t="s">
        <v>74</v>
      </c>
      <c r="K97">
        <v>38</v>
      </c>
      <c r="L97" t="s">
        <v>85</v>
      </c>
      <c r="M97" t="s">
        <v>86</v>
      </c>
      <c r="N97" t="s">
        <v>77</v>
      </c>
      <c r="O97" t="s">
        <v>74</v>
      </c>
      <c r="P97" t="s">
        <v>105</v>
      </c>
      <c r="Q97" t="s">
        <v>105</v>
      </c>
      <c r="R97" t="s">
        <v>79</v>
      </c>
      <c r="S97" t="s">
        <v>105</v>
      </c>
      <c r="T97">
        <v>64</v>
      </c>
      <c r="W97">
        <v>36</v>
      </c>
      <c r="AA97">
        <v>41</v>
      </c>
      <c r="AF97">
        <v>44</v>
      </c>
      <c r="AH97">
        <v>61</v>
      </c>
      <c r="AL97">
        <v>38</v>
      </c>
      <c r="AU97">
        <v>64</v>
      </c>
      <c r="AV97">
        <v>51</v>
      </c>
      <c r="AX97">
        <v>64</v>
      </c>
      <c r="BK97">
        <v>57</v>
      </c>
      <c r="BP97">
        <v>61</v>
      </c>
      <c r="BS97" t="s">
        <v>74</v>
      </c>
      <c r="BT97">
        <f t="shared" si="1"/>
        <v>1</v>
      </c>
    </row>
    <row r="98" spans="1:72" x14ac:dyDescent="0.2">
      <c r="A98">
        <v>97</v>
      </c>
      <c r="B98" s="1">
        <v>42911.011180555557</v>
      </c>
      <c r="C98" s="1">
        <v>42911.013495370367</v>
      </c>
      <c r="D98" t="s">
        <v>72</v>
      </c>
      <c r="E98">
        <v>100</v>
      </c>
      <c r="F98">
        <v>199</v>
      </c>
      <c r="G98" t="b">
        <v>1</v>
      </c>
      <c r="H98" s="1">
        <v>42911.013495370367</v>
      </c>
      <c r="I98" t="s">
        <v>73</v>
      </c>
      <c r="J98" t="s">
        <v>74</v>
      </c>
      <c r="K98">
        <v>32</v>
      </c>
      <c r="L98" t="s">
        <v>85</v>
      </c>
      <c r="M98" t="s">
        <v>149</v>
      </c>
      <c r="N98" t="s">
        <v>93</v>
      </c>
      <c r="O98" t="s">
        <v>74</v>
      </c>
      <c r="P98" t="s">
        <v>140</v>
      </c>
      <c r="Q98" t="s">
        <v>140</v>
      </c>
      <c r="R98" t="s">
        <v>79</v>
      </c>
      <c r="S98" t="s">
        <v>140</v>
      </c>
      <c r="T98">
        <v>10</v>
      </c>
      <c r="AI98">
        <v>12</v>
      </c>
      <c r="AL98">
        <v>15</v>
      </c>
      <c r="AN98">
        <v>17</v>
      </c>
      <c r="AO98">
        <v>18</v>
      </c>
      <c r="AR98">
        <v>10</v>
      </c>
      <c r="AW98">
        <v>21</v>
      </c>
      <c r="AX98">
        <v>16</v>
      </c>
      <c r="BB98">
        <v>5</v>
      </c>
      <c r="BJ98">
        <v>24</v>
      </c>
      <c r="BP98">
        <v>31</v>
      </c>
      <c r="BS98" t="s">
        <v>74</v>
      </c>
      <c r="BT98">
        <f t="shared" si="1"/>
        <v>1</v>
      </c>
    </row>
    <row r="99" spans="1:72" x14ac:dyDescent="0.2">
      <c r="A99">
        <v>98</v>
      </c>
      <c r="B99" s="1">
        <v>42911.017083333332</v>
      </c>
      <c r="C99" s="1">
        <v>42911.019733796296</v>
      </c>
      <c r="D99" t="s">
        <v>72</v>
      </c>
      <c r="E99">
        <v>100</v>
      </c>
      <c r="F99">
        <v>228</v>
      </c>
      <c r="G99" t="b">
        <v>1</v>
      </c>
      <c r="H99" s="1">
        <v>42911.019745370373</v>
      </c>
      <c r="I99" t="s">
        <v>73</v>
      </c>
      <c r="J99" t="s">
        <v>74</v>
      </c>
      <c r="K99">
        <v>32</v>
      </c>
      <c r="L99" t="s">
        <v>85</v>
      </c>
      <c r="M99" t="s">
        <v>86</v>
      </c>
      <c r="N99" t="s">
        <v>77</v>
      </c>
      <c r="O99" t="s">
        <v>74</v>
      </c>
      <c r="P99" t="s">
        <v>147</v>
      </c>
      <c r="Q99" t="s">
        <v>147</v>
      </c>
      <c r="R99" t="s">
        <v>79</v>
      </c>
      <c r="S99" t="s">
        <v>147</v>
      </c>
      <c r="T99">
        <v>10</v>
      </c>
      <c r="AC99">
        <v>5</v>
      </c>
      <c r="AI99">
        <v>2</v>
      </c>
      <c r="AS99">
        <v>5</v>
      </c>
      <c r="AU99">
        <v>2</v>
      </c>
      <c r="AZ99">
        <v>25</v>
      </c>
      <c r="BA99">
        <v>3</v>
      </c>
      <c r="BC99">
        <v>5</v>
      </c>
      <c r="BE99">
        <v>3</v>
      </c>
      <c r="BK99">
        <v>15</v>
      </c>
      <c r="BQ99">
        <v>2</v>
      </c>
      <c r="BS99" t="s">
        <v>74</v>
      </c>
      <c r="BT99">
        <f t="shared" si="1"/>
        <v>1</v>
      </c>
    </row>
    <row r="100" spans="1:72" x14ac:dyDescent="0.2">
      <c r="A100">
        <v>99</v>
      </c>
      <c r="B100" s="1">
        <v>42911.013437499998</v>
      </c>
      <c r="C100" s="1">
        <v>42911.021689814814</v>
      </c>
      <c r="D100" t="s">
        <v>72</v>
      </c>
      <c r="E100">
        <v>100</v>
      </c>
      <c r="F100">
        <v>712</v>
      </c>
      <c r="G100" t="b">
        <v>1</v>
      </c>
      <c r="H100" s="1">
        <v>42911.021701388891</v>
      </c>
      <c r="I100" t="s">
        <v>73</v>
      </c>
      <c r="J100" t="s">
        <v>74</v>
      </c>
      <c r="K100">
        <v>36</v>
      </c>
      <c r="L100" t="s">
        <v>75</v>
      </c>
      <c r="M100" t="s">
        <v>80</v>
      </c>
      <c r="N100" t="s">
        <v>90</v>
      </c>
      <c r="O100" t="s">
        <v>74</v>
      </c>
      <c r="P100" t="s">
        <v>128</v>
      </c>
      <c r="Q100" t="s">
        <v>128</v>
      </c>
      <c r="R100" t="s">
        <v>79</v>
      </c>
      <c r="S100" t="s">
        <v>128</v>
      </c>
      <c r="T100">
        <v>31</v>
      </c>
      <c r="W100">
        <v>2</v>
      </c>
      <c r="X100">
        <v>4</v>
      </c>
      <c r="Z100">
        <v>1</v>
      </c>
      <c r="AG100">
        <v>3</v>
      </c>
      <c r="AI100">
        <v>1</v>
      </c>
      <c r="AW100">
        <v>1</v>
      </c>
      <c r="BC100">
        <v>7</v>
      </c>
      <c r="BD100">
        <v>13</v>
      </c>
      <c r="BI100">
        <v>5</v>
      </c>
      <c r="BK100">
        <v>41</v>
      </c>
      <c r="BS100" t="s">
        <v>74</v>
      </c>
      <c r="BT100">
        <f t="shared" si="1"/>
        <v>1</v>
      </c>
    </row>
    <row r="101" spans="1:72" x14ac:dyDescent="0.2">
      <c r="A101">
        <v>100</v>
      </c>
      <c r="B101" s="1">
        <v>42911.046840277777</v>
      </c>
      <c r="C101" s="1">
        <v>42911.049247685187</v>
      </c>
      <c r="D101" t="s">
        <v>72</v>
      </c>
      <c r="E101">
        <v>100</v>
      </c>
      <c r="F101">
        <v>207</v>
      </c>
      <c r="G101" t="b">
        <v>1</v>
      </c>
      <c r="H101" s="1">
        <v>42911.049259259256</v>
      </c>
      <c r="I101" t="s">
        <v>73</v>
      </c>
      <c r="J101" t="s">
        <v>74</v>
      </c>
      <c r="K101">
        <v>23</v>
      </c>
      <c r="L101" t="s">
        <v>85</v>
      </c>
      <c r="M101" t="s">
        <v>86</v>
      </c>
      <c r="N101" t="s">
        <v>93</v>
      </c>
      <c r="O101" t="s">
        <v>74</v>
      </c>
      <c r="P101" t="s">
        <v>111</v>
      </c>
      <c r="Q101" t="s">
        <v>111</v>
      </c>
      <c r="R101" t="s">
        <v>84</v>
      </c>
      <c r="S101" t="s">
        <v>124</v>
      </c>
      <c r="T101">
        <v>10</v>
      </c>
      <c r="W101">
        <v>1</v>
      </c>
      <c r="AA101">
        <v>10</v>
      </c>
      <c r="AF101">
        <v>1</v>
      </c>
      <c r="AI101">
        <v>25</v>
      </c>
      <c r="AQ101">
        <v>1</v>
      </c>
      <c r="AS101">
        <v>15</v>
      </c>
      <c r="AT101">
        <v>1</v>
      </c>
      <c r="AV101">
        <v>3</v>
      </c>
      <c r="AX101">
        <v>12</v>
      </c>
      <c r="BA101">
        <v>10</v>
      </c>
      <c r="BS101" t="s">
        <v>74</v>
      </c>
      <c r="BT101">
        <f t="shared" si="1"/>
        <v>1</v>
      </c>
    </row>
    <row r="102" spans="1:72" x14ac:dyDescent="0.2">
      <c r="A102">
        <v>101</v>
      </c>
      <c r="B102" s="1">
        <v>42911.054583333331</v>
      </c>
      <c r="C102" s="1">
        <v>42911.059629629628</v>
      </c>
      <c r="D102" t="s">
        <v>72</v>
      </c>
      <c r="E102">
        <v>100</v>
      </c>
      <c r="F102">
        <v>435</v>
      </c>
      <c r="G102" t="b">
        <v>1</v>
      </c>
      <c r="H102" s="1">
        <v>42911.059629629628</v>
      </c>
      <c r="I102" t="s">
        <v>73</v>
      </c>
      <c r="J102" t="s">
        <v>74</v>
      </c>
      <c r="K102">
        <v>47</v>
      </c>
      <c r="L102" t="s">
        <v>75</v>
      </c>
      <c r="M102" t="s">
        <v>80</v>
      </c>
      <c r="N102" t="s">
        <v>93</v>
      </c>
      <c r="O102" t="s">
        <v>74</v>
      </c>
      <c r="P102" t="s">
        <v>108</v>
      </c>
      <c r="Q102" t="s">
        <v>108</v>
      </c>
      <c r="R102" t="s">
        <v>79</v>
      </c>
      <c r="S102" t="s">
        <v>108</v>
      </c>
      <c r="T102">
        <v>10</v>
      </c>
      <c r="V102">
        <v>5</v>
      </c>
      <c r="AA102">
        <v>19</v>
      </c>
      <c r="AB102">
        <v>64</v>
      </c>
      <c r="AG102">
        <v>31</v>
      </c>
      <c r="AL102">
        <v>28</v>
      </c>
      <c r="AM102">
        <v>23</v>
      </c>
      <c r="BB102">
        <v>14</v>
      </c>
      <c r="BG102">
        <v>10</v>
      </c>
      <c r="BM102">
        <v>10</v>
      </c>
      <c r="BO102">
        <v>10</v>
      </c>
      <c r="BS102" t="s">
        <v>74</v>
      </c>
      <c r="BT102">
        <f t="shared" si="1"/>
        <v>1</v>
      </c>
    </row>
    <row r="103" spans="1:72" x14ac:dyDescent="0.2">
      <c r="A103">
        <v>102</v>
      </c>
      <c r="B103" s="1">
        <v>42911.084374999999</v>
      </c>
      <c r="C103" s="1">
        <v>42911.086516203701</v>
      </c>
      <c r="D103" t="s">
        <v>72</v>
      </c>
      <c r="E103">
        <v>100</v>
      </c>
      <c r="F103">
        <v>184</v>
      </c>
      <c r="G103" t="b">
        <v>1</v>
      </c>
      <c r="H103" s="1">
        <v>42911.086516203701</v>
      </c>
      <c r="I103" t="s">
        <v>73</v>
      </c>
      <c r="J103" t="s">
        <v>74</v>
      </c>
      <c r="K103">
        <v>33</v>
      </c>
      <c r="L103" t="s">
        <v>85</v>
      </c>
      <c r="M103" t="s">
        <v>86</v>
      </c>
      <c r="N103" t="s">
        <v>77</v>
      </c>
      <c r="O103" t="s">
        <v>74</v>
      </c>
      <c r="P103" t="s">
        <v>115</v>
      </c>
      <c r="Q103" t="s">
        <v>115</v>
      </c>
      <c r="R103" t="s">
        <v>79</v>
      </c>
      <c r="S103" t="s">
        <v>115</v>
      </c>
      <c r="T103">
        <v>72</v>
      </c>
      <c r="U103">
        <v>86</v>
      </c>
      <c r="AA103">
        <v>25</v>
      </c>
      <c r="AD103">
        <v>94</v>
      </c>
      <c r="AG103">
        <v>22</v>
      </c>
      <c r="AL103">
        <v>41</v>
      </c>
      <c r="AO103">
        <v>37</v>
      </c>
      <c r="BH103">
        <v>83</v>
      </c>
      <c r="BO103">
        <v>43</v>
      </c>
      <c r="BP103">
        <v>84</v>
      </c>
      <c r="BQ103">
        <v>38</v>
      </c>
      <c r="BS103" t="s">
        <v>74</v>
      </c>
      <c r="BT103">
        <f t="shared" si="1"/>
        <v>1</v>
      </c>
    </row>
    <row r="104" spans="1:72" x14ac:dyDescent="0.2">
      <c r="A104">
        <v>103</v>
      </c>
      <c r="B104" s="1">
        <v>42911.120891203704</v>
      </c>
      <c r="C104" s="1">
        <v>42911.123923611114</v>
      </c>
      <c r="D104" t="s">
        <v>72</v>
      </c>
      <c r="E104">
        <v>100</v>
      </c>
      <c r="F104">
        <v>262</v>
      </c>
      <c r="G104" t="b">
        <v>1</v>
      </c>
      <c r="H104" s="1">
        <v>42911.123935185184</v>
      </c>
      <c r="I104" t="s">
        <v>73</v>
      </c>
      <c r="J104" t="s">
        <v>74</v>
      </c>
      <c r="K104">
        <v>46</v>
      </c>
      <c r="L104" t="s">
        <v>85</v>
      </c>
      <c r="M104" t="s">
        <v>92</v>
      </c>
      <c r="N104" t="s">
        <v>77</v>
      </c>
      <c r="O104" t="s">
        <v>74</v>
      </c>
      <c r="P104" t="s">
        <v>109</v>
      </c>
      <c r="Q104" t="s">
        <v>109</v>
      </c>
      <c r="R104" t="s">
        <v>79</v>
      </c>
      <c r="S104" t="s">
        <v>109</v>
      </c>
      <c r="T104">
        <v>40</v>
      </c>
      <c r="X104">
        <v>11</v>
      </c>
      <c r="Y104">
        <v>53</v>
      </c>
      <c r="Z104">
        <v>10</v>
      </c>
      <c r="AB104">
        <v>46</v>
      </c>
      <c r="AJ104">
        <v>25</v>
      </c>
      <c r="AS104">
        <v>23</v>
      </c>
      <c r="AX104">
        <v>12</v>
      </c>
      <c r="BF104">
        <v>45</v>
      </c>
      <c r="BO104">
        <v>10</v>
      </c>
      <c r="BQ104">
        <v>13</v>
      </c>
      <c r="BS104" t="s">
        <v>74</v>
      </c>
      <c r="BT104">
        <f t="shared" si="1"/>
        <v>1</v>
      </c>
    </row>
    <row r="105" spans="1:72" x14ac:dyDescent="0.2">
      <c r="A105">
        <v>104</v>
      </c>
      <c r="B105" s="1">
        <v>42911.145798611113</v>
      </c>
      <c r="C105" s="1">
        <v>42911.147731481484</v>
      </c>
      <c r="D105" t="s">
        <v>72</v>
      </c>
      <c r="E105">
        <v>100</v>
      </c>
      <c r="F105">
        <v>167</v>
      </c>
      <c r="G105" t="b">
        <v>1</v>
      </c>
      <c r="H105" s="1">
        <v>42911.147731481484</v>
      </c>
      <c r="I105" t="s">
        <v>73</v>
      </c>
      <c r="J105" t="s">
        <v>74</v>
      </c>
      <c r="K105">
        <v>29</v>
      </c>
      <c r="L105" t="s">
        <v>75</v>
      </c>
      <c r="M105" t="s">
        <v>86</v>
      </c>
      <c r="N105" t="s">
        <v>93</v>
      </c>
      <c r="O105" t="s">
        <v>74</v>
      </c>
      <c r="P105" t="s">
        <v>94</v>
      </c>
      <c r="Q105" t="s">
        <v>94</v>
      </c>
      <c r="R105" t="s">
        <v>79</v>
      </c>
      <c r="S105" t="s">
        <v>94</v>
      </c>
      <c r="T105">
        <v>60</v>
      </c>
      <c r="Z105">
        <v>5</v>
      </c>
      <c r="AD105">
        <v>10</v>
      </c>
      <c r="AI105">
        <v>3</v>
      </c>
      <c r="AJ105">
        <v>1</v>
      </c>
      <c r="BE105">
        <v>1</v>
      </c>
      <c r="BG105">
        <v>4</v>
      </c>
      <c r="BJ105">
        <v>1</v>
      </c>
      <c r="BM105">
        <v>5</v>
      </c>
      <c r="BP105">
        <v>3</v>
      </c>
      <c r="BQ105">
        <v>2</v>
      </c>
      <c r="BS105" t="s">
        <v>74</v>
      </c>
      <c r="BT105">
        <f t="shared" si="1"/>
        <v>1</v>
      </c>
    </row>
    <row r="106" spans="1:72" x14ac:dyDescent="0.2">
      <c r="A106">
        <v>105</v>
      </c>
      <c r="B106" s="1">
        <v>42911.3359375</v>
      </c>
      <c r="C106" s="1">
        <v>42911.33803240741</v>
      </c>
      <c r="D106" t="s">
        <v>72</v>
      </c>
      <c r="E106">
        <v>100</v>
      </c>
      <c r="F106">
        <v>181</v>
      </c>
      <c r="G106" t="b">
        <v>1</v>
      </c>
      <c r="H106" s="1">
        <v>42911.338043981479</v>
      </c>
      <c r="I106" t="s">
        <v>73</v>
      </c>
      <c r="J106" t="s">
        <v>74</v>
      </c>
      <c r="K106">
        <v>61</v>
      </c>
      <c r="L106" t="s">
        <v>85</v>
      </c>
      <c r="M106" t="s">
        <v>86</v>
      </c>
      <c r="N106" t="s">
        <v>77</v>
      </c>
      <c r="O106" t="s">
        <v>74</v>
      </c>
      <c r="P106" t="s">
        <v>82</v>
      </c>
      <c r="Q106" t="s">
        <v>82</v>
      </c>
      <c r="R106" t="s">
        <v>79</v>
      </c>
      <c r="S106" t="s">
        <v>82</v>
      </c>
      <c r="T106">
        <v>32</v>
      </c>
      <c r="V106">
        <v>9</v>
      </c>
      <c r="AC106">
        <v>12</v>
      </c>
      <c r="AO106">
        <v>71</v>
      </c>
      <c r="AS106">
        <v>23</v>
      </c>
      <c r="BA106">
        <v>27</v>
      </c>
      <c r="BD106">
        <v>25</v>
      </c>
      <c r="BG106">
        <v>46</v>
      </c>
      <c r="BJ106">
        <v>52</v>
      </c>
      <c r="BM106">
        <v>39</v>
      </c>
      <c r="BR106">
        <v>13</v>
      </c>
      <c r="BS106" t="s">
        <v>74</v>
      </c>
      <c r="BT106">
        <f t="shared" si="1"/>
        <v>1</v>
      </c>
    </row>
    <row r="107" spans="1:72" x14ac:dyDescent="0.2">
      <c r="A107">
        <v>106</v>
      </c>
      <c r="B107" s="1">
        <v>42911.409861111111</v>
      </c>
      <c r="C107" s="1">
        <v>42911.413402777776</v>
      </c>
      <c r="D107" t="s">
        <v>72</v>
      </c>
      <c r="E107">
        <v>100</v>
      </c>
      <c r="F107">
        <v>305</v>
      </c>
      <c r="G107" t="b">
        <v>1</v>
      </c>
      <c r="H107" s="1">
        <v>42911.413414351853</v>
      </c>
      <c r="I107" t="s">
        <v>73</v>
      </c>
      <c r="J107" t="s">
        <v>74</v>
      </c>
      <c r="K107">
        <v>44</v>
      </c>
      <c r="L107" t="s">
        <v>75</v>
      </c>
      <c r="M107" t="s">
        <v>119</v>
      </c>
      <c r="N107" t="s">
        <v>93</v>
      </c>
      <c r="O107" t="s">
        <v>74</v>
      </c>
      <c r="P107" t="s">
        <v>108</v>
      </c>
      <c r="Q107" t="s">
        <v>108</v>
      </c>
      <c r="R107" t="s">
        <v>84</v>
      </c>
      <c r="S107" t="s">
        <v>99</v>
      </c>
      <c r="T107">
        <v>20</v>
      </c>
      <c r="Y107">
        <v>30</v>
      </c>
      <c r="AG107">
        <v>5</v>
      </c>
      <c r="AJ107">
        <v>5</v>
      </c>
      <c r="AM107">
        <v>10</v>
      </c>
      <c r="AT107">
        <v>15</v>
      </c>
      <c r="AW107">
        <v>30</v>
      </c>
      <c r="AX107">
        <v>5</v>
      </c>
      <c r="AY107">
        <v>10</v>
      </c>
      <c r="BH107">
        <v>20</v>
      </c>
      <c r="BL107">
        <v>30</v>
      </c>
      <c r="BS107" t="s">
        <v>74</v>
      </c>
      <c r="BT107">
        <f t="shared" si="1"/>
        <v>1</v>
      </c>
    </row>
    <row r="108" spans="1:72" x14ac:dyDescent="0.2">
      <c r="A108">
        <v>107</v>
      </c>
      <c r="B108" s="1">
        <v>42911.413553240738</v>
      </c>
      <c r="C108" s="1">
        <v>42911.415300925924</v>
      </c>
      <c r="D108" t="s">
        <v>72</v>
      </c>
      <c r="E108">
        <v>100</v>
      </c>
      <c r="F108">
        <v>150</v>
      </c>
      <c r="G108" t="b">
        <v>1</v>
      </c>
      <c r="H108" s="1">
        <v>42911.415312500001</v>
      </c>
      <c r="I108" t="s">
        <v>73</v>
      </c>
      <c r="J108" t="s">
        <v>74</v>
      </c>
      <c r="K108">
        <v>27</v>
      </c>
      <c r="L108" t="s">
        <v>75</v>
      </c>
      <c r="M108" t="s">
        <v>92</v>
      </c>
      <c r="N108" t="s">
        <v>93</v>
      </c>
      <c r="O108" t="s">
        <v>74</v>
      </c>
      <c r="P108" t="s">
        <v>111</v>
      </c>
      <c r="Q108" t="s">
        <v>111</v>
      </c>
      <c r="R108" t="s">
        <v>84</v>
      </c>
      <c r="S108" t="s">
        <v>111</v>
      </c>
      <c r="T108">
        <v>55</v>
      </c>
      <c r="X108">
        <v>22</v>
      </c>
      <c r="AF108">
        <v>9</v>
      </c>
      <c r="AG108">
        <v>35</v>
      </c>
      <c r="AO108">
        <v>72</v>
      </c>
      <c r="AP108">
        <v>36</v>
      </c>
      <c r="AS108">
        <v>18</v>
      </c>
      <c r="AX108">
        <v>53</v>
      </c>
      <c r="BA108">
        <v>39</v>
      </c>
      <c r="BC108">
        <v>33</v>
      </c>
      <c r="BE108">
        <v>13</v>
      </c>
      <c r="BS108" t="s">
        <v>74</v>
      </c>
      <c r="BT108">
        <f t="shared" si="1"/>
        <v>1</v>
      </c>
    </row>
    <row r="109" spans="1:72" x14ac:dyDescent="0.2">
      <c r="A109">
        <v>108</v>
      </c>
      <c r="B109" s="1">
        <v>42911.436168981483</v>
      </c>
      <c r="C109" s="1">
        <v>42911.438078703701</v>
      </c>
      <c r="D109" t="s">
        <v>72</v>
      </c>
      <c r="E109">
        <v>100</v>
      </c>
      <c r="F109">
        <v>164</v>
      </c>
      <c r="G109" t="b">
        <v>1</v>
      </c>
      <c r="H109" s="1">
        <v>42911.438078703701</v>
      </c>
      <c r="I109" t="s">
        <v>73</v>
      </c>
      <c r="J109" t="s">
        <v>74</v>
      </c>
      <c r="K109">
        <v>23</v>
      </c>
      <c r="L109" t="s">
        <v>75</v>
      </c>
      <c r="M109" t="s">
        <v>150</v>
      </c>
      <c r="N109" t="s">
        <v>77</v>
      </c>
      <c r="O109" t="s">
        <v>74</v>
      </c>
      <c r="P109" t="s">
        <v>109</v>
      </c>
      <c r="Q109" t="s">
        <v>109</v>
      </c>
      <c r="R109" t="s">
        <v>79</v>
      </c>
      <c r="S109" t="s">
        <v>109</v>
      </c>
      <c r="T109">
        <v>41</v>
      </c>
      <c r="AN109">
        <v>25</v>
      </c>
      <c r="AP109">
        <v>31</v>
      </c>
      <c r="AU109">
        <v>20</v>
      </c>
      <c r="BC109">
        <v>26</v>
      </c>
      <c r="BE109">
        <v>59</v>
      </c>
      <c r="BG109">
        <v>8</v>
      </c>
      <c r="BI109">
        <v>14</v>
      </c>
      <c r="BL109">
        <v>23</v>
      </c>
      <c r="BP109">
        <v>32</v>
      </c>
      <c r="BR109">
        <v>38</v>
      </c>
      <c r="BS109" t="s">
        <v>74</v>
      </c>
      <c r="BT109">
        <f t="shared" si="1"/>
        <v>1</v>
      </c>
    </row>
    <row r="110" spans="1:72" x14ac:dyDescent="0.2">
      <c r="A110">
        <v>109</v>
      </c>
      <c r="B110" s="1">
        <v>42911.480196759258</v>
      </c>
      <c r="C110" s="1">
        <v>42911.482592592591</v>
      </c>
      <c r="D110" t="s">
        <v>72</v>
      </c>
      <c r="E110">
        <v>100</v>
      </c>
      <c r="F110">
        <v>206</v>
      </c>
      <c r="G110" t="b">
        <v>1</v>
      </c>
      <c r="H110" s="1">
        <v>42911.482604166667</v>
      </c>
      <c r="I110" t="s">
        <v>73</v>
      </c>
      <c r="J110" t="s">
        <v>74</v>
      </c>
      <c r="K110">
        <v>49</v>
      </c>
      <c r="L110" t="s">
        <v>75</v>
      </c>
      <c r="M110" t="s">
        <v>149</v>
      </c>
      <c r="N110" t="s">
        <v>81</v>
      </c>
      <c r="O110" t="s">
        <v>74</v>
      </c>
      <c r="P110" t="s">
        <v>94</v>
      </c>
      <c r="Q110" t="s">
        <v>94</v>
      </c>
      <c r="R110" t="s">
        <v>79</v>
      </c>
      <c r="S110" t="s">
        <v>94</v>
      </c>
      <c r="T110">
        <v>50</v>
      </c>
      <c r="Y110">
        <v>1</v>
      </c>
      <c r="AJ110">
        <v>1</v>
      </c>
      <c r="AR110">
        <v>11</v>
      </c>
      <c r="AU110">
        <v>1</v>
      </c>
      <c r="AY110">
        <v>10</v>
      </c>
      <c r="BC110">
        <v>5</v>
      </c>
      <c r="BJ110">
        <v>1</v>
      </c>
      <c r="BO110">
        <v>1</v>
      </c>
      <c r="BP110">
        <v>5</v>
      </c>
      <c r="BQ110">
        <v>1</v>
      </c>
      <c r="BS110" t="s">
        <v>74</v>
      </c>
      <c r="BT110">
        <f t="shared" si="1"/>
        <v>1</v>
      </c>
    </row>
    <row r="111" spans="1:72" x14ac:dyDescent="0.2">
      <c r="A111">
        <v>110</v>
      </c>
      <c r="B111" s="1">
        <v>42911.484178240738</v>
      </c>
      <c r="C111" s="1">
        <v>42911.487523148149</v>
      </c>
      <c r="D111" t="s">
        <v>72</v>
      </c>
      <c r="E111">
        <v>100</v>
      </c>
      <c r="F111">
        <v>288</v>
      </c>
      <c r="G111" t="b">
        <v>1</v>
      </c>
      <c r="H111" s="1">
        <v>42911.487523148149</v>
      </c>
      <c r="I111" t="s">
        <v>73</v>
      </c>
      <c r="J111" t="s">
        <v>74</v>
      </c>
      <c r="K111">
        <v>63</v>
      </c>
      <c r="L111" t="s">
        <v>75</v>
      </c>
      <c r="M111" t="s">
        <v>86</v>
      </c>
      <c r="N111" t="s">
        <v>81</v>
      </c>
      <c r="O111" t="s">
        <v>74</v>
      </c>
      <c r="P111" t="s">
        <v>151</v>
      </c>
      <c r="Q111" t="s">
        <v>152</v>
      </c>
      <c r="R111" t="s">
        <v>79</v>
      </c>
      <c r="S111" t="s">
        <v>152</v>
      </c>
      <c r="T111">
        <v>10</v>
      </c>
      <c r="AA111">
        <v>20</v>
      </c>
      <c r="AI111">
        <v>10</v>
      </c>
      <c r="AK111">
        <v>10</v>
      </c>
      <c r="AM111">
        <v>15</v>
      </c>
      <c r="AS111">
        <v>15</v>
      </c>
      <c r="AT111">
        <v>10</v>
      </c>
      <c r="AW111">
        <v>20</v>
      </c>
      <c r="AY111">
        <v>20</v>
      </c>
      <c r="BK111">
        <v>10</v>
      </c>
      <c r="BQ111">
        <v>10</v>
      </c>
      <c r="BS111" t="s">
        <v>74</v>
      </c>
      <c r="BT111">
        <f t="shared" si="1"/>
        <v>1</v>
      </c>
    </row>
    <row r="112" spans="1:72" x14ac:dyDescent="0.2">
      <c r="A112">
        <v>111</v>
      </c>
      <c r="B112" s="1">
        <v>42911.560300925928</v>
      </c>
      <c r="C112" s="1">
        <v>42911.5627662037</v>
      </c>
      <c r="D112" t="s">
        <v>72</v>
      </c>
      <c r="E112">
        <v>100</v>
      </c>
      <c r="F112">
        <v>212</v>
      </c>
      <c r="G112" t="b">
        <v>1</v>
      </c>
      <c r="H112" s="1">
        <v>42911.562777777777</v>
      </c>
      <c r="I112" t="s">
        <v>73</v>
      </c>
      <c r="J112" t="s">
        <v>74</v>
      </c>
      <c r="K112">
        <v>31</v>
      </c>
      <c r="L112" t="s">
        <v>75</v>
      </c>
      <c r="M112" t="s">
        <v>153</v>
      </c>
      <c r="N112" t="s">
        <v>77</v>
      </c>
      <c r="O112" t="s">
        <v>74</v>
      </c>
      <c r="P112" t="s">
        <v>152</v>
      </c>
      <c r="Q112" t="s">
        <v>151</v>
      </c>
      <c r="R112" t="s">
        <v>79</v>
      </c>
      <c r="S112" t="s">
        <v>151</v>
      </c>
      <c r="T112">
        <v>54</v>
      </c>
      <c r="X112">
        <v>52</v>
      </c>
      <c r="AG112">
        <v>71</v>
      </c>
      <c r="AH112">
        <v>89</v>
      </c>
      <c r="AJ112">
        <v>51</v>
      </c>
      <c r="AP112">
        <v>80</v>
      </c>
      <c r="AT112">
        <v>68</v>
      </c>
      <c r="AV112">
        <v>95</v>
      </c>
      <c r="AW112">
        <v>70</v>
      </c>
      <c r="BF112">
        <v>94</v>
      </c>
      <c r="BL112">
        <v>84</v>
      </c>
      <c r="BS112" t="s">
        <v>88</v>
      </c>
      <c r="BT112">
        <f t="shared" si="1"/>
        <v>0</v>
      </c>
    </row>
    <row r="113" spans="1:72" x14ac:dyDescent="0.2">
      <c r="A113">
        <v>112</v>
      </c>
      <c r="B113" s="1">
        <v>42911.568124999998</v>
      </c>
      <c r="C113" s="1">
        <v>42911.571284722224</v>
      </c>
      <c r="D113" t="s">
        <v>72</v>
      </c>
      <c r="E113">
        <v>100</v>
      </c>
      <c r="F113">
        <v>273</v>
      </c>
      <c r="G113" t="b">
        <v>1</v>
      </c>
      <c r="H113" s="1">
        <v>42911.571296296293</v>
      </c>
      <c r="I113" t="s">
        <v>73</v>
      </c>
      <c r="J113" t="s">
        <v>74</v>
      </c>
      <c r="K113">
        <v>55</v>
      </c>
      <c r="L113" t="s">
        <v>75</v>
      </c>
      <c r="M113" t="s">
        <v>119</v>
      </c>
      <c r="N113" t="s">
        <v>93</v>
      </c>
      <c r="O113" t="s">
        <v>74</v>
      </c>
      <c r="P113" t="s">
        <v>105</v>
      </c>
      <c r="Q113" t="s">
        <v>105</v>
      </c>
      <c r="R113" t="s">
        <v>79</v>
      </c>
      <c r="S113" t="s">
        <v>125</v>
      </c>
      <c r="T113">
        <v>10</v>
      </c>
      <c r="AA113">
        <v>91</v>
      </c>
      <c r="AH113">
        <v>16</v>
      </c>
      <c r="AM113">
        <v>74</v>
      </c>
      <c r="AV113">
        <v>5</v>
      </c>
      <c r="AY113">
        <v>12</v>
      </c>
      <c r="BB113">
        <v>16</v>
      </c>
      <c r="BC113">
        <v>33</v>
      </c>
      <c r="BE113">
        <v>25</v>
      </c>
      <c r="BG113">
        <v>95</v>
      </c>
      <c r="BL113">
        <v>28</v>
      </c>
      <c r="BS113" t="s">
        <v>74</v>
      </c>
      <c r="BT113">
        <f t="shared" si="1"/>
        <v>1</v>
      </c>
    </row>
    <row r="114" spans="1:72" x14ac:dyDescent="0.2">
      <c r="A114">
        <v>113</v>
      </c>
      <c r="B114" s="1">
        <v>42911.572384259256</v>
      </c>
      <c r="C114" s="1">
        <v>42911.574432870373</v>
      </c>
      <c r="D114" t="s">
        <v>72</v>
      </c>
      <c r="E114">
        <v>100</v>
      </c>
      <c r="F114">
        <v>176</v>
      </c>
      <c r="G114" t="b">
        <v>1</v>
      </c>
      <c r="H114" s="1">
        <v>42911.574444444443</v>
      </c>
      <c r="I114" t="s">
        <v>73</v>
      </c>
      <c r="J114" t="s">
        <v>74</v>
      </c>
      <c r="K114">
        <v>35</v>
      </c>
      <c r="L114" t="s">
        <v>85</v>
      </c>
      <c r="M114" t="s">
        <v>86</v>
      </c>
      <c r="N114" t="s">
        <v>93</v>
      </c>
      <c r="O114" t="s">
        <v>74</v>
      </c>
      <c r="P114" t="s">
        <v>109</v>
      </c>
      <c r="Q114" t="s">
        <v>109</v>
      </c>
      <c r="R114" t="s">
        <v>79</v>
      </c>
      <c r="S114" t="s">
        <v>109</v>
      </c>
      <c r="T114">
        <v>25</v>
      </c>
      <c r="Z114">
        <v>10</v>
      </c>
      <c r="AF114">
        <v>10</v>
      </c>
      <c r="AH114">
        <v>10</v>
      </c>
      <c r="AQ114">
        <v>10</v>
      </c>
      <c r="AT114">
        <v>10</v>
      </c>
      <c r="AX114">
        <v>10</v>
      </c>
      <c r="BD114">
        <v>10</v>
      </c>
      <c r="BL114">
        <v>10</v>
      </c>
      <c r="BM114">
        <v>10</v>
      </c>
      <c r="BO114">
        <v>50</v>
      </c>
      <c r="BS114" t="s">
        <v>74</v>
      </c>
      <c r="BT114">
        <f t="shared" si="1"/>
        <v>1</v>
      </c>
    </row>
    <row r="115" spans="1:72" x14ac:dyDescent="0.2">
      <c r="A115">
        <v>114</v>
      </c>
      <c r="B115" s="1">
        <v>42911.578402777777</v>
      </c>
      <c r="C115" s="1">
        <v>42911.58079861111</v>
      </c>
      <c r="D115" t="s">
        <v>72</v>
      </c>
      <c r="E115">
        <v>100</v>
      </c>
      <c r="F115">
        <v>206</v>
      </c>
      <c r="G115" t="b">
        <v>1</v>
      </c>
      <c r="H115" s="1">
        <v>42911.580810185187</v>
      </c>
      <c r="I115" t="s">
        <v>73</v>
      </c>
      <c r="J115" t="s">
        <v>74</v>
      </c>
      <c r="K115">
        <v>27</v>
      </c>
      <c r="L115" t="s">
        <v>85</v>
      </c>
      <c r="M115" t="s">
        <v>119</v>
      </c>
      <c r="N115" t="s">
        <v>77</v>
      </c>
      <c r="O115" t="s">
        <v>74</v>
      </c>
      <c r="P115" t="s">
        <v>115</v>
      </c>
      <c r="Q115" t="s">
        <v>115</v>
      </c>
      <c r="R115" t="s">
        <v>79</v>
      </c>
      <c r="S115" t="s">
        <v>115</v>
      </c>
      <c r="T115">
        <v>31</v>
      </c>
      <c r="X115">
        <v>7</v>
      </c>
      <c r="Z115">
        <v>10</v>
      </c>
      <c r="AA115">
        <v>11</v>
      </c>
      <c r="AD115">
        <v>9</v>
      </c>
      <c r="AS115">
        <v>7</v>
      </c>
      <c r="AT115">
        <v>8</v>
      </c>
      <c r="AW115">
        <v>6</v>
      </c>
      <c r="BA115">
        <v>8</v>
      </c>
      <c r="BC115">
        <v>5</v>
      </c>
      <c r="BI115">
        <v>7</v>
      </c>
      <c r="BS115" t="s">
        <v>74</v>
      </c>
      <c r="BT115">
        <f t="shared" si="1"/>
        <v>1</v>
      </c>
    </row>
    <row r="116" spans="1:72" x14ac:dyDescent="0.2">
      <c r="A116">
        <v>115</v>
      </c>
      <c r="B116" s="1">
        <v>42911.587777777779</v>
      </c>
      <c r="C116" s="1">
        <v>42911.590937499997</v>
      </c>
      <c r="D116" t="s">
        <v>72</v>
      </c>
      <c r="E116">
        <v>100</v>
      </c>
      <c r="F116">
        <v>272</v>
      </c>
      <c r="G116" t="b">
        <v>1</v>
      </c>
      <c r="H116" s="1">
        <v>42911.590937499997</v>
      </c>
      <c r="I116" t="s">
        <v>73</v>
      </c>
      <c r="J116" t="s">
        <v>74</v>
      </c>
      <c r="K116">
        <v>30</v>
      </c>
      <c r="L116" t="s">
        <v>75</v>
      </c>
      <c r="M116" t="s">
        <v>154</v>
      </c>
      <c r="N116" t="s">
        <v>81</v>
      </c>
      <c r="O116" t="s">
        <v>74</v>
      </c>
      <c r="P116" t="s">
        <v>96</v>
      </c>
      <c r="Q116" t="s">
        <v>96</v>
      </c>
      <c r="R116" t="s">
        <v>79</v>
      </c>
      <c r="S116" t="s">
        <v>96</v>
      </c>
      <c r="T116">
        <v>80</v>
      </c>
      <c r="AA116">
        <v>20</v>
      </c>
      <c r="AD116">
        <v>10</v>
      </c>
      <c r="AR116">
        <v>10</v>
      </c>
      <c r="AS116">
        <v>1</v>
      </c>
      <c r="AV116">
        <v>40</v>
      </c>
      <c r="BB116">
        <v>1</v>
      </c>
      <c r="BD116">
        <v>5</v>
      </c>
      <c r="BK116">
        <v>20</v>
      </c>
      <c r="BN116">
        <v>15</v>
      </c>
      <c r="BP116">
        <v>10</v>
      </c>
      <c r="BS116" t="s">
        <v>88</v>
      </c>
      <c r="BT116">
        <f t="shared" si="1"/>
        <v>0</v>
      </c>
    </row>
    <row r="117" spans="1:72" x14ac:dyDescent="0.2">
      <c r="A117">
        <v>116</v>
      </c>
      <c r="B117" s="1">
        <v>42911.59752314815</v>
      </c>
      <c r="C117" s="1">
        <v>42911.600636574076</v>
      </c>
      <c r="D117" t="s">
        <v>72</v>
      </c>
      <c r="E117">
        <v>100</v>
      </c>
      <c r="F117">
        <v>269</v>
      </c>
      <c r="G117" t="b">
        <v>1</v>
      </c>
      <c r="H117" s="1">
        <v>42911.600659722222</v>
      </c>
      <c r="I117" t="s">
        <v>73</v>
      </c>
      <c r="J117" t="s">
        <v>74</v>
      </c>
      <c r="K117">
        <v>40</v>
      </c>
      <c r="L117" t="s">
        <v>85</v>
      </c>
      <c r="M117" t="s">
        <v>119</v>
      </c>
      <c r="N117" t="s">
        <v>93</v>
      </c>
      <c r="O117" t="s">
        <v>74</v>
      </c>
      <c r="P117" t="s">
        <v>94</v>
      </c>
      <c r="Q117" t="s">
        <v>94</v>
      </c>
      <c r="R117" t="s">
        <v>84</v>
      </c>
      <c r="S117" t="s">
        <v>108</v>
      </c>
      <c r="T117">
        <v>90</v>
      </c>
      <c r="X117">
        <v>15</v>
      </c>
      <c r="AC117">
        <v>21</v>
      </c>
      <c r="AJ117">
        <v>41</v>
      </c>
      <c r="AS117">
        <v>61</v>
      </c>
      <c r="AU117">
        <v>40</v>
      </c>
      <c r="AV117">
        <v>10</v>
      </c>
      <c r="AZ117">
        <v>90</v>
      </c>
      <c r="BD117">
        <v>20</v>
      </c>
      <c r="BK117">
        <v>70</v>
      </c>
      <c r="BQ117">
        <v>19</v>
      </c>
      <c r="BS117" t="s">
        <v>74</v>
      </c>
      <c r="BT117">
        <f t="shared" si="1"/>
        <v>1</v>
      </c>
    </row>
    <row r="118" spans="1:72" x14ac:dyDescent="0.2">
      <c r="A118">
        <v>117</v>
      </c>
      <c r="B118" s="1">
        <v>42911.660891203705</v>
      </c>
      <c r="C118" s="1">
        <v>42911.663090277776</v>
      </c>
      <c r="D118" t="s">
        <v>72</v>
      </c>
      <c r="E118">
        <v>100</v>
      </c>
      <c r="F118">
        <v>189</v>
      </c>
      <c r="G118" t="b">
        <v>1</v>
      </c>
      <c r="H118" s="1">
        <v>42911.663101851853</v>
      </c>
      <c r="I118" t="s">
        <v>73</v>
      </c>
      <c r="J118" t="s">
        <v>74</v>
      </c>
      <c r="K118">
        <v>42</v>
      </c>
      <c r="L118" t="s">
        <v>75</v>
      </c>
      <c r="M118" t="s">
        <v>92</v>
      </c>
      <c r="N118" t="s">
        <v>90</v>
      </c>
      <c r="O118" t="s">
        <v>74</v>
      </c>
      <c r="P118" t="s">
        <v>106</v>
      </c>
      <c r="Q118" t="s">
        <v>106</v>
      </c>
      <c r="R118" t="s">
        <v>79</v>
      </c>
      <c r="S118" t="s">
        <v>106</v>
      </c>
      <c r="T118">
        <v>45</v>
      </c>
      <c r="W118">
        <v>1</v>
      </c>
      <c r="X118">
        <v>9</v>
      </c>
      <c r="Y118">
        <v>1</v>
      </c>
      <c r="AC118">
        <v>1</v>
      </c>
      <c r="AD118">
        <v>69</v>
      </c>
      <c r="AO118">
        <v>80</v>
      </c>
      <c r="AP118">
        <v>1</v>
      </c>
      <c r="AR118">
        <v>70</v>
      </c>
      <c r="AX118">
        <v>9</v>
      </c>
      <c r="BC118">
        <v>1</v>
      </c>
      <c r="BS118" t="s">
        <v>74</v>
      </c>
      <c r="BT118">
        <f t="shared" si="1"/>
        <v>1</v>
      </c>
    </row>
    <row r="119" spans="1:72" x14ac:dyDescent="0.2">
      <c r="A119">
        <v>118</v>
      </c>
      <c r="B119" s="1">
        <v>42911.685300925928</v>
      </c>
      <c r="C119" s="1">
        <v>42911.6878125</v>
      </c>
      <c r="D119" t="s">
        <v>72</v>
      </c>
      <c r="E119">
        <v>100</v>
      </c>
      <c r="F119">
        <v>216</v>
      </c>
      <c r="G119" t="b">
        <v>1</v>
      </c>
      <c r="H119" s="1">
        <v>42911.687824074077</v>
      </c>
      <c r="I119" t="s">
        <v>73</v>
      </c>
      <c r="J119" t="s">
        <v>74</v>
      </c>
      <c r="K119">
        <v>39</v>
      </c>
      <c r="L119" t="s">
        <v>75</v>
      </c>
      <c r="M119" t="s">
        <v>80</v>
      </c>
      <c r="N119" t="s">
        <v>90</v>
      </c>
      <c r="O119" t="s">
        <v>74</v>
      </c>
      <c r="P119" t="s">
        <v>99</v>
      </c>
      <c r="Q119" t="s">
        <v>99</v>
      </c>
      <c r="R119" t="s">
        <v>79</v>
      </c>
      <c r="S119" t="s">
        <v>99</v>
      </c>
      <c r="T119">
        <v>20</v>
      </c>
      <c r="AH119">
        <v>5</v>
      </c>
      <c r="AJ119">
        <v>10</v>
      </c>
      <c r="AS119">
        <v>15</v>
      </c>
      <c r="AT119">
        <v>10</v>
      </c>
      <c r="AX119">
        <v>20</v>
      </c>
      <c r="BC119">
        <v>15</v>
      </c>
      <c r="BD119">
        <v>10</v>
      </c>
      <c r="BH119">
        <v>20</v>
      </c>
      <c r="BJ119">
        <v>15</v>
      </c>
      <c r="BQ119">
        <v>10</v>
      </c>
      <c r="BS119" t="s">
        <v>74</v>
      </c>
      <c r="BT119">
        <f t="shared" si="1"/>
        <v>1</v>
      </c>
    </row>
    <row r="120" spans="1:72" x14ac:dyDescent="0.2">
      <c r="A120">
        <v>119</v>
      </c>
      <c r="B120" s="1">
        <v>42911.691678240742</v>
      </c>
      <c r="C120" s="1">
        <v>42911.693703703706</v>
      </c>
      <c r="D120" t="s">
        <v>72</v>
      </c>
      <c r="E120">
        <v>100</v>
      </c>
      <c r="F120">
        <v>174</v>
      </c>
      <c r="G120" t="b">
        <v>1</v>
      </c>
      <c r="H120" s="1">
        <v>42911.693703703706</v>
      </c>
      <c r="I120" t="s">
        <v>73</v>
      </c>
      <c r="J120" t="s">
        <v>74</v>
      </c>
      <c r="K120">
        <v>34</v>
      </c>
      <c r="L120" t="s">
        <v>75</v>
      </c>
      <c r="M120" t="s">
        <v>86</v>
      </c>
      <c r="N120" t="s">
        <v>81</v>
      </c>
      <c r="O120" t="s">
        <v>74</v>
      </c>
      <c r="P120" t="s">
        <v>115</v>
      </c>
      <c r="Q120" t="s">
        <v>115</v>
      </c>
      <c r="R120" t="s">
        <v>79</v>
      </c>
      <c r="S120" t="s">
        <v>115</v>
      </c>
      <c r="T120">
        <v>60</v>
      </c>
      <c r="Y120">
        <v>70</v>
      </c>
      <c r="AO120">
        <v>90</v>
      </c>
      <c r="AQ120">
        <v>5</v>
      </c>
      <c r="AU120">
        <v>10</v>
      </c>
      <c r="AV120">
        <v>20</v>
      </c>
      <c r="AY120">
        <v>40</v>
      </c>
      <c r="BC120">
        <v>5</v>
      </c>
      <c r="BE120">
        <v>40</v>
      </c>
      <c r="BG120">
        <v>45</v>
      </c>
      <c r="BM120">
        <v>15</v>
      </c>
      <c r="BS120" t="s">
        <v>74</v>
      </c>
      <c r="BT120">
        <f t="shared" si="1"/>
        <v>1</v>
      </c>
    </row>
    <row r="121" spans="1:72" x14ac:dyDescent="0.2">
      <c r="A121">
        <v>120</v>
      </c>
      <c r="B121" s="1">
        <v>42911.70385416667</v>
      </c>
      <c r="C121" s="1">
        <v>42911.711284722223</v>
      </c>
      <c r="D121" t="s">
        <v>72</v>
      </c>
      <c r="E121">
        <v>100</v>
      </c>
      <c r="F121">
        <v>641</v>
      </c>
      <c r="G121" t="b">
        <v>1</v>
      </c>
      <c r="H121" s="1">
        <v>42911.711284722223</v>
      </c>
      <c r="I121" t="s">
        <v>73</v>
      </c>
      <c r="J121" t="s">
        <v>74</v>
      </c>
      <c r="K121">
        <v>32</v>
      </c>
      <c r="L121" t="s">
        <v>75</v>
      </c>
      <c r="M121" t="s">
        <v>143</v>
      </c>
      <c r="N121" t="s">
        <v>93</v>
      </c>
      <c r="O121" t="s">
        <v>74</v>
      </c>
      <c r="P121" t="s">
        <v>104</v>
      </c>
      <c r="Q121" t="s">
        <v>104</v>
      </c>
      <c r="R121" t="s">
        <v>79</v>
      </c>
      <c r="S121" t="s">
        <v>104</v>
      </c>
      <c r="T121">
        <v>40</v>
      </c>
      <c r="U121">
        <v>18</v>
      </c>
      <c r="Y121">
        <v>0</v>
      </c>
      <c r="AH121">
        <v>0</v>
      </c>
      <c r="AI121">
        <v>10</v>
      </c>
      <c r="AL121">
        <v>85</v>
      </c>
      <c r="AM121">
        <v>60</v>
      </c>
      <c r="AQ121">
        <v>0</v>
      </c>
      <c r="AT121">
        <v>0</v>
      </c>
      <c r="BC121">
        <v>20</v>
      </c>
      <c r="BH121">
        <v>60</v>
      </c>
      <c r="BS121" t="s">
        <v>88</v>
      </c>
      <c r="BT121">
        <f t="shared" si="1"/>
        <v>0</v>
      </c>
    </row>
    <row r="122" spans="1:72" x14ac:dyDescent="0.2">
      <c r="A122">
        <v>121</v>
      </c>
      <c r="B122" s="1">
        <v>42911.708634259259</v>
      </c>
      <c r="C122" s="1">
        <v>42911.712291666663</v>
      </c>
      <c r="D122" t="s">
        <v>72</v>
      </c>
      <c r="E122">
        <v>100</v>
      </c>
      <c r="F122">
        <v>316</v>
      </c>
      <c r="G122" t="b">
        <v>1</v>
      </c>
      <c r="H122" s="1">
        <v>42911.71230324074</v>
      </c>
      <c r="I122" t="s">
        <v>73</v>
      </c>
      <c r="J122" t="s">
        <v>74</v>
      </c>
      <c r="K122">
        <v>39</v>
      </c>
      <c r="L122" t="s">
        <v>85</v>
      </c>
      <c r="M122" t="s">
        <v>80</v>
      </c>
      <c r="N122" t="s">
        <v>81</v>
      </c>
      <c r="O122" t="s">
        <v>74</v>
      </c>
      <c r="P122" t="s">
        <v>82</v>
      </c>
      <c r="Q122" t="s">
        <v>155</v>
      </c>
      <c r="R122" t="s">
        <v>110</v>
      </c>
      <c r="S122" t="s">
        <v>152</v>
      </c>
      <c r="T122">
        <v>3</v>
      </c>
      <c r="W122">
        <v>2</v>
      </c>
      <c r="AD122">
        <v>4</v>
      </c>
      <c r="AF122">
        <v>1</v>
      </c>
      <c r="AG122">
        <v>8</v>
      </c>
      <c r="AL122">
        <v>7</v>
      </c>
      <c r="AS122">
        <v>4</v>
      </c>
      <c r="AV122">
        <v>5</v>
      </c>
      <c r="AX122">
        <v>3</v>
      </c>
      <c r="BD122">
        <v>2</v>
      </c>
      <c r="BJ122">
        <v>3</v>
      </c>
      <c r="BS122" t="s">
        <v>74</v>
      </c>
      <c r="BT122">
        <f t="shared" si="1"/>
        <v>1</v>
      </c>
    </row>
    <row r="123" spans="1:72" x14ac:dyDescent="0.2">
      <c r="A123">
        <v>122</v>
      </c>
      <c r="B123" s="1">
        <v>42911.718321759261</v>
      </c>
      <c r="C123" s="1">
        <v>42911.720752314817</v>
      </c>
      <c r="D123" t="s">
        <v>72</v>
      </c>
      <c r="E123">
        <v>100</v>
      </c>
      <c r="F123">
        <v>209</v>
      </c>
      <c r="G123" t="b">
        <v>1</v>
      </c>
      <c r="H123" s="1">
        <v>42911.720763888887</v>
      </c>
      <c r="I123" t="s">
        <v>73</v>
      </c>
      <c r="J123" t="s">
        <v>74</v>
      </c>
      <c r="K123">
        <v>29</v>
      </c>
      <c r="L123" t="s">
        <v>85</v>
      </c>
      <c r="M123" t="s">
        <v>156</v>
      </c>
      <c r="N123" t="s">
        <v>77</v>
      </c>
      <c r="O123" t="s">
        <v>74</v>
      </c>
      <c r="P123" t="s">
        <v>157</v>
      </c>
      <c r="Q123" t="s">
        <v>157</v>
      </c>
      <c r="R123" t="s">
        <v>79</v>
      </c>
      <c r="S123" t="s">
        <v>157</v>
      </c>
      <c r="T123">
        <v>51</v>
      </c>
      <c r="W123">
        <v>50</v>
      </c>
      <c r="X123">
        <v>9</v>
      </c>
      <c r="AB123">
        <v>60</v>
      </c>
      <c r="AE123">
        <v>46</v>
      </c>
      <c r="AG123">
        <v>51</v>
      </c>
      <c r="AK123">
        <v>39</v>
      </c>
      <c r="AV123">
        <v>51</v>
      </c>
      <c r="AW123">
        <v>60</v>
      </c>
      <c r="BF123">
        <v>61</v>
      </c>
      <c r="BG123">
        <v>62</v>
      </c>
      <c r="BS123" t="s">
        <v>74</v>
      </c>
      <c r="BT123">
        <f t="shared" si="1"/>
        <v>1</v>
      </c>
    </row>
    <row r="124" spans="1:72" x14ac:dyDescent="0.2">
      <c r="A124">
        <v>123</v>
      </c>
      <c r="B124" s="1">
        <v>42911.739421296297</v>
      </c>
      <c r="C124" s="1">
        <v>42911.741469907407</v>
      </c>
      <c r="D124" t="s">
        <v>72</v>
      </c>
      <c r="E124">
        <v>100</v>
      </c>
      <c r="F124">
        <v>176</v>
      </c>
      <c r="G124" t="b">
        <v>1</v>
      </c>
      <c r="H124" s="1">
        <v>42911.741481481484</v>
      </c>
      <c r="I124" t="s">
        <v>73</v>
      </c>
      <c r="J124" t="s">
        <v>74</v>
      </c>
      <c r="K124">
        <v>23</v>
      </c>
      <c r="L124" t="s">
        <v>75</v>
      </c>
      <c r="M124" t="s">
        <v>86</v>
      </c>
      <c r="N124" t="s">
        <v>93</v>
      </c>
      <c r="O124" t="s">
        <v>74</v>
      </c>
      <c r="P124" t="s">
        <v>96</v>
      </c>
      <c r="Q124" t="s">
        <v>96</v>
      </c>
      <c r="R124" t="s">
        <v>110</v>
      </c>
      <c r="S124" t="s">
        <v>132</v>
      </c>
      <c r="T124">
        <v>23</v>
      </c>
      <c r="X124">
        <v>6</v>
      </c>
      <c r="AK124">
        <v>28</v>
      </c>
      <c r="AL124">
        <v>22</v>
      </c>
      <c r="AO124">
        <v>53</v>
      </c>
      <c r="AQ124">
        <v>16</v>
      </c>
      <c r="AS124">
        <v>30</v>
      </c>
      <c r="AU124">
        <v>9</v>
      </c>
      <c r="AX124">
        <v>24</v>
      </c>
      <c r="AZ124">
        <v>46</v>
      </c>
      <c r="BF124">
        <v>53</v>
      </c>
      <c r="BS124" t="s">
        <v>74</v>
      </c>
      <c r="BT124">
        <f t="shared" si="1"/>
        <v>1</v>
      </c>
    </row>
    <row r="125" spans="1:72" x14ac:dyDescent="0.2">
      <c r="A125">
        <v>124</v>
      </c>
      <c r="B125" s="1">
        <v>42911.74181712963</v>
      </c>
      <c r="C125" s="1">
        <v>42911.744733796295</v>
      </c>
      <c r="D125" t="s">
        <v>72</v>
      </c>
      <c r="E125">
        <v>100</v>
      </c>
      <c r="F125">
        <v>251</v>
      </c>
      <c r="G125" t="b">
        <v>1</v>
      </c>
      <c r="H125" s="1">
        <v>42911.744733796295</v>
      </c>
      <c r="I125" t="s">
        <v>73</v>
      </c>
      <c r="J125" t="s">
        <v>74</v>
      </c>
      <c r="K125">
        <v>23</v>
      </c>
      <c r="L125" t="s">
        <v>75</v>
      </c>
      <c r="M125" t="s">
        <v>150</v>
      </c>
      <c r="N125" t="s">
        <v>93</v>
      </c>
      <c r="O125" t="s">
        <v>74</v>
      </c>
      <c r="P125" t="s">
        <v>109</v>
      </c>
      <c r="Q125" t="s">
        <v>109</v>
      </c>
      <c r="R125" t="s">
        <v>79</v>
      </c>
      <c r="S125" t="s">
        <v>111</v>
      </c>
      <c r="T125">
        <v>45</v>
      </c>
      <c r="U125">
        <v>95</v>
      </c>
      <c r="W125">
        <v>20</v>
      </c>
      <c r="AR125">
        <v>83</v>
      </c>
      <c r="AU125">
        <v>24</v>
      </c>
      <c r="AW125">
        <v>24</v>
      </c>
      <c r="BC125">
        <v>36</v>
      </c>
      <c r="BH125">
        <v>92</v>
      </c>
      <c r="BN125">
        <v>100</v>
      </c>
      <c r="BP125">
        <v>83</v>
      </c>
      <c r="BQ125">
        <v>17</v>
      </c>
      <c r="BS125" t="s">
        <v>74</v>
      </c>
      <c r="BT125">
        <f t="shared" si="1"/>
        <v>1</v>
      </c>
    </row>
    <row r="126" spans="1:72" x14ac:dyDescent="0.2">
      <c r="A126">
        <v>125</v>
      </c>
      <c r="B126" s="1">
        <v>42911.760162037041</v>
      </c>
      <c r="C126" s="1">
        <v>42911.761979166666</v>
      </c>
      <c r="D126" t="s">
        <v>72</v>
      </c>
      <c r="E126">
        <v>100</v>
      </c>
      <c r="F126">
        <v>156</v>
      </c>
      <c r="G126" t="b">
        <v>1</v>
      </c>
      <c r="H126" s="1">
        <v>42911.761990740742</v>
      </c>
      <c r="I126" t="s">
        <v>73</v>
      </c>
      <c r="J126" t="s">
        <v>74</v>
      </c>
      <c r="K126">
        <v>55</v>
      </c>
      <c r="L126" t="s">
        <v>75</v>
      </c>
      <c r="M126" t="s">
        <v>119</v>
      </c>
      <c r="N126" t="s">
        <v>77</v>
      </c>
      <c r="O126" t="s">
        <v>74</v>
      </c>
      <c r="P126" t="s">
        <v>115</v>
      </c>
      <c r="Q126" t="s">
        <v>115</v>
      </c>
      <c r="R126" t="s">
        <v>79</v>
      </c>
      <c r="S126" t="s">
        <v>115</v>
      </c>
      <c r="T126">
        <v>45</v>
      </c>
      <c r="AA126">
        <v>51</v>
      </c>
      <c r="AB126">
        <v>24</v>
      </c>
      <c r="AC126">
        <v>20</v>
      </c>
      <c r="AE126">
        <v>5</v>
      </c>
      <c r="AM126">
        <v>38</v>
      </c>
      <c r="AP126">
        <v>11</v>
      </c>
      <c r="AU126">
        <v>10</v>
      </c>
      <c r="AW126">
        <v>33</v>
      </c>
      <c r="AX126">
        <v>25</v>
      </c>
      <c r="BF126">
        <v>66</v>
      </c>
      <c r="BS126" t="s">
        <v>74</v>
      </c>
      <c r="BT126">
        <f t="shared" si="1"/>
        <v>1</v>
      </c>
    </row>
    <row r="127" spans="1:72" x14ac:dyDescent="0.2">
      <c r="A127">
        <v>126</v>
      </c>
      <c r="B127" s="1">
        <v>42911.77652777778</v>
      </c>
      <c r="C127" s="1">
        <v>42911.779247685183</v>
      </c>
      <c r="D127" t="s">
        <v>72</v>
      </c>
      <c r="E127">
        <v>100</v>
      </c>
      <c r="F127">
        <v>235</v>
      </c>
      <c r="G127" t="b">
        <v>1</v>
      </c>
      <c r="H127" s="1">
        <v>42911.77925925926</v>
      </c>
      <c r="I127" t="s">
        <v>73</v>
      </c>
      <c r="J127" t="s">
        <v>74</v>
      </c>
      <c r="K127">
        <v>65</v>
      </c>
      <c r="L127" t="s">
        <v>75</v>
      </c>
      <c r="M127" t="s">
        <v>158</v>
      </c>
      <c r="N127" t="s">
        <v>101</v>
      </c>
      <c r="O127" t="s">
        <v>74</v>
      </c>
      <c r="P127" t="s">
        <v>102</v>
      </c>
      <c r="Q127" t="s">
        <v>102</v>
      </c>
      <c r="R127" t="s">
        <v>79</v>
      </c>
      <c r="S127" t="s">
        <v>102</v>
      </c>
      <c r="T127">
        <v>44</v>
      </c>
      <c r="Z127">
        <v>55</v>
      </c>
      <c r="AE127">
        <v>29</v>
      </c>
      <c r="AI127">
        <v>27</v>
      </c>
      <c r="AP127">
        <v>15</v>
      </c>
      <c r="AR127">
        <v>42</v>
      </c>
      <c r="AT127">
        <v>61</v>
      </c>
      <c r="AV127">
        <v>39</v>
      </c>
      <c r="AW127">
        <v>26</v>
      </c>
      <c r="BJ127">
        <v>60</v>
      </c>
      <c r="BK127">
        <v>20</v>
      </c>
      <c r="BS127" t="s">
        <v>88</v>
      </c>
      <c r="BT127">
        <f t="shared" si="1"/>
        <v>0</v>
      </c>
    </row>
    <row r="128" spans="1:72" x14ac:dyDescent="0.2">
      <c r="A128">
        <v>127</v>
      </c>
      <c r="B128" s="1">
        <v>42911.794861111113</v>
      </c>
      <c r="C128" s="1">
        <v>42911.799293981479</v>
      </c>
      <c r="D128" t="s">
        <v>72</v>
      </c>
      <c r="E128">
        <v>100</v>
      </c>
      <c r="F128">
        <v>382</v>
      </c>
      <c r="G128" t="b">
        <v>1</v>
      </c>
      <c r="H128" s="1">
        <v>42911.799293981479</v>
      </c>
      <c r="I128" t="s">
        <v>73</v>
      </c>
      <c r="J128" t="s">
        <v>74</v>
      </c>
      <c r="K128">
        <v>50</v>
      </c>
      <c r="L128" t="s">
        <v>75</v>
      </c>
      <c r="M128" t="s">
        <v>86</v>
      </c>
      <c r="N128" t="s">
        <v>130</v>
      </c>
      <c r="O128" t="s">
        <v>74</v>
      </c>
      <c r="P128" t="s">
        <v>118</v>
      </c>
      <c r="Q128" t="s">
        <v>102</v>
      </c>
      <c r="R128" t="s">
        <v>91</v>
      </c>
      <c r="S128" t="s">
        <v>115</v>
      </c>
      <c r="T128">
        <v>15</v>
      </c>
      <c r="Y128">
        <v>30</v>
      </c>
      <c r="Z128">
        <v>5</v>
      </c>
      <c r="AA128">
        <v>5</v>
      </c>
      <c r="AB128">
        <v>5</v>
      </c>
      <c r="AI128">
        <v>5</v>
      </c>
      <c r="AR128">
        <v>35</v>
      </c>
      <c r="BH128">
        <v>20</v>
      </c>
      <c r="BM128">
        <v>3</v>
      </c>
      <c r="BN128">
        <v>40</v>
      </c>
      <c r="BQ128">
        <v>8</v>
      </c>
      <c r="BS128" t="s">
        <v>74</v>
      </c>
      <c r="BT128">
        <f t="shared" si="1"/>
        <v>1</v>
      </c>
    </row>
    <row r="129" spans="1:72" x14ac:dyDescent="0.2">
      <c r="A129">
        <v>128</v>
      </c>
      <c r="B129" s="1">
        <v>42911.810833333337</v>
      </c>
      <c r="C129" s="1">
        <v>42911.815104166664</v>
      </c>
      <c r="D129" t="s">
        <v>72</v>
      </c>
      <c r="E129">
        <v>100</v>
      </c>
      <c r="F129">
        <v>368</v>
      </c>
      <c r="G129" t="b">
        <v>1</v>
      </c>
      <c r="H129" s="1">
        <v>42911.815115740741</v>
      </c>
      <c r="I129" t="s">
        <v>73</v>
      </c>
      <c r="J129" t="s">
        <v>74</v>
      </c>
      <c r="K129">
        <v>50</v>
      </c>
      <c r="L129" t="s">
        <v>75</v>
      </c>
      <c r="M129" t="s">
        <v>119</v>
      </c>
      <c r="N129" t="s">
        <v>77</v>
      </c>
      <c r="O129" t="s">
        <v>74</v>
      </c>
      <c r="P129" t="s">
        <v>118</v>
      </c>
      <c r="Q129" t="s">
        <v>151</v>
      </c>
      <c r="R129" t="s">
        <v>79</v>
      </c>
      <c r="S129" t="s">
        <v>151</v>
      </c>
      <c r="T129">
        <v>5</v>
      </c>
      <c r="U129">
        <v>80</v>
      </c>
      <c r="X129">
        <v>80</v>
      </c>
      <c r="AA129">
        <v>48</v>
      </c>
      <c r="AI129">
        <v>9</v>
      </c>
      <c r="AM129">
        <v>60</v>
      </c>
      <c r="AP129">
        <v>30</v>
      </c>
      <c r="AX129">
        <v>30</v>
      </c>
      <c r="AY129">
        <v>40</v>
      </c>
      <c r="BK129">
        <v>50</v>
      </c>
      <c r="BO129">
        <v>75</v>
      </c>
      <c r="BS129" t="s">
        <v>74</v>
      </c>
      <c r="BT129">
        <f t="shared" si="1"/>
        <v>1</v>
      </c>
    </row>
    <row r="130" spans="1:72" x14ac:dyDescent="0.2">
      <c r="A130">
        <v>129</v>
      </c>
      <c r="B130" s="1">
        <v>42911.823263888888</v>
      </c>
      <c r="C130" s="1">
        <v>42911.825381944444</v>
      </c>
      <c r="D130" t="s">
        <v>72</v>
      </c>
      <c r="E130">
        <v>100</v>
      </c>
      <c r="F130">
        <v>182</v>
      </c>
      <c r="G130" t="b">
        <v>1</v>
      </c>
      <c r="H130" s="1">
        <v>42911.82539351852</v>
      </c>
      <c r="I130" t="s">
        <v>73</v>
      </c>
      <c r="J130" t="s">
        <v>74</v>
      </c>
      <c r="K130">
        <v>47</v>
      </c>
      <c r="L130" t="s">
        <v>85</v>
      </c>
      <c r="M130" t="s">
        <v>86</v>
      </c>
      <c r="N130" t="s">
        <v>93</v>
      </c>
      <c r="O130" t="s">
        <v>74</v>
      </c>
      <c r="P130" t="s">
        <v>147</v>
      </c>
      <c r="Q130" t="s">
        <v>147</v>
      </c>
      <c r="R130" t="s">
        <v>91</v>
      </c>
      <c r="S130" t="s">
        <v>108</v>
      </c>
      <c r="T130">
        <v>70</v>
      </c>
      <c r="U130">
        <v>30</v>
      </c>
      <c r="AC130">
        <v>25</v>
      </c>
      <c r="AK130">
        <v>25</v>
      </c>
      <c r="AN130">
        <v>50</v>
      </c>
      <c r="AO130">
        <v>80</v>
      </c>
      <c r="AP130">
        <v>27</v>
      </c>
      <c r="AS130">
        <v>22</v>
      </c>
      <c r="AU130">
        <v>20</v>
      </c>
      <c r="AZ130">
        <v>47</v>
      </c>
      <c r="BD130">
        <v>24</v>
      </c>
      <c r="BS130" t="s">
        <v>74</v>
      </c>
      <c r="BT130">
        <f t="shared" si="1"/>
        <v>1</v>
      </c>
    </row>
    <row r="131" spans="1:72" x14ac:dyDescent="0.2">
      <c r="A131">
        <v>130</v>
      </c>
      <c r="B131" s="1">
        <v>42911.825312499997</v>
      </c>
      <c r="C131" s="1">
        <v>42911.82712962963</v>
      </c>
      <c r="D131" t="s">
        <v>72</v>
      </c>
      <c r="E131">
        <v>100</v>
      </c>
      <c r="F131">
        <v>156</v>
      </c>
      <c r="G131" t="b">
        <v>1</v>
      </c>
      <c r="H131" s="1">
        <v>42911.827141203707</v>
      </c>
      <c r="I131" t="s">
        <v>73</v>
      </c>
      <c r="J131" t="s">
        <v>74</v>
      </c>
      <c r="K131">
        <v>34</v>
      </c>
      <c r="L131" t="s">
        <v>75</v>
      </c>
      <c r="M131" t="s">
        <v>159</v>
      </c>
      <c r="N131" t="s">
        <v>93</v>
      </c>
      <c r="O131" t="s">
        <v>74</v>
      </c>
      <c r="P131" t="s">
        <v>120</v>
      </c>
      <c r="Q131" t="s">
        <v>108</v>
      </c>
      <c r="R131" t="s">
        <v>84</v>
      </c>
      <c r="S131" t="s">
        <v>120</v>
      </c>
      <c r="T131">
        <v>35</v>
      </c>
      <c r="W131">
        <v>17</v>
      </c>
      <c r="Z131">
        <v>9</v>
      </c>
      <c r="AO131">
        <v>51</v>
      </c>
      <c r="AT131">
        <v>41</v>
      </c>
      <c r="AW131">
        <v>79</v>
      </c>
      <c r="BD131">
        <v>42</v>
      </c>
      <c r="BE131">
        <v>35</v>
      </c>
      <c r="BG131">
        <v>81</v>
      </c>
      <c r="BN131">
        <v>86</v>
      </c>
      <c r="BQ131">
        <v>53</v>
      </c>
      <c r="BS131" t="s">
        <v>74</v>
      </c>
      <c r="BT131">
        <f t="shared" ref="BT131:BT194" si="2">IF(BS131="Yes",1,0)</f>
        <v>1</v>
      </c>
    </row>
    <row r="132" spans="1:72" x14ac:dyDescent="0.2">
      <c r="A132">
        <v>131</v>
      </c>
      <c r="B132" s="1">
        <v>42911.82953703704</v>
      </c>
      <c r="C132" s="1">
        <v>42911.832071759258</v>
      </c>
      <c r="D132" t="s">
        <v>72</v>
      </c>
      <c r="E132">
        <v>100</v>
      </c>
      <c r="F132">
        <v>219</v>
      </c>
      <c r="G132" t="b">
        <v>1</v>
      </c>
      <c r="H132" s="1">
        <v>42911.832094907404</v>
      </c>
      <c r="I132" t="s">
        <v>73</v>
      </c>
      <c r="J132" t="s">
        <v>74</v>
      </c>
      <c r="K132">
        <v>26</v>
      </c>
      <c r="L132" t="s">
        <v>85</v>
      </c>
      <c r="M132" t="s">
        <v>80</v>
      </c>
      <c r="N132" t="s">
        <v>93</v>
      </c>
      <c r="O132" t="s">
        <v>74</v>
      </c>
      <c r="P132" t="s">
        <v>109</v>
      </c>
      <c r="Q132" t="s">
        <v>109</v>
      </c>
      <c r="R132" t="s">
        <v>79</v>
      </c>
      <c r="S132" t="s">
        <v>109</v>
      </c>
      <c r="T132">
        <v>40</v>
      </c>
      <c r="AB132">
        <v>10</v>
      </c>
      <c r="AJ132">
        <v>14</v>
      </c>
      <c r="AM132">
        <v>8</v>
      </c>
      <c r="AW132">
        <v>15</v>
      </c>
      <c r="AX132">
        <v>22</v>
      </c>
      <c r="BB132">
        <v>10</v>
      </c>
      <c r="BD132">
        <v>11</v>
      </c>
      <c r="BG132">
        <v>16</v>
      </c>
      <c r="BN132">
        <v>21</v>
      </c>
      <c r="BO132">
        <v>25</v>
      </c>
      <c r="BS132" t="s">
        <v>74</v>
      </c>
      <c r="BT132">
        <f t="shared" si="2"/>
        <v>1</v>
      </c>
    </row>
    <row r="133" spans="1:72" x14ac:dyDescent="0.2">
      <c r="A133">
        <v>132</v>
      </c>
      <c r="B133" s="1">
        <v>42911.829143518517</v>
      </c>
      <c r="C133" s="1">
        <v>42911.832800925928</v>
      </c>
      <c r="D133" t="s">
        <v>72</v>
      </c>
      <c r="E133">
        <v>100</v>
      </c>
      <c r="F133">
        <v>315</v>
      </c>
      <c r="G133" t="b">
        <v>1</v>
      </c>
      <c r="H133" s="1">
        <v>42911.832812499997</v>
      </c>
      <c r="I133" t="s">
        <v>73</v>
      </c>
      <c r="J133" t="s">
        <v>74</v>
      </c>
      <c r="K133">
        <v>41</v>
      </c>
      <c r="L133" t="s">
        <v>75</v>
      </c>
      <c r="M133" t="s">
        <v>80</v>
      </c>
      <c r="N133" t="s">
        <v>81</v>
      </c>
      <c r="O133" t="s">
        <v>74</v>
      </c>
      <c r="P133" t="s">
        <v>94</v>
      </c>
      <c r="Q133" t="s">
        <v>94</v>
      </c>
      <c r="R133" t="s">
        <v>79</v>
      </c>
      <c r="S133" t="s">
        <v>94</v>
      </c>
      <c r="T133">
        <v>70</v>
      </c>
      <c r="U133">
        <v>55</v>
      </c>
      <c r="W133">
        <v>10</v>
      </c>
      <c r="AA133">
        <v>30</v>
      </c>
      <c r="AE133">
        <v>10</v>
      </c>
      <c r="AM133">
        <v>15</v>
      </c>
      <c r="AQ133">
        <v>20</v>
      </c>
      <c r="AS133">
        <v>35</v>
      </c>
      <c r="AX133">
        <v>20</v>
      </c>
      <c r="AY133">
        <v>30</v>
      </c>
      <c r="BM133">
        <v>35</v>
      </c>
      <c r="BS133" t="s">
        <v>74</v>
      </c>
      <c r="BT133">
        <f t="shared" si="2"/>
        <v>1</v>
      </c>
    </row>
    <row r="134" spans="1:72" x14ac:dyDescent="0.2">
      <c r="A134">
        <v>133</v>
      </c>
      <c r="B134" s="1">
        <v>42911.846030092594</v>
      </c>
      <c r="C134" s="1">
        <v>42911.851527777777</v>
      </c>
      <c r="D134" t="s">
        <v>72</v>
      </c>
      <c r="E134">
        <v>100</v>
      </c>
      <c r="F134">
        <v>475</v>
      </c>
      <c r="G134" t="b">
        <v>1</v>
      </c>
      <c r="H134" s="1">
        <v>42911.851539351854</v>
      </c>
      <c r="I134" t="s">
        <v>73</v>
      </c>
      <c r="J134" t="s">
        <v>74</v>
      </c>
      <c r="K134">
        <v>50</v>
      </c>
      <c r="L134" t="s">
        <v>75</v>
      </c>
      <c r="M134" t="s">
        <v>150</v>
      </c>
      <c r="N134" t="s">
        <v>93</v>
      </c>
      <c r="O134" t="s">
        <v>74</v>
      </c>
      <c r="P134" t="s">
        <v>109</v>
      </c>
      <c r="Q134" t="s">
        <v>109</v>
      </c>
      <c r="R134" t="s">
        <v>79</v>
      </c>
      <c r="S134" t="s">
        <v>109</v>
      </c>
      <c r="T134">
        <v>34</v>
      </c>
      <c r="AA134">
        <v>40</v>
      </c>
      <c r="AB134">
        <v>31</v>
      </c>
      <c r="AE134">
        <v>17</v>
      </c>
      <c r="AO134">
        <v>40</v>
      </c>
      <c r="AR134">
        <v>30</v>
      </c>
      <c r="AX134">
        <v>29</v>
      </c>
      <c r="BD134">
        <v>20</v>
      </c>
      <c r="BH134">
        <v>38</v>
      </c>
      <c r="BI134">
        <v>19</v>
      </c>
      <c r="BQ134">
        <v>20</v>
      </c>
      <c r="BS134" t="s">
        <v>88</v>
      </c>
      <c r="BT134">
        <f t="shared" si="2"/>
        <v>0</v>
      </c>
    </row>
    <row r="135" spans="1:72" x14ac:dyDescent="0.2">
      <c r="A135">
        <v>134</v>
      </c>
      <c r="B135" s="1">
        <v>42911.860196759262</v>
      </c>
      <c r="C135" s="1">
        <v>42911.861851851849</v>
      </c>
      <c r="D135" t="s">
        <v>72</v>
      </c>
      <c r="E135">
        <v>100</v>
      </c>
      <c r="F135">
        <v>142</v>
      </c>
      <c r="G135" t="b">
        <v>1</v>
      </c>
      <c r="H135" s="1">
        <v>42911.861863425926</v>
      </c>
      <c r="I135" t="s">
        <v>73</v>
      </c>
      <c r="J135" t="s">
        <v>74</v>
      </c>
      <c r="K135">
        <v>31</v>
      </c>
      <c r="L135" t="s">
        <v>85</v>
      </c>
      <c r="M135" t="s">
        <v>160</v>
      </c>
      <c r="N135" t="s">
        <v>130</v>
      </c>
      <c r="O135" t="s">
        <v>74</v>
      </c>
      <c r="P135" t="s">
        <v>109</v>
      </c>
      <c r="Q135" t="s">
        <v>109</v>
      </c>
      <c r="R135" t="s">
        <v>84</v>
      </c>
      <c r="S135" t="s">
        <v>147</v>
      </c>
      <c r="T135">
        <v>76</v>
      </c>
      <c r="W135">
        <v>9</v>
      </c>
      <c r="X135">
        <v>15</v>
      </c>
      <c r="Z135">
        <v>8</v>
      </c>
      <c r="AK135">
        <v>64</v>
      </c>
      <c r="AO135">
        <v>81</v>
      </c>
      <c r="AY135">
        <v>8</v>
      </c>
      <c r="BE135">
        <v>14</v>
      </c>
      <c r="BG135">
        <v>46</v>
      </c>
      <c r="BJ135">
        <v>12</v>
      </c>
      <c r="BK135">
        <v>11</v>
      </c>
      <c r="BS135" t="s">
        <v>88</v>
      </c>
      <c r="BT135">
        <f t="shared" si="2"/>
        <v>0</v>
      </c>
    </row>
    <row r="136" spans="1:72" x14ac:dyDescent="0.2">
      <c r="A136">
        <v>135</v>
      </c>
      <c r="B136" s="1">
        <v>42911.865370370368</v>
      </c>
      <c r="C136" s="1">
        <v>42911.8674537037</v>
      </c>
      <c r="D136" t="s">
        <v>72</v>
      </c>
      <c r="E136">
        <v>100</v>
      </c>
      <c r="F136">
        <v>179</v>
      </c>
      <c r="G136" t="b">
        <v>1</v>
      </c>
      <c r="H136" s="1">
        <v>42911.867465277777</v>
      </c>
      <c r="I136" t="s">
        <v>73</v>
      </c>
      <c r="J136" t="s">
        <v>74</v>
      </c>
      <c r="K136">
        <v>42</v>
      </c>
      <c r="L136" t="s">
        <v>85</v>
      </c>
      <c r="M136" t="s">
        <v>161</v>
      </c>
      <c r="N136" t="s">
        <v>93</v>
      </c>
      <c r="O136" t="s">
        <v>74</v>
      </c>
      <c r="P136" t="s">
        <v>97</v>
      </c>
      <c r="Q136" t="s">
        <v>97</v>
      </c>
      <c r="R136" t="s">
        <v>79</v>
      </c>
      <c r="S136" t="s">
        <v>97</v>
      </c>
      <c r="T136">
        <v>50</v>
      </c>
      <c r="Z136">
        <v>20</v>
      </c>
      <c r="AD136">
        <v>60</v>
      </c>
      <c r="AF136">
        <v>10</v>
      </c>
      <c r="AG136">
        <v>80</v>
      </c>
      <c r="AI136">
        <v>20</v>
      </c>
      <c r="AK136">
        <v>25</v>
      </c>
      <c r="AR136">
        <v>10</v>
      </c>
      <c r="BA136">
        <v>45</v>
      </c>
      <c r="BL136">
        <v>15</v>
      </c>
      <c r="BN136">
        <v>80</v>
      </c>
      <c r="BS136" t="s">
        <v>74</v>
      </c>
      <c r="BT136">
        <f t="shared" si="2"/>
        <v>1</v>
      </c>
    </row>
    <row r="137" spans="1:72" x14ac:dyDescent="0.2">
      <c r="A137">
        <v>136</v>
      </c>
      <c r="B137" s="1">
        <v>42911.867893518516</v>
      </c>
      <c r="C137" s="1">
        <v>42911.871469907404</v>
      </c>
      <c r="D137" t="s">
        <v>72</v>
      </c>
      <c r="E137">
        <v>100</v>
      </c>
      <c r="F137">
        <v>309</v>
      </c>
      <c r="G137" t="b">
        <v>1</v>
      </c>
      <c r="H137" s="1">
        <v>42911.871481481481</v>
      </c>
      <c r="I137" t="s">
        <v>73</v>
      </c>
      <c r="J137" t="s">
        <v>74</v>
      </c>
      <c r="K137">
        <v>34</v>
      </c>
      <c r="L137" t="s">
        <v>85</v>
      </c>
      <c r="M137" t="s">
        <v>86</v>
      </c>
      <c r="N137" t="s">
        <v>81</v>
      </c>
      <c r="O137" t="s">
        <v>74</v>
      </c>
      <c r="P137" t="s">
        <v>109</v>
      </c>
      <c r="Q137" t="s">
        <v>94</v>
      </c>
      <c r="R137" t="s">
        <v>79</v>
      </c>
      <c r="S137" t="s">
        <v>94</v>
      </c>
      <c r="T137">
        <v>64</v>
      </c>
      <c r="W137">
        <v>7</v>
      </c>
      <c r="AB137">
        <v>39</v>
      </c>
      <c r="AG137">
        <v>17</v>
      </c>
      <c r="AI137">
        <v>12</v>
      </c>
      <c r="AJ137">
        <v>2</v>
      </c>
      <c r="AL137">
        <v>27</v>
      </c>
      <c r="AP137">
        <v>6</v>
      </c>
      <c r="AV137">
        <v>11</v>
      </c>
      <c r="BL137">
        <v>5</v>
      </c>
      <c r="BO137">
        <v>8</v>
      </c>
      <c r="BS137" t="s">
        <v>74</v>
      </c>
      <c r="BT137">
        <f t="shared" si="2"/>
        <v>1</v>
      </c>
    </row>
    <row r="138" spans="1:72" x14ac:dyDescent="0.2">
      <c r="A138">
        <v>137</v>
      </c>
      <c r="B138" s="1">
        <v>42911.883275462962</v>
      </c>
      <c r="C138" s="1">
        <v>42911.885972222219</v>
      </c>
      <c r="D138" t="s">
        <v>72</v>
      </c>
      <c r="E138">
        <v>100</v>
      </c>
      <c r="F138">
        <v>233</v>
      </c>
      <c r="G138" t="b">
        <v>1</v>
      </c>
      <c r="H138" s="1">
        <v>42911.885983796295</v>
      </c>
      <c r="I138" t="s">
        <v>73</v>
      </c>
      <c r="J138" t="s">
        <v>74</v>
      </c>
      <c r="K138">
        <v>23</v>
      </c>
      <c r="L138" t="s">
        <v>75</v>
      </c>
      <c r="M138" t="s">
        <v>89</v>
      </c>
      <c r="N138" t="s">
        <v>77</v>
      </c>
      <c r="O138" t="s">
        <v>74</v>
      </c>
      <c r="P138" t="s">
        <v>83</v>
      </c>
      <c r="Q138" t="s">
        <v>94</v>
      </c>
      <c r="R138" t="s">
        <v>91</v>
      </c>
      <c r="S138" t="s">
        <v>97</v>
      </c>
      <c r="T138">
        <v>50</v>
      </c>
      <c r="AC138">
        <v>0</v>
      </c>
      <c r="AD138">
        <v>0</v>
      </c>
      <c r="AE138">
        <v>0</v>
      </c>
      <c r="AH138">
        <v>1</v>
      </c>
      <c r="AU138">
        <v>1</v>
      </c>
      <c r="AX138">
        <v>19</v>
      </c>
      <c r="BC138">
        <v>0</v>
      </c>
      <c r="BG138">
        <v>1</v>
      </c>
      <c r="BH138">
        <v>1</v>
      </c>
      <c r="BR138">
        <v>1</v>
      </c>
      <c r="BS138" t="s">
        <v>74</v>
      </c>
      <c r="BT138">
        <f t="shared" si="2"/>
        <v>1</v>
      </c>
    </row>
    <row r="139" spans="1:72" x14ac:dyDescent="0.2">
      <c r="A139">
        <v>138</v>
      </c>
      <c r="B139" s="1">
        <v>42911.913217592592</v>
      </c>
      <c r="C139" s="1">
        <v>42911.915925925925</v>
      </c>
      <c r="D139" t="s">
        <v>72</v>
      </c>
      <c r="E139">
        <v>100</v>
      </c>
      <c r="F139">
        <v>234</v>
      </c>
      <c r="G139" t="b">
        <v>1</v>
      </c>
      <c r="H139" s="1">
        <v>42911.915937500002</v>
      </c>
      <c r="I139" t="s">
        <v>73</v>
      </c>
      <c r="J139" t="s">
        <v>74</v>
      </c>
      <c r="K139">
        <v>32</v>
      </c>
      <c r="L139" t="s">
        <v>75</v>
      </c>
      <c r="M139" t="s">
        <v>92</v>
      </c>
      <c r="N139" t="s">
        <v>90</v>
      </c>
      <c r="O139" t="s">
        <v>74</v>
      </c>
      <c r="P139" t="s">
        <v>113</v>
      </c>
      <c r="Q139" t="s">
        <v>102</v>
      </c>
      <c r="R139" t="s">
        <v>79</v>
      </c>
      <c r="S139" t="s">
        <v>102</v>
      </c>
      <c r="T139">
        <v>8</v>
      </c>
      <c r="AA139">
        <v>2</v>
      </c>
      <c r="AC139">
        <v>2</v>
      </c>
      <c r="AD139">
        <v>3</v>
      </c>
      <c r="AH139">
        <v>2</v>
      </c>
      <c r="AS139">
        <v>2</v>
      </c>
      <c r="AZ139">
        <v>10</v>
      </c>
      <c r="BB139">
        <v>2</v>
      </c>
      <c r="BO139">
        <v>2</v>
      </c>
      <c r="BQ139">
        <v>2</v>
      </c>
      <c r="BR139">
        <v>2</v>
      </c>
      <c r="BS139" t="s">
        <v>88</v>
      </c>
      <c r="BT139">
        <f t="shared" si="2"/>
        <v>0</v>
      </c>
    </row>
    <row r="140" spans="1:72" x14ac:dyDescent="0.2">
      <c r="A140">
        <v>139</v>
      </c>
      <c r="B140" s="1">
        <v>42908.516053240739</v>
      </c>
      <c r="C140" s="1">
        <v>42908.517789351848</v>
      </c>
      <c r="D140" t="s">
        <v>72</v>
      </c>
      <c r="E140">
        <v>95</v>
      </c>
      <c r="F140">
        <v>150</v>
      </c>
      <c r="G140" t="b">
        <v>0</v>
      </c>
      <c r="H140" s="1">
        <v>42912.544641203705</v>
      </c>
      <c r="I140" t="s">
        <v>73</v>
      </c>
      <c r="J140" t="s">
        <v>74</v>
      </c>
      <c r="K140">
        <v>44</v>
      </c>
      <c r="L140" t="s">
        <v>75</v>
      </c>
      <c r="M140" t="s">
        <v>80</v>
      </c>
      <c r="N140" t="s">
        <v>93</v>
      </c>
      <c r="O140" t="s">
        <v>74</v>
      </c>
      <c r="P140" t="s">
        <v>125</v>
      </c>
      <c r="Q140" t="s">
        <v>125</v>
      </c>
      <c r="R140" t="s">
        <v>79</v>
      </c>
      <c r="S140" t="s">
        <v>125</v>
      </c>
      <c r="T140">
        <v>85</v>
      </c>
      <c r="Z140">
        <v>40</v>
      </c>
      <c r="AA140">
        <v>75</v>
      </c>
      <c r="AG140">
        <v>80</v>
      </c>
      <c r="AN140">
        <v>80</v>
      </c>
      <c r="AO140">
        <v>99</v>
      </c>
      <c r="BB140">
        <v>40</v>
      </c>
      <c r="BE140">
        <v>60</v>
      </c>
      <c r="BH140">
        <v>85</v>
      </c>
      <c r="BI140">
        <v>40</v>
      </c>
      <c r="BL140">
        <v>40</v>
      </c>
      <c r="BS140" t="s">
        <v>74</v>
      </c>
      <c r="BT140">
        <f t="shared" si="2"/>
        <v>1</v>
      </c>
    </row>
    <row r="141" spans="1:72" x14ac:dyDescent="0.2">
      <c r="A141">
        <v>140</v>
      </c>
      <c r="B141" s="1">
        <v>42908.515509259261</v>
      </c>
      <c r="C141" s="1">
        <v>42908.517430555556</v>
      </c>
      <c r="D141" t="s">
        <v>72</v>
      </c>
      <c r="E141">
        <v>95</v>
      </c>
      <c r="F141">
        <v>165</v>
      </c>
      <c r="G141" t="b">
        <v>0</v>
      </c>
      <c r="H141" s="1">
        <v>42912.544641203705</v>
      </c>
      <c r="I141" t="s">
        <v>73</v>
      </c>
      <c r="J141" t="s">
        <v>74</v>
      </c>
      <c r="K141">
        <v>31</v>
      </c>
      <c r="L141" t="s">
        <v>75</v>
      </c>
      <c r="M141" t="s">
        <v>119</v>
      </c>
      <c r="N141" t="s">
        <v>93</v>
      </c>
      <c r="O141" t="s">
        <v>74</v>
      </c>
      <c r="P141" t="s">
        <v>135</v>
      </c>
      <c r="Q141" t="s">
        <v>135</v>
      </c>
      <c r="R141" t="s">
        <v>79</v>
      </c>
      <c r="S141" t="s">
        <v>132</v>
      </c>
      <c r="T141">
        <v>40</v>
      </c>
      <c r="Y141">
        <v>34</v>
      </c>
      <c r="AD141">
        <v>14</v>
      </c>
      <c r="AR141">
        <v>25</v>
      </c>
      <c r="AS141">
        <v>14</v>
      </c>
      <c r="AW141">
        <v>12</v>
      </c>
      <c r="AX141">
        <v>17</v>
      </c>
      <c r="AY141">
        <v>13</v>
      </c>
      <c r="BJ141">
        <v>16</v>
      </c>
      <c r="BL141">
        <v>8</v>
      </c>
      <c r="BM141">
        <v>13</v>
      </c>
      <c r="BS141" t="s">
        <v>74</v>
      </c>
      <c r="BT141">
        <f t="shared" si="2"/>
        <v>1</v>
      </c>
    </row>
    <row r="142" spans="1:72" x14ac:dyDescent="0.2">
      <c r="A142">
        <v>141</v>
      </c>
      <c r="B142" s="1">
        <v>42909.865497685183</v>
      </c>
      <c r="C142" s="1">
        <v>42909.8671875</v>
      </c>
      <c r="D142" t="s">
        <v>72</v>
      </c>
      <c r="E142">
        <v>95</v>
      </c>
      <c r="F142">
        <v>146</v>
      </c>
      <c r="G142" t="b">
        <v>0</v>
      </c>
      <c r="H142" s="1">
        <v>42912.544652777775</v>
      </c>
      <c r="I142" t="s">
        <v>73</v>
      </c>
      <c r="J142" t="s">
        <v>74</v>
      </c>
      <c r="K142">
        <v>37</v>
      </c>
      <c r="L142" t="s">
        <v>75</v>
      </c>
      <c r="M142" t="s">
        <v>92</v>
      </c>
      <c r="N142" t="s">
        <v>90</v>
      </c>
      <c r="O142" t="s">
        <v>74</v>
      </c>
      <c r="P142" t="s">
        <v>103</v>
      </c>
      <c r="Q142" t="s">
        <v>103</v>
      </c>
      <c r="R142" t="s">
        <v>79</v>
      </c>
      <c r="S142" t="s">
        <v>103</v>
      </c>
      <c r="T142">
        <v>50</v>
      </c>
      <c r="V142">
        <v>9</v>
      </c>
      <c r="W142">
        <v>1</v>
      </c>
      <c r="Z142">
        <v>3</v>
      </c>
      <c r="AD142">
        <v>28</v>
      </c>
      <c r="AF142">
        <v>1</v>
      </c>
      <c r="AN142">
        <v>10</v>
      </c>
      <c r="AQ142">
        <v>1</v>
      </c>
      <c r="AT142">
        <v>3</v>
      </c>
      <c r="AU142">
        <v>5</v>
      </c>
      <c r="BC142">
        <v>1</v>
      </c>
      <c r="BS142" t="s">
        <v>74</v>
      </c>
      <c r="BT142">
        <f t="shared" si="2"/>
        <v>1</v>
      </c>
    </row>
    <row r="143" spans="1:72" x14ac:dyDescent="0.2">
      <c r="A143">
        <v>142</v>
      </c>
      <c r="B143" s="1">
        <v>42911.650891203702</v>
      </c>
      <c r="C143" s="1">
        <v>42911.658171296294</v>
      </c>
      <c r="D143" t="s">
        <v>72</v>
      </c>
      <c r="E143">
        <v>90</v>
      </c>
      <c r="F143">
        <v>629</v>
      </c>
      <c r="G143" t="b">
        <v>0</v>
      </c>
      <c r="H143" s="1">
        <v>42912.544652777775</v>
      </c>
      <c r="I143" t="s">
        <v>73</v>
      </c>
      <c r="J143" t="s">
        <v>74</v>
      </c>
      <c r="K143">
        <v>53</v>
      </c>
      <c r="L143" t="s">
        <v>85</v>
      </c>
      <c r="M143" t="s">
        <v>80</v>
      </c>
      <c r="N143" t="s">
        <v>90</v>
      </c>
      <c r="O143" t="s">
        <v>74</v>
      </c>
      <c r="P143" t="s">
        <v>162</v>
      </c>
      <c r="Q143" t="s">
        <v>162</v>
      </c>
      <c r="R143" t="s">
        <v>79</v>
      </c>
      <c r="S143" t="s">
        <v>162</v>
      </c>
      <c r="T143">
        <v>25</v>
      </c>
      <c r="AG143">
        <v>33</v>
      </c>
      <c r="AK143">
        <v>25</v>
      </c>
      <c r="AQ143">
        <v>20</v>
      </c>
      <c r="AZ143">
        <v>65</v>
      </c>
      <c r="BG143">
        <v>10</v>
      </c>
      <c r="BI143">
        <v>2</v>
      </c>
      <c r="BJ143">
        <v>28</v>
      </c>
      <c r="BM143">
        <v>1</v>
      </c>
      <c r="BN143">
        <v>67</v>
      </c>
      <c r="BP143">
        <v>6</v>
      </c>
      <c r="BS143" t="s">
        <v>74</v>
      </c>
      <c r="BT143">
        <f t="shared" si="2"/>
        <v>1</v>
      </c>
    </row>
    <row r="144" spans="1:72" x14ac:dyDescent="0.2">
      <c r="A144">
        <v>143</v>
      </c>
      <c r="B144" s="1">
        <v>42910.621793981481</v>
      </c>
      <c r="C144" s="1">
        <v>42910.625057870369</v>
      </c>
      <c r="D144" t="s">
        <v>72</v>
      </c>
      <c r="E144">
        <v>95</v>
      </c>
      <c r="F144">
        <v>282</v>
      </c>
      <c r="G144" t="b">
        <v>0</v>
      </c>
      <c r="H144" s="1">
        <v>42912.544652777775</v>
      </c>
      <c r="I144" t="s">
        <v>73</v>
      </c>
      <c r="J144" t="s">
        <v>74</v>
      </c>
      <c r="K144">
        <v>30</v>
      </c>
      <c r="L144" t="s">
        <v>75</v>
      </c>
      <c r="M144" t="s">
        <v>86</v>
      </c>
      <c r="N144" t="s">
        <v>77</v>
      </c>
      <c r="O144" t="s">
        <v>74</v>
      </c>
      <c r="P144" t="s">
        <v>120</v>
      </c>
      <c r="Q144" t="s">
        <v>120</v>
      </c>
      <c r="R144" t="s">
        <v>79</v>
      </c>
      <c r="S144" t="s">
        <v>152</v>
      </c>
      <c r="T144">
        <v>40</v>
      </c>
      <c r="U144">
        <v>56</v>
      </c>
      <c r="AA144">
        <v>51</v>
      </c>
      <c r="AC144">
        <v>19</v>
      </c>
      <c r="AE144">
        <v>4</v>
      </c>
      <c r="AF144">
        <v>30</v>
      </c>
      <c r="AP144">
        <v>31</v>
      </c>
      <c r="AY144">
        <v>40</v>
      </c>
      <c r="AZ144">
        <v>81</v>
      </c>
      <c r="BH144">
        <v>78</v>
      </c>
      <c r="BP144">
        <v>79</v>
      </c>
      <c r="BS144" t="s">
        <v>74</v>
      </c>
      <c r="BT144">
        <f t="shared" si="2"/>
        <v>1</v>
      </c>
    </row>
    <row r="145" spans="1:72" x14ac:dyDescent="0.2">
      <c r="A145">
        <v>144</v>
      </c>
      <c r="B145" s="1">
        <v>42910.891238425924</v>
      </c>
      <c r="C145" s="1">
        <v>42910.896469907406</v>
      </c>
      <c r="D145" t="s">
        <v>72</v>
      </c>
      <c r="E145">
        <v>90</v>
      </c>
      <c r="F145">
        <v>451</v>
      </c>
      <c r="G145" t="b">
        <v>0</v>
      </c>
      <c r="H145" s="1">
        <v>42912.544652777775</v>
      </c>
      <c r="I145" t="s">
        <v>73</v>
      </c>
      <c r="J145" t="s">
        <v>74</v>
      </c>
      <c r="K145">
        <v>27</v>
      </c>
      <c r="L145" t="s">
        <v>75</v>
      </c>
      <c r="M145" t="s">
        <v>92</v>
      </c>
      <c r="N145" t="s">
        <v>93</v>
      </c>
      <c r="O145" t="s">
        <v>74</v>
      </c>
      <c r="P145" t="s">
        <v>111</v>
      </c>
      <c r="Q145" t="s">
        <v>111</v>
      </c>
      <c r="R145" t="s">
        <v>79</v>
      </c>
      <c r="S145" t="s">
        <v>111</v>
      </c>
      <c r="T145">
        <v>10</v>
      </c>
      <c r="Y145">
        <v>12</v>
      </c>
      <c r="AL145">
        <v>1</v>
      </c>
      <c r="AM145">
        <v>6</v>
      </c>
      <c r="AP145">
        <v>5</v>
      </c>
      <c r="AT145">
        <v>2</v>
      </c>
      <c r="AW145">
        <v>3</v>
      </c>
      <c r="AY145">
        <v>5</v>
      </c>
      <c r="BD145">
        <v>3</v>
      </c>
      <c r="BG145">
        <v>10</v>
      </c>
      <c r="BO145">
        <v>1</v>
      </c>
      <c r="BS145" t="s">
        <v>74</v>
      </c>
      <c r="BT145">
        <f t="shared" si="2"/>
        <v>1</v>
      </c>
    </row>
    <row r="146" spans="1:72" x14ac:dyDescent="0.2">
      <c r="A146">
        <v>145</v>
      </c>
      <c r="B146" s="1">
        <v>42910.603958333333</v>
      </c>
      <c r="C146" s="1">
        <v>42910.606354166666</v>
      </c>
      <c r="D146" t="s">
        <v>72</v>
      </c>
      <c r="E146">
        <v>95</v>
      </c>
      <c r="F146">
        <v>207</v>
      </c>
      <c r="G146" t="b">
        <v>0</v>
      </c>
      <c r="H146" s="1">
        <v>42912.544641203705</v>
      </c>
      <c r="I146" t="s">
        <v>73</v>
      </c>
      <c r="J146" t="s">
        <v>74</v>
      </c>
      <c r="K146">
        <v>29</v>
      </c>
      <c r="L146" t="s">
        <v>75</v>
      </c>
      <c r="M146" t="s">
        <v>86</v>
      </c>
      <c r="N146" t="s">
        <v>81</v>
      </c>
      <c r="O146" t="s">
        <v>74</v>
      </c>
      <c r="P146" t="s">
        <v>129</v>
      </c>
      <c r="Q146" t="s">
        <v>129</v>
      </c>
      <c r="R146" t="s">
        <v>110</v>
      </c>
      <c r="S146" t="s">
        <v>129</v>
      </c>
      <c r="T146">
        <v>51</v>
      </c>
      <c r="U146">
        <v>82</v>
      </c>
      <c r="X146">
        <v>33</v>
      </c>
      <c r="AJ146">
        <v>81</v>
      </c>
      <c r="AO146">
        <v>74</v>
      </c>
      <c r="AV146">
        <v>33</v>
      </c>
      <c r="BF146">
        <v>78</v>
      </c>
      <c r="BK146">
        <v>80</v>
      </c>
      <c r="BL146">
        <v>75</v>
      </c>
      <c r="BM146">
        <v>87</v>
      </c>
      <c r="BR146">
        <v>32</v>
      </c>
      <c r="BS146" t="s">
        <v>74</v>
      </c>
      <c r="BT146">
        <f t="shared" si="2"/>
        <v>1</v>
      </c>
    </row>
    <row r="147" spans="1:72" x14ac:dyDescent="0.2">
      <c r="A147">
        <v>146</v>
      </c>
      <c r="B147" s="1">
        <v>42908.729131944441</v>
      </c>
      <c r="C147" s="1">
        <v>42908.732256944444</v>
      </c>
      <c r="D147" t="s">
        <v>72</v>
      </c>
      <c r="E147">
        <v>90</v>
      </c>
      <c r="F147">
        <v>270</v>
      </c>
      <c r="G147" t="b">
        <v>0</v>
      </c>
      <c r="H147" s="1">
        <v>42912.544641203705</v>
      </c>
      <c r="I147" t="s">
        <v>73</v>
      </c>
      <c r="J147" t="s">
        <v>74</v>
      </c>
      <c r="K147">
        <v>23</v>
      </c>
      <c r="L147" t="s">
        <v>75</v>
      </c>
      <c r="M147" t="s">
        <v>126</v>
      </c>
      <c r="N147" t="s">
        <v>77</v>
      </c>
      <c r="O147" t="s">
        <v>74</v>
      </c>
      <c r="P147" t="s">
        <v>109</v>
      </c>
      <c r="Q147" t="s">
        <v>109</v>
      </c>
      <c r="R147" t="s">
        <v>79</v>
      </c>
      <c r="S147" t="s">
        <v>109</v>
      </c>
      <c r="T147">
        <v>25</v>
      </c>
      <c r="V147">
        <v>9</v>
      </c>
      <c r="Z147">
        <v>12</v>
      </c>
      <c r="AA147">
        <v>10</v>
      </c>
      <c r="AC147">
        <v>11</v>
      </c>
      <c r="AF147">
        <v>1</v>
      </c>
      <c r="AL147">
        <v>8</v>
      </c>
      <c r="AO147">
        <v>14</v>
      </c>
      <c r="BA147">
        <v>16</v>
      </c>
      <c r="BJ147">
        <v>6</v>
      </c>
      <c r="BR147">
        <v>2</v>
      </c>
      <c r="BS147" t="s">
        <v>74</v>
      </c>
      <c r="BT147">
        <f t="shared" si="2"/>
        <v>1</v>
      </c>
    </row>
    <row r="148" spans="1:72" x14ac:dyDescent="0.2">
      <c r="A148">
        <v>147</v>
      </c>
      <c r="B148" s="1">
        <v>42910.432372685187</v>
      </c>
      <c r="C148" s="1">
        <v>42910.439722222225</v>
      </c>
      <c r="D148" t="s">
        <v>72</v>
      </c>
      <c r="E148">
        <v>90</v>
      </c>
      <c r="F148">
        <v>635</v>
      </c>
      <c r="G148" t="b">
        <v>0</v>
      </c>
      <c r="H148" s="1">
        <v>42912.544641203705</v>
      </c>
      <c r="I148" t="s">
        <v>73</v>
      </c>
      <c r="J148" t="s">
        <v>74</v>
      </c>
      <c r="K148">
        <v>22</v>
      </c>
      <c r="L148" t="s">
        <v>85</v>
      </c>
      <c r="M148" t="s">
        <v>163</v>
      </c>
      <c r="N148" t="s">
        <v>81</v>
      </c>
      <c r="O148" t="s">
        <v>74</v>
      </c>
      <c r="P148" t="s">
        <v>109</v>
      </c>
      <c r="Q148" t="s">
        <v>109</v>
      </c>
      <c r="R148" t="s">
        <v>79</v>
      </c>
      <c r="S148" t="s">
        <v>109</v>
      </c>
      <c r="T148">
        <v>98</v>
      </c>
      <c r="AA148">
        <v>51</v>
      </c>
      <c r="AF148">
        <v>42</v>
      </c>
      <c r="AS148">
        <v>84</v>
      </c>
      <c r="AW148">
        <v>35</v>
      </c>
      <c r="AX148">
        <v>28</v>
      </c>
      <c r="BE148">
        <v>81</v>
      </c>
      <c r="BH148">
        <v>57</v>
      </c>
      <c r="BJ148">
        <v>23</v>
      </c>
      <c r="BM148">
        <v>34</v>
      </c>
      <c r="BS148" t="s">
        <v>74</v>
      </c>
      <c r="BT148">
        <f t="shared" si="2"/>
        <v>1</v>
      </c>
    </row>
    <row r="149" spans="1:72" x14ac:dyDescent="0.2">
      <c r="A149">
        <v>148</v>
      </c>
      <c r="B149" s="1">
        <v>42908.508240740739</v>
      </c>
      <c r="C149" s="1">
        <v>42908.74082175926</v>
      </c>
      <c r="D149" t="s">
        <v>72</v>
      </c>
      <c r="E149">
        <v>95</v>
      </c>
      <c r="F149">
        <v>20094</v>
      </c>
      <c r="G149" t="b">
        <v>0</v>
      </c>
      <c r="H149" s="1">
        <v>42912.544641203705</v>
      </c>
      <c r="I149" t="s">
        <v>73</v>
      </c>
      <c r="J149" t="s">
        <v>74</v>
      </c>
      <c r="K149">
        <v>43</v>
      </c>
      <c r="L149" t="s">
        <v>75</v>
      </c>
      <c r="M149" t="s">
        <v>119</v>
      </c>
      <c r="N149" t="s">
        <v>81</v>
      </c>
      <c r="O149" t="s">
        <v>74</v>
      </c>
      <c r="P149" t="s">
        <v>113</v>
      </c>
      <c r="Q149" t="s">
        <v>78</v>
      </c>
      <c r="R149" t="s">
        <v>79</v>
      </c>
      <c r="S149" t="s">
        <v>78</v>
      </c>
      <c r="T149">
        <v>30</v>
      </c>
      <c r="V149">
        <v>4</v>
      </c>
      <c r="AB149">
        <v>30</v>
      </c>
      <c r="AD149">
        <v>31</v>
      </c>
      <c r="AE149">
        <v>0</v>
      </c>
      <c r="AI149">
        <v>3</v>
      </c>
      <c r="AK149">
        <v>8</v>
      </c>
      <c r="AX149">
        <v>52</v>
      </c>
      <c r="AY149">
        <v>0</v>
      </c>
      <c r="BP149">
        <v>50</v>
      </c>
      <c r="BQ149">
        <v>17</v>
      </c>
      <c r="BS149" t="s">
        <v>74</v>
      </c>
      <c r="BT149">
        <f t="shared" si="2"/>
        <v>1</v>
      </c>
    </row>
    <row r="150" spans="1:72" x14ac:dyDescent="0.2">
      <c r="A150">
        <v>149</v>
      </c>
      <c r="B150" s="1">
        <v>42911.883657407408</v>
      </c>
      <c r="C150" s="1">
        <v>42911.88821759259</v>
      </c>
      <c r="D150" t="s">
        <v>72</v>
      </c>
      <c r="E150">
        <v>90</v>
      </c>
      <c r="F150">
        <v>393</v>
      </c>
      <c r="G150" t="b">
        <v>0</v>
      </c>
      <c r="H150" s="1">
        <v>42912.544652777775</v>
      </c>
      <c r="I150" t="s">
        <v>73</v>
      </c>
      <c r="J150" t="s">
        <v>74</v>
      </c>
      <c r="K150">
        <v>54</v>
      </c>
      <c r="L150" t="s">
        <v>85</v>
      </c>
      <c r="M150" t="s">
        <v>92</v>
      </c>
      <c r="N150" t="s">
        <v>90</v>
      </c>
      <c r="O150" t="s">
        <v>74</v>
      </c>
      <c r="P150" t="s">
        <v>140</v>
      </c>
      <c r="Q150" t="s">
        <v>140</v>
      </c>
      <c r="R150" t="s">
        <v>79</v>
      </c>
      <c r="S150" t="s">
        <v>140</v>
      </c>
      <c r="T150">
        <v>25</v>
      </c>
      <c r="U150">
        <v>21</v>
      </c>
      <c r="X150">
        <v>20</v>
      </c>
      <c r="AE150">
        <v>20</v>
      </c>
      <c r="AQ150">
        <v>42</v>
      </c>
      <c r="AT150">
        <v>13</v>
      </c>
      <c r="AV150">
        <v>31</v>
      </c>
      <c r="BC150">
        <v>33</v>
      </c>
      <c r="BH150">
        <v>31</v>
      </c>
      <c r="BI150">
        <v>12</v>
      </c>
      <c r="BQ150">
        <v>39</v>
      </c>
      <c r="BS150" t="s">
        <v>74</v>
      </c>
      <c r="BT150">
        <f t="shared" si="2"/>
        <v>1</v>
      </c>
    </row>
    <row r="151" spans="1:72" x14ac:dyDescent="0.2">
      <c r="A151">
        <v>150</v>
      </c>
      <c r="B151" s="1">
        <v>42910.863969907405</v>
      </c>
      <c r="C151" s="1">
        <v>42910.870567129627</v>
      </c>
      <c r="D151" t="s">
        <v>72</v>
      </c>
      <c r="E151">
        <v>90</v>
      </c>
      <c r="F151">
        <v>569</v>
      </c>
      <c r="G151" t="b">
        <v>0</v>
      </c>
      <c r="H151" s="1">
        <v>42912.544652777775</v>
      </c>
      <c r="I151" t="s">
        <v>73</v>
      </c>
      <c r="J151" t="s">
        <v>74</v>
      </c>
      <c r="K151">
        <v>28</v>
      </c>
      <c r="L151" t="s">
        <v>85</v>
      </c>
      <c r="M151" t="s">
        <v>80</v>
      </c>
      <c r="N151" t="s">
        <v>93</v>
      </c>
      <c r="O151" t="s">
        <v>74</v>
      </c>
      <c r="P151" t="s">
        <v>103</v>
      </c>
      <c r="Q151" t="s">
        <v>103</v>
      </c>
      <c r="R151" t="s">
        <v>79</v>
      </c>
      <c r="S151" t="s">
        <v>103</v>
      </c>
      <c r="T151">
        <v>40</v>
      </c>
      <c r="W151">
        <v>4</v>
      </c>
      <c r="AA151">
        <v>18</v>
      </c>
      <c r="AM151">
        <v>17</v>
      </c>
      <c r="AN151">
        <v>25</v>
      </c>
      <c r="AP151">
        <v>4</v>
      </c>
      <c r="BA151">
        <v>25</v>
      </c>
      <c r="BC151">
        <v>6</v>
      </c>
      <c r="BF151">
        <v>10</v>
      </c>
      <c r="BG151">
        <v>10</v>
      </c>
      <c r="BQ151">
        <v>5</v>
      </c>
      <c r="BS151" t="s">
        <v>74</v>
      </c>
      <c r="BT151">
        <f t="shared" si="2"/>
        <v>1</v>
      </c>
    </row>
    <row r="152" spans="1:72" x14ac:dyDescent="0.2">
      <c r="A152">
        <v>151</v>
      </c>
      <c r="B152" s="1">
        <v>42911.752812500003</v>
      </c>
      <c r="C152" s="1">
        <v>42911.753842592596</v>
      </c>
      <c r="D152" t="s">
        <v>72</v>
      </c>
      <c r="E152">
        <v>90</v>
      </c>
      <c r="F152">
        <v>88</v>
      </c>
      <c r="G152" t="b">
        <v>0</v>
      </c>
      <c r="H152" s="1">
        <v>42912.544652777775</v>
      </c>
      <c r="I152" t="s">
        <v>73</v>
      </c>
      <c r="J152" t="s">
        <v>74</v>
      </c>
      <c r="K152">
        <v>26</v>
      </c>
      <c r="L152" t="s">
        <v>85</v>
      </c>
      <c r="M152" t="s">
        <v>80</v>
      </c>
      <c r="N152" t="s">
        <v>90</v>
      </c>
      <c r="O152" t="s">
        <v>74</v>
      </c>
      <c r="P152" t="s">
        <v>83</v>
      </c>
      <c r="Q152" t="s">
        <v>83</v>
      </c>
      <c r="R152" t="s">
        <v>79</v>
      </c>
      <c r="S152" t="s">
        <v>83</v>
      </c>
      <c r="T152">
        <v>81</v>
      </c>
      <c r="V152">
        <v>3</v>
      </c>
      <c r="AA152">
        <v>4</v>
      </c>
      <c r="AQ152">
        <v>2</v>
      </c>
      <c r="AU152">
        <v>3</v>
      </c>
      <c r="AV152">
        <v>5</v>
      </c>
      <c r="BA152">
        <v>17</v>
      </c>
      <c r="BF152">
        <v>26</v>
      </c>
      <c r="BK152">
        <v>51</v>
      </c>
      <c r="BO152">
        <v>28</v>
      </c>
      <c r="BP152">
        <v>19</v>
      </c>
      <c r="BS152" t="s">
        <v>74</v>
      </c>
      <c r="BT152">
        <f t="shared" si="2"/>
        <v>1</v>
      </c>
    </row>
    <row r="153" spans="1:72" x14ac:dyDescent="0.2">
      <c r="A153">
        <v>152</v>
      </c>
      <c r="B153" s="1">
        <v>42909.672256944446</v>
      </c>
      <c r="C153" s="1">
        <v>42909.673900462964</v>
      </c>
      <c r="D153" t="s">
        <v>72</v>
      </c>
      <c r="E153">
        <v>90</v>
      </c>
      <c r="F153">
        <v>142</v>
      </c>
      <c r="G153" t="b">
        <v>0</v>
      </c>
      <c r="H153" s="1">
        <v>42912.563796296294</v>
      </c>
      <c r="I153" t="s">
        <v>73</v>
      </c>
      <c r="J153" t="s">
        <v>74</v>
      </c>
      <c r="K153">
        <v>24</v>
      </c>
      <c r="L153" t="s">
        <v>75</v>
      </c>
      <c r="M153" t="s">
        <v>119</v>
      </c>
      <c r="N153" t="s">
        <v>93</v>
      </c>
      <c r="O153" t="s">
        <v>74</v>
      </c>
      <c r="P153" t="s">
        <v>96</v>
      </c>
      <c r="Q153" t="s">
        <v>108</v>
      </c>
      <c r="R153" t="s">
        <v>91</v>
      </c>
      <c r="S153" t="s">
        <v>152</v>
      </c>
      <c r="T153">
        <v>10</v>
      </c>
      <c r="V153">
        <v>10</v>
      </c>
      <c r="Z153">
        <v>10</v>
      </c>
      <c r="AB153">
        <v>10</v>
      </c>
      <c r="AG153">
        <v>10</v>
      </c>
      <c r="AT153">
        <v>10</v>
      </c>
      <c r="AX153">
        <v>11</v>
      </c>
      <c r="BH153">
        <v>10</v>
      </c>
      <c r="BK153">
        <v>10</v>
      </c>
      <c r="BO153">
        <v>10</v>
      </c>
      <c r="BR153">
        <v>10</v>
      </c>
      <c r="BS153" t="s">
        <v>74</v>
      </c>
      <c r="BT153">
        <f t="shared" si="2"/>
        <v>1</v>
      </c>
    </row>
    <row r="154" spans="1:72" x14ac:dyDescent="0.2">
      <c r="A154">
        <v>153</v>
      </c>
      <c r="B154" s="1">
        <v>42908.508981481478</v>
      </c>
      <c r="C154" s="1">
        <v>42908.510601851849</v>
      </c>
      <c r="D154" t="s">
        <v>72</v>
      </c>
      <c r="E154">
        <v>90</v>
      </c>
      <c r="F154">
        <v>140</v>
      </c>
      <c r="G154" t="b">
        <v>0</v>
      </c>
      <c r="H154" s="1">
        <v>42912.563796296294</v>
      </c>
      <c r="I154" t="s">
        <v>73</v>
      </c>
      <c r="J154" t="s">
        <v>74</v>
      </c>
      <c r="K154">
        <v>26</v>
      </c>
      <c r="L154" t="s">
        <v>75</v>
      </c>
      <c r="M154" t="s">
        <v>86</v>
      </c>
      <c r="N154" t="s">
        <v>90</v>
      </c>
      <c r="O154" t="s">
        <v>74</v>
      </c>
      <c r="P154" t="s">
        <v>94</v>
      </c>
      <c r="Q154" t="s">
        <v>94</v>
      </c>
      <c r="R154" t="s">
        <v>79</v>
      </c>
      <c r="S154" t="s">
        <v>94</v>
      </c>
      <c r="T154">
        <v>61</v>
      </c>
      <c r="Y154">
        <v>29</v>
      </c>
      <c r="AD154">
        <v>51</v>
      </c>
      <c r="AF154">
        <v>3</v>
      </c>
      <c r="AO154">
        <v>57</v>
      </c>
      <c r="AR154">
        <v>50</v>
      </c>
      <c r="AX154">
        <v>65</v>
      </c>
      <c r="BH154">
        <v>21</v>
      </c>
      <c r="BJ154">
        <v>11</v>
      </c>
      <c r="BK154">
        <v>49</v>
      </c>
      <c r="BR154">
        <v>2</v>
      </c>
      <c r="BS154" t="s">
        <v>74</v>
      </c>
      <c r="BT154">
        <f t="shared" si="2"/>
        <v>1</v>
      </c>
    </row>
    <row r="155" spans="1:72" x14ac:dyDescent="0.2">
      <c r="A155">
        <v>154</v>
      </c>
      <c r="B155" s="1">
        <v>42908.887754629628</v>
      </c>
      <c r="C155" s="1">
        <v>42908.891053240739</v>
      </c>
      <c r="D155" t="s">
        <v>72</v>
      </c>
      <c r="E155">
        <v>95</v>
      </c>
      <c r="F155">
        <v>285</v>
      </c>
      <c r="G155" t="b">
        <v>0</v>
      </c>
      <c r="H155" s="1">
        <v>42912.563796296294</v>
      </c>
      <c r="I155" t="s">
        <v>73</v>
      </c>
      <c r="J155" t="s">
        <v>74</v>
      </c>
      <c r="K155">
        <v>33</v>
      </c>
      <c r="L155" t="s">
        <v>75</v>
      </c>
      <c r="M155" t="s">
        <v>164</v>
      </c>
      <c r="N155" t="s">
        <v>90</v>
      </c>
      <c r="O155" t="s">
        <v>74</v>
      </c>
      <c r="P155" t="s">
        <v>118</v>
      </c>
      <c r="Q155" t="s">
        <v>115</v>
      </c>
      <c r="R155" t="s">
        <v>79</v>
      </c>
      <c r="S155" t="s">
        <v>115</v>
      </c>
      <c r="T155">
        <v>20</v>
      </c>
      <c r="AK155">
        <v>0</v>
      </c>
      <c r="AM155">
        <v>2</v>
      </c>
      <c r="AN155">
        <v>9</v>
      </c>
      <c r="AQ155">
        <v>5</v>
      </c>
      <c r="AT155">
        <v>1</v>
      </c>
      <c r="AW155">
        <v>5</v>
      </c>
      <c r="BC155">
        <v>8</v>
      </c>
      <c r="BM155">
        <v>5</v>
      </c>
      <c r="BQ155">
        <v>2</v>
      </c>
      <c r="BS155" t="s">
        <v>74</v>
      </c>
      <c r="BT155">
        <f t="shared" si="2"/>
        <v>1</v>
      </c>
    </row>
    <row r="156" spans="1:72" x14ac:dyDescent="0.2">
      <c r="A156">
        <v>155</v>
      </c>
      <c r="B156" s="1">
        <v>42910.515219907407</v>
      </c>
      <c r="C156" s="1">
        <v>42910.516793981478</v>
      </c>
      <c r="D156" t="s">
        <v>72</v>
      </c>
      <c r="E156">
        <v>95</v>
      </c>
      <c r="F156">
        <v>135</v>
      </c>
      <c r="G156" t="b">
        <v>0</v>
      </c>
      <c r="H156" s="1">
        <v>42912.563796296294</v>
      </c>
      <c r="I156" t="s">
        <v>73</v>
      </c>
      <c r="J156" t="s">
        <v>74</v>
      </c>
      <c r="K156">
        <v>29</v>
      </c>
      <c r="L156" t="s">
        <v>85</v>
      </c>
      <c r="M156" t="s">
        <v>89</v>
      </c>
      <c r="N156" t="s">
        <v>90</v>
      </c>
      <c r="O156" t="s">
        <v>74</v>
      </c>
      <c r="P156" t="s">
        <v>128</v>
      </c>
      <c r="Q156" t="s">
        <v>105</v>
      </c>
      <c r="R156" t="s">
        <v>84</v>
      </c>
      <c r="S156" t="s">
        <v>135</v>
      </c>
      <c r="T156">
        <v>49</v>
      </c>
      <c r="AK156">
        <v>20</v>
      </c>
      <c r="AW156">
        <v>58</v>
      </c>
      <c r="AX156">
        <v>51</v>
      </c>
      <c r="AY156">
        <v>12</v>
      </c>
      <c r="BD156">
        <v>13</v>
      </c>
      <c r="BE156">
        <v>16</v>
      </c>
      <c r="BJ156">
        <v>31</v>
      </c>
      <c r="BN156">
        <v>85</v>
      </c>
      <c r="BO156">
        <v>19</v>
      </c>
      <c r="BR156">
        <v>19</v>
      </c>
      <c r="BS156" t="s">
        <v>88</v>
      </c>
      <c r="BT156">
        <f t="shared" si="2"/>
        <v>0</v>
      </c>
    </row>
    <row r="157" spans="1:72" x14ac:dyDescent="0.2">
      <c r="A157">
        <v>156</v>
      </c>
      <c r="B157" s="1">
        <v>42910.518738425926</v>
      </c>
      <c r="C157" s="1">
        <v>42910.524756944447</v>
      </c>
      <c r="D157" t="s">
        <v>72</v>
      </c>
      <c r="E157">
        <v>90</v>
      </c>
      <c r="F157">
        <v>519</v>
      </c>
      <c r="G157" t="b">
        <v>0</v>
      </c>
      <c r="H157" s="1">
        <v>42912.563796296294</v>
      </c>
      <c r="I157" t="s">
        <v>73</v>
      </c>
      <c r="J157" t="s">
        <v>74</v>
      </c>
      <c r="K157">
        <v>31</v>
      </c>
      <c r="L157" t="s">
        <v>85</v>
      </c>
      <c r="M157" t="s">
        <v>119</v>
      </c>
      <c r="N157" t="s">
        <v>77</v>
      </c>
      <c r="O157" t="s">
        <v>74</v>
      </c>
      <c r="P157" t="s">
        <v>102</v>
      </c>
      <c r="Q157" t="s">
        <v>102</v>
      </c>
      <c r="R157" t="s">
        <v>110</v>
      </c>
      <c r="S157" t="s">
        <v>144</v>
      </c>
      <c r="T157">
        <v>81</v>
      </c>
      <c r="U157">
        <v>15</v>
      </c>
      <c r="AI157">
        <v>5</v>
      </c>
      <c r="AL157">
        <v>10</v>
      </c>
      <c r="AS157">
        <v>2</v>
      </c>
      <c r="AY157">
        <v>0</v>
      </c>
      <c r="BG157">
        <v>4</v>
      </c>
      <c r="BK157">
        <v>5</v>
      </c>
      <c r="BM157">
        <v>90</v>
      </c>
      <c r="BR157">
        <v>2</v>
      </c>
      <c r="BS157" t="s">
        <v>74</v>
      </c>
      <c r="BT157">
        <f t="shared" si="2"/>
        <v>1</v>
      </c>
    </row>
    <row r="158" spans="1:72" x14ac:dyDescent="0.2">
      <c r="A158">
        <v>157</v>
      </c>
      <c r="B158" s="1">
        <v>42908.520532407405</v>
      </c>
      <c r="C158" s="1">
        <v>42908.522650462961</v>
      </c>
      <c r="D158" t="s">
        <v>72</v>
      </c>
      <c r="E158">
        <v>90</v>
      </c>
      <c r="F158">
        <v>182</v>
      </c>
      <c r="G158" t="b">
        <v>0</v>
      </c>
      <c r="H158" s="1">
        <v>42912.563796296294</v>
      </c>
      <c r="I158" t="s">
        <v>73</v>
      </c>
      <c r="J158" t="s">
        <v>74</v>
      </c>
      <c r="K158">
        <v>29</v>
      </c>
      <c r="L158" t="s">
        <v>75</v>
      </c>
      <c r="M158" t="s">
        <v>165</v>
      </c>
      <c r="N158" t="s">
        <v>90</v>
      </c>
      <c r="O158" t="s">
        <v>74</v>
      </c>
      <c r="P158" t="s">
        <v>118</v>
      </c>
      <c r="Q158" t="s">
        <v>106</v>
      </c>
      <c r="R158" t="s">
        <v>84</v>
      </c>
      <c r="S158" t="s">
        <v>106</v>
      </c>
      <c r="T158">
        <v>90</v>
      </c>
      <c r="Z158">
        <v>30</v>
      </c>
      <c r="AE158">
        <v>41</v>
      </c>
      <c r="AF158">
        <v>14</v>
      </c>
      <c r="AL158">
        <v>35</v>
      </c>
      <c r="AM158">
        <v>21</v>
      </c>
      <c r="AP158">
        <v>6</v>
      </c>
      <c r="AR158">
        <v>50</v>
      </c>
      <c r="AV158">
        <v>18</v>
      </c>
      <c r="BJ158">
        <v>49</v>
      </c>
      <c r="BO158">
        <v>8</v>
      </c>
      <c r="BS158" t="s">
        <v>74</v>
      </c>
      <c r="BT158">
        <f t="shared" si="2"/>
        <v>1</v>
      </c>
    </row>
    <row r="159" spans="1:72" x14ac:dyDescent="0.2">
      <c r="A159">
        <v>158</v>
      </c>
      <c r="B159" s="1">
        <v>42910.629548611112</v>
      </c>
      <c r="C159" s="1">
        <v>42910.634629629632</v>
      </c>
      <c r="D159" t="s">
        <v>72</v>
      </c>
      <c r="E159">
        <v>90</v>
      </c>
      <c r="F159">
        <v>439</v>
      </c>
      <c r="G159" t="b">
        <v>0</v>
      </c>
      <c r="H159" s="1">
        <v>42912.563807870371</v>
      </c>
      <c r="I159" t="s">
        <v>73</v>
      </c>
      <c r="J159" t="s">
        <v>74</v>
      </c>
      <c r="K159">
        <v>61</v>
      </c>
      <c r="L159" t="s">
        <v>75</v>
      </c>
      <c r="M159" t="s">
        <v>119</v>
      </c>
      <c r="N159" t="s">
        <v>93</v>
      </c>
      <c r="O159" t="s">
        <v>74</v>
      </c>
      <c r="P159" t="s">
        <v>113</v>
      </c>
      <c r="Q159" t="s">
        <v>103</v>
      </c>
      <c r="R159" t="s">
        <v>79</v>
      </c>
      <c r="S159" t="s">
        <v>96</v>
      </c>
      <c r="T159">
        <v>45</v>
      </c>
      <c r="AF159">
        <v>10</v>
      </c>
      <c r="AL159">
        <v>40</v>
      </c>
      <c r="AP159">
        <v>30</v>
      </c>
      <c r="AQ159">
        <v>35</v>
      </c>
      <c r="AU159">
        <v>25</v>
      </c>
      <c r="AZ159">
        <v>50</v>
      </c>
      <c r="BB159">
        <v>10</v>
      </c>
      <c r="BF159">
        <v>45</v>
      </c>
      <c r="BI159">
        <v>10</v>
      </c>
      <c r="BR159">
        <v>10</v>
      </c>
      <c r="BS159" t="s">
        <v>74</v>
      </c>
      <c r="BT159">
        <f t="shared" si="2"/>
        <v>1</v>
      </c>
    </row>
    <row r="160" spans="1:72" x14ac:dyDescent="0.2">
      <c r="A160">
        <v>159</v>
      </c>
      <c r="B160" s="1">
        <v>42910.996099537035</v>
      </c>
      <c r="C160" s="1">
        <v>42910.999652777777</v>
      </c>
      <c r="D160" t="s">
        <v>72</v>
      </c>
      <c r="E160">
        <v>90</v>
      </c>
      <c r="F160">
        <v>307</v>
      </c>
      <c r="G160" t="b">
        <v>0</v>
      </c>
      <c r="H160" s="1">
        <v>42912.563819444447</v>
      </c>
      <c r="I160" t="s">
        <v>73</v>
      </c>
      <c r="J160" t="s">
        <v>74</v>
      </c>
      <c r="K160">
        <v>46</v>
      </c>
      <c r="L160" t="s">
        <v>75</v>
      </c>
      <c r="M160" t="s">
        <v>92</v>
      </c>
      <c r="N160" t="s">
        <v>93</v>
      </c>
      <c r="O160" t="s">
        <v>74</v>
      </c>
      <c r="P160" t="s">
        <v>102</v>
      </c>
      <c r="Q160" t="s">
        <v>102</v>
      </c>
      <c r="R160" t="s">
        <v>79</v>
      </c>
      <c r="S160" t="s">
        <v>102</v>
      </c>
      <c r="T160">
        <v>19</v>
      </c>
      <c r="Y160">
        <v>11</v>
      </c>
      <c r="Z160">
        <v>2</v>
      </c>
      <c r="AD160">
        <v>19</v>
      </c>
      <c r="AG160">
        <v>25</v>
      </c>
      <c r="AL160">
        <v>9</v>
      </c>
      <c r="AS160">
        <v>19</v>
      </c>
      <c r="BB160">
        <v>3</v>
      </c>
      <c r="BD160">
        <v>7</v>
      </c>
      <c r="BE160">
        <v>3</v>
      </c>
      <c r="BR160">
        <v>5</v>
      </c>
      <c r="BS160" t="s">
        <v>88</v>
      </c>
      <c r="BT160">
        <f t="shared" si="2"/>
        <v>0</v>
      </c>
    </row>
    <row r="161" spans="1:72" x14ac:dyDescent="0.2">
      <c r="A161">
        <v>160</v>
      </c>
      <c r="B161" s="1">
        <v>42910.890775462962</v>
      </c>
      <c r="C161" s="1">
        <v>42910.892268518517</v>
      </c>
      <c r="D161" t="s">
        <v>72</v>
      </c>
      <c r="E161">
        <v>90</v>
      </c>
      <c r="F161">
        <v>128</v>
      </c>
      <c r="G161" t="b">
        <v>0</v>
      </c>
      <c r="H161" s="1">
        <v>42912.563819444447</v>
      </c>
      <c r="I161" t="s">
        <v>73</v>
      </c>
      <c r="J161" t="s">
        <v>74</v>
      </c>
      <c r="K161">
        <v>34</v>
      </c>
      <c r="L161" t="s">
        <v>75</v>
      </c>
      <c r="M161" t="s">
        <v>86</v>
      </c>
      <c r="N161" t="s">
        <v>81</v>
      </c>
      <c r="O161" t="s">
        <v>74</v>
      </c>
      <c r="P161" t="s">
        <v>108</v>
      </c>
      <c r="Q161" t="s">
        <v>108</v>
      </c>
      <c r="R161" t="s">
        <v>79</v>
      </c>
      <c r="S161" t="s">
        <v>108</v>
      </c>
      <c r="T161">
        <v>35</v>
      </c>
      <c r="V161">
        <v>32</v>
      </c>
      <c r="X161">
        <v>31</v>
      </c>
      <c r="AH161">
        <v>38</v>
      </c>
      <c r="AT161">
        <v>32</v>
      </c>
      <c r="AY161">
        <v>79</v>
      </c>
      <c r="AZ161">
        <v>71</v>
      </c>
      <c r="BC161">
        <v>45</v>
      </c>
      <c r="BI161">
        <v>45</v>
      </c>
      <c r="BJ161">
        <v>30</v>
      </c>
      <c r="BQ161">
        <v>38</v>
      </c>
      <c r="BS161" t="s">
        <v>74</v>
      </c>
      <c r="BT161">
        <f t="shared" si="2"/>
        <v>1</v>
      </c>
    </row>
    <row r="162" spans="1:72" x14ac:dyDescent="0.2">
      <c r="A162">
        <v>161</v>
      </c>
      <c r="B162" s="1">
        <v>42911.028391203705</v>
      </c>
      <c r="C162" s="1">
        <v>42911.031400462962</v>
      </c>
      <c r="D162" t="s">
        <v>72</v>
      </c>
      <c r="E162">
        <v>95</v>
      </c>
      <c r="F162">
        <v>260</v>
      </c>
      <c r="G162" t="b">
        <v>0</v>
      </c>
      <c r="H162" s="1">
        <v>42912.563819444447</v>
      </c>
      <c r="I162" t="s">
        <v>73</v>
      </c>
      <c r="J162" t="s">
        <v>74</v>
      </c>
      <c r="K162">
        <v>28</v>
      </c>
      <c r="L162" t="s">
        <v>75</v>
      </c>
      <c r="M162" t="s">
        <v>86</v>
      </c>
      <c r="N162" t="s">
        <v>139</v>
      </c>
      <c r="O162" t="s">
        <v>74</v>
      </c>
      <c r="P162" t="s">
        <v>78</v>
      </c>
      <c r="Q162" t="s">
        <v>78</v>
      </c>
      <c r="R162" t="s">
        <v>79</v>
      </c>
      <c r="S162" t="s">
        <v>78</v>
      </c>
      <c r="T162">
        <v>30</v>
      </c>
      <c r="AI162">
        <v>27</v>
      </c>
      <c r="AJ162">
        <v>30</v>
      </c>
      <c r="AK162">
        <v>25</v>
      </c>
      <c r="AL162">
        <v>70</v>
      </c>
      <c r="AN162">
        <v>40</v>
      </c>
      <c r="AS162">
        <v>56</v>
      </c>
      <c r="BH162">
        <v>55</v>
      </c>
      <c r="BJ162">
        <v>33</v>
      </c>
      <c r="BN162">
        <v>68</v>
      </c>
      <c r="BP162">
        <v>60</v>
      </c>
      <c r="BS162" t="s">
        <v>74</v>
      </c>
      <c r="BT162">
        <f t="shared" si="2"/>
        <v>1</v>
      </c>
    </row>
    <row r="163" spans="1:72" x14ac:dyDescent="0.2">
      <c r="A163">
        <v>162</v>
      </c>
      <c r="B163" s="1">
        <v>42911.844456018516</v>
      </c>
      <c r="C163" s="1">
        <v>42911.84574074074</v>
      </c>
      <c r="D163" t="s">
        <v>72</v>
      </c>
      <c r="E163">
        <v>90</v>
      </c>
      <c r="F163">
        <v>110</v>
      </c>
      <c r="G163" t="b">
        <v>0</v>
      </c>
      <c r="H163" s="1">
        <v>42912.563819444447</v>
      </c>
      <c r="I163" t="s">
        <v>73</v>
      </c>
      <c r="J163" t="s">
        <v>74</v>
      </c>
      <c r="K163">
        <v>27</v>
      </c>
      <c r="L163" t="s">
        <v>85</v>
      </c>
      <c r="M163" t="s">
        <v>150</v>
      </c>
      <c r="N163" t="s">
        <v>77</v>
      </c>
      <c r="O163" t="s">
        <v>74</v>
      </c>
      <c r="P163" t="s">
        <v>166</v>
      </c>
      <c r="Q163" t="s">
        <v>166</v>
      </c>
      <c r="R163" t="s">
        <v>84</v>
      </c>
      <c r="S163" t="s">
        <v>99</v>
      </c>
      <c r="T163">
        <v>12</v>
      </c>
      <c r="AH163">
        <v>9</v>
      </c>
      <c r="AK163">
        <v>27</v>
      </c>
      <c r="AM163">
        <v>56</v>
      </c>
      <c r="AZ163">
        <v>92</v>
      </c>
      <c r="BA163">
        <v>73</v>
      </c>
      <c r="BD163">
        <v>9</v>
      </c>
      <c r="BH163">
        <v>63</v>
      </c>
      <c r="BS163" t="s">
        <v>88</v>
      </c>
      <c r="BT163">
        <f t="shared" si="2"/>
        <v>0</v>
      </c>
    </row>
    <row r="164" spans="1:72" x14ac:dyDescent="0.2">
      <c r="A164">
        <v>163</v>
      </c>
      <c r="B164" s="1">
        <v>42910.014444444445</v>
      </c>
      <c r="C164" s="1">
        <v>42910.016469907408</v>
      </c>
      <c r="D164" t="s">
        <v>72</v>
      </c>
      <c r="E164">
        <v>90</v>
      </c>
      <c r="F164">
        <v>174</v>
      </c>
      <c r="G164" t="b">
        <v>0</v>
      </c>
      <c r="H164" s="1">
        <v>42912.587025462963</v>
      </c>
      <c r="I164" t="s">
        <v>73</v>
      </c>
      <c r="J164" t="s">
        <v>74</v>
      </c>
      <c r="K164">
        <v>31</v>
      </c>
      <c r="L164" t="s">
        <v>75</v>
      </c>
      <c r="M164" t="s">
        <v>80</v>
      </c>
      <c r="N164" t="s">
        <v>93</v>
      </c>
      <c r="O164" t="s">
        <v>74</v>
      </c>
      <c r="P164" t="s">
        <v>102</v>
      </c>
      <c r="Q164" t="s">
        <v>102</v>
      </c>
      <c r="R164" t="s">
        <v>79</v>
      </c>
      <c r="S164" t="s">
        <v>102</v>
      </c>
      <c r="T164">
        <v>80</v>
      </c>
      <c r="X164">
        <v>55</v>
      </c>
      <c r="AB164">
        <v>85</v>
      </c>
      <c r="AI164">
        <v>30</v>
      </c>
      <c r="AM164">
        <v>40</v>
      </c>
      <c r="AS164">
        <v>80</v>
      </c>
      <c r="AX164">
        <v>70</v>
      </c>
      <c r="BA164">
        <v>70</v>
      </c>
      <c r="BI164">
        <v>20</v>
      </c>
      <c r="BP164">
        <v>75</v>
      </c>
      <c r="BR164">
        <v>50</v>
      </c>
      <c r="BS164" t="s">
        <v>74</v>
      </c>
      <c r="BT164">
        <f t="shared" si="2"/>
        <v>1</v>
      </c>
    </row>
    <row r="165" spans="1:72" x14ac:dyDescent="0.2">
      <c r="A165">
        <v>164</v>
      </c>
      <c r="B165" s="1">
        <v>42910.96607638889</v>
      </c>
      <c r="C165" s="1">
        <v>42910.967962962961</v>
      </c>
      <c r="D165" t="s">
        <v>72</v>
      </c>
      <c r="E165">
        <v>90</v>
      </c>
      <c r="F165">
        <v>162</v>
      </c>
      <c r="G165" t="b">
        <v>0</v>
      </c>
      <c r="H165" s="1">
        <v>42912.587025462963</v>
      </c>
      <c r="I165" t="s">
        <v>73</v>
      </c>
      <c r="J165" t="s">
        <v>74</v>
      </c>
      <c r="K165">
        <v>38</v>
      </c>
      <c r="L165" t="s">
        <v>75</v>
      </c>
      <c r="M165" t="s">
        <v>119</v>
      </c>
      <c r="N165" t="s">
        <v>81</v>
      </c>
      <c r="O165" t="s">
        <v>74</v>
      </c>
      <c r="P165" t="s">
        <v>108</v>
      </c>
      <c r="Q165" t="s">
        <v>108</v>
      </c>
      <c r="R165" t="s">
        <v>79</v>
      </c>
      <c r="S165" t="s">
        <v>108</v>
      </c>
      <c r="T165">
        <v>29</v>
      </c>
      <c r="W165">
        <v>17</v>
      </c>
      <c r="X165">
        <v>10</v>
      </c>
      <c r="AL165">
        <v>39</v>
      </c>
      <c r="AS165">
        <v>25</v>
      </c>
      <c r="AT165">
        <v>19</v>
      </c>
      <c r="AU165">
        <v>5</v>
      </c>
      <c r="AY165">
        <v>10</v>
      </c>
      <c r="BC165">
        <v>19</v>
      </c>
      <c r="BF165">
        <v>81</v>
      </c>
      <c r="BG165">
        <v>69</v>
      </c>
      <c r="BS165" t="s">
        <v>74</v>
      </c>
      <c r="BT165">
        <f t="shared" si="2"/>
        <v>1</v>
      </c>
    </row>
    <row r="166" spans="1:72" x14ac:dyDescent="0.2">
      <c r="A166">
        <v>165</v>
      </c>
      <c r="B166" s="1">
        <v>42908.939814814818</v>
      </c>
      <c r="C166" s="1">
        <v>42908.942511574074</v>
      </c>
      <c r="D166" t="s">
        <v>72</v>
      </c>
      <c r="E166">
        <v>95</v>
      </c>
      <c r="F166">
        <v>232</v>
      </c>
      <c r="G166" t="b">
        <v>0</v>
      </c>
      <c r="H166" s="1">
        <v>42912.587013888886</v>
      </c>
      <c r="I166" t="s">
        <v>73</v>
      </c>
      <c r="J166" t="s">
        <v>74</v>
      </c>
      <c r="K166">
        <v>26</v>
      </c>
      <c r="L166" t="s">
        <v>75</v>
      </c>
      <c r="M166" t="s">
        <v>89</v>
      </c>
      <c r="N166" t="s">
        <v>90</v>
      </c>
      <c r="O166" t="s">
        <v>74</v>
      </c>
      <c r="P166" t="s">
        <v>109</v>
      </c>
      <c r="Q166" t="s">
        <v>97</v>
      </c>
      <c r="R166" t="s">
        <v>110</v>
      </c>
      <c r="S166" t="s">
        <v>135</v>
      </c>
      <c r="T166">
        <v>39</v>
      </c>
      <c r="U166">
        <v>3</v>
      </c>
      <c r="AD166">
        <v>57</v>
      </c>
      <c r="AN166">
        <v>89</v>
      </c>
      <c r="AO166">
        <v>90</v>
      </c>
      <c r="AR166">
        <v>58</v>
      </c>
      <c r="AY166">
        <v>74</v>
      </c>
      <c r="BB166">
        <v>10</v>
      </c>
      <c r="BJ166">
        <v>34</v>
      </c>
      <c r="BK166">
        <v>72</v>
      </c>
      <c r="BO166">
        <v>12</v>
      </c>
      <c r="BS166" t="s">
        <v>74</v>
      </c>
      <c r="BT166">
        <f t="shared" si="2"/>
        <v>1</v>
      </c>
    </row>
    <row r="167" spans="1:72" x14ac:dyDescent="0.2">
      <c r="A167">
        <v>166</v>
      </c>
      <c r="B167" s="1">
        <v>42909.709097222221</v>
      </c>
      <c r="C167" s="1">
        <v>42909.716550925928</v>
      </c>
      <c r="D167" t="s">
        <v>72</v>
      </c>
      <c r="E167">
        <v>90</v>
      </c>
      <c r="F167">
        <v>644</v>
      </c>
      <c r="G167" t="b">
        <v>0</v>
      </c>
      <c r="H167" s="1">
        <v>42912.587013888886</v>
      </c>
      <c r="I167" t="s">
        <v>73</v>
      </c>
      <c r="J167" t="s">
        <v>74</v>
      </c>
      <c r="K167">
        <v>32</v>
      </c>
      <c r="L167" t="s">
        <v>75</v>
      </c>
      <c r="M167" t="s">
        <v>86</v>
      </c>
      <c r="N167" t="s">
        <v>90</v>
      </c>
      <c r="O167" t="s">
        <v>74</v>
      </c>
      <c r="P167" t="s">
        <v>111</v>
      </c>
      <c r="Q167" t="s">
        <v>111</v>
      </c>
      <c r="R167" t="s">
        <v>79</v>
      </c>
      <c r="S167" t="s">
        <v>111</v>
      </c>
      <c r="T167">
        <v>8</v>
      </c>
      <c r="X167">
        <v>2</v>
      </c>
      <c r="Z167">
        <v>0</v>
      </c>
      <c r="AM167">
        <v>0</v>
      </c>
      <c r="AO167">
        <v>24</v>
      </c>
      <c r="AT167">
        <v>0</v>
      </c>
      <c r="AW167">
        <v>3</v>
      </c>
      <c r="BC167">
        <v>4</v>
      </c>
      <c r="BF167">
        <v>20</v>
      </c>
      <c r="BM167">
        <v>0</v>
      </c>
      <c r="BR167">
        <v>0</v>
      </c>
      <c r="BS167" t="s">
        <v>74</v>
      </c>
      <c r="BT167">
        <f t="shared" si="2"/>
        <v>1</v>
      </c>
    </row>
    <row r="168" spans="1:72" x14ac:dyDescent="0.2">
      <c r="A168">
        <v>167</v>
      </c>
      <c r="B168" s="1">
        <v>42911.62300925926</v>
      </c>
      <c r="C168" s="1">
        <v>42911.625208333331</v>
      </c>
      <c r="D168" t="s">
        <v>72</v>
      </c>
      <c r="E168">
        <v>90</v>
      </c>
      <c r="F168">
        <v>190</v>
      </c>
      <c r="G168" t="b">
        <v>0</v>
      </c>
      <c r="H168" s="1">
        <v>42912.587037037039</v>
      </c>
      <c r="I168" t="s">
        <v>73</v>
      </c>
      <c r="J168" t="s">
        <v>74</v>
      </c>
      <c r="K168">
        <v>43</v>
      </c>
      <c r="L168" t="s">
        <v>75</v>
      </c>
      <c r="M168" t="s">
        <v>167</v>
      </c>
      <c r="N168" t="s">
        <v>77</v>
      </c>
      <c r="O168" t="s">
        <v>74</v>
      </c>
      <c r="P168" t="s">
        <v>109</v>
      </c>
      <c r="Q168" t="s">
        <v>109</v>
      </c>
      <c r="R168" t="s">
        <v>79</v>
      </c>
      <c r="S168" t="s">
        <v>109</v>
      </c>
      <c r="T168">
        <v>87</v>
      </c>
      <c r="AB168">
        <v>51</v>
      </c>
      <c r="AC168">
        <v>67</v>
      </c>
      <c r="AH168">
        <v>15</v>
      </c>
      <c r="AJ168">
        <v>11</v>
      </c>
      <c r="AK168">
        <v>29</v>
      </c>
      <c r="BD168">
        <v>57</v>
      </c>
      <c r="BE168">
        <v>34</v>
      </c>
      <c r="BH168">
        <v>71</v>
      </c>
      <c r="BK168">
        <v>51</v>
      </c>
      <c r="BR168">
        <v>27</v>
      </c>
      <c r="BS168" t="s">
        <v>74</v>
      </c>
      <c r="BT168">
        <f t="shared" si="2"/>
        <v>1</v>
      </c>
    </row>
    <row r="169" spans="1:72" x14ac:dyDescent="0.2">
      <c r="A169">
        <v>168</v>
      </c>
      <c r="B169" s="1">
        <v>42911.718356481484</v>
      </c>
      <c r="C169" s="1">
        <v>42911.720381944448</v>
      </c>
      <c r="D169" t="s">
        <v>72</v>
      </c>
      <c r="E169">
        <v>90</v>
      </c>
      <c r="F169">
        <v>175</v>
      </c>
      <c r="G169" t="b">
        <v>0</v>
      </c>
      <c r="H169" s="1">
        <v>42912.587037037039</v>
      </c>
      <c r="I169" t="s">
        <v>73</v>
      </c>
      <c r="J169" t="s">
        <v>74</v>
      </c>
      <c r="K169">
        <v>28</v>
      </c>
      <c r="L169" t="s">
        <v>75</v>
      </c>
      <c r="M169" t="s">
        <v>119</v>
      </c>
      <c r="N169" t="s">
        <v>81</v>
      </c>
      <c r="O169" t="s">
        <v>74</v>
      </c>
      <c r="P169" t="s">
        <v>103</v>
      </c>
      <c r="Q169" t="s">
        <v>103</v>
      </c>
      <c r="R169" t="s">
        <v>79</v>
      </c>
      <c r="S169" t="s">
        <v>103</v>
      </c>
      <c r="T169">
        <v>72</v>
      </c>
      <c r="V169">
        <v>47</v>
      </c>
      <c r="AE169">
        <v>60</v>
      </c>
      <c r="AK169">
        <v>55</v>
      </c>
      <c r="AM169">
        <v>50</v>
      </c>
      <c r="AZ169">
        <v>78</v>
      </c>
      <c r="BC169">
        <v>51</v>
      </c>
      <c r="BE169">
        <v>52</v>
      </c>
      <c r="BJ169">
        <v>53</v>
      </c>
      <c r="BN169">
        <v>51</v>
      </c>
      <c r="BR169">
        <v>48</v>
      </c>
      <c r="BS169" t="s">
        <v>74</v>
      </c>
      <c r="BT169">
        <f t="shared" si="2"/>
        <v>1</v>
      </c>
    </row>
    <row r="170" spans="1:72" x14ac:dyDescent="0.2">
      <c r="A170">
        <v>169</v>
      </c>
      <c r="B170" s="1">
        <v>42911.625567129631</v>
      </c>
      <c r="C170" s="1">
        <v>42911.629814814813</v>
      </c>
      <c r="D170" t="s">
        <v>72</v>
      </c>
      <c r="E170">
        <v>90</v>
      </c>
      <c r="F170">
        <v>366</v>
      </c>
      <c r="G170" t="b">
        <v>0</v>
      </c>
      <c r="H170" s="1">
        <v>42912.587037037039</v>
      </c>
      <c r="I170" t="s">
        <v>73</v>
      </c>
      <c r="J170" t="s">
        <v>74</v>
      </c>
      <c r="K170">
        <v>27</v>
      </c>
      <c r="L170" t="s">
        <v>85</v>
      </c>
      <c r="M170" t="s">
        <v>112</v>
      </c>
      <c r="N170" t="s">
        <v>81</v>
      </c>
      <c r="O170" t="s">
        <v>74</v>
      </c>
      <c r="P170" t="s">
        <v>102</v>
      </c>
      <c r="Q170" t="s">
        <v>102</v>
      </c>
      <c r="R170" t="s">
        <v>79</v>
      </c>
      <c r="S170" t="s">
        <v>102</v>
      </c>
      <c r="T170">
        <v>45</v>
      </c>
      <c r="V170">
        <v>7</v>
      </c>
      <c r="W170">
        <v>17</v>
      </c>
      <c r="AI170">
        <v>24</v>
      </c>
      <c r="AK170">
        <v>23</v>
      </c>
      <c r="AL170">
        <v>16</v>
      </c>
      <c r="AM170">
        <v>60</v>
      </c>
      <c r="AO170">
        <v>94</v>
      </c>
      <c r="BA170">
        <v>54</v>
      </c>
      <c r="BG170">
        <v>95</v>
      </c>
      <c r="BP170">
        <v>10</v>
      </c>
      <c r="BS170" t="s">
        <v>74</v>
      </c>
      <c r="BT170">
        <f t="shared" si="2"/>
        <v>1</v>
      </c>
    </row>
    <row r="171" spans="1:72" x14ac:dyDescent="0.2">
      <c r="A171">
        <v>170</v>
      </c>
      <c r="B171" s="1">
        <v>42911.758194444446</v>
      </c>
      <c r="C171" s="1">
        <v>42911.761631944442</v>
      </c>
      <c r="D171" t="s">
        <v>72</v>
      </c>
      <c r="E171">
        <v>90</v>
      </c>
      <c r="F171">
        <v>296</v>
      </c>
      <c r="G171" t="b">
        <v>0</v>
      </c>
      <c r="H171" s="1">
        <v>42912.587037037039</v>
      </c>
      <c r="I171" t="s">
        <v>73</v>
      </c>
      <c r="J171" t="s">
        <v>74</v>
      </c>
      <c r="K171">
        <v>28</v>
      </c>
      <c r="L171" t="s">
        <v>75</v>
      </c>
      <c r="M171" t="s">
        <v>150</v>
      </c>
      <c r="N171" t="s">
        <v>93</v>
      </c>
      <c r="O171" t="s">
        <v>74</v>
      </c>
      <c r="P171" t="s">
        <v>113</v>
      </c>
      <c r="Q171" t="s">
        <v>113</v>
      </c>
      <c r="R171" t="s">
        <v>79</v>
      </c>
      <c r="S171" t="s">
        <v>113</v>
      </c>
      <c r="T171">
        <v>8</v>
      </c>
      <c r="U171">
        <v>41</v>
      </c>
      <c r="Z171">
        <v>0</v>
      </c>
      <c r="AE171">
        <v>22</v>
      </c>
      <c r="AM171">
        <v>0</v>
      </c>
      <c r="AN171">
        <v>51</v>
      </c>
      <c r="AZ171">
        <v>19</v>
      </c>
      <c r="BD171">
        <v>14</v>
      </c>
      <c r="BE171">
        <v>6</v>
      </c>
      <c r="BH171">
        <v>24</v>
      </c>
      <c r="BP171">
        <v>15</v>
      </c>
      <c r="BS171" t="s">
        <v>74</v>
      </c>
      <c r="BT171">
        <f t="shared" si="2"/>
        <v>1</v>
      </c>
    </row>
    <row r="172" spans="1:72" x14ac:dyDescent="0.2">
      <c r="A172">
        <v>171</v>
      </c>
      <c r="B172" s="1">
        <v>42911.878240740742</v>
      </c>
      <c r="C172" s="1">
        <v>42911.879907407405</v>
      </c>
      <c r="D172" t="s">
        <v>72</v>
      </c>
      <c r="E172">
        <v>90</v>
      </c>
      <c r="F172">
        <v>144</v>
      </c>
      <c r="G172" t="b">
        <v>0</v>
      </c>
      <c r="H172" s="1">
        <v>42912.587048611109</v>
      </c>
      <c r="I172" t="s">
        <v>73</v>
      </c>
      <c r="J172" t="s">
        <v>74</v>
      </c>
      <c r="K172">
        <v>29</v>
      </c>
      <c r="L172" t="s">
        <v>75</v>
      </c>
      <c r="M172" t="s">
        <v>86</v>
      </c>
      <c r="N172" t="s">
        <v>90</v>
      </c>
      <c r="O172" t="s">
        <v>74</v>
      </c>
      <c r="P172" t="s">
        <v>115</v>
      </c>
      <c r="Q172" t="s">
        <v>115</v>
      </c>
      <c r="R172" t="s">
        <v>79</v>
      </c>
      <c r="S172" t="s">
        <v>115</v>
      </c>
      <c r="T172">
        <v>40</v>
      </c>
      <c r="W172">
        <v>25</v>
      </c>
      <c r="Z172">
        <v>32</v>
      </c>
      <c r="AC172">
        <v>31</v>
      </c>
      <c r="AQ172">
        <v>32</v>
      </c>
      <c r="AR172">
        <v>64</v>
      </c>
      <c r="BB172">
        <v>31</v>
      </c>
      <c r="BC172">
        <v>23</v>
      </c>
      <c r="BL172">
        <v>27</v>
      </c>
      <c r="BM172">
        <v>68</v>
      </c>
      <c r="BR172">
        <v>21</v>
      </c>
      <c r="BS172" t="s">
        <v>74</v>
      </c>
      <c r="BT172">
        <f t="shared" si="2"/>
        <v>1</v>
      </c>
    </row>
    <row r="173" spans="1:72" x14ac:dyDescent="0.2">
      <c r="A173">
        <v>172</v>
      </c>
      <c r="B173" s="1">
        <v>42911.912361111114</v>
      </c>
      <c r="C173" s="1">
        <v>42911.914583333331</v>
      </c>
      <c r="D173" t="s">
        <v>72</v>
      </c>
      <c r="E173">
        <v>90</v>
      </c>
      <c r="F173">
        <v>191</v>
      </c>
      <c r="G173" t="b">
        <v>0</v>
      </c>
      <c r="H173" s="1">
        <v>42912.587037037039</v>
      </c>
      <c r="I173" t="s">
        <v>73</v>
      </c>
      <c r="J173" t="s">
        <v>74</v>
      </c>
      <c r="K173">
        <v>21</v>
      </c>
      <c r="L173" t="s">
        <v>85</v>
      </c>
      <c r="M173" t="s">
        <v>92</v>
      </c>
      <c r="N173" t="s">
        <v>77</v>
      </c>
      <c r="O173" t="s">
        <v>74</v>
      </c>
      <c r="P173" t="s">
        <v>102</v>
      </c>
      <c r="Q173" t="s">
        <v>102</v>
      </c>
      <c r="R173" t="s">
        <v>110</v>
      </c>
      <c r="S173" t="s">
        <v>102</v>
      </c>
      <c r="T173">
        <v>5</v>
      </c>
      <c r="X173">
        <v>8</v>
      </c>
      <c r="AD173">
        <v>11</v>
      </c>
      <c r="AE173">
        <v>4</v>
      </c>
      <c r="AG173">
        <v>5</v>
      </c>
      <c r="AN173">
        <v>20</v>
      </c>
      <c r="AO173">
        <v>30</v>
      </c>
      <c r="AZ173">
        <v>8</v>
      </c>
      <c r="BB173">
        <v>1</v>
      </c>
      <c r="BK173">
        <v>10</v>
      </c>
      <c r="BN173">
        <v>52</v>
      </c>
      <c r="BS173" t="s">
        <v>74</v>
      </c>
      <c r="BT173">
        <f t="shared" si="2"/>
        <v>1</v>
      </c>
    </row>
    <row r="174" spans="1:72" x14ac:dyDescent="0.2">
      <c r="A174">
        <v>173</v>
      </c>
      <c r="B174" s="1">
        <v>42911.911226851851</v>
      </c>
      <c r="C174" s="1">
        <v>42911.913425925923</v>
      </c>
      <c r="D174" t="s">
        <v>72</v>
      </c>
      <c r="E174">
        <v>95</v>
      </c>
      <c r="F174">
        <v>190</v>
      </c>
      <c r="G174" t="b">
        <v>0</v>
      </c>
      <c r="H174" s="1">
        <v>42912.587037037039</v>
      </c>
      <c r="I174" t="s">
        <v>73</v>
      </c>
      <c r="J174" t="s">
        <v>74</v>
      </c>
      <c r="K174">
        <v>31</v>
      </c>
      <c r="L174" t="s">
        <v>75</v>
      </c>
      <c r="M174" t="s">
        <v>80</v>
      </c>
      <c r="N174" t="s">
        <v>90</v>
      </c>
      <c r="O174" t="s">
        <v>74</v>
      </c>
      <c r="P174" t="s">
        <v>109</v>
      </c>
      <c r="Q174" t="s">
        <v>109</v>
      </c>
      <c r="R174" t="s">
        <v>79</v>
      </c>
      <c r="S174" t="s">
        <v>152</v>
      </c>
      <c r="T174">
        <v>20</v>
      </c>
      <c r="V174">
        <v>1</v>
      </c>
      <c r="AA174">
        <v>8</v>
      </c>
      <c r="AH174">
        <v>3</v>
      </c>
      <c r="AM174">
        <v>5</v>
      </c>
      <c r="AO174">
        <v>30</v>
      </c>
      <c r="AT174">
        <v>1</v>
      </c>
      <c r="AV174">
        <v>1</v>
      </c>
      <c r="BC174">
        <v>3</v>
      </c>
      <c r="BM174">
        <v>5</v>
      </c>
      <c r="BO174">
        <v>1</v>
      </c>
      <c r="BS174" t="s">
        <v>74</v>
      </c>
      <c r="BT174">
        <f t="shared" si="2"/>
        <v>1</v>
      </c>
    </row>
    <row r="175" spans="1:72" x14ac:dyDescent="0.2">
      <c r="A175">
        <v>174</v>
      </c>
      <c r="B175" s="1">
        <v>42911.749872685185</v>
      </c>
      <c r="C175" s="1">
        <v>42911.752002314817</v>
      </c>
      <c r="D175" t="s">
        <v>72</v>
      </c>
      <c r="E175">
        <v>95</v>
      </c>
      <c r="F175">
        <v>183</v>
      </c>
      <c r="G175" t="b">
        <v>0</v>
      </c>
      <c r="H175" s="1">
        <v>42912.587037037039</v>
      </c>
      <c r="I175" t="s">
        <v>73</v>
      </c>
      <c r="J175" t="s">
        <v>74</v>
      </c>
      <c r="K175">
        <v>26</v>
      </c>
      <c r="L175" t="s">
        <v>75</v>
      </c>
      <c r="M175" t="s">
        <v>119</v>
      </c>
      <c r="N175" t="s">
        <v>93</v>
      </c>
      <c r="O175" t="s">
        <v>74</v>
      </c>
      <c r="P175" t="s">
        <v>78</v>
      </c>
      <c r="Q175" t="s">
        <v>113</v>
      </c>
      <c r="R175" t="s">
        <v>79</v>
      </c>
      <c r="S175" t="s">
        <v>113</v>
      </c>
      <c r="T175">
        <v>6</v>
      </c>
      <c r="AI175">
        <v>3</v>
      </c>
      <c r="AQ175">
        <v>4</v>
      </c>
      <c r="AR175">
        <v>23</v>
      </c>
      <c r="AU175">
        <v>10</v>
      </c>
      <c r="AV175">
        <v>11</v>
      </c>
      <c r="AX175">
        <v>15</v>
      </c>
      <c r="BC175">
        <v>18</v>
      </c>
      <c r="BF175">
        <v>66</v>
      </c>
      <c r="BG175">
        <v>23</v>
      </c>
      <c r="BH175">
        <v>61</v>
      </c>
      <c r="BS175" t="s">
        <v>88</v>
      </c>
      <c r="BT175">
        <f t="shared" si="2"/>
        <v>0</v>
      </c>
    </row>
    <row r="176" spans="1:72" x14ac:dyDescent="0.2">
      <c r="A176">
        <v>175</v>
      </c>
      <c r="B176" s="1">
        <v>42908.664918981478</v>
      </c>
      <c r="C176" s="1">
        <v>42908.66646990741</v>
      </c>
      <c r="D176" t="s">
        <v>72</v>
      </c>
      <c r="E176">
        <v>90</v>
      </c>
      <c r="F176">
        <v>134</v>
      </c>
      <c r="G176" t="b">
        <v>0</v>
      </c>
      <c r="H176" s="1">
        <v>42912.588726851849</v>
      </c>
      <c r="I176" t="s">
        <v>73</v>
      </c>
      <c r="J176" t="s">
        <v>74</v>
      </c>
      <c r="K176">
        <v>20</v>
      </c>
      <c r="L176" t="s">
        <v>75</v>
      </c>
      <c r="M176" t="s">
        <v>119</v>
      </c>
      <c r="N176" t="s">
        <v>77</v>
      </c>
      <c r="O176" t="s">
        <v>74</v>
      </c>
      <c r="P176" t="s">
        <v>103</v>
      </c>
      <c r="Q176" t="s">
        <v>103</v>
      </c>
      <c r="R176" t="s">
        <v>79</v>
      </c>
      <c r="S176" t="s">
        <v>103</v>
      </c>
      <c r="T176">
        <v>12</v>
      </c>
      <c r="AA176">
        <v>25</v>
      </c>
      <c r="AC176">
        <v>15</v>
      </c>
      <c r="AD176">
        <v>9</v>
      </c>
      <c r="AE176">
        <v>8</v>
      </c>
      <c r="AK176">
        <v>8</v>
      </c>
      <c r="AO176">
        <v>36</v>
      </c>
      <c r="AQ176">
        <v>6</v>
      </c>
      <c r="AR176">
        <v>19</v>
      </c>
      <c r="AS176">
        <v>14</v>
      </c>
      <c r="BK176">
        <v>15</v>
      </c>
      <c r="BS176" t="s">
        <v>74</v>
      </c>
      <c r="BT176">
        <f t="shared" si="2"/>
        <v>1</v>
      </c>
    </row>
    <row r="177" spans="1:72" x14ac:dyDescent="0.2">
      <c r="A177">
        <v>176</v>
      </c>
      <c r="B177" s="1">
        <v>42908.92560185185</v>
      </c>
      <c r="C177" s="1">
        <v>42908.929050925923</v>
      </c>
      <c r="D177" t="s">
        <v>72</v>
      </c>
      <c r="E177">
        <v>90</v>
      </c>
      <c r="F177">
        <v>298</v>
      </c>
      <c r="G177" t="b">
        <v>0</v>
      </c>
      <c r="H177" s="1">
        <v>42912.588750000003</v>
      </c>
      <c r="I177" t="s">
        <v>73</v>
      </c>
      <c r="J177" t="s">
        <v>74</v>
      </c>
      <c r="K177">
        <v>22</v>
      </c>
      <c r="L177" t="s">
        <v>75</v>
      </c>
      <c r="M177" t="s">
        <v>154</v>
      </c>
      <c r="N177" t="s">
        <v>77</v>
      </c>
      <c r="O177" t="s">
        <v>74</v>
      </c>
      <c r="P177" t="s">
        <v>157</v>
      </c>
      <c r="Q177" t="s">
        <v>157</v>
      </c>
      <c r="R177" t="s">
        <v>79</v>
      </c>
      <c r="S177" t="s">
        <v>157</v>
      </c>
      <c r="T177">
        <v>70</v>
      </c>
      <c r="V177">
        <v>60</v>
      </c>
      <c r="Y177">
        <v>95</v>
      </c>
      <c r="AF177">
        <v>100</v>
      </c>
      <c r="AM177">
        <v>70</v>
      </c>
      <c r="AN177">
        <v>50</v>
      </c>
      <c r="AO177">
        <v>70</v>
      </c>
      <c r="AR177">
        <v>90</v>
      </c>
      <c r="AT177">
        <v>55</v>
      </c>
      <c r="AU177">
        <v>50</v>
      </c>
      <c r="BN177">
        <v>50</v>
      </c>
      <c r="BS177" t="s">
        <v>74</v>
      </c>
      <c r="BT177">
        <f t="shared" si="2"/>
        <v>1</v>
      </c>
    </row>
    <row r="178" spans="1:72" x14ac:dyDescent="0.2">
      <c r="A178">
        <v>177</v>
      </c>
      <c r="B178" s="1">
        <v>42910.928379629629</v>
      </c>
      <c r="C178" s="1">
        <v>42910.930208333331</v>
      </c>
      <c r="D178" t="s">
        <v>72</v>
      </c>
      <c r="E178">
        <v>90</v>
      </c>
      <c r="F178">
        <v>157</v>
      </c>
      <c r="G178" t="b">
        <v>0</v>
      </c>
      <c r="H178" s="1">
        <v>42912.588738425926</v>
      </c>
      <c r="I178" t="s">
        <v>73</v>
      </c>
      <c r="J178" t="s">
        <v>74</v>
      </c>
      <c r="K178">
        <v>40</v>
      </c>
      <c r="L178" t="s">
        <v>75</v>
      </c>
      <c r="M178" t="s">
        <v>89</v>
      </c>
      <c r="N178" t="s">
        <v>90</v>
      </c>
      <c r="O178" t="s">
        <v>74</v>
      </c>
      <c r="P178" t="s">
        <v>96</v>
      </c>
      <c r="Q178" t="s">
        <v>96</v>
      </c>
      <c r="R178" t="s">
        <v>84</v>
      </c>
      <c r="S178" t="s">
        <v>115</v>
      </c>
      <c r="T178">
        <v>16</v>
      </c>
      <c r="V178">
        <v>18</v>
      </c>
      <c r="W178">
        <v>14</v>
      </c>
      <c r="AF178">
        <v>4</v>
      </c>
      <c r="AM178">
        <v>25</v>
      </c>
      <c r="AO178">
        <v>76</v>
      </c>
      <c r="AT178">
        <v>12</v>
      </c>
      <c r="AV178">
        <v>18</v>
      </c>
      <c r="BC178">
        <v>53</v>
      </c>
      <c r="BD178">
        <v>29</v>
      </c>
      <c r="BF178">
        <v>77</v>
      </c>
      <c r="BS178" t="s">
        <v>74</v>
      </c>
      <c r="BT178">
        <f t="shared" si="2"/>
        <v>1</v>
      </c>
    </row>
    <row r="179" spans="1:72" x14ac:dyDescent="0.2">
      <c r="A179">
        <v>178</v>
      </c>
      <c r="B179" s="1">
        <v>42911.547835648147</v>
      </c>
      <c r="C179" s="1">
        <v>42911.55164351852</v>
      </c>
      <c r="D179" t="s">
        <v>72</v>
      </c>
      <c r="E179">
        <v>90</v>
      </c>
      <c r="F179">
        <v>328</v>
      </c>
      <c r="G179" t="b">
        <v>0</v>
      </c>
      <c r="H179" s="1">
        <v>42912.588750000003</v>
      </c>
      <c r="I179" t="s">
        <v>73</v>
      </c>
      <c r="J179" t="s">
        <v>74</v>
      </c>
      <c r="K179">
        <v>27</v>
      </c>
      <c r="L179" t="s">
        <v>75</v>
      </c>
      <c r="M179" t="s">
        <v>80</v>
      </c>
      <c r="N179" t="s">
        <v>90</v>
      </c>
      <c r="O179" t="s">
        <v>74</v>
      </c>
      <c r="P179" t="s">
        <v>106</v>
      </c>
      <c r="Q179" t="s">
        <v>94</v>
      </c>
      <c r="R179" t="s">
        <v>110</v>
      </c>
      <c r="S179" t="s">
        <v>94</v>
      </c>
      <c r="T179">
        <v>60</v>
      </c>
      <c r="AK179">
        <v>60</v>
      </c>
      <c r="AR179">
        <v>77</v>
      </c>
      <c r="AT179">
        <v>5</v>
      </c>
      <c r="AX179">
        <v>40</v>
      </c>
      <c r="AZ179">
        <v>86</v>
      </c>
      <c r="BA179">
        <v>50</v>
      </c>
      <c r="BG179">
        <v>75</v>
      </c>
      <c r="BH179">
        <v>40</v>
      </c>
      <c r="BK179">
        <v>71</v>
      </c>
      <c r="BR179">
        <v>16</v>
      </c>
      <c r="BS179" t="s">
        <v>88</v>
      </c>
      <c r="BT179">
        <f t="shared" si="2"/>
        <v>0</v>
      </c>
    </row>
    <row r="180" spans="1:72" x14ac:dyDescent="0.2">
      <c r="A180">
        <v>179</v>
      </c>
      <c r="B180" s="1">
        <v>42910.366608796299</v>
      </c>
      <c r="C180" s="1">
        <v>42910.369791666664</v>
      </c>
      <c r="D180" t="s">
        <v>72</v>
      </c>
      <c r="E180">
        <v>90</v>
      </c>
      <c r="F180">
        <v>274</v>
      </c>
      <c r="G180" t="b">
        <v>0</v>
      </c>
      <c r="H180" s="1">
        <v>42912.588750000003</v>
      </c>
      <c r="I180" t="s">
        <v>73</v>
      </c>
      <c r="J180" t="s">
        <v>74</v>
      </c>
      <c r="K180">
        <v>39</v>
      </c>
      <c r="L180" t="s">
        <v>75</v>
      </c>
      <c r="M180" t="s">
        <v>80</v>
      </c>
      <c r="N180" t="s">
        <v>90</v>
      </c>
      <c r="O180" t="s">
        <v>74</v>
      </c>
      <c r="P180" t="s">
        <v>115</v>
      </c>
      <c r="Q180" t="s">
        <v>115</v>
      </c>
      <c r="R180" t="s">
        <v>79</v>
      </c>
      <c r="S180" t="s">
        <v>115</v>
      </c>
      <c r="T180">
        <v>27</v>
      </c>
      <c r="W180">
        <v>9</v>
      </c>
      <c r="AD180">
        <v>9</v>
      </c>
      <c r="AE180">
        <v>30</v>
      </c>
      <c r="AQ180">
        <v>3</v>
      </c>
      <c r="AY180">
        <v>2</v>
      </c>
      <c r="AZ180">
        <v>67</v>
      </c>
      <c r="BD180">
        <v>28</v>
      </c>
      <c r="BE180">
        <v>8</v>
      </c>
      <c r="BJ180">
        <v>6</v>
      </c>
      <c r="BN180">
        <v>16</v>
      </c>
      <c r="BS180" t="s">
        <v>74</v>
      </c>
      <c r="BT180">
        <f t="shared" si="2"/>
        <v>1</v>
      </c>
    </row>
    <row r="181" spans="1:72" x14ac:dyDescent="0.2">
      <c r="A181">
        <v>180</v>
      </c>
      <c r="B181" s="1">
        <v>42908.994502314818</v>
      </c>
      <c r="C181" s="1">
        <v>42908.997349537036</v>
      </c>
      <c r="D181" t="s">
        <v>72</v>
      </c>
      <c r="E181">
        <v>95</v>
      </c>
      <c r="F181">
        <v>245</v>
      </c>
      <c r="G181" t="b">
        <v>0</v>
      </c>
      <c r="H181" s="1">
        <v>42912.588738425926</v>
      </c>
      <c r="I181" t="s">
        <v>73</v>
      </c>
      <c r="J181" t="s">
        <v>74</v>
      </c>
      <c r="K181">
        <v>46</v>
      </c>
      <c r="L181" t="s">
        <v>75</v>
      </c>
      <c r="M181" t="s">
        <v>92</v>
      </c>
      <c r="N181" t="s">
        <v>81</v>
      </c>
      <c r="O181" t="s">
        <v>74</v>
      </c>
      <c r="P181" t="s">
        <v>78</v>
      </c>
      <c r="Q181" t="s">
        <v>78</v>
      </c>
      <c r="R181" t="s">
        <v>79</v>
      </c>
      <c r="S181" t="s">
        <v>78</v>
      </c>
      <c r="T181">
        <v>40</v>
      </c>
      <c r="AM181">
        <v>36</v>
      </c>
      <c r="AR181">
        <v>15</v>
      </c>
      <c r="AZ181">
        <v>50</v>
      </c>
      <c r="BC181">
        <v>35</v>
      </c>
      <c r="BD181">
        <v>22</v>
      </c>
      <c r="BG181">
        <v>30</v>
      </c>
      <c r="BL181">
        <v>12</v>
      </c>
      <c r="BM181">
        <v>22</v>
      </c>
      <c r="BN181">
        <v>60</v>
      </c>
      <c r="BR181">
        <v>16</v>
      </c>
      <c r="BS181" t="s">
        <v>88</v>
      </c>
      <c r="BT181">
        <f t="shared" si="2"/>
        <v>0</v>
      </c>
    </row>
    <row r="182" spans="1:72" x14ac:dyDescent="0.2">
      <c r="A182">
        <v>181</v>
      </c>
      <c r="B182" s="1">
        <v>42910.524050925924</v>
      </c>
      <c r="C182" s="1">
        <v>42910.528055555558</v>
      </c>
      <c r="D182" t="s">
        <v>72</v>
      </c>
      <c r="E182">
        <v>95</v>
      </c>
      <c r="F182">
        <v>345</v>
      </c>
      <c r="G182" t="b">
        <v>0</v>
      </c>
      <c r="H182" s="1">
        <v>42912.588738425926</v>
      </c>
      <c r="I182" t="s">
        <v>73</v>
      </c>
      <c r="J182" t="s">
        <v>74</v>
      </c>
      <c r="K182">
        <v>61</v>
      </c>
      <c r="L182" t="s">
        <v>85</v>
      </c>
      <c r="M182" t="s">
        <v>86</v>
      </c>
      <c r="N182" t="s">
        <v>77</v>
      </c>
      <c r="O182" t="s">
        <v>74</v>
      </c>
      <c r="P182" t="s">
        <v>109</v>
      </c>
      <c r="Q182" t="s">
        <v>109</v>
      </c>
      <c r="R182" t="s">
        <v>110</v>
      </c>
      <c r="S182" t="s">
        <v>83</v>
      </c>
      <c r="T182">
        <v>82</v>
      </c>
      <c r="W182">
        <v>62</v>
      </c>
      <c r="Z182">
        <v>72</v>
      </c>
      <c r="AC182">
        <v>80</v>
      </c>
      <c r="AD182">
        <v>50</v>
      </c>
      <c r="AL182">
        <v>61</v>
      </c>
      <c r="AS182">
        <v>61</v>
      </c>
      <c r="BA182">
        <v>78</v>
      </c>
      <c r="BE182">
        <v>44</v>
      </c>
      <c r="BG182">
        <v>43</v>
      </c>
      <c r="BN182">
        <v>95</v>
      </c>
      <c r="BS182" t="s">
        <v>74</v>
      </c>
      <c r="BT182">
        <f t="shared" si="2"/>
        <v>1</v>
      </c>
    </row>
    <row r="183" spans="1:72" x14ac:dyDescent="0.2">
      <c r="A183">
        <v>182</v>
      </c>
      <c r="B183" s="1">
        <v>42911.815682870372</v>
      </c>
      <c r="C183" s="1">
        <v>42911.817314814813</v>
      </c>
      <c r="D183" t="s">
        <v>72</v>
      </c>
      <c r="E183">
        <v>90</v>
      </c>
      <c r="F183">
        <v>140</v>
      </c>
      <c r="G183" t="b">
        <v>0</v>
      </c>
      <c r="H183" s="1">
        <v>42912.588750000003</v>
      </c>
      <c r="I183" t="s">
        <v>73</v>
      </c>
      <c r="J183" t="s">
        <v>74</v>
      </c>
      <c r="K183">
        <v>28</v>
      </c>
      <c r="L183" t="s">
        <v>75</v>
      </c>
      <c r="M183" t="s">
        <v>136</v>
      </c>
      <c r="N183" t="s">
        <v>93</v>
      </c>
      <c r="O183" t="s">
        <v>74</v>
      </c>
      <c r="P183" t="s">
        <v>104</v>
      </c>
      <c r="Q183" t="s">
        <v>104</v>
      </c>
      <c r="R183" t="s">
        <v>79</v>
      </c>
      <c r="S183" t="s">
        <v>104</v>
      </c>
      <c r="T183">
        <v>16</v>
      </c>
      <c r="V183">
        <v>8</v>
      </c>
      <c r="AA183">
        <v>37</v>
      </c>
      <c r="AB183">
        <v>37</v>
      </c>
      <c r="AE183">
        <v>13</v>
      </c>
      <c r="AL183">
        <v>27</v>
      </c>
      <c r="AM183">
        <v>15</v>
      </c>
      <c r="AT183">
        <v>11</v>
      </c>
      <c r="AV183">
        <v>13</v>
      </c>
      <c r="BE183">
        <v>20</v>
      </c>
      <c r="BP183">
        <v>17</v>
      </c>
      <c r="BS183" t="s">
        <v>74</v>
      </c>
      <c r="BT183">
        <f t="shared" si="2"/>
        <v>1</v>
      </c>
    </row>
    <row r="184" spans="1:72" x14ac:dyDescent="0.2">
      <c r="A184">
        <v>183</v>
      </c>
      <c r="B184" s="1">
        <v>42911.811840277776</v>
      </c>
      <c r="C184" s="1">
        <v>42911.816493055558</v>
      </c>
      <c r="D184" t="s">
        <v>72</v>
      </c>
      <c r="E184">
        <v>90</v>
      </c>
      <c r="F184">
        <v>401</v>
      </c>
      <c r="G184" t="b">
        <v>0</v>
      </c>
      <c r="H184" s="1">
        <v>42912.588750000003</v>
      </c>
      <c r="I184" t="s">
        <v>73</v>
      </c>
      <c r="J184" t="s">
        <v>74</v>
      </c>
      <c r="K184">
        <v>45</v>
      </c>
      <c r="L184" t="s">
        <v>75</v>
      </c>
      <c r="M184" t="s">
        <v>168</v>
      </c>
      <c r="N184" t="s">
        <v>93</v>
      </c>
      <c r="O184" t="s">
        <v>74</v>
      </c>
      <c r="P184" t="s">
        <v>120</v>
      </c>
      <c r="Q184" t="s">
        <v>120</v>
      </c>
      <c r="R184" t="s">
        <v>79</v>
      </c>
      <c r="S184" t="s">
        <v>120</v>
      </c>
      <c r="T184">
        <v>5</v>
      </c>
      <c r="Y184">
        <v>5</v>
      </c>
      <c r="AM184">
        <v>5</v>
      </c>
      <c r="AY184">
        <v>5</v>
      </c>
      <c r="BA184">
        <v>5</v>
      </c>
      <c r="BD184">
        <v>4</v>
      </c>
      <c r="BE184">
        <v>3</v>
      </c>
      <c r="BK184">
        <v>6</v>
      </c>
      <c r="BL184">
        <v>4</v>
      </c>
      <c r="BM184">
        <v>4</v>
      </c>
      <c r="BR184">
        <v>2</v>
      </c>
      <c r="BS184" t="s">
        <v>74</v>
      </c>
      <c r="BT184">
        <f t="shared" si="2"/>
        <v>1</v>
      </c>
    </row>
    <row r="185" spans="1:72" x14ac:dyDescent="0.2">
      <c r="A185">
        <v>184</v>
      </c>
      <c r="B185" s="1">
        <v>42910.481249999997</v>
      </c>
      <c r="C185" s="1">
        <v>42910.490740740737</v>
      </c>
      <c r="D185" t="s">
        <v>72</v>
      </c>
      <c r="E185">
        <v>90</v>
      </c>
      <c r="F185">
        <v>819</v>
      </c>
      <c r="G185" t="b">
        <v>0</v>
      </c>
      <c r="H185" s="1">
        <v>42912.590914351851</v>
      </c>
      <c r="I185" t="s">
        <v>73</v>
      </c>
      <c r="J185" t="s">
        <v>74</v>
      </c>
      <c r="K185">
        <v>21</v>
      </c>
      <c r="L185" t="s">
        <v>85</v>
      </c>
      <c r="M185" t="s">
        <v>92</v>
      </c>
      <c r="N185" t="s">
        <v>93</v>
      </c>
      <c r="O185" t="s">
        <v>74</v>
      </c>
      <c r="P185" t="s">
        <v>108</v>
      </c>
      <c r="Q185" t="s">
        <v>109</v>
      </c>
      <c r="R185" t="s">
        <v>91</v>
      </c>
      <c r="S185" t="s">
        <v>109</v>
      </c>
      <c r="T185">
        <v>82</v>
      </c>
      <c r="U185">
        <v>74</v>
      </c>
      <c r="Z185">
        <v>75</v>
      </c>
      <c r="AA185">
        <v>81</v>
      </c>
      <c r="AP185">
        <v>68</v>
      </c>
      <c r="AT185">
        <v>76</v>
      </c>
      <c r="AU185">
        <v>72</v>
      </c>
      <c r="AW185">
        <v>67</v>
      </c>
      <c r="BC185">
        <v>64</v>
      </c>
      <c r="BI185">
        <v>69</v>
      </c>
      <c r="BM185">
        <v>69</v>
      </c>
      <c r="BS185" t="s">
        <v>74</v>
      </c>
      <c r="BT185">
        <f t="shared" si="2"/>
        <v>1</v>
      </c>
    </row>
    <row r="186" spans="1:72" x14ac:dyDescent="0.2">
      <c r="A186">
        <v>185</v>
      </c>
      <c r="B186" s="1">
        <v>42908.51761574074</v>
      </c>
      <c r="C186" s="1">
        <v>42908.519143518519</v>
      </c>
      <c r="D186" t="s">
        <v>72</v>
      </c>
      <c r="E186">
        <v>90</v>
      </c>
      <c r="F186">
        <v>131</v>
      </c>
      <c r="G186" t="b">
        <v>0</v>
      </c>
      <c r="H186" s="1">
        <v>42912.59584490741</v>
      </c>
      <c r="I186" t="s">
        <v>73</v>
      </c>
      <c r="J186" t="s">
        <v>74</v>
      </c>
      <c r="K186">
        <v>37</v>
      </c>
      <c r="L186" t="s">
        <v>75</v>
      </c>
      <c r="M186" t="s">
        <v>86</v>
      </c>
      <c r="N186" t="s">
        <v>90</v>
      </c>
      <c r="O186" t="s">
        <v>74</v>
      </c>
      <c r="P186" t="s">
        <v>108</v>
      </c>
      <c r="Q186" t="s">
        <v>108</v>
      </c>
      <c r="R186" t="s">
        <v>110</v>
      </c>
      <c r="S186" t="s">
        <v>108</v>
      </c>
      <c r="T186">
        <v>30</v>
      </c>
      <c r="U186">
        <v>10</v>
      </c>
      <c r="W186">
        <v>5</v>
      </c>
      <c r="AG186">
        <v>7</v>
      </c>
      <c r="AM186">
        <v>2</v>
      </c>
      <c r="AQ186">
        <v>1</v>
      </c>
      <c r="AU186">
        <v>1</v>
      </c>
      <c r="BC186">
        <v>1</v>
      </c>
      <c r="BK186">
        <v>30</v>
      </c>
      <c r="BQ186">
        <v>1</v>
      </c>
      <c r="BR186">
        <v>2</v>
      </c>
      <c r="BS186" t="s">
        <v>74</v>
      </c>
      <c r="BT186">
        <f t="shared" si="2"/>
        <v>1</v>
      </c>
    </row>
    <row r="187" spans="1:72" x14ac:dyDescent="0.2">
      <c r="A187">
        <v>186</v>
      </c>
      <c r="B187" s="1">
        <v>42910.074212962965</v>
      </c>
      <c r="C187" s="1">
        <v>42910.075532407405</v>
      </c>
      <c r="D187" t="s">
        <v>72</v>
      </c>
      <c r="E187">
        <v>90</v>
      </c>
      <c r="F187">
        <v>113</v>
      </c>
      <c r="G187" t="b">
        <v>0</v>
      </c>
      <c r="H187" s="1">
        <v>42912.59584490741</v>
      </c>
      <c r="I187" t="s">
        <v>73</v>
      </c>
      <c r="J187" t="s">
        <v>74</v>
      </c>
      <c r="K187">
        <v>18</v>
      </c>
      <c r="L187" t="s">
        <v>85</v>
      </c>
      <c r="M187" t="s">
        <v>76</v>
      </c>
      <c r="N187" t="s">
        <v>77</v>
      </c>
      <c r="O187" t="s">
        <v>74</v>
      </c>
      <c r="P187" t="s">
        <v>144</v>
      </c>
      <c r="Q187" t="s">
        <v>144</v>
      </c>
      <c r="R187" t="s">
        <v>91</v>
      </c>
      <c r="S187" t="s">
        <v>96</v>
      </c>
      <c r="T187">
        <v>41</v>
      </c>
      <c r="AC187">
        <v>17</v>
      </c>
      <c r="AD187">
        <v>81</v>
      </c>
      <c r="AR187">
        <v>39</v>
      </c>
      <c r="AY187">
        <v>68</v>
      </c>
      <c r="AZ187">
        <v>94</v>
      </c>
      <c r="BE187">
        <v>37</v>
      </c>
      <c r="BH187">
        <v>78</v>
      </c>
      <c r="BO187">
        <v>72</v>
      </c>
      <c r="BP187">
        <v>91</v>
      </c>
      <c r="BQ187">
        <v>5</v>
      </c>
      <c r="BS187" t="s">
        <v>74</v>
      </c>
      <c r="BT187">
        <f t="shared" si="2"/>
        <v>1</v>
      </c>
    </row>
    <row r="188" spans="1:72" x14ac:dyDescent="0.2">
      <c r="A188">
        <v>187</v>
      </c>
      <c r="B188" s="1">
        <v>42909.285000000003</v>
      </c>
      <c r="C188" s="1">
        <v>42909.294490740744</v>
      </c>
      <c r="D188" t="s">
        <v>72</v>
      </c>
      <c r="E188">
        <v>90</v>
      </c>
      <c r="F188">
        <v>820</v>
      </c>
      <c r="G188" t="b">
        <v>0</v>
      </c>
      <c r="H188" s="1">
        <v>42912.595833333333</v>
      </c>
      <c r="I188" t="s">
        <v>73</v>
      </c>
      <c r="J188" t="s">
        <v>74</v>
      </c>
      <c r="K188">
        <v>62</v>
      </c>
      <c r="L188" t="s">
        <v>75</v>
      </c>
      <c r="M188" t="s">
        <v>86</v>
      </c>
      <c r="N188" t="s">
        <v>81</v>
      </c>
      <c r="O188" t="s">
        <v>74</v>
      </c>
      <c r="P188" t="s">
        <v>169</v>
      </c>
      <c r="Q188" t="s">
        <v>103</v>
      </c>
      <c r="R188" t="s">
        <v>79</v>
      </c>
      <c r="S188" t="s">
        <v>120</v>
      </c>
      <c r="T188">
        <v>9</v>
      </c>
      <c r="X188">
        <v>12</v>
      </c>
      <c r="AI188">
        <v>8</v>
      </c>
      <c r="AR188">
        <v>18</v>
      </c>
      <c r="AU188">
        <v>13</v>
      </c>
      <c r="BH188">
        <v>17</v>
      </c>
      <c r="BI188">
        <v>13</v>
      </c>
      <c r="BK188">
        <v>15</v>
      </c>
      <c r="BM188">
        <v>14</v>
      </c>
      <c r="BO188">
        <v>5</v>
      </c>
      <c r="BQ188">
        <v>9</v>
      </c>
      <c r="BS188" t="s">
        <v>74</v>
      </c>
      <c r="BT188">
        <f t="shared" si="2"/>
        <v>1</v>
      </c>
    </row>
    <row r="189" spans="1:72" x14ac:dyDescent="0.2">
      <c r="A189">
        <v>188</v>
      </c>
      <c r="B189" s="1">
        <v>42908.50917824074</v>
      </c>
      <c r="C189" s="1">
        <v>42908.539525462962</v>
      </c>
      <c r="D189" t="s">
        <v>72</v>
      </c>
      <c r="E189">
        <v>95</v>
      </c>
      <c r="F189">
        <v>2621</v>
      </c>
      <c r="G189" t="b">
        <v>0</v>
      </c>
      <c r="H189" s="1">
        <v>42912.595833333333</v>
      </c>
      <c r="I189" t="s">
        <v>73</v>
      </c>
      <c r="J189" t="s">
        <v>74</v>
      </c>
      <c r="K189">
        <v>28</v>
      </c>
      <c r="L189" t="s">
        <v>75</v>
      </c>
      <c r="M189" t="s">
        <v>170</v>
      </c>
      <c r="N189" t="s">
        <v>93</v>
      </c>
      <c r="O189" t="s">
        <v>74</v>
      </c>
      <c r="P189" t="s">
        <v>102</v>
      </c>
      <c r="Q189" t="s">
        <v>102</v>
      </c>
      <c r="R189" t="s">
        <v>79</v>
      </c>
      <c r="S189" t="s">
        <v>102</v>
      </c>
      <c r="T189">
        <v>30</v>
      </c>
      <c r="W189">
        <v>11</v>
      </c>
      <c r="X189">
        <v>5</v>
      </c>
      <c r="Z189">
        <v>5</v>
      </c>
      <c r="AB189">
        <v>5</v>
      </c>
      <c r="AF189">
        <v>3</v>
      </c>
      <c r="AG189">
        <v>5</v>
      </c>
      <c r="AH189">
        <v>7</v>
      </c>
      <c r="AP189">
        <v>10</v>
      </c>
      <c r="AQ189">
        <v>4</v>
      </c>
      <c r="AZ189">
        <v>10</v>
      </c>
      <c r="BS189" t="s">
        <v>74</v>
      </c>
      <c r="BT189">
        <f t="shared" si="2"/>
        <v>1</v>
      </c>
    </row>
    <row r="190" spans="1:72" x14ac:dyDescent="0.2">
      <c r="A190">
        <v>189</v>
      </c>
      <c r="B190" s="1">
        <v>42910.427476851852</v>
      </c>
      <c r="C190" s="1">
        <v>42910.430983796294</v>
      </c>
      <c r="D190" t="s">
        <v>72</v>
      </c>
      <c r="E190">
        <v>95</v>
      </c>
      <c r="F190">
        <v>303</v>
      </c>
      <c r="G190" t="b">
        <v>0</v>
      </c>
      <c r="H190" s="1">
        <v>42912.59584490741</v>
      </c>
      <c r="I190" t="s">
        <v>73</v>
      </c>
      <c r="J190" t="s">
        <v>74</v>
      </c>
      <c r="K190">
        <v>31</v>
      </c>
      <c r="L190" t="s">
        <v>75</v>
      </c>
      <c r="M190" t="s">
        <v>154</v>
      </c>
      <c r="N190" t="s">
        <v>81</v>
      </c>
      <c r="O190" t="s">
        <v>74</v>
      </c>
      <c r="P190" t="s">
        <v>94</v>
      </c>
      <c r="Q190" t="s">
        <v>94</v>
      </c>
      <c r="R190" t="s">
        <v>79</v>
      </c>
      <c r="S190" t="s">
        <v>94</v>
      </c>
      <c r="T190">
        <v>72</v>
      </c>
      <c r="Z190">
        <v>26</v>
      </c>
      <c r="AD190">
        <v>40</v>
      </c>
      <c r="AE190">
        <v>40</v>
      </c>
      <c r="AH190">
        <v>20</v>
      </c>
      <c r="AP190">
        <v>20</v>
      </c>
      <c r="AQ190">
        <v>9</v>
      </c>
      <c r="AT190">
        <v>20</v>
      </c>
      <c r="AX190">
        <v>61</v>
      </c>
      <c r="BL190">
        <v>5</v>
      </c>
      <c r="BM190">
        <v>60</v>
      </c>
      <c r="BS190" t="s">
        <v>74</v>
      </c>
      <c r="BT190">
        <f t="shared" si="2"/>
        <v>1</v>
      </c>
    </row>
    <row r="191" spans="1:72" x14ac:dyDescent="0.2">
      <c r="A191">
        <v>190</v>
      </c>
      <c r="B191" s="1">
        <v>42910.614976851852</v>
      </c>
      <c r="C191" s="1">
        <v>42910.617361111108</v>
      </c>
      <c r="D191" t="s">
        <v>72</v>
      </c>
      <c r="E191">
        <v>90</v>
      </c>
      <c r="F191">
        <v>205</v>
      </c>
      <c r="G191" t="b">
        <v>0</v>
      </c>
      <c r="H191" s="1">
        <v>42912.595856481479</v>
      </c>
      <c r="I191" t="s">
        <v>73</v>
      </c>
      <c r="J191" t="s">
        <v>74</v>
      </c>
      <c r="K191">
        <v>45</v>
      </c>
      <c r="L191" t="s">
        <v>75</v>
      </c>
      <c r="M191" t="s">
        <v>171</v>
      </c>
      <c r="N191" t="s">
        <v>90</v>
      </c>
      <c r="O191" t="s">
        <v>74</v>
      </c>
      <c r="P191" t="s">
        <v>122</v>
      </c>
      <c r="Q191" t="s">
        <v>122</v>
      </c>
      <c r="R191" t="s">
        <v>79</v>
      </c>
      <c r="S191" t="s">
        <v>115</v>
      </c>
      <c r="T191">
        <v>5</v>
      </c>
      <c r="U191">
        <v>3</v>
      </c>
      <c r="AH191">
        <v>5</v>
      </c>
      <c r="AM191">
        <v>10</v>
      </c>
      <c r="AR191">
        <v>3</v>
      </c>
      <c r="AU191">
        <v>3</v>
      </c>
      <c r="AV191">
        <v>5</v>
      </c>
      <c r="AY191">
        <v>7</v>
      </c>
      <c r="BM191">
        <v>11</v>
      </c>
      <c r="BN191">
        <v>12</v>
      </c>
      <c r="BO191">
        <v>5</v>
      </c>
      <c r="BS191" t="s">
        <v>88</v>
      </c>
      <c r="BT191">
        <f t="shared" si="2"/>
        <v>0</v>
      </c>
    </row>
    <row r="192" spans="1:72" x14ac:dyDescent="0.2">
      <c r="A192">
        <v>191</v>
      </c>
      <c r="B192" s="1">
        <v>42911.911365740743</v>
      </c>
      <c r="C192" s="1">
        <v>42911.914513888885</v>
      </c>
      <c r="D192" t="s">
        <v>72</v>
      </c>
      <c r="E192">
        <v>90</v>
      </c>
      <c r="F192">
        <v>272</v>
      </c>
      <c r="G192" t="b">
        <v>0</v>
      </c>
      <c r="H192" s="1">
        <v>42912.595868055556</v>
      </c>
      <c r="I192" t="s">
        <v>73</v>
      </c>
      <c r="J192" t="s">
        <v>74</v>
      </c>
      <c r="K192">
        <v>54</v>
      </c>
      <c r="L192" t="s">
        <v>75</v>
      </c>
      <c r="M192" t="s">
        <v>86</v>
      </c>
      <c r="N192" t="s">
        <v>77</v>
      </c>
      <c r="O192" t="s">
        <v>74</v>
      </c>
      <c r="P192" t="s">
        <v>103</v>
      </c>
      <c r="Q192" t="s">
        <v>83</v>
      </c>
      <c r="R192" t="s">
        <v>91</v>
      </c>
      <c r="S192" t="s">
        <v>108</v>
      </c>
      <c r="T192">
        <v>100</v>
      </c>
      <c r="X192">
        <v>20</v>
      </c>
      <c r="Y192">
        <v>100</v>
      </c>
      <c r="AA192">
        <v>41</v>
      </c>
      <c r="AB192">
        <v>38</v>
      </c>
      <c r="AH192">
        <v>29</v>
      </c>
      <c r="AP192">
        <v>14</v>
      </c>
      <c r="AS192">
        <v>18</v>
      </c>
      <c r="BB192">
        <v>30</v>
      </c>
      <c r="BG192">
        <v>61</v>
      </c>
      <c r="BH192">
        <v>30</v>
      </c>
      <c r="BS192" t="s">
        <v>74</v>
      </c>
      <c r="BT192">
        <f t="shared" si="2"/>
        <v>1</v>
      </c>
    </row>
    <row r="193" spans="1:72" x14ac:dyDescent="0.2">
      <c r="A193">
        <v>192</v>
      </c>
      <c r="B193" s="1">
        <v>42911.549016203702</v>
      </c>
      <c r="C193" s="1">
        <v>42911.551562499997</v>
      </c>
      <c r="D193" t="s">
        <v>72</v>
      </c>
      <c r="E193">
        <v>90</v>
      </c>
      <c r="F193">
        <v>220</v>
      </c>
      <c r="G193" t="b">
        <v>0</v>
      </c>
      <c r="H193" s="1">
        <v>42912.595868055556</v>
      </c>
      <c r="I193" t="s">
        <v>73</v>
      </c>
      <c r="J193" t="s">
        <v>74</v>
      </c>
      <c r="K193">
        <v>37</v>
      </c>
      <c r="L193" t="s">
        <v>75</v>
      </c>
      <c r="M193" t="s">
        <v>172</v>
      </c>
      <c r="N193" t="s">
        <v>93</v>
      </c>
      <c r="O193" t="s">
        <v>74</v>
      </c>
      <c r="P193" t="s">
        <v>162</v>
      </c>
      <c r="Q193" t="s">
        <v>162</v>
      </c>
      <c r="R193" t="s">
        <v>79</v>
      </c>
      <c r="S193" t="s">
        <v>162</v>
      </c>
      <c r="T193">
        <v>35</v>
      </c>
      <c r="AA193">
        <v>40</v>
      </c>
      <c r="AJ193">
        <v>14</v>
      </c>
      <c r="AK193">
        <v>25</v>
      </c>
      <c r="AO193">
        <v>40</v>
      </c>
      <c r="AU193">
        <v>35</v>
      </c>
      <c r="AY193">
        <v>20</v>
      </c>
      <c r="BB193">
        <v>10</v>
      </c>
      <c r="BC193">
        <v>40</v>
      </c>
      <c r="BD193">
        <v>41</v>
      </c>
      <c r="BO193">
        <v>29</v>
      </c>
      <c r="BS193" t="s">
        <v>74</v>
      </c>
      <c r="BT193">
        <f t="shared" si="2"/>
        <v>1</v>
      </c>
    </row>
    <row r="194" spans="1:72" x14ac:dyDescent="0.2">
      <c r="A194">
        <v>193</v>
      </c>
      <c r="B194" s="1">
        <v>42911.337337962963</v>
      </c>
      <c r="C194" s="1">
        <v>42911.350277777776</v>
      </c>
      <c r="D194" t="s">
        <v>72</v>
      </c>
      <c r="E194">
        <v>90</v>
      </c>
      <c r="F194">
        <v>1118</v>
      </c>
      <c r="G194" t="b">
        <v>0</v>
      </c>
      <c r="H194" s="1">
        <v>42912.595868055556</v>
      </c>
      <c r="I194" t="s">
        <v>73</v>
      </c>
      <c r="J194" t="s">
        <v>74</v>
      </c>
      <c r="K194">
        <v>46</v>
      </c>
      <c r="L194" t="s">
        <v>75</v>
      </c>
      <c r="M194" t="s">
        <v>112</v>
      </c>
      <c r="N194" t="s">
        <v>90</v>
      </c>
      <c r="O194" t="s">
        <v>74</v>
      </c>
      <c r="P194" t="s">
        <v>120</v>
      </c>
      <c r="Q194" t="s">
        <v>120</v>
      </c>
      <c r="R194" t="s">
        <v>79</v>
      </c>
      <c r="S194" t="s">
        <v>120</v>
      </c>
      <c r="T194">
        <v>17</v>
      </c>
      <c r="AB194">
        <v>32</v>
      </c>
      <c r="AE194">
        <v>7</v>
      </c>
      <c r="AP194">
        <v>14</v>
      </c>
      <c r="AQ194">
        <v>10</v>
      </c>
      <c r="AR194">
        <v>19</v>
      </c>
      <c r="AT194">
        <v>11</v>
      </c>
      <c r="AU194">
        <v>14</v>
      </c>
      <c r="BH194">
        <v>19</v>
      </c>
      <c r="BL194">
        <v>12</v>
      </c>
      <c r="BM194">
        <v>29</v>
      </c>
      <c r="BS194" t="s">
        <v>74</v>
      </c>
      <c r="BT194">
        <f t="shared" si="2"/>
        <v>1</v>
      </c>
    </row>
    <row r="195" spans="1:72" x14ac:dyDescent="0.2">
      <c r="A195">
        <v>194</v>
      </c>
      <c r="B195" s="1">
        <v>42911.826435185183</v>
      </c>
      <c r="C195" s="1">
        <v>42911.828194444446</v>
      </c>
      <c r="D195" t="s">
        <v>72</v>
      </c>
      <c r="E195">
        <v>90</v>
      </c>
      <c r="F195">
        <v>151</v>
      </c>
      <c r="G195" t="b">
        <v>0</v>
      </c>
      <c r="H195" s="1">
        <v>42912.595868055556</v>
      </c>
      <c r="I195" t="s">
        <v>73</v>
      </c>
      <c r="J195" t="s">
        <v>74</v>
      </c>
      <c r="K195">
        <v>38</v>
      </c>
      <c r="L195" t="s">
        <v>85</v>
      </c>
      <c r="M195" t="s">
        <v>86</v>
      </c>
      <c r="N195" t="s">
        <v>93</v>
      </c>
      <c r="O195" t="s">
        <v>74</v>
      </c>
      <c r="P195" t="s">
        <v>78</v>
      </c>
      <c r="Q195" t="s">
        <v>78</v>
      </c>
      <c r="R195" t="s">
        <v>84</v>
      </c>
      <c r="S195" t="s">
        <v>78</v>
      </c>
      <c r="T195">
        <v>12</v>
      </c>
      <c r="AD195">
        <v>3</v>
      </c>
      <c r="AS195">
        <v>3</v>
      </c>
      <c r="AU195">
        <v>1</v>
      </c>
      <c r="AV195">
        <v>0</v>
      </c>
      <c r="AY195">
        <v>2</v>
      </c>
      <c r="BE195">
        <v>2</v>
      </c>
      <c r="BH195">
        <v>12</v>
      </c>
      <c r="BJ195">
        <v>16</v>
      </c>
      <c r="BO195">
        <v>1</v>
      </c>
      <c r="BR195">
        <v>0</v>
      </c>
      <c r="BS195" t="s">
        <v>74</v>
      </c>
      <c r="BT195">
        <f>IF(BS195="Yes",1,0)</f>
        <v>1</v>
      </c>
    </row>
    <row r="197" spans="1:72" x14ac:dyDescent="0.2">
      <c r="U197">
        <f>AVERAGE($U$2:$BR$195)</f>
        <v>26.415416451112261</v>
      </c>
    </row>
    <row r="198" spans="1:72" x14ac:dyDescent="0.2">
      <c r="U198">
        <f>MEDIAN($U$2:$BR$195)</f>
        <v>17</v>
      </c>
    </row>
    <row r="199" spans="1:72" x14ac:dyDescent="0.2">
      <c r="U199">
        <f>MIN($U$2:$BR$195)</f>
        <v>0</v>
      </c>
    </row>
    <row r="200" spans="1:72" x14ac:dyDescent="0.2">
      <c r="U200">
        <f>MAX($U$2:$BR$195)</f>
        <v>100</v>
      </c>
    </row>
  </sheetData>
  <pageMargins left="0.75" right="0.75" top="1" bottom="1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7"/>
  <sheetViews>
    <sheetView workbookViewId="0">
      <selection activeCell="BV1" sqref="BV1:BW1048576"/>
    </sheetView>
  </sheetViews>
  <sheetFormatPr baseColWidth="10" defaultRowHeight="16" x14ac:dyDescent="0.2"/>
  <sheetData>
    <row r="1" spans="1:73" ht="37" customHeight="1" x14ac:dyDescent="0.2">
      <c r="A1" t="s">
        <v>173</v>
      </c>
      <c r="B1" t="s">
        <v>174</v>
      </c>
      <c r="C1" t="s">
        <v>175</v>
      </c>
      <c r="D1" t="s">
        <v>4</v>
      </c>
      <c r="E1" t="s">
        <v>5</v>
      </c>
      <c r="F1" t="s">
        <v>6</v>
      </c>
      <c r="G1" t="s">
        <v>176</v>
      </c>
      <c r="H1" t="s">
        <v>177</v>
      </c>
      <c r="I1" t="s">
        <v>178</v>
      </c>
      <c r="J1" t="s">
        <v>179</v>
      </c>
      <c r="K1" t="s">
        <v>180</v>
      </c>
      <c r="L1" t="s">
        <v>181</v>
      </c>
      <c r="M1" t="s">
        <v>182</v>
      </c>
      <c r="N1" t="s">
        <v>183</v>
      </c>
      <c r="O1" t="s">
        <v>184</v>
      </c>
      <c r="P1" t="s">
        <v>185</v>
      </c>
      <c r="Q1" t="s">
        <v>186</v>
      </c>
      <c r="R1" t="s">
        <v>187</v>
      </c>
      <c r="S1" t="s">
        <v>188</v>
      </c>
      <c r="T1" t="s">
        <v>189</v>
      </c>
      <c r="U1" t="s">
        <v>190</v>
      </c>
      <c r="V1" s="2" t="s">
        <v>191</v>
      </c>
      <c r="W1" s="2" t="s">
        <v>192</v>
      </c>
      <c r="X1" s="2" t="s">
        <v>193</v>
      </c>
      <c r="Y1" s="2" t="s">
        <v>194</v>
      </c>
      <c r="Z1" s="2" t="s">
        <v>195</v>
      </c>
      <c r="AA1" s="2" t="s">
        <v>196</v>
      </c>
      <c r="AB1" s="2" t="s">
        <v>197</v>
      </c>
      <c r="AC1" s="2" t="s">
        <v>198</v>
      </c>
      <c r="AD1" s="2" t="s">
        <v>199</v>
      </c>
      <c r="AE1" s="2" t="s">
        <v>200</v>
      </c>
      <c r="AF1" s="2" t="s">
        <v>201</v>
      </c>
      <c r="AG1" s="2" t="s">
        <v>202</v>
      </c>
      <c r="AH1" s="2" t="s">
        <v>203</v>
      </c>
      <c r="AI1" s="2" t="s">
        <v>204</v>
      </c>
      <c r="AJ1" s="2" t="s">
        <v>205</v>
      </c>
      <c r="AK1" s="2" t="s">
        <v>206</v>
      </c>
      <c r="AL1" s="2" t="s">
        <v>207</v>
      </c>
      <c r="AM1" s="2" t="s">
        <v>208</v>
      </c>
      <c r="AN1" s="2" t="s">
        <v>209</v>
      </c>
      <c r="AO1" s="2" t="s">
        <v>210</v>
      </c>
      <c r="AP1" s="2" t="s">
        <v>211</v>
      </c>
      <c r="AQ1" s="2" t="s">
        <v>212</v>
      </c>
      <c r="AR1" s="2" t="s">
        <v>213</v>
      </c>
      <c r="AS1" s="2" t="s">
        <v>214</v>
      </c>
      <c r="AT1" s="2" t="s">
        <v>215</v>
      </c>
      <c r="AU1" s="2" t="s">
        <v>216</v>
      </c>
      <c r="AV1" s="2" t="s">
        <v>217</v>
      </c>
      <c r="AW1" s="2" t="s">
        <v>218</v>
      </c>
      <c r="AX1" s="2" t="s">
        <v>219</v>
      </c>
      <c r="AY1" s="2" t="s">
        <v>220</v>
      </c>
      <c r="AZ1" s="2" t="s">
        <v>221</v>
      </c>
      <c r="BA1" s="2" t="s">
        <v>222</v>
      </c>
      <c r="BB1" s="2" t="s">
        <v>223</v>
      </c>
      <c r="BC1" s="2" t="s">
        <v>224</v>
      </c>
      <c r="BD1" s="2" t="s">
        <v>225</v>
      </c>
      <c r="BE1" s="2" t="s">
        <v>226</v>
      </c>
      <c r="BF1" s="2" t="s">
        <v>227</v>
      </c>
      <c r="BG1" s="2" t="s">
        <v>228</v>
      </c>
      <c r="BH1" s="2" t="s">
        <v>229</v>
      </c>
      <c r="BI1" s="2" t="s">
        <v>230</v>
      </c>
      <c r="BJ1" s="2" t="s">
        <v>231</v>
      </c>
      <c r="BK1" s="2" t="s">
        <v>232</v>
      </c>
      <c r="BL1" s="2" t="s">
        <v>233</v>
      </c>
      <c r="BM1" s="2" t="s">
        <v>234</v>
      </c>
      <c r="BN1" s="2" t="s">
        <v>235</v>
      </c>
      <c r="BO1" s="2" t="s">
        <v>236</v>
      </c>
      <c r="BP1" s="2" t="s">
        <v>237</v>
      </c>
      <c r="BQ1" s="2" t="s">
        <v>238</v>
      </c>
      <c r="BR1" s="2" t="s">
        <v>239</v>
      </c>
      <c r="BS1" s="2" t="s">
        <v>240</v>
      </c>
      <c r="BT1" s="2" t="s">
        <v>241</v>
      </c>
      <c r="BU1" s="2" t="s">
        <v>242</v>
      </c>
    </row>
    <row r="2" spans="1:73" x14ac:dyDescent="0.2">
      <c r="A2" s="1">
        <v>42908.832013888888</v>
      </c>
      <c r="B2" s="1">
        <v>42908.833668981482</v>
      </c>
      <c r="C2" t="s">
        <v>72</v>
      </c>
      <c r="D2">
        <v>100</v>
      </c>
      <c r="E2">
        <v>143</v>
      </c>
      <c r="F2" t="b">
        <v>1</v>
      </c>
      <c r="G2" s="1">
        <v>42908.833680555559</v>
      </c>
      <c r="H2" t="s">
        <v>243</v>
      </c>
      <c r="K2" t="s">
        <v>73</v>
      </c>
      <c r="L2" t="s">
        <v>74</v>
      </c>
      <c r="M2">
        <v>28</v>
      </c>
      <c r="N2" t="s">
        <v>75</v>
      </c>
      <c r="O2" t="s">
        <v>92</v>
      </c>
      <c r="P2" t="s">
        <v>90</v>
      </c>
      <c r="Q2" t="s">
        <v>74</v>
      </c>
      <c r="R2" t="s">
        <v>103</v>
      </c>
      <c r="S2" t="s">
        <v>131</v>
      </c>
      <c r="T2" t="s">
        <v>244</v>
      </c>
      <c r="U2" t="s">
        <v>103</v>
      </c>
      <c r="V2">
        <v>62</v>
      </c>
      <c r="Y2">
        <v>53</v>
      </c>
      <c r="AE2">
        <v>54</v>
      </c>
      <c r="AI2">
        <v>46</v>
      </c>
      <c r="AN2">
        <v>57</v>
      </c>
      <c r="AO2">
        <v>66</v>
      </c>
      <c r="AR2">
        <v>57</v>
      </c>
      <c r="AS2">
        <v>48</v>
      </c>
      <c r="BM2">
        <v>39</v>
      </c>
      <c r="BQ2">
        <v>43</v>
      </c>
      <c r="BT2">
        <v>64</v>
      </c>
      <c r="BU2" t="s">
        <v>74</v>
      </c>
    </row>
    <row r="3" spans="1:73" x14ac:dyDescent="0.2">
      <c r="A3" s="1">
        <v>42909.314814814818</v>
      </c>
      <c r="B3" s="1">
        <v>42909.317118055558</v>
      </c>
      <c r="C3" t="s">
        <v>72</v>
      </c>
      <c r="D3">
        <v>100</v>
      </c>
      <c r="E3">
        <v>198</v>
      </c>
      <c r="F3" t="b">
        <v>1</v>
      </c>
      <c r="G3" s="1">
        <v>42909.317118055558</v>
      </c>
      <c r="H3" t="s">
        <v>245</v>
      </c>
      <c r="K3" t="s">
        <v>73</v>
      </c>
      <c r="L3" t="s">
        <v>74</v>
      </c>
      <c r="M3">
        <v>23</v>
      </c>
      <c r="N3" t="s">
        <v>85</v>
      </c>
      <c r="O3" t="s">
        <v>80</v>
      </c>
      <c r="P3" t="s">
        <v>93</v>
      </c>
      <c r="Q3" t="s">
        <v>74</v>
      </c>
      <c r="R3" t="s">
        <v>108</v>
      </c>
      <c r="S3" t="s">
        <v>111</v>
      </c>
      <c r="T3" t="s">
        <v>244</v>
      </c>
      <c r="U3" t="s">
        <v>111</v>
      </c>
      <c r="V3">
        <v>19</v>
      </c>
      <c r="X3">
        <v>5</v>
      </c>
      <c r="Y3">
        <v>12</v>
      </c>
      <c r="Z3">
        <v>11</v>
      </c>
      <c r="AB3">
        <v>13</v>
      </c>
      <c r="AL3">
        <v>19</v>
      </c>
      <c r="AW3">
        <v>10</v>
      </c>
      <c r="BA3">
        <v>11</v>
      </c>
      <c r="BF3">
        <v>17</v>
      </c>
      <c r="BG3">
        <v>13</v>
      </c>
      <c r="BP3">
        <v>30</v>
      </c>
      <c r="BU3" t="s">
        <v>74</v>
      </c>
    </row>
    <row r="4" spans="1:73" x14ac:dyDescent="0.2">
      <c r="A4" s="1">
        <v>42909.864583333336</v>
      </c>
      <c r="B4" s="1">
        <v>42909.867476851854</v>
      </c>
      <c r="C4" t="s">
        <v>72</v>
      </c>
      <c r="D4">
        <v>100</v>
      </c>
      <c r="E4">
        <v>249</v>
      </c>
      <c r="F4" t="b">
        <v>1</v>
      </c>
      <c r="G4" s="1">
        <v>42909.867488425924</v>
      </c>
      <c r="H4" t="s">
        <v>246</v>
      </c>
      <c r="K4" t="s">
        <v>73</v>
      </c>
      <c r="L4" t="s">
        <v>74</v>
      </c>
      <c r="M4">
        <v>44</v>
      </c>
      <c r="N4" t="s">
        <v>75</v>
      </c>
      <c r="O4" t="s">
        <v>112</v>
      </c>
      <c r="P4" t="s">
        <v>93</v>
      </c>
      <c r="Q4" t="s">
        <v>74</v>
      </c>
      <c r="R4" t="s">
        <v>118</v>
      </c>
      <c r="S4" t="s">
        <v>111</v>
      </c>
      <c r="T4" t="s">
        <v>244</v>
      </c>
      <c r="U4" t="s">
        <v>108</v>
      </c>
      <c r="V4">
        <v>71</v>
      </c>
      <c r="Z4">
        <v>41</v>
      </c>
      <c r="AD4">
        <v>50</v>
      </c>
      <c r="AG4">
        <v>20</v>
      </c>
      <c r="AL4">
        <v>30</v>
      </c>
      <c r="AM4">
        <v>29</v>
      </c>
      <c r="AO4">
        <v>70</v>
      </c>
      <c r="AS4">
        <v>8</v>
      </c>
      <c r="BH4">
        <v>91</v>
      </c>
      <c r="BI4">
        <v>60</v>
      </c>
      <c r="BP4">
        <v>91</v>
      </c>
      <c r="BU4" t="s">
        <v>88</v>
      </c>
    </row>
    <row r="5" spans="1:73" x14ac:dyDescent="0.2">
      <c r="A5" s="1">
        <v>42911.61346064815</v>
      </c>
      <c r="B5" s="1">
        <v>42911.61546296296</v>
      </c>
      <c r="C5" t="s">
        <v>72</v>
      </c>
      <c r="D5">
        <v>100</v>
      </c>
      <c r="E5">
        <v>173</v>
      </c>
      <c r="F5" t="b">
        <v>1</v>
      </c>
      <c r="G5" s="1">
        <v>42911.615474537037</v>
      </c>
      <c r="H5" t="s">
        <v>247</v>
      </c>
      <c r="K5" t="s">
        <v>73</v>
      </c>
      <c r="L5" t="s">
        <v>74</v>
      </c>
      <c r="M5">
        <v>35</v>
      </c>
      <c r="N5" t="s">
        <v>75</v>
      </c>
      <c r="O5" t="s">
        <v>248</v>
      </c>
      <c r="P5" t="s">
        <v>93</v>
      </c>
      <c r="Q5" t="s">
        <v>74</v>
      </c>
      <c r="R5" t="s">
        <v>118</v>
      </c>
      <c r="S5" t="s">
        <v>115</v>
      </c>
      <c r="T5" t="s">
        <v>244</v>
      </c>
      <c r="U5" t="s">
        <v>115</v>
      </c>
      <c r="V5">
        <v>38</v>
      </c>
      <c r="Z5">
        <v>4</v>
      </c>
      <c r="AA5">
        <v>42</v>
      </c>
      <c r="AD5">
        <v>4</v>
      </c>
      <c r="AH5">
        <v>3</v>
      </c>
      <c r="AL5">
        <v>16</v>
      </c>
      <c r="AM5">
        <v>9</v>
      </c>
      <c r="AT5">
        <v>7</v>
      </c>
      <c r="AU5">
        <v>7</v>
      </c>
      <c r="BD5">
        <v>9</v>
      </c>
      <c r="BH5">
        <v>7</v>
      </c>
      <c r="BU5" t="s">
        <v>88</v>
      </c>
    </row>
    <row r="6" spans="1:73" x14ac:dyDescent="0.2">
      <c r="A6" s="1">
        <v>42911.620127314818</v>
      </c>
      <c r="B6" s="1">
        <v>42911.621574074074</v>
      </c>
      <c r="C6" t="s">
        <v>72</v>
      </c>
      <c r="D6">
        <v>95</v>
      </c>
      <c r="E6">
        <v>124</v>
      </c>
      <c r="F6" t="b">
        <v>0</v>
      </c>
      <c r="G6" s="1">
        <v>42912.587071759262</v>
      </c>
      <c r="H6" t="s">
        <v>249</v>
      </c>
      <c r="K6" t="s">
        <v>73</v>
      </c>
      <c r="L6" t="s">
        <v>74</v>
      </c>
      <c r="M6">
        <v>23</v>
      </c>
      <c r="N6" t="s">
        <v>75</v>
      </c>
      <c r="O6" t="s">
        <v>86</v>
      </c>
      <c r="P6" t="s">
        <v>93</v>
      </c>
      <c r="Q6" t="s">
        <v>74</v>
      </c>
      <c r="R6" t="s">
        <v>125</v>
      </c>
      <c r="S6" t="s">
        <v>125</v>
      </c>
      <c r="T6" t="s">
        <v>244</v>
      </c>
      <c r="U6" t="s">
        <v>125</v>
      </c>
      <c r="V6">
        <v>4</v>
      </c>
      <c r="Y6">
        <v>27</v>
      </c>
      <c r="Z6">
        <v>4</v>
      </c>
      <c r="AK6">
        <v>9</v>
      </c>
      <c r="AM6">
        <v>5</v>
      </c>
      <c r="AO6">
        <v>16</v>
      </c>
      <c r="AP6">
        <v>17</v>
      </c>
      <c r="AZ6">
        <v>28</v>
      </c>
      <c r="BC6">
        <v>21</v>
      </c>
      <c r="BN6">
        <v>6</v>
      </c>
      <c r="BP6">
        <v>5</v>
      </c>
      <c r="BU6" t="s">
        <v>88</v>
      </c>
    </row>
    <row r="7" spans="1:73" x14ac:dyDescent="0.2">
      <c r="A7" s="1">
        <v>42911.834918981483</v>
      </c>
      <c r="B7" s="1">
        <v>42911.837534722225</v>
      </c>
      <c r="C7" t="s">
        <v>72</v>
      </c>
      <c r="D7">
        <v>100</v>
      </c>
      <c r="E7">
        <v>225</v>
      </c>
      <c r="F7" t="b">
        <v>1</v>
      </c>
      <c r="G7" s="1">
        <v>42911.837546296294</v>
      </c>
      <c r="H7" t="s">
        <v>250</v>
      </c>
      <c r="K7" t="s">
        <v>73</v>
      </c>
      <c r="L7" t="s">
        <v>74</v>
      </c>
      <c r="M7">
        <v>27</v>
      </c>
      <c r="N7" t="s">
        <v>85</v>
      </c>
      <c r="O7" t="s">
        <v>80</v>
      </c>
      <c r="P7" t="s">
        <v>93</v>
      </c>
      <c r="Q7" t="s">
        <v>74</v>
      </c>
      <c r="R7" t="s">
        <v>132</v>
      </c>
      <c r="S7" t="s">
        <v>132</v>
      </c>
      <c r="T7" t="s">
        <v>84</v>
      </c>
      <c r="U7" t="s">
        <v>135</v>
      </c>
      <c r="AB7">
        <v>5</v>
      </c>
      <c r="AC7">
        <v>19</v>
      </c>
      <c r="AH7">
        <v>0</v>
      </c>
      <c r="AQ7">
        <v>30</v>
      </c>
      <c r="AR7">
        <v>10</v>
      </c>
      <c r="AU7">
        <v>5</v>
      </c>
      <c r="AY7">
        <v>15</v>
      </c>
      <c r="BE7">
        <v>11</v>
      </c>
      <c r="BU7" t="s">
        <v>74</v>
      </c>
    </row>
  </sheetData>
  <pageMargins left="0.75" right="0.75" top="1" bottom="1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96"/>
  <sheetViews>
    <sheetView topLeftCell="A4" workbookViewId="0">
      <selection activeCell="AD201" sqref="AD201"/>
    </sheetView>
  </sheetViews>
  <sheetFormatPr baseColWidth="10" defaultRowHeight="16" x14ac:dyDescent="0.2"/>
  <sheetData>
    <row r="1" spans="1:52" x14ac:dyDescent="0.2"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</row>
    <row r="2" spans="1:52" ht="409" x14ac:dyDescent="0.2">
      <c r="C2" s="2" t="s">
        <v>192</v>
      </c>
      <c r="D2" s="2" t="s">
        <v>193</v>
      </c>
      <c r="E2" s="2" t="s">
        <v>194</v>
      </c>
      <c r="F2" s="2" t="s">
        <v>195</v>
      </c>
      <c r="G2" s="2" t="s">
        <v>196</v>
      </c>
      <c r="H2" s="2" t="s">
        <v>197</v>
      </c>
      <c r="I2" s="2" t="s">
        <v>198</v>
      </c>
      <c r="J2" s="2" t="s">
        <v>199</v>
      </c>
      <c r="K2" s="2" t="s">
        <v>200</v>
      </c>
      <c r="L2" s="2" t="s">
        <v>201</v>
      </c>
      <c r="M2" s="2" t="s">
        <v>202</v>
      </c>
      <c r="N2" s="2" t="s">
        <v>203</v>
      </c>
      <c r="O2" s="2" t="s">
        <v>204</v>
      </c>
      <c r="P2" s="2" t="s">
        <v>205</v>
      </c>
      <c r="Q2" s="2" t="s">
        <v>206</v>
      </c>
      <c r="R2" s="2" t="s">
        <v>207</v>
      </c>
      <c r="S2" s="2" t="s">
        <v>208</v>
      </c>
      <c r="T2" s="2" t="s">
        <v>209</v>
      </c>
      <c r="U2" s="2" t="s">
        <v>210</v>
      </c>
      <c r="V2" s="2" t="s">
        <v>211</v>
      </c>
      <c r="W2" s="2" t="s">
        <v>212</v>
      </c>
      <c r="X2" s="2" t="s">
        <v>213</v>
      </c>
      <c r="Y2" s="2" t="s">
        <v>214</v>
      </c>
      <c r="Z2" s="2" t="s">
        <v>215</v>
      </c>
      <c r="AA2" s="2" t="s">
        <v>216</v>
      </c>
      <c r="AB2" s="2" t="s">
        <v>217</v>
      </c>
      <c r="AC2" s="2" t="s">
        <v>218</v>
      </c>
      <c r="AD2" s="2" t="s">
        <v>219</v>
      </c>
      <c r="AE2" s="2" t="s">
        <v>220</v>
      </c>
      <c r="AF2" s="2" t="s">
        <v>221</v>
      </c>
      <c r="AG2" s="2" t="s">
        <v>222</v>
      </c>
      <c r="AH2" s="2" t="s">
        <v>223</v>
      </c>
      <c r="AI2" s="2" t="s">
        <v>224</v>
      </c>
      <c r="AJ2" s="2" t="s">
        <v>225</v>
      </c>
      <c r="AK2" s="2" t="s">
        <v>226</v>
      </c>
      <c r="AL2" s="2" t="s">
        <v>227</v>
      </c>
      <c r="AM2" s="2" t="s">
        <v>228</v>
      </c>
      <c r="AN2" s="2" t="s">
        <v>229</v>
      </c>
      <c r="AO2" s="2" t="s">
        <v>230</v>
      </c>
      <c r="AP2" s="2" t="s">
        <v>231</v>
      </c>
      <c r="AQ2" s="2" t="s">
        <v>232</v>
      </c>
      <c r="AR2" s="2" t="s">
        <v>233</v>
      </c>
      <c r="AS2" s="2" t="s">
        <v>234</v>
      </c>
      <c r="AT2" s="2" t="s">
        <v>235</v>
      </c>
      <c r="AU2" s="2" t="s">
        <v>236</v>
      </c>
      <c r="AV2" s="2" t="s">
        <v>237</v>
      </c>
      <c r="AW2" s="2" t="s">
        <v>238</v>
      </c>
      <c r="AX2" s="2" t="s">
        <v>239</v>
      </c>
      <c r="AY2" s="2" t="s">
        <v>240</v>
      </c>
      <c r="AZ2" s="2" t="s">
        <v>241</v>
      </c>
    </row>
    <row r="3" spans="1:52" x14ac:dyDescent="0.2">
      <c r="A3" t="s">
        <v>251</v>
      </c>
      <c r="B3">
        <f>AVERAGE(C3:AZ196)</f>
        <v>26.415416451112261</v>
      </c>
      <c r="K3">
        <v>65</v>
      </c>
      <c r="M3">
        <v>20</v>
      </c>
      <c r="Q3">
        <v>68</v>
      </c>
      <c r="W3">
        <v>92</v>
      </c>
      <c r="AC3">
        <v>47</v>
      </c>
      <c r="AE3">
        <v>81</v>
      </c>
      <c r="AF3">
        <v>79</v>
      </c>
      <c r="AT3">
        <v>51</v>
      </c>
      <c r="AY3">
        <v>62</v>
      </c>
      <c r="AZ3">
        <v>50</v>
      </c>
    </row>
    <row r="4" spans="1:52" x14ac:dyDescent="0.2">
      <c r="A4" t="s">
        <v>252</v>
      </c>
      <c r="B4">
        <f>STDEV(C3:AZ196)</f>
        <v>25.549199691186466</v>
      </c>
      <c r="G4">
        <v>50</v>
      </c>
      <c r="N4">
        <v>31</v>
      </c>
      <c r="S4">
        <v>47</v>
      </c>
      <c r="T4">
        <v>42</v>
      </c>
      <c r="AF4">
        <v>74</v>
      </c>
      <c r="AH4">
        <v>94</v>
      </c>
      <c r="AM4">
        <v>54</v>
      </c>
      <c r="AP4">
        <v>86</v>
      </c>
      <c r="AX4">
        <v>82</v>
      </c>
      <c r="AZ4">
        <v>35</v>
      </c>
    </row>
    <row r="5" spans="1:52" x14ac:dyDescent="0.2">
      <c r="A5" t="s">
        <v>253</v>
      </c>
      <c r="B5">
        <f>COUNT(C3:AZ196)</f>
        <v>1933</v>
      </c>
      <c r="F5">
        <v>43</v>
      </c>
      <c r="O5">
        <v>40</v>
      </c>
      <c r="Q5">
        <v>21</v>
      </c>
      <c r="R5">
        <v>55</v>
      </c>
      <c r="T5">
        <v>49</v>
      </c>
      <c r="AD5">
        <v>14</v>
      </c>
      <c r="AI5">
        <v>62</v>
      </c>
      <c r="AS5">
        <v>10</v>
      </c>
      <c r="AT5">
        <v>29</v>
      </c>
      <c r="AW5">
        <v>29</v>
      </c>
    </row>
    <row r="6" spans="1:52" x14ac:dyDescent="0.2">
      <c r="A6" t="s">
        <v>254</v>
      </c>
      <c r="B6">
        <f>_xlfn.CONFIDENCE.NORM(0.05,B4,B5)</f>
        <v>1.1389626034711267</v>
      </c>
      <c r="F6">
        <v>66</v>
      </c>
      <c r="T6">
        <v>47</v>
      </c>
      <c r="V6">
        <v>58</v>
      </c>
      <c r="X6">
        <v>61</v>
      </c>
      <c r="Z6">
        <v>62</v>
      </c>
      <c r="AK6">
        <v>75</v>
      </c>
      <c r="AN6">
        <v>35</v>
      </c>
      <c r="AP6">
        <v>64</v>
      </c>
      <c r="AU6">
        <v>72</v>
      </c>
      <c r="AX6">
        <v>57</v>
      </c>
    </row>
    <row r="7" spans="1:52" x14ac:dyDescent="0.2">
      <c r="A7" t="s">
        <v>255</v>
      </c>
      <c r="B7">
        <f>B3-B6</f>
        <v>25.276453847641136</v>
      </c>
      <c r="C7">
        <v>10</v>
      </c>
      <c r="D7">
        <v>5</v>
      </c>
      <c r="P7">
        <v>5</v>
      </c>
      <c r="Q7">
        <v>5</v>
      </c>
      <c r="Y7">
        <v>10</v>
      </c>
      <c r="AI7">
        <v>10</v>
      </c>
      <c r="AK7">
        <v>15</v>
      </c>
      <c r="AL7">
        <v>10</v>
      </c>
      <c r="AN7">
        <v>25</v>
      </c>
      <c r="AO7">
        <v>15</v>
      </c>
    </row>
    <row r="8" spans="1:52" x14ac:dyDescent="0.2">
      <c r="A8" t="s">
        <v>256</v>
      </c>
      <c r="B8">
        <f>B3+B6</f>
        <v>27.554379054583386</v>
      </c>
      <c r="C8">
        <v>32</v>
      </c>
      <c r="H8">
        <v>29</v>
      </c>
      <c r="P8">
        <v>26</v>
      </c>
      <c r="R8">
        <v>25</v>
      </c>
      <c r="T8">
        <v>26</v>
      </c>
      <c r="AG8">
        <v>31</v>
      </c>
      <c r="AH8">
        <v>50</v>
      </c>
      <c r="AJ8">
        <v>32</v>
      </c>
      <c r="AQ8">
        <v>24</v>
      </c>
      <c r="AW8">
        <v>50</v>
      </c>
    </row>
    <row r="9" spans="1:52" x14ac:dyDescent="0.2">
      <c r="C9">
        <v>54</v>
      </c>
      <c r="J9">
        <v>62</v>
      </c>
      <c r="Q9">
        <v>12</v>
      </c>
      <c r="W9">
        <v>67</v>
      </c>
      <c r="X9">
        <v>35</v>
      </c>
      <c r="AA9">
        <v>45</v>
      </c>
      <c r="AF9">
        <v>18</v>
      </c>
      <c r="AJ9">
        <v>12</v>
      </c>
      <c r="AS9">
        <v>75</v>
      </c>
      <c r="AZ9">
        <v>3</v>
      </c>
    </row>
    <row r="10" spans="1:52" x14ac:dyDescent="0.2">
      <c r="E10">
        <v>1</v>
      </c>
      <c r="H10">
        <v>2</v>
      </c>
      <c r="W10">
        <v>20</v>
      </c>
      <c r="AA10">
        <v>5</v>
      </c>
      <c r="AB10">
        <v>1</v>
      </c>
      <c r="AJ10">
        <v>3</v>
      </c>
      <c r="AK10">
        <v>5</v>
      </c>
      <c r="AP10">
        <v>11</v>
      </c>
      <c r="AS10">
        <v>10</v>
      </c>
      <c r="AX10">
        <v>15</v>
      </c>
    </row>
    <row r="11" spans="1:52" x14ac:dyDescent="0.2">
      <c r="E11">
        <v>5</v>
      </c>
      <c r="G11">
        <v>25</v>
      </c>
      <c r="N11">
        <v>5</v>
      </c>
      <c r="V11">
        <v>28</v>
      </c>
      <c r="X11">
        <v>25</v>
      </c>
      <c r="AB11">
        <v>5</v>
      </c>
      <c r="AC11">
        <v>8</v>
      </c>
      <c r="AH11">
        <v>40</v>
      </c>
      <c r="AQ11">
        <v>5</v>
      </c>
      <c r="AV11">
        <v>40</v>
      </c>
    </row>
    <row r="12" spans="1:52" x14ac:dyDescent="0.2">
      <c r="C12">
        <v>5</v>
      </c>
      <c r="E12">
        <v>3</v>
      </c>
      <c r="I12">
        <v>4</v>
      </c>
      <c r="L12">
        <v>5</v>
      </c>
      <c r="U12">
        <v>3</v>
      </c>
      <c r="Y12">
        <v>5</v>
      </c>
      <c r="AB12">
        <v>3</v>
      </c>
      <c r="AC12">
        <v>2</v>
      </c>
      <c r="AJ12">
        <v>3</v>
      </c>
      <c r="AZ12">
        <v>3</v>
      </c>
    </row>
    <row r="13" spans="1:52" x14ac:dyDescent="0.2">
      <c r="C13">
        <v>50</v>
      </c>
      <c r="H13">
        <v>35</v>
      </c>
      <c r="L13">
        <v>75</v>
      </c>
      <c r="Q13">
        <v>60</v>
      </c>
      <c r="R13">
        <v>25</v>
      </c>
      <c r="AF13">
        <v>80</v>
      </c>
      <c r="AH13">
        <v>95</v>
      </c>
      <c r="AJ13">
        <v>25</v>
      </c>
      <c r="AP13">
        <v>65</v>
      </c>
      <c r="AW13">
        <v>25</v>
      </c>
    </row>
    <row r="14" spans="1:52" x14ac:dyDescent="0.2">
      <c r="I14">
        <v>8</v>
      </c>
      <c r="P14">
        <v>3</v>
      </c>
      <c r="Q14">
        <v>2</v>
      </c>
      <c r="S14">
        <v>2</v>
      </c>
      <c r="V14">
        <v>10</v>
      </c>
      <c r="AF14">
        <v>8</v>
      </c>
      <c r="AG14">
        <v>1</v>
      </c>
      <c r="AH14">
        <v>18</v>
      </c>
      <c r="AM14">
        <v>2</v>
      </c>
      <c r="AU14">
        <v>2</v>
      </c>
    </row>
    <row r="15" spans="1:52" x14ac:dyDescent="0.2">
      <c r="F15">
        <v>40</v>
      </c>
      <c r="G15">
        <v>60</v>
      </c>
      <c r="I15">
        <v>73</v>
      </c>
      <c r="T15">
        <v>77</v>
      </c>
      <c r="V15">
        <v>86</v>
      </c>
      <c r="AA15">
        <v>20</v>
      </c>
      <c r="AC15">
        <v>30</v>
      </c>
      <c r="AG15">
        <v>9</v>
      </c>
      <c r="AR15">
        <v>55</v>
      </c>
      <c r="AV15">
        <v>92</v>
      </c>
    </row>
    <row r="16" spans="1:52" x14ac:dyDescent="0.2">
      <c r="S16">
        <v>14</v>
      </c>
      <c r="W16">
        <v>36</v>
      </c>
      <c r="X16">
        <v>13</v>
      </c>
      <c r="Z16">
        <v>23</v>
      </c>
      <c r="AA16">
        <v>14</v>
      </c>
      <c r="AF16">
        <v>13</v>
      </c>
      <c r="AL16">
        <v>13</v>
      </c>
      <c r="AN16">
        <v>40</v>
      </c>
      <c r="AR16">
        <v>26</v>
      </c>
      <c r="AY16">
        <v>10</v>
      </c>
    </row>
    <row r="17" spans="3:52" x14ac:dyDescent="0.2">
      <c r="C17">
        <v>1</v>
      </c>
      <c r="M17">
        <v>10</v>
      </c>
      <c r="P17">
        <v>5</v>
      </c>
      <c r="V17">
        <v>27</v>
      </c>
      <c r="X17">
        <v>0</v>
      </c>
      <c r="AE17">
        <v>33</v>
      </c>
      <c r="AT17">
        <v>1</v>
      </c>
      <c r="AU17">
        <v>11</v>
      </c>
      <c r="AW17">
        <v>2</v>
      </c>
      <c r="AX17">
        <v>26</v>
      </c>
    </row>
    <row r="18" spans="3:52" x14ac:dyDescent="0.2">
      <c r="O18">
        <v>78</v>
      </c>
      <c r="T18">
        <v>88</v>
      </c>
      <c r="AC18">
        <v>20</v>
      </c>
      <c r="AD18">
        <v>15</v>
      </c>
      <c r="AG18">
        <v>17</v>
      </c>
      <c r="AL18">
        <v>19</v>
      </c>
      <c r="AN18">
        <v>92</v>
      </c>
      <c r="AS18">
        <v>81</v>
      </c>
      <c r="AT18">
        <v>29</v>
      </c>
      <c r="AZ18">
        <v>6</v>
      </c>
    </row>
    <row r="19" spans="3:52" x14ac:dyDescent="0.2">
      <c r="I19">
        <v>9</v>
      </c>
      <c r="N19">
        <v>1</v>
      </c>
      <c r="S19">
        <v>4</v>
      </c>
      <c r="Z19">
        <v>7</v>
      </c>
      <c r="AC19">
        <v>1</v>
      </c>
      <c r="AE19">
        <v>1</v>
      </c>
      <c r="AG19">
        <v>2</v>
      </c>
      <c r="AK19">
        <v>6</v>
      </c>
      <c r="AM19">
        <v>1</v>
      </c>
      <c r="AY19">
        <v>1</v>
      </c>
    </row>
    <row r="20" spans="3:52" x14ac:dyDescent="0.2">
      <c r="K20">
        <v>67</v>
      </c>
      <c r="O20">
        <v>78</v>
      </c>
      <c r="S20">
        <v>30</v>
      </c>
      <c r="V20">
        <v>61</v>
      </c>
      <c r="Z20">
        <v>46</v>
      </c>
      <c r="AC20">
        <v>23</v>
      </c>
      <c r="AJ20">
        <v>21</v>
      </c>
      <c r="AS20">
        <v>65</v>
      </c>
      <c r="AW20">
        <v>47</v>
      </c>
      <c r="AY20">
        <v>29</v>
      </c>
    </row>
    <row r="21" spans="3:52" x14ac:dyDescent="0.2">
      <c r="J21">
        <v>1</v>
      </c>
      <c r="U21">
        <v>1</v>
      </c>
      <c r="X21">
        <v>2</v>
      </c>
      <c r="Y21">
        <v>1</v>
      </c>
      <c r="AA21">
        <v>1</v>
      </c>
      <c r="AC21">
        <v>1</v>
      </c>
      <c r="AE21">
        <v>4</v>
      </c>
      <c r="AG21">
        <v>1</v>
      </c>
      <c r="AH21">
        <v>5</v>
      </c>
      <c r="AZ21">
        <v>1</v>
      </c>
    </row>
    <row r="22" spans="3:52" x14ac:dyDescent="0.2">
      <c r="I22">
        <v>5</v>
      </c>
      <c r="S22">
        <v>4</v>
      </c>
      <c r="X22">
        <v>1</v>
      </c>
      <c r="AL22">
        <v>3</v>
      </c>
      <c r="AM22">
        <v>3</v>
      </c>
      <c r="AO22">
        <v>4</v>
      </c>
      <c r="AP22">
        <v>4</v>
      </c>
      <c r="AV22">
        <v>83</v>
      </c>
      <c r="AW22">
        <v>1</v>
      </c>
      <c r="AZ22">
        <v>1</v>
      </c>
    </row>
    <row r="23" spans="3:52" x14ac:dyDescent="0.2">
      <c r="N23">
        <v>10</v>
      </c>
      <c r="Q23">
        <v>20</v>
      </c>
      <c r="R23">
        <v>20</v>
      </c>
      <c r="W23">
        <v>55</v>
      </c>
      <c r="X23">
        <v>15</v>
      </c>
      <c r="AF23">
        <v>10</v>
      </c>
      <c r="AG23">
        <v>15</v>
      </c>
      <c r="AT23">
        <v>15</v>
      </c>
      <c r="AW23">
        <v>5</v>
      </c>
      <c r="AY23">
        <v>10</v>
      </c>
    </row>
    <row r="24" spans="3:52" x14ac:dyDescent="0.2">
      <c r="E24">
        <v>2</v>
      </c>
      <c r="F24">
        <v>3</v>
      </c>
      <c r="H24">
        <v>4</v>
      </c>
      <c r="I24">
        <v>12</v>
      </c>
      <c r="AB24">
        <v>3</v>
      </c>
      <c r="AF24">
        <v>15</v>
      </c>
      <c r="AK24">
        <v>7</v>
      </c>
      <c r="AM24">
        <v>4</v>
      </c>
      <c r="AR24">
        <v>7</v>
      </c>
      <c r="AY24">
        <v>4</v>
      </c>
    </row>
    <row r="25" spans="3:52" x14ac:dyDescent="0.2">
      <c r="C25">
        <v>10</v>
      </c>
      <c r="F25">
        <v>10</v>
      </c>
      <c r="H25">
        <v>10</v>
      </c>
      <c r="I25">
        <v>20</v>
      </c>
      <c r="J25">
        <v>20</v>
      </c>
      <c r="N25">
        <v>10</v>
      </c>
      <c r="Q25">
        <v>10</v>
      </c>
      <c r="AD25">
        <v>10</v>
      </c>
      <c r="AM25">
        <v>14</v>
      </c>
      <c r="AY25">
        <v>15</v>
      </c>
    </row>
    <row r="26" spans="3:52" x14ac:dyDescent="0.2">
      <c r="E26">
        <v>4</v>
      </c>
      <c r="L26">
        <v>8</v>
      </c>
      <c r="N26">
        <v>3</v>
      </c>
      <c r="R26">
        <v>2</v>
      </c>
      <c r="U26">
        <v>3</v>
      </c>
      <c r="AD26">
        <v>5</v>
      </c>
      <c r="AG26">
        <v>4</v>
      </c>
      <c r="AH26">
        <v>20</v>
      </c>
      <c r="AL26">
        <v>3</v>
      </c>
      <c r="AT26">
        <v>3</v>
      </c>
    </row>
    <row r="27" spans="3:52" x14ac:dyDescent="0.2">
      <c r="J27">
        <v>51</v>
      </c>
      <c r="R27">
        <v>51</v>
      </c>
      <c r="S27">
        <v>49</v>
      </c>
      <c r="Z27">
        <v>51</v>
      </c>
      <c r="AA27">
        <v>51</v>
      </c>
      <c r="AE27">
        <v>51</v>
      </c>
      <c r="AJ27">
        <v>50</v>
      </c>
      <c r="AQ27">
        <v>50</v>
      </c>
      <c r="AR27">
        <v>50</v>
      </c>
      <c r="AY27">
        <v>50</v>
      </c>
    </row>
    <row r="28" spans="3:52" x14ac:dyDescent="0.2">
      <c r="C28">
        <v>3</v>
      </c>
      <c r="F28">
        <v>1</v>
      </c>
      <c r="G28">
        <v>3</v>
      </c>
      <c r="H28">
        <v>2</v>
      </c>
      <c r="J28">
        <v>8</v>
      </c>
      <c r="V28">
        <v>6</v>
      </c>
      <c r="AD28">
        <v>1</v>
      </c>
      <c r="AE28">
        <v>8</v>
      </c>
      <c r="AX28">
        <v>5</v>
      </c>
      <c r="AZ28">
        <v>1</v>
      </c>
    </row>
    <row r="29" spans="3:52" x14ac:dyDescent="0.2">
      <c r="E29">
        <v>10</v>
      </c>
      <c r="H29">
        <v>31</v>
      </c>
      <c r="K29">
        <v>68</v>
      </c>
      <c r="N29">
        <v>12</v>
      </c>
      <c r="T29">
        <v>59</v>
      </c>
      <c r="AA29">
        <v>19</v>
      </c>
      <c r="AC29">
        <v>28</v>
      </c>
      <c r="AD29">
        <v>28</v>
      </c>
      <c r="AI29">
        <v>20</v>
      </c>
      <c r="AK29">
        <v>28</v>
      </c>
    </row>
    <row r="30" spans="3:52" x14ac:dyDescent="0.2">
      <c r="E30">
        <v>53</v>
      </c>
      <c r="F30">
        <v>59</v>
      </c>
      <c r="L30">
        <v>67</v>
      </c>
      <c r="S30">
        <v>72</v>
      </c>
      <c r="AB30">
        <v>65</v>
      </c>
      <c r="AE30">
        <v>45</v>
      </c>
      <c r="AI30">
        <v>54</v>
      </c>
      <c r="AT30">
        <v>42</v>
      </c>
      <c r="AV30">
        <v>62</v>
      </c>
      <c r="AY30">
        <v>39</v>
      </c>
    </row>
    <row r="31" spans="3:52" x14ac:dyDescent="0.2">
      <c r="R31">
        <v>3</v>
      </c>
      <c r="T31">
        <v>8</v>
      </c>
      <c r="V31">
        <v>10</v>
      </c>
      <c r="Z31">
        <v>11</v>
      </c>
      <c r="AB31">
        <v>3</v>
      </c>
      <c r="AL31">
        <v>12</v>
      </c>
      <c r="AP31">
        <v>7</v>
      </c>
      <c r="AR31">
        <v>8</v>
      </c>
      <c r="AX31">
        <v>21</v>
      </c>
      <c r="AY31">
        <v>2</v>
      </c>
    </row>
    <row r="32" spans="3:52" x14ac:dyDescent="0.2">
      <c r="J32">
        <v>20</v>
      </c>
      <c r="O32">
        <v>10</v>
      </c>
      <c r="R32">
        <v>5</v>
      </c>
      <c r="AB32">
        <v>5</v>
      </c>
      <c r="AH32">
        <v>40</v>
      </c>
      <c r="AK32">
        <v>10</v>
      </c>
      <c r="AL32">
        <v>5</v>
      </c>
      <c r="AM32">
        <v>25</v>
      </c>
      <c r="AN32">
        <v>20</v>
      </c>
      <c r="AR32">
        <v>9</v>
      </c>
    </row>
    <row r="33" spans="3:52" x14ac:dyDescent="0.2">
      <c r="I33">
        <v>20</v>
      </c>
      <c r="Q33">
        <v>9</v>
      </c>
      <c r="R33">
        <v>10</v>
      </c>
      <c r="W33">
        <v>61</v>
      </c>
      <c r="Y33">
        <v>10</v>
      </c>
      <c r="AE33">
        <v>9</v>
      </c>
      <c r="AL33">
        <v>20</v>
      </c>
      <c r="AM33">
        <v>11</v>
      </c>
      <c r="AS33">
        <v>29</v>
      </c>
      <c r="AY33">
        <v>21</v>
      </c>
    </row>
    <row r="34" spans="3:52" x14ac:dyDescent="0.2">
      <c r="F34">
        <v>10</v>
      </c>
      <c r="G34">
        <v>25</v>
      </c>
      <c r="O34">
        <v>24</v>
      </c>
      <c r="X34">
        <v>24</v>
      </c>
      <c r="AC34">
        <v>29</v>
      </c>
      <c r="AR34">
        <v>32</v>
      </c>
      <c r="AS34">
        <v>29</v>
      </c>
      <c r="AU34">
        <v>40</v>
      </c>
      <c r="AX34">
        <v>19</v>
      </c>
      <c r="AY34">
        <v>9</v>
      </c>
    </row>
    <row r="35" spans="3:52" x14ac:dyDescent="0.2">
      <c r="O35">
        <v>19</v>
      </c>
      <c r="R35">
        <v>15</v>
      </c>
      <c r="Z35">
        <v>17</v>
      </c>
      <c r="AE35">
        <v>20</v>
      </c>
      <c r="AF35">
        <v>10</v>
      </c>
      <c r="AH35">
        <v>47</v>
      </c>
      <c r="AK35">
        <v>13</v>
      </c>
      <c r="AM35">
        <v>1</v>
      </c>
      <c r="AT35">
        <v>11</v>
      </c>
      <c r="AU35">
        <v>13</v>
      </c>
    </row>
    <row r="36" spans="3:52" x14ac:dyDescent="0.2">
      <c r="D36">
        <v>85</v>
      </c>
      <c r="N36">
        <v>80</v>
      </c>
      <c r="U36">
        <v>100</v>
      </c>
      <c r="V36">
        <v>89</v>
      </c>
      <c r="AE36">
        <v>100</v>
      </c>
      <c r="AF36">
        <v>94</v>
      </c>
      <c r="AH36">
        <v>100</v>
      </c>
      <c r="AT36">
        <v>73</v>
      </c>
      <c r="AX36">
        <v>89</v>
      </c>
      <c r="AY36">
        <v>96</v>
      </c>
    </row>
    <row r="37" spans="3:52" x14ac:dyDescent="0.2">
      <c r="F37">
        <v>10</v>
      </c>
      <c r="M37">
        <v>15</v>
      </c>
      <c r="V37">
        <v>45</v>
      </c>
      <c r="AA37">
        <v>30</v>
      </c>
      <c r="AE37">
        <v>20</v>
      </c>
      <c r="AN37">
        <v>65</v>
      </c>
      <c r="AP37">
        <v>65</v>
      </c>
      <c r="AQ37">
        <v>3</v>
      </c>
      <c r="AS37">
        <v>45</v>
      </c>
      <c r="AV37">
        <v>80</v>
      </c>
    </row>
    <row r="38" spans="3:52" x14ac:dyDescent="0.2">
      <c r="L38">
        <v>15</v>
      </c>
      <c r="O38">
        <v>6</v>
      </c>
      <c r="X38">
        <v>1</v>
      </c>
      <c r="Z38">
        <v>3</v>
      </c>
      <c r="AB38">
        <v>1</v>
      </c>
      <c r="AF38">
        <v>4</v>
      </c>
      <c r="AI38">
        <v>5</v>
      </c>
      <c r="AP38">
        <v>6</v>
      </c>
      <c r="AS38">
        <v>21</v>
      </c>
      <c r="AY38">
        <v>2</v>
      </c>
    </row>
    <row r="39" spans="3:52" x14ac:dyDescent="0.2">
      <c r="D39">
        <v>10</v>
      </c>
      <c r="V39">
        <v>25</v>
      </c>
      <c r="Y39">
        <v>20</v>
      </c>
      <c r="Z39">
        <v>10</v>
      </c>
      <c r="AD39">
        <v>15</v>
      </c>
      <c r="AI39">
        <v>15</v>
      </c>
      <c r="AM39">
        <v>20</v>
      </c>
      <c r="AQ39">
        <v>10</v>
      </c>
      <c r="AX39">
        <v>15</v>
      </c>
      <c r="AZ39">
        <v>15</v>
      </c>
    </row>
    <row r="40" spans="3:52" x14ac:dyDescent="0.2">
      <c r="G40">
        <v>45</v>
      </c>
      <c r="H40">
        <v>30</v>
      </c>
      <c r="AJ40">
        <v>20</v>
      </c>
      <c r="AK40">
        <v>15</v>
      </c>
      <c r="AN40">
        <v>40</v>
      </c>
      <c r="AO40">
        <v>35</v>
      </c>
      <c r="AR40">
        <v>25</v>
      </c>
      <c r="AV40">
        <v>40</v>
      </c>
      <c r="AW40">
        <v>15</v>
      </c>
      <c r="AX40">
        <v>35</v>
      </c>
    </row>
    <row r="41" spans="3:52" x14ac:dyDescent="0.2">
      <c r="C41">
        <v>10</v>
      </c>
      <c r="I41">
        <v>3</v>
      </c>
      <c r="R41">
        <v>10</v>
      </c>
      <c r="Y41">
        <v>1</v>
      </c>
      <c r="AF41">
        <v>5</v>
      </c>
      <c r="AK41">
        <v>5</v>
      </c>
      <c r="AN41">
        <v>10</v>
      </c>
      <c r="AR41">
        <v>4</v>
      </c>
      <c r="AT41">
        <v>1</v>
      </c>
      <c r="AV41">
        <v>8</v>
      </c>
    </row>
    <row r="42" spans="3:52" x14ac:dyDescent="0.2">
      <c r="S42">
        <v>1</v>
      </c>
      <c r="AB42">
        <v>1</v>
      </c>
      <c r="AE42">
        <v>10</v>
      </c>
      <c r="AJ42">
        <v>2</v>
      </c>
      <c r="AK42">
        <v>6</v>
      </c>
      <c r="AO42">
        <v>9</v>
      </c>
      <c r="AR42">
        <v>1</v>
      </c>
      <c r="AT42">
        <v>1</v>
      </c>
      <c r="AX42">
        <v>1</v>
      </c>
      <c r="AZ42">
        <v>1</v>
      </c>
    </row>
    <row r="43" spans="3:52" x14ac:dyDescent="0.2">
      <c r="D43">
        <v>1</v>
      </c>
      <c r="I43">
        <v>20</v>
      </c>
      <c r="J43">
        <v>30</v>
      </c>
      <c r="P43">
        <v>10</v>
      </c>
      <c r="X43">
        <v>5</v>
      </c>
      <c r="Y43">
        <v>5</v>
      </c>
      <c r="AA43">
        <v>30</v>
      </c>
      <c r="AG43">
        <v>10</v>
      </c>
      <c r="AI43">
        <v>10</v>
      </c>
      <c r="AT43">
        <v>5</v>
      </c>
    </row>
    <row r="44" spans="3:52" x14ac:dyDescent="0.2">
      <c r="F44">
        <v>51</v>
      </c>
      <c r="M44">
        <v>63</v>
      </c>
      <c r="U44">
        <v>46</v>
      </c>
      <c r="V44">
        <v>38</v>
      </c>
      <c r="AA44">
        <v>41</v>
      </c>
      <c r="AL44">
        <v>75</v>
      </c>
      <c r="AO44">
        <v>21</v>
      </c>
      <c r="AR44">
        <v>33</v>
      </c>
      <c r="AT44">
        <v>38</v>
      </c>
      <c r="AW44">
        <v>59</v>
      </c>
    </row>
    <row r="45" spans="3:52" x14ac:dyDescent="0.2">
      <c r="D45">
        <v>2</v>
      </c>
      <c r="H45">
        <v>8</v>
      </c>
      <c r="J45">
        <v>5</v>
      </c>
      <c r="K45">
        <v>3</v>
      </c>
      <c r="N45">
        <v>3</v>
      </c>
      <c r="V45">
        <v>15</v>
      </c>
      <c r="AG45">
        <v>10</v>
      </c>
      <c r="AK45">
        <v>5</v>
      </c>
      <c r="AO45">
        <v>17</v>
      </c>
      <c r="AR45">
        <v>5</v>
      </c>
    </row>
    <row r="46" spans="3:52" x14ac:dyDescent="0.2">
      <c r="G46">
        <v>10</v>
      </c>
      <c r="J46">
        <v>8</v>
      </c>
      <c r="L46">
        <v>8</v>
      </c>
      <c r="T46">
        <v>10</v>
      </c>
      <c r="Y46">
        <v>5</v>
      </c>
      <c r="AA46">
        <v>10</v>
      </c>
      <c r="AJ46">
        <v>5</v>
      </c>
      <c r="AO46">
        <v>15</v>
      </c>
      <c r="AP46">
        <v>20</v>
      </c>
      <c r="AY46">
        <v>7</v>
      </c>
    </row>
    <row r="47" spans="3:52" x14ac:dyDescent="0.2">
      <c r="D47">
        <v>6</v>
      </c>
      <c r="I47">
        <v>45</v>
      </c>
      <c r="N47">
        <v>20</v>
      </c>
      <c r="O47">
        <v>82</v>
      </c>
      <c r="U47">
        <v>28</v>
      </c>
      <c r="AC47">
        <v>40</v>
      </c>
      <c r="AF47">
        <v>20</v>
      </c>
      <c r="AJ47">
        <v>52</v>
      </c>
      <c r="AM47">
        <v>17</v>
      </c>
      <c r="AT47">
        <v>28</v>
      </c>
    </row>
    <row r="48" spans="3:52" x14ac:dyDescent="0.2">
      <c r="T48">
        <v>8</v>
      </c>
      <c r="Y48">
        <v>8</v>
      </c>
      <c r="Z48">
        <v>5</v>
      </c>
      <c r="AK48">
        <v>9</v>
      </c>
      <c r="AP48">
        <v>10</v>
      </c>
      <c r="AT48">
        <v>8</v>
      </c>
      <c r="AU48">
        <v>20</v>
      </c>
      <c r="AW48">
        <v>8</v>
      </c>
      <c r="AX48">
        <v>5</v>
      </c>
      <c r="AZ48">
        <v>6</v>
      </c>
    </row>
    <row r="49" spans="3:52" x14ac:dyDescent="0.2">
      <c r="E49">
        <v>6</v>
      </c>
      <c r="N49">
        <v>3</v>
      </c>
      <c r="T49">
        <v>7</v>
      </c>
      <c r="U49">
        <v>7</v>
      </c>
      <c r="Z49">
        <v>4</v>
      </c>
      <c r="AB49">
        <v>3</v>
      </c>
      <c r="AD49">
        <v>8</v>
      </c>
      <c r="AF49">
        <v>7</v>
      </c>
      <c r="AG49">
        <v>3</v>
      </c>
      <c r="AM49">
        <v>8</v>
      </c>
    </row>
    <row r="50" spans="3:52" x14ac:dyDescent="0.2">
      <c r="F50">
        <v>6</v>
      </c>
      <c r="H50">
        <v>7</v>
      </c>
      <c r="J50">
        <v>26</v>
      </c>
      <c r="R50">
        <v>8</v>
      </c>
      <c r="Y50">
        <v>6</v>
      </c>
      <c r="AA50">
        <v>7</v>
      </c>
      <c r="AB50">
        <v>4</v>
      </c>
      <c r="AD50">
        <v>1</v>
      </c>
      <c r="AQ50">
        <v>5</v>
      </c>
      <c r="AY50">
        <v>5</v>
      </c>
    </row>
    <row r="51" spans="3:52" x14ac:dyDescent="0.2">
      <c r="H51">
        <v>32</v>
      </c>
      <c r="I51">
        <v>20</v>
      </c>
      <c r="J51">
        <v>24</v>
      </c>
      <c r="S51">
        <v>18</v>
      </c>
      <c r="V51">
        <v>24</v>
      </c>
      <c r="Y51">
        <v>32</v>
      </c>
      <c r="Z51">
        <v>43</v>
      </c>
      <c r="AA51">
        <v>28</v>
      </c>
      <c r="AI51">
        <v>24</v>
      </c>
      <c r="AN51">
        <v>43</v>
      </c>
    </row>
    <row r="52" spans="3:52" x14ac:dyDescent="0.2">
      <c r="H52">
        <v>30</v>
      </c>
      <c r="N52">
        <v>10</v>
      </c>
      <c r="S52">
        <v>70</v>
      </c>
      <c r="X52">
        <v>45</v>
      </c>
      <c r="AB52">
        <v>10</v>
      </c>
      <c r="AF52">
        <v>70</v>
      </c>
      <c r="AJ52">
        <v>10</v>
      </c>
      <c r="AN52">
        <v>90</v>
      </c>
      <c r="AS52">
        <v>90</v>
      </c>
      <c r="AT52">
        <v>10</v>
      </c>
    </row>
    <row r="53" spans="3:52" x14ac:dyDescent="0.2">
      <c r="C53">
        <v>3</v>
      </c>
      <c r="H53">
        <v>5</v>
      </c>
      <c r="L53">
        <v>7</v>
      </c>
      <c r="Q53">
        <v>3</v>
      </c>
      <c r="V53">
        <v>3</v>
      </c>
      <c r="AD53">
        <v>5</v>
      </c>
      <c r="AK53">
        <v>5</v>
      </c>
      <c r="AS53">
        <v>15</v>
      </c>
      <c r="AT53">
        <v>3</v>
      </c>
      <c r="AU53">
        <v>3</v>
      </c>
    </row>
    <row r="54" spans="3:52" x14ac:dyDescent="0.2">
      <c r="E54">
        <v>1</v>
      </c>
      <c r="H54">
        <v>3</v>
      </c>
      <c r="L54">
        <v>3</v>
      </c>
      <c r="P54">
        <v>2</v>
      </c>
      <c r="W54">
        <v>35</v>
      </c>
      <c r="AA54">
        <v>2</v>
      </c>
      <c r="AF54">
        <v>1</v>
      </c>
      <c r="AI54">
        <v>3</v>
      </c>
      <c r="AJ54">
        <v>2</v>
      </c>
      <c r="AU54">
        <v>4</v>
      </c>
    </row>
    <row r="55" spans="3:52" x14ac:dyDescent="0.2">
      <c r="I55">
        <v>5</v>
      </c>
      <c r="Q55">
        <v>4</v>
      </c>
      <c r="U55">
        <v>9</v>
      </c>
      <c r="W55">
        <v>16</v>
      </c>
      <c r="X55">
        <v>3</v>
      </c>
      <c r="AE55">
        <v>6</v>
      </c>
      <c r="AH55">
        <v>35</v>
      </c>
      <c r="AT55">
        <v>2</v>
      </c>
      <c r="AV55">
        <v>13</v>
      </c>
      <c r="AZ55">
        <v>3</v>
      </c>
    </row>
    <row r="56" spans="3:52" x14ac:dyDescent="0.2">
      <c r="D56">
        <v>21</v>
      </c>
      <c r="K56">
        <v>63</v>
      </c>
      <c r="M56">
        <v>15</v>
      </c>
      <c r="Q56">
        <v>26</v>
      </c>
      <c r="W56">
        <v>95</v>
      </c>
      <c r="X56">
        <v>38</v>
      </c>
      <c r="AH56">
        <v>80</v>
      </c>
      <c r="AK56">
        <v>40</v>
      </c>
      <c r="AP56">
        <v>61</v>
      </c>
      <c r="AS56">
        <v>78</v>
      </c>
    </row>
    <row r="57" spans="3:52" x14ac:dyDescent="0.2">
      <c r="E57">
        <v>3</v>
      </c>
      <c r="G57">
        <v>11</v>
      </c>
      <c r="I57">
        <v>11</v>
      </c>
      <c r="J57">
        <v>46</v>
      </c>
      <c r="M57">
        <v>3</v>
      </c>
      <c r="X57">
        <v>6</v>
      </c>
      <c r="AP57">
        <v>8</v>
      </c>
      <c r="AU57">
        <v>14</v>
      </c>
      <c r="AW57">
        <v>5</v>
      </c>
      <c r="AY57">
        <v>2</v>
      </c>
    </row>
    <row r="58" spans="3:52" x14ac:dyDescent="0.2">
      <c r="C58">
        <v>60</v>
      </c>
      <c r="J58">
        <v>32</v>
      </c>
      <c r="K58">
        <v>30</v>
      </c>
      <c r="O58">
        <v>77</v>
      </c>
      <c r="R58">
        <v>71</v>
      </c>
      <c r="U58">
        <v>32</v>
      </c>
      <c r="AS58">
        <v>72</v>
      </c>
      <c r="AT58">
        <v>21</v>
      </c>
      <c r="AV58">
        <v>81</v>
      </c>
      <c r="AY58">
        <v>39</v>
      </c>
    </row>
    <row r="59" spans="3:52" x14ac:dyDescent="0.2">
      <c r="E59">
        <v>2</v>
      </c>
      <c r="F59">
        <v>5</v>
      </c>
      <c r="H59">
        <v>5</v>
      </c>
      <c r="T59">
        <v>20</v>
      </c>
      <c r="Z59">
        <v>39</v>
      </c>
      <c r="AA59">
        <v>30</v>
      </c>
      <c r="AB59">
        <v>8</v>
      </c>
      <c r="AE59">
        <v>35</v>
      </c>
      <c r="AM59">
        <v>2</v>
      </c>
      <c r="AW59">
        <v>2</v>
      </c>
    </row>
    <row r="60" spans="3:52" x14ac:dyDescent="0.2">
      <c r="G60">
        <v>15</v>
      </c>
      <c r="P60">
        <v>1</v>
      </c>
      <c r="Q60">
        <v>5</v>
      </c>
      <c r="Z60">
        <v>1</v>
      </c>
      <c r="AA60">
        <v>2</v>
      </c>
      <c r="AK60">
        <v>3</v>
      </c>
      <c r="AL60">
        <v>1</v>
      </c>
      <c r="AN60">
        <v>10</v>
      </c>
      <c r="AP60">
        <v>5</v>
      </c>
      <c r="AU60">
        <v>2</v>
      </c>
    </row>
    <row r="61" spans="3:52" x14ac:dyDescent="0.2">
      <c r="H61">
        <v>29</v>
      </c>
      <c r="K61">
        <v>85</v>
      </c>
      <c r="O61">
        <v>27</v>
      </c>
      <c r="S61">
        <v>40</v>
      </c>
      <c r="AD61">
        <v>0</v>
      </c>
      <c r="AH61">
        <v>100</v>
      </c>
      <c r="AJ61">
        <v>9</v>
      </c>
      <c r="AN61">
        <v>11</v>
      </c>
      <c r="AO61">
        <v>27</v>
      </c>
    </row>
    <row r="62" spans="3:52" x14ac:dyDescent="0.2">
      <c r="C62">
        <v>5</v>
      </c>
      <c r="K62">
        <v>10</v>
      </c>
      <c r="L62">
        <v>5</v>
      </c>
      <c r="X62">
        <v>1</v>
      </c>
      <c r="AF62">
        <v>19</v>
      </c>
      <c r="AM62">
        <v>1</v>
      </c>
      <c r="AP62">
        <v>10</v>
      </c>
      <c r="AR62">
        <v>10</v>
      </c>
      <c r="AW62">
        <v>1</v>
      </c>
      <c r="AY62">
        <v>2</v>
      </c>
    </row>
    <row r="63" spans="3:52" x14ac:dyDescent="0.2">
      <c r="D63">
        <v>51</v>
      </c>
      <c r="H63">
        <v>55</v>
      </c>
      <c r="J63">
        <v>65</v>
      </c>
      <c r="M63">
        <v>41</v>
      </c>
      <c r="Z63">
        <v>62</v>
      </c>
      <c r="AF63">
        <v>50</v>
      </c>
      <c r="AN63">
        <v>82</v>
      </c>
      <c r="AP63">
        <v>51</v>
      </c>
      <c r="AR63">
        <v>49</v>
      </c>
      <c r="AT63">
        <v>38</v>
      </c>
    </row>
    <row r="64" spans="3:52" x14ac:dyDescent="0.2">
      <c r="J64">
        <v>85</v>
      </c>
      <c r="K64">
        <v>60</v>
      </c>
      <c r="L64">
        <v>70</v>
      </c>
      <c r="P64">
        <v>50</v>
      </c>
      <c r="R64">
        <v>50</v>
      </c>
      <c r="AE64">
        <v>89</v>
      </c>
      <c r="AI64">
        <v>75</v>
      </c>
      <c r="AK64">
        <v>50</v>
      </c>
      <c r="AM64">
        <v>30</v>
      </c>
      <c r="AX64">
        <v>50</v>
      </c>
    </row>
    <row r="65" spans="3:52" x14ac:dyDescent="0.2">
      <c r="G65">
        <v>32</v>
      </c>
      <c r="I65">
        <v>40</v>
      </c>
      <c r="X65">
        <v>35</v>
      </c>
      <c r="Y65">
        <v>55</v>
      </c>
      <c r="AI65">
        <v>41</v>
      </c>
      <c r="AP65">
        <v>41</v>
      </c>
      <c r="AQ65">
        <v>31</v>
      </c>
      <c r="AR65">
        <v>43</v>
      </c>
      <c r="AT65">
        <v>41</v>
      </c>
      <c r="AY65">
        <v>33</v>
      </c>
    </row>
    <row r="66" spans="3:52" x14ac:dyDescent="0.2">
      <c r="E66">
        <v>4</v>
      </c>
      <c r="I66">
        <v>0</v>
      </c>
      <c r="L66">
        <v>15</v>
      </c>
      <c r="S66">
        <v>1</v>
      </c>
      <c r="T66">
        <v>30</v>
      </c>
      <c r="V66">
        <v>1</v>
      </c>
      <c r="W66">
        <v>10</v>
      </c>
      <c r="X66">
        <v>2</v>
      </c>
      <c r="AG66">
        <v>10</v>
      </c>
      <c r="AS66">
        <v>20</v>
      </c>
    </row>
    <row r="67" spans="3:52" x14ac:dyDescent="0.2">
      <c r="D67">
        <v>57</v>
      </c>
      <c r="G67">
        <v>50</v>
      </c>
      <c r="O67">
        <v>40</v>
      </c>
      <c r="V67">
        <v>30</v>
      </c>
      <c r="AB67">
        <v>9</v>
      </c>
      <c r="AF67">
        <v>19</v>
      </c>
      <c r="AI67">
        <v>61</v>
      </c>
      <c r="AU67">
        <v>21</v>
      </c>
      <c r="AY67">
        <v>20</v>
      </c>
      <c r="AZ67">
        <v>50</v>
      </c>
    </row>
    <row r="68" spans="3:52" x14ac:dyDescent="0.2">
      <c r="D68">
        <v>1</v>
      </c>
      <c r="K68">
        <v>7</v>
      </c>
      <c r="M68">
        <v>5</v>
      </c>
      <c r="Q68">
        <v>2</v>
      </c>
      <c r="S68">
        <v>4</v>
      </c>
      <c r="Y68">
        <v>3</v>
      </c>
      <c r="AI68">
        <v>8</v>
      </c>
      <c r="AM68">
        <v>12</v>
      </c>
      <c r="AO68">
        <v>3</v>
      </c>
      <c r="AQ68">
        <v>1</v>
      </c>
    </row>
    <row r="69" spans="3:52" x14ac:dyDescent="0.2">
      <c r="E69">
        <v>3</v>
      </c>
      <c r="O69">
        <v>11</v>
      </c>
      <c r="R69">
        <v>4</v>
      </c>
      <c r="V69">
        <v>9</v>
      </c>
      <c r="AC69">
        <v>2</v>
      </c>
      <c r="AD69">
        <v>2</v>
      </c>
      <c r="AH69">
        <v>25</v>
      </c>
      <c r="AT69">
        <v>2</v>
      </c>
      <c r="AV69">
        <v>15</v>
      </c>
      <c r="AX69">
        <v>4</v>
      </c>
    </row>
    <row r="70" spans="3:52" x14ac:dyDescent="0.2">
      <c r="G70">
        <v>52</v>
      </c>
      <c r="I70">
        <v>18</v>
      </c>
      <c r="L70">
        <v>5</v>
      </c>
      <c r="O70">
        <v>8</v>
      </c>
      <c r="P70">
        <v>14</v>
      </c>
      <c r="R70">
        <v>2</v>
      </c>
      <c r="W70">
        <v>83</v>
      </c>
      <c r="X70">
        <v>19</v>
      </c>
      <c r="Y70">
        <v>7</v>
      </c>
      <c r="AA70">
        <v>3</v>
      </c>
    </row>
    <row r="71" spans="3:52" x14ac:dyDescent="0.2">
      <c r="L71">
        <v>5</v>
      </c>
      <c r="O71">
        <v>6</v>
      </c>
      <c r="R71">
        <v>5</v>
      </c>
      <c r="T71">
        <v>5</v>
      </c>
      <c r="V71">
        <v>10</v>
      </c>
      <c r="W71">
        <v>8</v>
      </c>
      <c r="AC71">
        <v>1</v>
      </c>
      <c r="AQ71">
        <v>3</v>
      </c>
      <c r="AW71">
        <v>5</v>
      </c>
      <c r="AZ71">
        <v>2</v>
      </c>
    </row>
    <row r="72" spans="3:52" x14ac:dyDescent="0.2">
      <c r="L72">
        <v>82</v>
      </c>
      <c r="Q72">
        <v>40</v>
      </c>
      <c r="W72">
        <v>100</v>
      </c>
      <c r="Z72">
        <v>60</v>
      </c>
      <c r="AG72">
        <v>40</v>
      </c>
      <c r="AM72">
        <v>29</v>
      </c>
      <c r="AP72">
        <v>90</v>
      </c>
      <c r="AT72">
        <v>10</v>
      </c>
      <c r="AV72">
        <v>90</v>
      </c>
      <c r="AW72">
        <v>10</v>
      </c>
    </row>
    <row r="73" spans="3:52" x14ac:dyDescent="0.2">
      <c r="D73">
        <v>88</v>
      </c>
      <c r="F73">
        <v>7</v>
      </c>
      <c r="H73">
        <v>40</v>
      </c>
      <c r="K73">
        <v>75</v>
      </c>
      <c r="AF73">
        <v>60</v>
      </c>
      <c r="AJ73">
        <v>27</v>
      </c>
      <c r="AQ73">
        <v>14</v>
      </c>
      <c r="AT73">
        <v>18</v>
      </c>
      <c r="AW73">
        <v>20</v>
      </c>
      <c r="AZ73">
        <v>42</v>
      </c>
    </row>
    <row r="74" spans="3:52" x14ac:dyDescent="0.2">
      <c r="D74">
        <v>4</v>
      </c>
      <c r="E74">
        <v>4</v>
      </c>
      <c r="H74">
        <v>11</v>
      </c>
      <c r="L74">
        <v>20</v>
      </c>
      <c r="S74">
        <v>9</v>
      </c>
      <c r="W74">
        <v>39</v>
      </c>
      <c r="AC74">
        <v>5</v>
      </c>
      <c r="AM74">
        <v>5</v>
      </c>
      <c r="AO74">
        <v>10</v>
      </c>
      <c r="AX74">
        <v>22</v>
      </c>
    </row>
    <row r="75" spans="3:52" x14ac:dyDescent="0.2">
      <c r="L75">
        <v>2</v>
      </c>
      <c r="O75">
        <v>15</v>
      </c>
      <c r="P75">
        <v>2</v>
      </c>
      <c r="V75">
        <v>5</v>
      </c>
      <c r="X75">
        <v>2</v>
      </c>
      <c r="AA75">
        <v>10</v>
      </c>
      <c r="AB75">
        <v>0</v>
      </c>
      <c r="AC75">
        <v>0</v>
      </c>
      <c r="AJ75">
        <v>0</v>
      </c>
      <c r="AX75">
        <v>0</v>
      </c>
    </row>
    <row r="76" spans="3:52" x14ac:dyDescent="0.2">
      <c r="E76">
        <v>5</v>
      </c>
      <c r="F76">
        <v>5</v>
      </c>
      <c r="G76">
        <v>40</v>
      </c>
      <c r="R76">
        <v>15</v>
      </c>
      <c r="U76">
        <v>5</v>
      </c>
      <c r="AP76">
        <v>15</v>
      </c>
      <c r="AR76">
        <v>10</v>
      </c>
      <c r="AT76">
        <v>5</v>
      </c>
      <c r="AU76">
        <v>10</v>
      </c>
      <c r="AY76">
        <v>10</v>
      </c>
    </row>
    <row r="77" spans="3:52" x14ac:dyDescent="0.2">
      <c r="M77">
        <v>2</v>
      </c>
      <c r="P77">
        <v>9</v>
      </c>
      <c r="Q77">
        <v>8</v>
      </c>
      <c r="R77">
        <v>8</v>
      </c>
      <c r="Z77">
        <v>29</v>
      </c>
      <c r="AB77">
        <v>2</v>
      </c>
      <c r="AH77">
        <v>49</v>
      </c>
      <c r="AJ77">
        <v>1</v>
      </c>
      <c r="AP77">
        <v>14</v>
      </c>
      <c r="AQ77">
        <v>1</v>
      </c>
    </row>
    <row r="78" spans="3:52" x14ac:dyDescent="0.2">
      <c r="N78">
        <v>31</v>
      </c>
      <c r="O78">
        <v>41</v>
      </c>
      <c r="R78">
        <v>32</v>
      </c>
      <c r="U78">
        <v>34</v>
      </c>
      <c r="AD78">
        <v>36</v>
      </c>
      <c r="AF78">
        <v>34</v>
      </c>
      <c r="AG78">
        <v>31</v>
      </c>
      <c r="AK78">
        <v>43</v>
      </c>
      <c r="AX78">
        <v>61</v>
      </c>
      <c r="AY78">
        <v>24</v>
      </c>
    </row>
    <row r="79" spans="3:52" x14ac:dyDescent="0.2">
      <c r="M79">
        <v>8</v>
      </c>
      <c r="O79">
        <v>76</v>
      </c>
      <c r="P79">
        <v>22</v>
      </c>
      <c r="U79">
        <v>14</v>
      </c>
      <c r="W79">
        <v>92</v>
      </c>
      <c r="X79">
        <v>21</v>
      </c>
      <c r="AF79">
        <v>57</v>
      </c>
      <c r="AN79">
        <v>93</v>
      </c>
      <c r="AV79">
        <v>82</v>
      </c>
      <c r="AX79">
        <v>71</v>
      </c>
    </row>
    <row r="80" spans="3:52" x14ac:dyDescent="0.2">
      <c r="C80">
        <v>76</v>
      </c>
      <c r="D80">
        <v>53</v>
      </c>
      <c r="F80">
        <v>60</v>
      </c>
      <c r="J80">
        <v>100</v>
      </c>
      <c r="R80">
        <v>60</v>
      </c>
      <c r="U80">
        <v>76</v>
      </c>
      <c r="AH80">
        <v>91</v>
      </c>
      <c r="AP80">
        <v>95</v>
      </c>
      <c r="AQ80">
        <v>41</v>
      </c>
      <c r="AV80">
        <v>100</v>
      </c>
    </row>
    <row r="81" spans="3:52" x14ac:dyDescent="0.2">
      <c r="C81">
        <v>31</v>
      </c>
      <c r="E81">
        <v>28</v>
      </c>
      <c r="I81">
        <v>10</v>
      </c>
      <c r="Z81">
        <v>30</v>
      </c>
      <c r="AA81">
        <v>8</v>
      </c>
      <c r="AH81">
        <v>68</v>
      </c>
      <c r="AL81">
        <v>30</v>
      </c>
      <c r="AM81">
        <v>21</v>
      </c>
      <c r="AS81">
        <v>46</v>
      </c>
      <c r="AY81">
        <v>5</v>
      </c>
    </row>
    <row r="82" spans="3:52" x14ac:dyDescent="0.2">
      <c r="I82">
        <v>30</v>
      </c>
      <c r="O82">
        <v>91</v>
      </c>
      <c r="S82">
        <v>19</v>
      </c>
      <c r="T82">
        <v>72</v>
      </c>
      <c r="Y82">
        <v>20</v>
      </c>
      <c r="AA82">
        <v>39</v>
      </c>
      <c r="AE82">
        <v>43</v>
      </c>
      <c r="AI82">
        <v>52</v>
      </c>
      <c r="AM82">
        <v>18</v>
      </c>
      <c r="AZ82">
        <v>1</v>
      </c>
    </row>
    <row r="83" spans="3:52" x14ac:dyDescent="0.2">
      <c r="C83">
        <v>82</v>
      </c>
      <c r="K83">
        <v>29</v>
      </c>
      <c r="O83">
        <v>39</v>
      </c>
      <c r="R83">
        <v>9</v>
      </c>
      <c r="T83">
        <v>71</v>
      </c>
      <c r="X83">
        <v>92</v>
      </c>
      <c r="AF83">
        <v>30</v>
      </c>
      <c r="AM83">
        <v>31</v>
      </c>
      <c r="AP83">
        <v>81</v>
      </c>
      <c r="AU83">
        <v>51</v>
      </c>
    </row>
    <row r="84" spans="3:52" x14ac:dyDescent="0.2">
      <c r="C84">
        <v>31</v>
      </c>
      <c r="E84">
        <v>15</v>
      </c>
      <c r="F84">
        <v>40</v>
      </c>
      <c r="N84">
        <v>14</v>
      </c>
      <c r="AB84">
        <v>15</v>
      </c>
      <c r="AC84">
        <v>15</v>
      </c>
      <c r="AH84">
        <v>74</v>
      </c>
      <c r="AI84">
        <v>20</v>
      </c>
      <c r="AS84">
        <v>58</v>
      </c>
      <c r="AT84">
        <v>14</v>
      </c>
    </row>
    <row r="85" spans="3:52" x14ac:dyDescent="0.2">
      <c r="K85">
        <v>5</v>
      </c>
      <c r="M85">
        <v>28</v>
      </c>
      <c r="R85">
        <v>7</v>
      </c>
      <c r="U85">
        <v>3</v>
      </c>
      <c r="V85">
        <v>27</v>
      </c>
      <c r="Z85">
        <v>28</v>
      </c>
      <c r="AB85">
        <v>13</v>
      </c>
      <c r="AL85">
        <v>5</v>
      </c>
      <c r="AQ85">
        <v>1</v>
      </c>
      <c r="AS85">
        <v>45</v>
      </c>
    </row>
    <row r="86" spans="3:52" x14ac:dyDescent="0.2">
      <c r="C86">
        <v>0</v>
      </c>
      <c r="I86">
        <v>10</v>
      </c>
      <c r="R86">
        <v>0</v>
      </c>
      <c r="S86">
        <v>0</v>
      </c>
      <c r="T86">
        <v>0</v>
      </c>
      <c r="AA86">
        <v>0</v>
      </c>
      <c r="AG86">
        <v>10</v>
      </c>
      <c r="AI86">
        <v>20</v>
      </c>
      <c r="AT86">
        <v>0</v>
      </c>
      <c r="AW86">
        <v>80</v>
      </c>
    </row>
    <row r="87" spans="3:52" x14ac:dyDescent="0.2">
      <c r="C87">
        <v>15</v>
      </c>
      <c r="F87">
        <v>22</v>
      </c>
      <c r="R87">
        <v>14</v>
      </c>
      <c r="S87">
        <v>38</v>
      </c>
      <c r="V87">
        <v>21</v>
      </c>
      <c r="Y87">
        <v>17</v>
      </c>
      <c r="AB87">
        <v>20</v>
      </c>
      <c r="AD87">
        <v>29</v>
      </c>
      <c r="AH87">
        <v>27</v>
      </c>
      <c r="AY87">
        <v>13</v>
      </c>
    </row>
    <row r="88" spans="3:52" x14ac:dyDescent="0.2">
      <c r="G88">
        <v>80</v>
      </c>
      <c r="I88">
        <v>80</v>
      </c>
      <c r="O88">
        <v>40</v>
      </c>
      <c r="S88">
        <v>30</v>
      </c>
      <c r="AD88">
        <v>40</v>
      </c>
      <c r="AH88">
        <v>90</v>
      </c>
      <c r="AI88">
        <v>50</v>
      </c>
      <c r="AQ88">
        <v>30</v>
      </c>
      <c r="AV88">
        <v>80</v>
      </c>
      <c r="AW88">
        <v>60</v>
      </c>
    </row>
    <row r="89" spans="3:52" x14ac:dyDescent="0.2">
      <c r="D89">
        <v>10</v>
      </c>
      <c r="E89">
        <v>3</v>
      </c>
      <c r="Q89">
        <v>5</v>
      </c>
      <c r="V89">
        <v>25</v>
      </c>
      <c r="W89">
        <v>49</v>
      </c>
      <c r="AD89">
        <v>4</v>
      </c>
      <c r="AE89">
        <v>4</v>
      </c>
      <c r="AR89">
        <v>5</v>
      </c>
      <c r="AU89">
        <v>5</v>
      </c>
      <c r="AY89">
        <v>9</v>
      </c>
    </row>
    <row r="90" spans="3:52" x14ac:dyDescent="0.2">
      <c r="C90">
        <v>3</v>
      </c>
      <c r="E90">
        <v>2</v>
      </c>
      <c r="U90">
        <v>6</v>
      </c>
      <c r="Y90">
        <v>2</v>
      </c>
      <c r="AE90">
        <v>10</v>
      </c>
      <c r="AJ90">
        <v>2</v>
      </c>
      <c r="AL90">
        <v>5</v>
      </c>
      <c r="AS90">
        <v>20</v>
      </c>
      <c r="AU90">
        <v>2</v>
      </c>
      <c r="AW90">
        <v>5</v>
      </c>
    </row>
    <row r="91" spans="3:52" x14ac:dyDescent="0.2">
      <c r="N91">
        <v>2</v>
      </c>
      <c r="Q91">
        <v>2</v>
      </c>
      <c r="U91">
        <v>19</v>
      </c>
      <c r="Y91">
        <v>2</v>
      </c>
      <c r="Z91">
        <v>10</v>
      </c>
      <c r="AD91">
        <v>5</v>
      </c>
      <c r="AO91">
        <v>6</v>
      </c>
      <c r="AT91">
        <v>3</v>
      </c>
      <c r="AV91">
        <v>28</v>
      </c>
      <c r="AY91">
        <v>2</v>
      </c>
    </row>
    <row r="92" spans="3:52" x14ac:dyDescent="0.2">
      <c r="F92">
        <v>30</v>
      </c>
      <c r="I92">
        <v>75</v>
      </c>
      <c r="J92">
        <v>20</v>
      </c>
      <c r="Q92">
        <v>5</v>
      </c>
      <c r="AF92">
        <v>35</v>
      </c>
      <c r="AG92">
        <v>1</v>
      </c>
      <c r="AL92">
        <v>34</v>
      </c>
      <c r="AQ92">
        <v>55</v>
      </c>
      <c r="AS92">
        <v>44</v>
      </c>
      <c r="AW92">
        <v>25</v>
      </c>
    </row>
    <row r="93" spans="3:52" x14ac:dyDescent="0.2">
      <c r="E93">
        <v>2</v>
      </c>
      <c r="F93">
        <v>2</v>
      </c>
      <c r="I93">
        <v>3</v>
      </c>
      <c r="Q93">
        <v>2</v>
      </c>
      <c r="U93">
        <v>2</v>
      </c>
      <c r="AC93">
        <v>2</v>
      </c>
      <c r="AH93">
        <v>4</v>
      </c>
      <c r="AI93">
        <v>3</v>
      </c>
      <c r="AU93">
        <v>2</v>
      </c>
      <c r="AX93">
        <v>2</v>
      </c>
    </row>
    <row r="94" spans="3:52" x14ac:dyDescent="0.2">
      <c r="C94">
        <v>8</v>
      </c>
      <c r="D94">
        <v>9</v>
      </c>
      <c r="F94">
        <v>8</v>
      </c>
      <c r="H94">
        <v>11</v>
      </c>
      <c r="M94">
        <v>8</v>
      </c>
      <c r="AI94">
        <v>9</v>
      </c>
      <c r="AS94">
        <v>15</v>
      </c>
      <c r="AT94">
        <v>7</v>
      </c>
      <c r="AY94">
        <v>13</v>
      </c>
      <c r="AZ94">
        <v>8</v>
      </c>
    </row>
    <row r="95" spans="3:52" x14ac:dyDescent="0.2">
      <c r="C95">
        <v>20</v>
      </c>
      <c r="H95">
        <v>10</v>
      </c>
      <c r="K95">
        <v>20</v>
      </c>
      <c r="Q95">
        <v>40</v>
      </c>
      <c r="W95">
        <v>80</v>
      </c>
      <c r="Y95">
        <v>10</v>
      </c>
      <c r="Z95">
        <v>15</v>
      </c>
      <c r="AC95">
        <v>15</v>
      </c>
      <c r="AJ95">
        <v>20</v>
      </c>
      <c r="AQ95">
        <v>11</v>
      </c>
    </row>
    <row r="96" spans="3:52" x14ac:dyDescent="0.2">
      <c r="J96">
        <v>6</v>
      </c>
      <c r="O96">
        <v>62</v>
      </c>
      <c r="Q96">
        <v>21</v>
      </c>
      <c r="AD96">
        <v>41</v>
      </c>
      <c r="AM96">
        <v>81</v>
      </c>
      <c r="AO96">
        <v>72</v>
      </c>
      <c r="AR96">
        <v>39</v>
      </c>
      <c r="AS96">
        <v>93</v>
      </c>
      <c r="AT96">
        <v>23</v>
      </c>
      <c r="AU96">
        <v>81</v>
      </c>
    </row>
    <row r="97" spans="3:52" x14ac:dyDescent="0.2">
      <c r="C97">
        <v>38</v>
      </c>
      <c r="F97">
        <v>4</v>
      </c>
      <c r="J97">
        <v>62</v>
      </c>
      <c r="K97">
        <v>18</v>
      </c>
      <c r="L97">
        <v>34</v>
      </c>
      <c r="M97">
        <v>3</v>
      </c>
      <c r="AM97">
        <v>9</v>
      </c>
      <c r="AQ97">
        <v>8</v>
      </c>
      <c r="AR97">
        <v>40</v>
      </c>
      <c r="AT97">
        <v>14</v>
      </c>
    </row>
    <row r="98" spans="3:52" x14ac:dyDescent="0.2">
      <c r="E98">
        <v>36</v>
      </c>
      <c r="I98">
        <v>41</v>
      </c>
      <c r="N98">
        <v>44</v>
      </c>
      <c r="P98">
        <v>61</v>
      </c>
      <c r="T98">
        <v>38</v>
      </c>
      <c r="AC98">
        <v>64</v>
      </c>
      <c r="AD98">
        <v>51</v>
      </c>
      <c r="AF98">
        <v>64</v>
      </c>
      <c r="AS98">
        <v>57</v>
      </c>
      <c r="AX98">
        <v>61</v>
      </c>
    </row>
    <row r="99" spans="3:52" x14ac:dyDescent="0.2">
      <c r="Q99">
        <v>12</v>
      </c>
      <c r="T99">
        <v>15</v>
      </c>
      <c r="V99">
        <v>17</v>
      </c>
      <c r="W99">
        <v>18</v>
      </c>
      <c r="Z99">
        <v>10</v>
      </c>
      <c r="AE99">
        <v>21</v>
      </c>
      <c r="AF99">
        <v>16</v>
      </c>
      <c r="AJ99">
        <v>5</v>
      </c>
      <c r="AR99">
        <v>24</v>
      </c>
      <c r="AX99">
        <v>31</v>
      </c>
    </row>
    <row r="100" spans="3:52" x14ac:dyDescent="0.2">
      <c r="K100">
        <v>5</v>
      </c>
      <c r="Q100">
        <v>2</v>
      </c>
      <c r="AA100">
        <v>5</v>
      </c>
      <c r="AC100">
        <v>2</v>
      </c>
      <c r="AH100">
        <v>25</v>
      </c>
      <c r="AI100">
        <v>3</v>
      </c>
      <c r="AK100">
        <v>5</v>
      </c>
      <c r="AM100">
        <v>3</v>
      </c>
      <c r="AS100">
        <v>15</v>
      </c>
      <c r="AY100">
        <v>2</v>
      </c>
    </row>
    <row r="101" spans="3:52" x14ac:dyDescent="0.2">
      <c r="E101">
        <v>2</v>
      </c>
      <c r="F101">
        <v>4</v>
      </c>
      <c r="H101">
        <v>1</v>
      </c>
      <c r="O101">
        <v>3</v>
      </c>
      <c r="Q101">
        <v>1</v>
      </c>
      <c r="AE101">
        <v>1</v>
      </c>
      <c r="AK101">
        <v>7</v>
      </c>
      <c r="AL101">
        <v>13</v>
      </c>
      <c r="AQ101">
        <v>5</v>
      </c>
      <c r="AS101">
        <v>41</v>
      </c>
    </row>
    <row r="102" spans="3:52" x14ac:dyDescent="0.2">
      <c r="E102">
        <v>1</v>
      </c>
      <c r="I102">
        <v>10</v>
      </c>
      <c r="N102">
        <v>1</v>
      </c>
      <c r="Q102">
        <v>25</v>
      </c>
      <c r="Y102">
        <v>1</v>
      </c>
      <c r="AA102">
        <v>15</v>
      </c>
      <c r="AB102">
        <v>1</v>
      </c>
      <c r="AD102">
        <v>3</v>
      </c>
      <c r="AF102">
        <v>12</v>
      </c>
      <c r="AI102">
        <v>10</v>
      </c>
    </row>
    <row r="103" spans="3:52" x14ac:dyDescent="0.2">
      <c r="D103">
        <v>5</v>
      </c>
      <c r="I103">
        <v>19</v>
      </c>
      <c r="J103">
        <v>64</v>
      </c>
      <c r="O103">
        <v>31</v>
      </c>
      <c r="T103">
        <v>28</v>
      </c>
      <c r="U103">
        <v>23</v>
      </c>
      <c r="AJ103">
        <v>14</v>
      </c>
      <c r="AO103">
        <v>10</v>
      </c>
      <c r="AU103">
        <v>10</v>
      </c>
      <c r="AW103">
        <v>10</v>
      </c>
    </row>
    <row r="104" spans="3:52" x14ac:dyDescent="0.2">
      <c r="C104">
        <v>86</v>
      </c>
      <c r="I104">
        <v>25</v>
      </c>
      <c r="L104">
        <v>94</v>
      </c>
      <c r="O104">
        <v>22</v>
      </c>
      <c r="T104">
        <v>41</v>
      </c>
      <c r="W104">
        <v>37</v>
      </c>
      <c r="AP104">
        <v>83</v>
      </c>
      <c r="AW104">
        <v>43</v>
      </c>
      <c r="AX104">
        <v>84</v>
      </c>
      <c r="AY104">
        <v>38</v>
      </c>
    </row>
    <row r="105" spans="3:52" x14ac:dyDescent="0.2">
      <c r="F105">
        <v>11</v>
      </c>
      <c r="G105">
        <v>53</v>
      </c>
      <c r="H105">
        <v>10</v>
      </c>
      <c r="J105">
        <v>46</v>
      </c>
      <c r="R105">
        <v>25</v>
      </c>
      <c r="AA105">
        <v>23</v>
      </c>
      <c r="AF105">
        <v>12</v>
      </c>
      <c r="AN105">
        <v>45</v>
      </c>
      <c r="AW105">
        <v>10</v>
      </c>
      <c r="AY105">
        <v>13</v>
      </c>
    </row>
    <row r="106" spans="3:52" x14ac:dyDescent="0.2">
      <c r="H106">
        <v>5</v>
      </c>
      <c r="L106">
        <v>10</v>
      </c>
      <c r="Q106">
        <v>3</v>
      </c>
      <c r="R106">
        <v>1</v>
      </c>
      <c r="AM106">
        <v>1</v>
      </c>
      <c r="AO106">
        <v>4</v>
      </c>
      <c r="AR106">
        <v>1</v>
      </c>
      <c r="AU106">
        <v>5</v>
      </c>
      <c r="AX106">
        <v>3</v>
      </c>
      <c r="AY106">
        <v>2</v>
      </c>
    </row>
    <row r="107" spans="3:52" x14ac:dyDescent="0.2">
      <c r="D107">
        <v>9</v>
      </c>
      <c r="K107">
        <v>12</v>
      </c>
      <c r="W107">
        <v>71</v>
      </c>
      <c r="AA107">
        <v>23</v>
      </c>
      <c r="AI107">
        <v>27</v>
      </c>
      <c r="AL107">
        <v>25</v>
      </c>
      <c r="AO107">
        <v>46</v>
      </c>
      <c r="AR107">
        <v>52</v>
      </c>
      <c r="AU107">
        <v>39</v>
      </c>
      <c r="AZ107">
        <v>13</v>
      </c>
    </row>
    <row r="108" spans="3:52" x14ac:dyDescent="0.2">
      <c r="G108">
        <v>30</v>
      </c>
      <c r="O108">
        <v>5</v>
      </c>
      <c r="R108">
        <v>5</v>
      </c>
      <c r="U108">
        <v>10</v>
      </c>
      <c r="AB108">
        <v>15</v>
      </c>
      <c r="AE108">
        <v>30</v>
      </c>
      <c r="AF108">
        <v>5</v>
      </c>
      <c r="AG108">
        <v>10</v>
      </c>
      <c r="AP108">
        <v>20</v>
      </c>
      <c r="AT108">
        <v>30</v>
      </c>
    </row>
    <row r="109" spans="3:52" x14ac:dyDescent="0.2">
      <c r="F109">
        <v>22</v>
      </c>
      <c r="N109">
        <v>9</v>
      </c>
      <c r="O109">
        <v>35</v>
      </c>
      <c r="W109">
        <v>72</v>
      </c>
      <c r="X109">
        <v>36</v>
      </c>
      <c r="AA109">
        <v>18</v>
      </c>
      <c r="AF109">
        <v>53</v>
      </c>
      <c r="AI109">
        <v>39</v>
      </c>
      <c r="AK109">
        <v>33</v>
      </c>
      <c r="AM109">
        <v>13</v>
      </c>
    </row>
    <row r="110" spans="3:52" x14ac:dyDescent="0.2">
      <c r="V110">
        <v>25</v>
      </c>
      <c r="X110">
        <v>31</v>
      </c>
      <c r="AC110">
        <v>20</v>
      </c>
      <c r="AK110">
        <v>26</v>
      </c>
      <c r="AM110">
        <v>59</v>
      </c>
      <c r="AO110">
        <v>8</v>
      </c>
      <c r="AQ110">
        <v>14</v>
      </c>
      <c r="AT110">
        <v>23</v>
      </c>
      <c r="AX110">
        <v>32</v>
      </c>
      <c r="AZ110">
        <v>38</v>
      </c>
    </row>
    <row r="111" spans="3:52" x14ac:dyDescent="0.2">
      <c r="G111">
        <v>1</v>
      </c>
      <c r="R111">
        <v>1</v>
      </c>
      <c r="Z111">
        <v>11</v>
      </c>
      <c r="AC111">
        <v>1</v>
      </c>
      <c r="AG111">
        <v>10</v>
      </c>
      <c r="AK111">
        <v>5</v>
      </c>
      <c r="AR111">
        <v>1</v>
      </c>
      <c r="AW111">
        <v>1</v>
      </c>
      <c r="AX111">
        <v>5</v>
      </c>
      <c r="AY111">
        <v>1</v>
      </c>
    </row>
    <row r="112" spans="3:52" x14ac:dyDescent="0.2">
      <c r="I112">
        <v>20</v>
      </c>
      <c r="Q112">
        <v>10</v>
      </c>
      <c r="S112">
        <v>10</v>
      </c>
      <c r="U112">
        <v>15</v>
      </c>
      <c r="AA112">
        <v>15</v>
      </c>
      <c r="AB112">
        <v>10</v>
      </c>
      <c r="AE112">
        <v>20</v>
      </c>
      <c r="AG112">
        <v>20</v>
      </c>
      <c r="AS112">
        <v>10</v>
      </c>
      <c r="AY112">
        <v>10</v>
      </c>
    </row>
    <row r="113" spans="3:51" x14ac:dyDescent="0.2">
      <c r="F113">
        <v>52</v>
      </c>
      <c r="O113">
        <v>71</v>
      </c>
      <c r="P113">
        <v>89</v>
      </c>
      <c r="R113">
        <v>51</v>
      </c>
      <c r="X113">
        <v>80</v>
      </c>
      <c r="AB113">
        <v>68</v>
      </c>
      <c r="AD113">
        <v>95</v>
      </c>
      <c r="AE113">
        <v>70</v>
      </c>
      <c r="AN113">
        <v>94</v>
      </c>
      <c r="AT113">
        <v>84</v>
      </c>
    </row>
    <row r="114" spans="3:51" x14ac:dyDescent="0.2">
      <c r="I114">
        <v>91</v>
      </c>
      <c r="P114">
        <v>16</v>
      </c>
      <c r="U114">
        <v>74</v>
      </c>
      <c r="AD114">
        <v>5</v>
      </c>
      <c r="AG114">
        <v>12</v>
      </c>
      <c r="AJ114">
        <v>16</v>
      </c>
      <c r="AK114">
        <v>33</v>
      </c>
      <c r="AM114">
        <v>25</v>
      </c>
      <c r="AO114">
        <v>95</v>
      </c>
      <c r="AT114">
        <v>28</v>
      </c>
    </row>
    <row r="115" spans="3:51" x14ac:dyDescent="0.2">
      <c r="H115">
        <v>10</v>
      </c>
      <c r="N115">
        <v>10</v>
      </c>
      <c r="P115">
        <v>10</v>
      </c>
      <c r="Y115">
        <v>10</v>
      </c>
      <c r="AB115">
        <v>10</v>
      </c>
      <c r="AF115">
        <v>10</v>
      </c>
      <c r="AL115">
        <v>10</v>
      </c>
      <c r="AT115">
        <v>10</v>
      </c>
      <c r="AU115">
        <v>10</v>
      </c>
      <c r="AW115">
        <v>50</v>
      </c>
    </row>
    <row r="116" spans="3:51" x14ac:dyDescent="0.2">
      <c r="F116">
        <v>7</v>
      </c>
      <c r="H116">
        <v>10</v>
      </c>
      <c r="I116">
        <v>11</v>
      </c>
      <c r="L116">
        <v>9</v>
      </c>
      <c r="AA116">
        <v>7</v>
      </c>
      <c r="AB116">
        <v>8</v>
      </c>
      <c r="AE116">
        <v>6</v>
      </c>
      <c r="AI116">
        <v>8</v>
      </c>
      <c r="AK116">
        <v>5</v>
      </c>
      <c r="AQ116">
        <v>7</v>
      </c>
    </row>
    <row r="117" spans="3:51" x14ac:dyDescent="0.2">
      <c r="I117">
        <v>20</v>
      </c>
      <c r="L117">
        <v>10</v>
      </c>
      <c r="Z117">
        <v>10</v>
      </c>
      <c r="AA117">
        <v>1</v>
      </c>
      <c r="AD117">
        <v>40</v>
      </c>
      <c r="AJ117">
        <v>1</v>
      </c>
      <c r="AL117">
        <v>5</v>
      </c>
      <c r="AS117">
        <v>20</v>
      </c>
      <c r="AV117">
        <v>15</v>
      </c>
      <c r="AX117">
        <v>10</v>
      </c>
    </row>
    <row r="118" spans="3:51" x14ac:dyDescent="0.2">
      <c r="F118">
        <v>15</v>
      </c>
      <c r="K118">
        <v>21</v>
      </c>
      <c r="R118">
        <v>41</v>
      </c>
      <c r="AA118">
        <v>61</v>
      </c>
      <c r="AC118">
        <v>40</v>
      </c>
      <c r="AD118">
        <v>10</v>
      </c>
      <c r="AH118">
        <v>90</v>
      </c>
      <c r="AL118">
        <v>20</v>
      </c>
      <c r="AS118">
        <v>70</v>
      </c>
      <c r="AY118">
        <v>19</v>
      </c>
    </row>
    <row r="119" spans="3:51" x14ac:dyDescent="0.2">
      <c r="E119">
        <v>1</v>
      </c>
      <c r="F119">
        <v>9</v>
      </c>
      <c r="G119">
        <v>1</v>
      </c>
      <c r="K119">
        <v>1</v>
      </c>
      <c r="L119">
        <v>69</v>
      </c>
      <c r="W119">
        <v>80</v>
      </c>
      <c r="X119">
        <v>1</v>
      </c>
      <c r="Z119">
        <v>70</v>
      </c>
      <c r="AF119">
        <v>9</v>
      </c>
      <c r="AK119">
        <v>1</v>
      </c>
    </row>
    <row r="120" spans="3:51" x14ac:dyDescent="0.2">
      <c r="P120">
        <v>5</v>
      </c>
      <c r="R120">
        <v>10</v>
      </c>
      <c r="AA120">
        <v>15</v>
      </c>
      <c r="AB120">
        <v>10</v>
      </c>
      <c r="AF120">
        <v>20</v>
      </c>
      <c r="AK120">
        <v>15</v>
      </c>
      <c r="AL120">
        <v>10</v>
      </c>
      <c r="AP120">
        <v>20</v>
      </c>
      <c r="AR120">
        <v>15</v>
      </c>
      <c r="AY120">
        <v>10</v>
      </c>
    </row>
    <row r="121" spans="3:51" x14ac:dyDescent="0.2">
      <c r="G121">
        <v>70</v>
      </c>
      <c r="W121">
        <v>90</v>
      </c>
      <c r="Y121">
        <v>5</v>
      </c>
      <c r="AC121">
        <v>10</v>
      </c>
      <c r="AD121">
        <v>20</v>
      </c>
      <c r="AG121">
        <v>40</v>
      </c>
      <c r="AK121">
        <v>5</v>
      </c>
      <c r="AM121">
        <v>40</v>
      </c>
      <c r="AO121">
        <v>45</v>
      </c>
      <c r="AU121">
        <v>15</v>
      </c>
    </row>
    <row r="122" spans="3:51" x14ac:dyDescent="0.2">
      <c r="C122">
        <v>18</v>
      </c>
      <c r="G122">
        <v>0</v>
      </c>
      <c r="P122">
        <v>0</v>
      </c>
      <c r="Q122">
        <v>10</v>
      </c>
      <c r="T122">
        <v>85</v>
      </c>
      <c r="U122">
        <v>60</v>
      </c>
      <c r="Y122">
        <v>0</v>
      </c>
      <c r="AB122">
        <v>0</v>
      </c>
      <c r="AK122">
        <v>20</v>
      </c>
      <c r="AP122">
        <v>60</v>
      </c>
    </row>
    <row r="123" spans="3:51" x14ac:dyDescent="0.2">
      <c r="E123">
        <v>2</v>
      </c>
      <c r="L123">
        <v>4</v>
      </c>
      <c r="N123">
        <v>1</v>
      </c>
      <c r="O123">
        <v>8</v>
      </c>
      <c r="T123">
        <v>7</v>
      </c>
      <c r="AA123">
        <v>4</v>
      </c>
      <c r="AD123">
        <v>5</v>
      </c>
      <c r="AF123">
        <v>3</v>
      </c>
      <c r="AL123">
        <v>2</v>
      </c>
      <c r="AR123">
        <v>3</v>
      </c>
    </row>
    <row r="124" spans="3:51" x14ac:dyDescent="0.2">
      <c r="E124">
        <v>50</v>
      </c>
      <c r="F124">
        <v>9</v>
      </c>
      <c r="J124">
        <v>60</v>
      </c>
      <c r="M124">
        <v>46</v>
      </c>
      <c r="O124">
        <v>51</v>
      </c>
      <c r="S124">
        <v>39</v>
      </c>
      <c r="AD124">
        <v>51</v>
      </c>
      <c r="AE124">
        <v>60</v>
      </c>
      <c r="AN124">
        <v>61</v>
      </c>
      <c r="AO124">
        <v>62</v>
      </c>
    </row>
    <row r="125" spans="3:51" x14ac:dyDescent="0.2">
      <c r="F125">
        <v>6</v>
      </c>
      <c r="S125">
        <v>28</v>
      </c>
      <c r="T125">
        <v>22</v>
      </c>
      <c r="W125">
        <v>53</v>
      </c>
      <c r="Y125">
        <v>16</v>
      </c>
      <c r="AA125">
        <v>30</v>
      </c>
      <c r="AC125">
        <v>9</v>
      </c>
      <c r="AF125">
        <v>24</v>
      </c>
      <c r="AH125">
        <v>46</v>
      </c>
      <c r="AN125">
        <v>53</v>
      </c>
    </row>
    <row r="126" spans="3:51" x14ac:dyDescent="0.2">
      <c r="C126">
        <v>95</v>
      </c>
      <c r="E126">
        <v>20</v>
      </c>
      <c r="Z126">
        <v>83</v>
      </c>
      <c r="AC126">
        <v>24</v>
      </c>
      <c r="AE126">
        <v>24</v>
      </c>
      <c r="AK126">
        <v>36</v>
      </c>
      <c r="AP126">
        <v>92</v>
      </c>
      <c r="AV126">
        <v>100</v>
      </c>
      <c r="AX126">
        <v>83</v>
      </c>
      <c r="AY126">
        <v>17</v>
      </c>
    </row>
    <row r="127" spans="3:51" x14ac:dyDescent="0.2">
      <c r="I127">
        <v>51</v>
      </c>
      <c r="J127">
        <v>24</v>
      </c>
      <c r="K127">
        <v>20</v>
      </c>
      <c r="M127">
        <v>5</v>
      </c>
      <c r="U127">
        <v>38</v>
      </c>
      <c r="X127">
        <v>11</v>
      </c>
      <c r="AC127">
        <v>10</v>
      </c>
      <c r="AE127">
        <v>33</v>
      </c>
      <c r="AF127">
        <v>25</v>
      </c>
      <c r="AN127">
        <v>66</v>
      </c>
    </row>
    <row r="128" spans="3:51" x14ac:dyDescent="0.2">
      <c r="H128">
        <v>55</v>
      </c>
      <c r="M128">
        <v>29</v>
      </c>
      <c r="Q128">
        <v>27</v>
      </c>
      <c r="X128">
        <v>15</v>
      </c>
      <c r="Z128">
        <v>42</v>
      </c>
      <c r="AB128">
        <v>61</v>
      </c>
      <c r="AD128">
        <v>39</v>
      </c>
      <c r="AE128">
        <v>26</v>
      </c>
      <c r="AR128">
        <v>60</v>
      </c>
      <c r="AS128">
        <v>20</v>
      </c>
    </row>
    <row r="129" spans="3:52" x14ac:dyDescent="0.2">
      <c r="G129">
        <v>30</v>
      </c>
      <c r="H129">
        <v>5</v>
      </c>
      <c r="I129">
        <v>5</v>
      </c>
      <c r="J129">
        <v>5</v>
      </c>
      <c r="Q129">
        <v>5</v>
      </c>
      <c r="Z129">
        <v>35</v>
      </c>
      <c r="AP129">
        <v>20</v>
      </c>
      <c r="AU129">
        <v>3</v>
      </c>
      <c r="AV129">
        <v>40</v>
      </c>
      <c r="AY129">
        <v>8</v>
      </c>
    </row>
    <row r="130" spans="3:52" x14ac:dyDescent="0.2">
      <c r="C130">
        <v>80</v>
      </c>
      <c r="F130">
        <v>80</v>
      </c>
      <c r="I130">
        <v>48</v>
      </c>
      <c r="Q130">
        <v>9</v>
      </c>
      <c r="U130">
        <v>60</v>
      </c>
      <c r="X130">
        <v>30</v>
      </c>
      <c r="AF130">
        <v>30</v>
      </c>
      <c r="AG130">
        <v>40</v>
      </c>
      <c r="AS130">
        <v>50</v>
      </c>
      <c r="AW130">
        <v>75</v>
      </c>
    </row>
    <row r="131" spans="3:52" x14ac:dyDescent="0.2">
      <c r="C131">
        <v>30</v>
      </c>
      <c r="K131">
        <v>25</v>
      </c>
      <c r="S131">
        <v>25</v>
      </c>
      <c r="V131">
        <v>50</v>
      </c>
      <c r="W131">
        <v>80</v>
      </c>
      <c r="X131">
        <v>27</v>
      </c>
      <c r="AA131">
        <v>22</v>
      </c>
      <c r="AC131">
        <v>20</v>
      </c>
      <c r="AH131">
        <v>47</v>
      </c>
      <c r="AL131">
        <v>24</v>
      </c>
    </row>
    <row r="132" spans="3:52" x14ac:dyDescent="0.2">
      <c r="E132">
        <v>17</v>
      </c>
      <c r="H132">
        <v>9</v>
      </c>
      <c r="W132">
        <v>51</v>
      </c>
      <c r="AB132">
        <v>41</v>
      </c>
      <c r="AE132">
        <v>79</v>
      </c>
      <c r="AL132">
        <v>42</v>
      </c>
      <c r="AM132">
        <v>35</v>
      </c>
      <c r="AO132">
        <v>81</v>
      </c>
      <c r="AV132">
        <v>86</v>
      </c>
      <c r="AY132">
        <v>53</v>
      </c>
    </row>
    <row r="133" spans="3:52" x14ac:dyDescent="0.2">
      <c r="J133">
        <v>10</v>
      </c>
      <c r="R133">
        <v>14</v>
      </c>
      <c r="U133">
        <v>8</v>
      </c>
      <c r="AE133">
        <v>15</v>
      </c>
      <c r="AF133">
        <v>22</v>
      </c>
      <c r="AJ133">
        <v>10</v>
      </c>
      <c r="AL133">
        <v>11</v>
      </c>
      <c r="AO133">
        <v>16</v>
      </c>
      <c r="AV133">
        <v>21</v>
      </c>
      <c r="AW133">
        <v>25</v>
      </c>
    </row>
    <row r="134" spans="3:52" x14ac:dyDescent="0.2">
      <c r="C134">
        <v>55</v>
      </c>
      <c r="E134">
        <v>10</v>
      </c>
      <c r="I134">
        <v>30</v>
      </c>
      <c r="M134">
        <v>10</v>
      </c>
      <c r="U134">
        <v>15</v>
      </c>
      <c r="Y134">
        <v>20</v>
      </c>
      <c r="AA134">
        <v>35</v>
      </c>
      <c r="AF134">
        <v>20</v>
      </c>
      <c r="AG134">
        <v>30</v>
      </c>
      <c r="AU134">
        <v>35</v>
      </c>
    </row>
    <row r="135" spans="3:52" x14ac:dyDescent="0.2">
      <c r="I135">
        <v>40</v>
      </c>
      <c r="J135">
        <v>31</v>
      </c>
      <c r="M135">
        <v>17</v>
      </c>
      <c r="W135">
        <v>40</v>
      </c>
      <c r="Z135">
        <v>30</v>
      </c>
      <c r="AF135">
        <v>29</v>
      </c>
      <c r="AL135">
        <v>20</v>
      </c>
      <c r="AP135">
        <v>38</v>
      </c>
      <c r="AQ135">
        <v>19</v>
      </c>
      <c r="AY135">
        <v>20</v>
      </c>
    </row>
    <row r="136" spans="3:52" x14ac:dyDescent="0.2">
      <c r="E136">
        <v>9</v>
      </c>
      <c r="F136">
        <v>15</v>
      </c>
      <c r="H136">
        <v>8</v>
      </c>
      <c r="S136">
        <v>64</v>
      </c>
      <c r="W136">
        <v>81</v>
      </c>
      <c r="AG136">
        <v>8</v>
      </c>
      <c r="AM136">
        <v>14</v>
      </c>
      <c r="AO136">
        <v>46</v>
      </c>
      <c r="AR136">
        <v>12</v>
      </c>
      <c r="AS136">
        <v>11</v>
      </c>
    </row>
    <row r="137" spans="3:52" x14ac:dyDescent="0.2">
      <c r="H137">
        <v>20</v>
      </c>
      <c r="L137">
        <v>60</v>
      </c>
      <c r="N137">
        <v>10</v>
      </c>
      <c r="O137">
        <v>80</v>
      </c>
      <c r="Q137">
        <v>20</v>
      </c>
      <c r="S137">
        <v>25</v>
      </c>
      <c r="Z137">
        <v>10</v>
      </c>
      <c r="AI137">
        <v>45</v>
      </c>
      <c r="AT137">
        <v>15</v>
      </c>
      <c r="AV137">
        <v>80</v>
      </c>
    </row>
    <row r="138" spans="3:52" x14ac:dyDescent="0.2">
      <c r="E138">
        <v>7</v>
      </c>
      <c r="J138">
        <v>39</v>
      </c>
      <c r="O138">
        <v>17</v>
      </c>
      <c r="Q138">
        <v>12</v>
      </c>
      <c r="R138">
        <v>2</v>
      </c>
      <c r="T138">
        <v>27</v>
      </c>
      <c r="X138">
        <v>6</v>
      </c>
      <c r="AD138">
        <v>11</v>
      </c>
      <c r="AT138">
        <v>5</v>
      </c>
      <c r="AW138">
        <v>8</v>
      </c>
    </row>
    <row r="139" spans="3:52" x14ac:dyDescent="0.2">
      <c r="K139">
        <v>0</v>
      </c>
      <c r="L139">
        <v>0</v>
      </c>
      <c r="M139">
        <v>0</v>
      </c>
      <c r="P139">
        <v>1</v>
      </c>
      <c r="AC139">
        <v>1</v>
      </c>
      <c r="AF139">
        <v>19</v>
      </c>
      <c r="AK139">
        <v>0</v>
      </c>
      <c r="AO139">
        <v>1</v>
      </c>
      <c r="AP139">
        <v>1</v>
      </c>
      <c r="AZ139">
        <v>1</v>
      </c>
    </row>
    <row r="140" spans="3:52" x14ac:dyDescent="0.2">
      <c r="I140">
        <v>2</v>
      </c>
      <c r="K140">
        <v>2</v>
      </c>
      <c r="L140">
        <v>3</v>
      </c>
      <c r="P140">
        <v>2</v>
      </c>
      <c r="AA140">
        <v>2</v>
      </c>
      <c r="AH140">
        <v>10</v>
      </c>
      <c r="AJ140">
        <v>2</v>
      </c>
      <c r="AW140">
        <v>2</v>
      </c>
      <c r="AY140">
        <v>2</v>
      </c>
      <c r="AZ140">
        <v>2</v>
      </c>
    </row>
    <row r="141" spans="3:52" x14ac:dyDescent="0.2">
      <c r="H141">
        <v>40</v>
      </c>
      <c r="I141">
        <v>75</v>
      </c>
      <c r="O141">
        <v>80</v>
      </c>
      <c r="V141">
        <v>80</v>
      </c>
      <c r="W141">
        <v>99</v>
      </c>
      <c r="AJ141">
        <v>40</v>
      </c>
      <c r="AM141">
        <v>60</v>
      </c>
      <c r="AP141">
        <v>85</v>
      </c>
      <c r="AQ141">
        <v>40</v>
      </c>
      <c r="AT141">
        <v>40</v>
      </c>
    </row>
    <row r="142" spans="3:52" x14ac:dyDescent="0.2">
      <c r="G142">
        <v>34</v>
      </c>
      <c r="L142">
        <v>14</v>
      </c>
      <c r="Z142">
        <v>25</v>
      </c>
      <c r="AA142">
        <v>14</v>
      </c>
      <c r="AE142">
        <v>12</v>
      </c>
      <c r="AF142">
        <v>17</v>
      </c>
      <c r="AG142">
        <v>13</v>
      </c>
      <c r="AR142">
        <v>16</v>
      </c>
      <c r="AT142">
        <v>8</v>
      </c>
      <c r="AU142">
        <v>13</v>
      </c>
    </row>
    <row r="143" spans="3:52" x14ac:dyDescent="0.2">
      <c r="D143">
        <v>9</v>
      </c>
      <c r="E143">
        <v>1</v>
      </c>
      <c r="H143">
        <v>3</v>
      </c>
      <c r="L143">
        <v>28</v>
      </c>
      <c r="N143">
        <v>1</v>
      </c>
      <c r="V143">
        <v>10</v>
      </c>
      <c r="Y143">
        <v>1</v>
      </c>
      <c r="AB143">
        <v>3</v>
      </c>
      <c r="AC143">
        <v>5</v>
      </c>
      <c r="AK143">
        <v>1</v>
      </c>
    </row>
    <row r="144" spans="3:52" x14ac:dyDescent="0.2">
      <c r="O144">
        <v>33</v>
      </c>
      <c r="S144">
        <v>25</v>
      </c>
      <c r="Y144">
        <v>20</v>
      </c>
      <c r="AH144">
        <v>65</v>
      </c>
      <c r="AO144">
        <v>10</v>
      </c>
      <c r="AQ144">
        <v>2</v>
      </c>
      <c r="AR144">
        <v>28</v>
      </c>
      <c r="AU144">
        <v>1</v>
      </c>
      <c r="AV144">
        <v>67</v>
      </c>
      <c r="AX144">
        <v>6</v>
      </c>
    </row>
    <row r="145" spans="3:52" x14ac:dyDescent="0.2">
      <c r="C145">
        <v>56</v>
      </c>
      <c r="I145">
        <v>51</v>
      </c>
      <c r="K145">
        <v>19</v>
      </c>
      <c r="M145">
        <v>4</v>
      </c>
      <c r="N145">
        <v>30</v>
      </c>
      <c r="X145">
        <v>31</v>
      </c>
      <c r="AG145">
        <v>40</v>
      </c>
      <c r="AH145">
        <v>81</v>
      </c>
      <c r="AP145">
        <v>78</v>
      </c>
      <c r="AX145">
        <v>79</v>
      </c>
    </row>
    <row r="146" spans="3:52" x14ac:dyDescent="0.2">
      <c r="G146">
        <v>12</v>
      </c>
      <c r="T146">
        <v>1</v>
      </c>
      <c r="U146">
        <v>6</v>
      </c>
      <c r="X146">
        <v>5</v>
      </c>
      <c r="AB146">
        <v>2</v>
      </c>
      <c r="AE146">
        <v>3</v>
      </c>
      <c r="AG146">
        <v>5</v>
      </c>
      <c r="AL146">
        <v>3</v>
      </c>
      <c r="AO146">
        <v>10</v>
      </c>
      <c r="AW146">
        <v>1</v>
      </c>
    </row>
    <row r="147" spans="3:52" x14ac:dyDescent="0.2">
      <c r="C147">
        <v>82</v>
      </c>
      <c r="F147">
        <v>33</v>
      </c>
      <c r="R147">
        <v>81</v>
      </c>
      <c r="W147">
        <v>74</v>
      </c>
      <c r="AD147">
        <v>33</v>
      </c>
      <c r="AN147">
        <v>78</v>
      </c>
      <c r="AS147">
        <v>80</v>
      </c>
      <c r="AT147">
        <v>75</v>
      </c>
      <c r="AU147">
        <v>87</v>
      </c>
      <c r="AZ147">
        <v>32</v>
      </c>
    </row>
    <row r="148" spans="3:52" x14ac:dyDescent="0.2">
      <c r="D148">
        <v>9</v>
      </c>
      <c r="H148">
        <v>12</v>
      </c>
      <c r="I148">
        <v>10</v>
      </c>
      <c r="K148">
        <v>11</v>
      </c>
      <c r="N148">
        <v>1</v>
      </c>
      <c r="T148">
        <v>8</v>
      </c>
      <c r="W148">
        <v>14</v>
      </c>
      <c r="AI148">
        <v>16</v>
      </c>
      <c r="AR148">
        <v>6</v>
      </c>
      <c r="AZ148">
        <v>2</v>
      </c>
    </row>
    <row r="149" spans="3:52" x14ac:dyDescent="0.2">
      <c r="I149">
        <v>51</v>
      </c>
      <c r="N149">
        <v>42</v>
      </c>
      <c r="AA149">
        <v>84</v>
      </c>
      <c r="AE149">
        <v>35</v>
      </c>
      <c r="AF149">
        <v>28</v>
      </c>
      <c r="AM149">
        <v>81</v>
      </c>
      <c r="AP149">
        <v>57</v>
      </c>
      <c r="AR149">
        <v>23</v>
      </c>
      <c r="AU149">
        <v>34</v>
      </c>
    </row>
    <row r="150" spans="3:52" x14ac:dyDescent="0.2">
      <c r="D150">
        <v>4</v>
      </c>
      <c r="J150">
        <v>30</v>
      </c>
      <c r="L150">
        <v>31</v>
      </c>
      <c r="M150">
        <v>0</v>
      </c>
      <c r="Q150">
        <v>3</v>
      </c>
      <c r="S150">
        <v>8</v>
      </c>
      <c r="AF150">
        <v>52</v>
      </c>
      <c r="AG150">
        <v>0</v>
      </c>
      <c r="AX150">
        <v>50</v>
      </c>
      <c r="AY150">
        <v>17</v>
      </c>
    </row>
    <row r="151" spans="3:52" x14ac:dyDescent="0.2">
      <c r="C151">
        <v>21</v>
      </c>
      <c r="F151">
        <v>20</v>
      </c>
      <c r="M151">
        <v>20</v>
      </c>
      <c r="Y151">
        <v>42</v>
      </c>
      <c r="AB151">
        <v>13</v>
      </c>
      <c r="AD151">
        <v>31</v>
      </c>
      <c r="AK151">
        <v>33</v>
      </c>
      <c r="AP151">
        <v>31</v>
      </c>
      <c r="AQ151">
        <v>12</v>
      </c>
      <c r="AY151">
        <v>39</v>
      </c>
    </row>
    <row r="152" spans="3:52" x14ac:dyDescent="0.2">
      <c r="E152">
        <v>4</v>
      </c>
      <c r="I152">
        <v>18</v>
      </c>
      <c r="U152">
        <v>17</v>
      </c>
      <c r="V152">
        <v>25</v>
      </c>
      <c r="X152">
        <v>4</v>
      </c>
      <c r="AI152">
        <v>25</v>
      </c>
      <c r="AK152">
        <v>6</v>
      </c>
      <c r="AN152">
        <v>10</v>
      </c>
      <c r="AO152">
        <v>10</v>
      </c>
      <c r="AY152">
        <v>5</v>
      </c>
    </row>
    <row r="153" spans="3:52" x14ac:dyDescent="0.2">
      <c r="D153">
        <v>3</v>
      </c>
      <c r="I153">
        <v>4</v>
      </c>
      <c r="Y153">
        <v>2</v>
      </c>
      <c r="AC153">
        <v>3</v>
      </c>
      <c r="AD153">
        <v>5</v>
      </c>
      <c r="AI153">
        <v>17</v>
      </c>
      <c r="AN153">
        <v>26</v>
      </c>
      <c r="AS153">
        <v>51</v>
      </c>
      <c r="AW153">
        <v>28</v>
      </c>
      <c r="AX153">
        <v>19</v>
      </c>
    </row>
    <row r="154" spans="3:52" x14ac:dyDescent="0.2">
      <c r="D154">
        <v>10</v>
      </c>
      <c r="H154">
        <v>10</v>
      </c>
      <c r="J154">
        <v>10</v>
      </c>
      <c r="O154">
        <v>10</v>
      </c>
      <c r="AB154">
        <v>10</v>
      </c>
      <c r="AF154">
        <v>11</v>
      </c>
      <c r="AP154">
        <v>10</v>
      </c>
      <c r="AS154">
        <v>10</v>
      </c>
      <c r="AW154">
        <v>10</v>
      </c>
      <c r="AZ154">
        <v>10</v>
      </c>
    </row>
    <row r="155" spans="3:52" x14ac:dyDescent="0.2">
      <c r="G155">
        <v>29</v>
      </c>
      <c r="L155">
        <v>51</v>
      </c>
      <c r="N155">
        <v>3</v>
      </c>
      <c r="W155">
        <v>57</v>
      </c>
      <c r="Z155">
        <v>50</v>
      </c>
      <c r="AF155">
        <v>65</v>
      </c>
      <c r="AP155">
        <v>21</v>
      </c>
      <c r="AR155">
        <v>11</v>
      </c>
      <c r="AS155">
        <v>49</v>
      </c>
      <c r="AZ155">
        <v>2</v>
      </c>
    </row>
    <row r="156" spans="3:52" x14ac:dyDescent="0.2">
      <c r="S156">
        <v>0</v>
      </c>
      <c r="U156">
        <v>2</v>
      </c>
      <c r="V156">
        <v>9</v>
      </c>
      <c r="Y156">
        <v>5</v>
      </c>
      <c r="AB156">
        <v>1</v>
      </c>
      <c r="AE156">
        <v>5</v>
      </c>
      <c r="AK156">
        <v>8</v>
      </c>
      <c r="AU156">
        <v>5</v>
      </c>
      <c r="AY156">
        <v>2</v>
      </c>
    </row>
    <row r="157" spans="3:52" x14ac:dyDescent="0.2">
      <c r="S157">
        <v>20</v>
      </c>
      <c r="AE157">
        <v>58</v>
      </c>
      <c r="AF157">
        <v>51</v>
      </c>
      <c r="AG157">
        <v>12</v>
      </c>
      <c r="AL157">
        <v>13</v>
      </c>
      <c r="AM157">
        <v>16</v>
      </c>
      <c r="AR157">
        <v>31</v>
      </c>
      <c r="AV157">
        <v>85</v>
      </c>
      <c r="AW157">
        <v>19</v>
      </c>
      <c r="AZ157">
        <v>19</v>
      </c>
    </row>
    <row r="158" spans="3:52" x14ac:dyDescent="0.2">
      <c r="C158">
        <v>15</v>
      </c>
      <c r="Q158">
        <v>5</v>
      </c>
      <c r="T158">
        <v>10</v>
      </c>
      <c r="AA158">
        <v>2</v>
      </c>
      <c r="AG158">
        <v>0</v>
      </c>
      <c r="AO158">
        <v>4</v>
      </c>
      <c r="AS158">
        <v>5</v>
      </c>
      <c r="AU158">
        <v>90</v>
      </c>
      <c r="AZ158">
        <v>2</v>
      </c>
    </row>
    <row r="159" spans="3:52" x14ac:dyDescent="0.2">
      <c r="H159">
        <v>30</v>
      </c>
      <c r="M159">
        <v>41</v>
      </c>
      <c r="N159">
        <v>14</v>
      </c>
      <c r="T159">
        <v>35</v>
      </c>
      <c r="U159">
        <v>21</v>
      </c>
      <c r="X159">
        <v>6</v>
      </c>
      <c r="Z159">
        <v>50</v>
      </c>
      <c r="AD159">
        <v>18</v>
      </c>
      <c r="AR159">
        <v>49</v>
      </c>
      <c r="AW159">
        <v>8</v>
      </c>
    </row>
    <row r="160" spans="3:52" x14ac:dyDescent="0.2">
      <c r="N160">
        <v>10</v>
      </c>
      <c r="T160">
        <v>40</v>
      </c>
      <c r="X160">
        <v>30</v>
      </c>
      <c r="Y160">
        <v>35</v>
      </c>
      <c r="AC160">
        <v>25</v>
      </c>
      <c r="AH160">
        <v>50</v>
      </c>
      <c r="AJ160">
        <v>10</v>
      </c>
      <c r="AN160">
        <v>45</v>
      </c>
      <c r="AQ160">
        <v>10</v>
      </c>
      <c r="AZ160">
        <v>10</v>
      </c>
    </row>
    <row r="161" spans="3:52" x14ac:dyDescent="0.2">
      <c r="G161">
        <v>11</v>
      </c>
      <c r="H161">
        <v>2</v>
      </c>
      <c r="L161">
        <v>19</v>
      </c>
      <c r="O161">
        <v>25</v>
      </c>
      <c r="T161">
        <v>9</v>
      </c>
      <c r="AA161">
        <v>19</v>
      </c>
      <c r="AJ161">
        <v>3</v>
      </c>
      <c r="AL161">
        <v>7</v>
      </c>
      <c r="AM161">
        <v>3</v>
      </c>
      <c r="AZ161">
        <v>5</v>
      </c>
    </row>
    <row r="162" spans="3:52" x14ac:dyDescent="0.2">
      <c r="D162">
        <v>32</v>
      </c>
      <c r="F162">
        <v>31</v>
      </c>
      <c r="P162">
        <v>38</v>
      </c>
      <c r="AB162">
        <v>32</v>
      </c>
      <c r="AG162">
        <v>79</v>
      </c>
      <c r="AH162">
        <v>71</v>
      </c>
      <c r="AK162">
        <v>45</v>
      </c>
      <c r="AQ162">
        <v>45</v>
      </c>
      <c r="AR162">
        <v>30</v>
      </c>
      <c r="AY162">
        <v>38</v>
      </c>
    </row>
    <row r="163" spans="3:52" x14ac:dyDescent="0.2">
      <c r="Q163">
        <v>27</v>
      </c>
      <c r="R163">
        <v>30</v>
      </c>
      <c r="S163">
        <v>25</v>
      </c>
      <c r="T163">
        <v>70</v>
      </c>
      <c r="V163">
        <v>40</v>
      </c>
      <c r="AA163">
        <v>56</v>
      </c>
      <c r="AP163">
        <v>55</v>
      </c>
      <c r="AR163">
        <v>33</v>
      </c>
      <c r="AV163">
        <v>68</v>
      </c>
      <c r="AX163">
        <v>60</v>
      </c>
    </row>
    <row r="164" spans="3:52" x14ac:dyDescent="0.2">
      <c r="P164">
        <v>9</v>
      </c>
      <c r="S164">
        <v>27</v>
      </c>
      <c r="U164">
        <v>56</v>
      </c>
      <c r="AH164">
        <v>92</v>
      </c>
      <c r="AI164">
        <v>73</v>
      </c>
      <c r="AL164">
        <v>9</v>
      </c>
      <c r="AP164">
        <v>63</v>
      </c>
    </row>
    <row r="165" spans="3:52" x14ac:dyDescent="0.2">
      <c r="F165">
        <v>55</v>
      </c>
      <c r="J165">
        <v>85</v>
      </c>
      <c r="Q165">
        <v>30</v>
      </c>
      <c r="U165">
        <v>40</v>
      </c>
      <c r="AA165">
        <v>80</v>
      </c>
      <c r="AF165">
        <v>70</v>
      </c>
      <c r="AI165">
        <v>70</v>
      </c>
      <c r="AQ165">
        <v>20</v>
      </c>
      <c r="AX165">
        <v>75</v>
      </c>
      <c r="AZ165">
        <v>50</v>
      </c>
    </row>
    <row r="166" spans="3:52" x14ac:dyDescent="0.2">
      <c r="E166">
        <v>17</v>
      </c>
      <c r="F166">
        <v>10</v>
      </c>
      <c r="T166">
        <v>39</v>
      </c>
      <c r="AA166">
        <v>25</v>
      </c>
      <c r="AB166">
        <v>19</v>
      </c>
      <c r="AC166">
        <v>5</v>
      </c>
      <c r="AG166">
        <v>10</v>
      </c>
      <c r="AK166">
        <v>19</v>
      </c>
      <c r="AN166">
        <v>81</v>
      </c>
      <c r="AO166">
        <v>69</v>
      </c>
    </row>
    <row r="167" spans="3:52" x14ac:dyDescent="0.2">
      <c r="C167">
        <v>3</v>
      </c>
      <c r="L167">
        <v>57</v>
      </c>
      <c r="V167">
        <v>89</v>
      </c>
      <c r="W167">
        <v>90</v>
      </c>
      <c r="Z167">
        <v>58</v>
      </c>
      <c r="AG167">
        <v>74</v>
      </c>
      <c r="AJ167">
        <v>10</v>
      </c>
      <c r="AR167">
        <v>34</v>
      </c>
      <c r="AS167">
        <v>72</v>
      </c>
      <c r="AW167">
        <v>12</v>
      </c>
    </row>
    <row r="168" spans="3:52" x14ac:dyDescent="0.2">
      <c r="F168">
        <v>2</v>
      </c>
      <c r="H168">
        <v>0</v>
      </c>
      <c r="U168">
        <v>0</v>
      </c>
      <c r="W168">
        <v>24</v>
      </c>
      <c r="AB168">
        <v>0</v>
      </c>
      <c r="AE168">
        <v>3</v>
      </c>
      <c r="AK168">
        <v>4</v>
      </c>
      <c r="AN168">
        <v>20</v>
      </c>
      <c r="AU168">
        <v>0</v>
      </c>
      <c r="AZ168">
        <v>0</v>
      </c>
    </row>
    <row r="169" spans="3:52" x14ac:dyDescent="0.2">
      <c r="J169">
        <v>51</v>
      </c>
      <c r="K169">
        <v>67</v>
      </c>
      <c r="P169">
        <v>15</v>
      </c>
      <c r="R169">
        <v>11</v>
      </c>
      <c r="S169">
        <v>29</v>
      </c>
      <c r="AL169">
        <v>57</v>
      </c>
      <c r="AM169">
        <v>34</v>
      </c>
      <c r="AP169">
        <v>71</v>
      </c>
      <c r="AS169">
        <v>51</v>
      </c>
      <c r="AZ169">
        <v>27</v>
      </c>
    </row>
    <row r="170" spans="3:52" x14ac:dyDescent="0.2">
      <c r="D170">
        <v>47</v>
      </c>
      <c r="M170">
        <v>60</v>
      </c>
      <c r="S170">
        <v>55</v>
      </c>
      <c r="U170">
        <v>50</v>
      </c>
      <c r="AH170">
        <v>78</v>
      </c>
      <c r="AK170">
        <v>51</v>
      </c>
      <c r="AM170">
        <v>52</v>
      </c>
      <c r="AR170">
        <v>53</v>
      </c>
      <c r="AV170">
        <v>51</v>
      </c>
      <c r="AZ170">
        <v>48</v>
      </c>
    </row>
    <row r="171" spans="3:52" x14ac:dyDescent="0.2">
      <c r="D171">
        <v>7</v>
      </c>
      <c r="E171">
        <v>17</v>
      </c>
      <c r="Q171">
        <v>24</v>
      </c>
      <c r="S171">
        <v>23</v>
      </c>
      <c r="T171">
        <v>16</v>
      </c>
      <c r="U171">
        <v>60</v>
      </c>
      <c r="W171">
        <v>94</v>
      </c>
      <c r="AI171">
        <v>54</v>
      </c>
      <c r="AO171">
        <v>95</v>
      </c>
      <c r="AX171">
        <v>10</v>
      </c>
    </row>
    <row r="172" spans="3:52" x14ac:dyDescent="0.2">
      <c r="C172">
        <v>41</v>
      </c>
      <c r="H172">
        <v>0</v>
      </c>
      <c r="M172">
        <v>22</v>
      </c>
      <c r="U172">
        <v>0</v>
      </c>
      <c r="V172">
        <v>51</v>
      </c>
      <c r="AH172">
        <v>19</v>
      </c>
      <c r="AL172">
        <v>14</v>
      </c>
      <c r="AM172">
        <v>6</v>
      </c>
      <c r="AP172">
        <v>24</v>
      </c>
      <c r="AX172">
        <v>15</v>
      </c>
    </row>
    <row r="173" spans="3:52" x14ac:dyDescent="0.2">
      <c r="E173">
        <v>25</v>
      </c>
      <c r="H173">
        <v>32</v>
      </c>
      <c r="K173">
        <v>31</v>
      </c>
      <c r="Y173">
        <v>32</v>
      </c>
      <c r="Z173">
        <v>64</v>
      </c>
      <c r="AJ173">
        <v>31</v>
      </c>
      <c r="AK173">
        <v>23</v>
      </c>
      <c r="AT173">
        <v>27</v>
      </c>
      <c r="AU173">
        <v>68</v>
      </c>
      <c r="AZ173">
        <v>21</v>
      </c>
    </row>
    <row r="174" spans="3:52" x14ac:dyDescent="0.2">
      <c r="F174">
        <v>8</v>
      </c>
      <c r="L174">
        <v>11</v>
      </c>
      <c r="M174">
        <v>4</v>
      </c>
      <c r="O174">
        <v>5</v>
      </c>
      <c r="V174">
        <v>20</v>
      </c>
      <c r="W174">
        <v>30</v>
      </c>
      <c r="AH174">
        <v>8</v>
      </c>
      <c r="AJ174">
        <v>1</v>
      </c>
      <c r="AS174">
        <v>10</v>
      </c>
      <c r="AV174">
        <v>52</v>
      </c>
    </row>
    <row r="175" spans="3:52" x14ac:dyDescent="0.2">
      <c r="D175">
        <v>1</v>
      </c>
      <c r="I175">
        <v>8</v>
      </c>
      <c r="P175">
        <v>3</v>
      </c>
      <c r="U175">
        <v>5</v>
      </c>
      <c r="W175">
        <v>30</v>
      </c>
      <c r="AB175">
        <v>1</v>
      </c>
      <c r="AD175">
        <v>1</v>
      </c>
      <c r="AK175">
        <v>3</v>
      </c>
      <c r="AU175">
        <v>5</v>
      </c>
      <c r="AW175">
        <v>1</v>
      </c>
    </row>
    <row r="176" spans="3:52" x14ac:dyDescent="0.2">
      <c r="Q176">
        <v>3</v>
      </c>
      <c r="Y176">
        <v>4</v>
      </c>
      <c r="Z176">
        <v>23</v>
      </c>
      <c r="AC176">
        <v>10</v>
      </c>
      <c r="AD176">
        <v>11</v>
      </c>
      <c r="AF176">
        <v>15</v>
      </c>
      <c r="AK176">
        <v>18</v>
      </c>
      <c r="AN176">
        <v>66</v>
      </c>
      <c r="AO176">
        <v>23</v>
      </c>
      <c r="AP176">
        <v>61</v>
      </c>
    </row>
    <row r="177" spans="3:52" x14ac:dyDescent="0.2">
      <c r="I177">
        <v>25</v>
      </c>
      <c r="K177">
        <v>15</v>
      </c>
      <c r="L177">
        <v>9</v>
      </c>
      <c r="M177">
        <v>8</v>
      </c>
      <c r="S177">
        <v>8</v>
      </c>
      <c r="W177">
        <v>36</v>
      </c>
      <c r="Y177">
        <v>6</v>
      </c>
      <c r="Z177">
        <v>19</v>
      </c>
      <c r="AA177">
        <v>14</v>
      </c>
      <c r="AS177">
        <v>15</v>
      </c>
    </row>
    <row r="178" spans="3:52" x14ac:dyDescent="0.2">
      <c r="D178">
        <v>60</v>
      </c>
      <c r="G178">
        <v>95</v>
      </c>
      <c r="N178">
        <v>100</v>
      </c>
      <c r="U178">
        <v>70</v>
      </c>
      <c r="V178">
        <v>50</v>
      </c>
      <c r="W178">
        <v>70</v>
      </c>
      <c r="Z178">
        <v>90</v>
      </c>
      <c r="AB178">
        <v>55</v>
      </c>
      <c r="AC178">
        <v>50</v>
      </c>
      <c r="AV178">
        <v>50</v>
      </c>
    </row>
    <row r="179" spans="3:52" x14ac:dyDescent="0.2">
      <c r="D179">
        <v>18</v>
      </c>
      <c r="E179">
        <v>14</v>
      </c>
      <c r="N179">
        <v>4</v>
      </c>
      <c r="U179">
        <v>25</v>
      </c>
      <c r="W179">
        <v>76</v>
      </c>
      <c r="AB179">
        <v>12</v>
      </c>
      <c r="AD179">
        <v>18</v>
      </c>
      <c r="AK179">
        <v>53</v>
      </c>
      <c r="AL179">
        <v>29</v>
      </c>
      <c r="AN179">
        <v>77</v>
      </c>
    </row>
    <row r="180" spans="3:52" x14ac:dyDescent="0.2">
      <c r="S180">
        <v>60</v>
      </c>
      <c r="Z180">
        <v>77</v>
      </c>
      <c r="AB180">
        <v>5</v>
      </c>
      <c r="AF180">
        <v>40</v>
      </c>
      <c r="AH180">
        <v>86</v>
      </c>
      <c r="AI180">
        <v>50</v>
      </c>
      <c r="AO180">
        <v>75</v>
      </c>
      <c r="AP180">
        <v>40</v>
      </c>
      <c r="AS180">
        <v>71</v>
      </c>
      <c r="AZ180">
        <v>16</v>
      </c>
    </row>
    <row r="181" spans="3:52" x14ac:dyDescent="0.2">
      <c r="E181">
        <v>9</v>
      </c>
      <c r="L181">
        <v>9</v>
      </c>
      <c r="M181">
        <v>30</v>
      </c>
      <c r="Y181">
        <v>3</v>
      </c>
      <c r="AG181">
        <v>2</v>
      </c>
      <c r="AH181">
        <v>67</v>
      </c>
      <c r="AL181">
        <v>28</v>
      </c>
      <c r="AM181">
        <v>8</v>
      </c>
      <c r="AR181">
        <v>6</v>
      </c>
      <c r="AV181">
        <v>16</v>
      </c>
    </row>
    <row r="182" spans="3:52" x14ac:dyDescent="0.2">
      <c r="U182">
        <v>36</v>
      </c>
      <c r="Z182">
        <v>15</v>
      </c>
      <c r="AH182">
        <v>50</v>
      </c>
      <c r="AK182">
        <v>35</v>
      </c>
      <c r="AL182">
        <v>22</v>
      </c>
      <c r="AO182">
        <v>30</v>
      </c>
      <c r="AT182">
        <v>12</v>
      </c>
      <c r="AU182">
        <v>22</v>
      </c>
      <c r="AV182">
        <v>60</v>
      </c>
      <c r="AZ182">
        <v>16</v>
      </c>
    </row>
    <row r="183" spans="3:52" x14ac:dyDescent="0.2">
      <c r="E183">
        <v>62</v>
      </c>
      <c r="H183">
        <v>72</v>
      </c>
      <c r="K183">
        <v>80</v>
      </c>
      <c r="L183">
        <v>50</v>
      </c>
      <c r="T183">
        <v>61</v>
      </c>
      <c r="AA183">
        <v>61</v>
      </c>
      <c r="AI183">
        <v>78</v>
      </c>
      <c r="AM183">
        <v>44</v>
      </c>
      <c r="AO183">
        <v>43</v>
      </c>
      <c r="AV183">
        <v>95</v>
      </c>
    </row>
    <row r="184" spans="3:52" x14ac:dyDescent="0.2">
      <c r="D184">
        <v>8</v>
      </c>
      <c r="I184">
        <v>37</v>
      </c>
      <c r="J184">
        <v>37</v>
      </c>
      <c r="M184">
        <v>13</v>
      </c>
      <c r="T184">
        <v>27</v>
      </c>
      <c r="U184">
        <v>15</v>
      </c>
      <c r="AB184">
        <v>11</v>
      </c>
      <c r="AD184">
        <v>13</v>
      </c>
      <c r="AM184">
        <v>20</v>
      </c>
      <c r="AX184">
        <v>17</v>
      </c>
    </row>
    <row r="185" spans="3:52" x14ac:dyDescent="0.2">
      <c r="G185">
        <v>5</v>
      </c>
      <c r="U185">
        <v>5</v>
      </c>
      <c r="AG185">
        <v>5</v>
      </c>
      <c r="AI185">
        <v>5</v>
      </c>
      <c r="AL185">
        <v>4</v>
      </c>
      <c r="AM185">
        <v>3</v>
      </c>
      <c r="AS185">
        <v>6</v>
      </c>
      <c r="AT185">
        <v>4</v>
      </c>
      <c r="AU185">
        <v>4</v>
      </c>
      <c r="AZ185">
        <v>2</v>
      </c>
    </row>
    <row r="186" spans="3:52" x14ac:dyDescent="0.2">
      <c r="C186">
        <v>74</v>
      </c>
      <c r="H186">
        <v>75</v>
      </c>
      <c r="I186">
        <v>81</v>
      </c>
      <c r="X186">
        <v>68</v>
      </c>
      <c r="AB186">
        <v>76</v>
      </c>
      <c r="AC186">
        <v>72</v>
      </c>
      <c r="AE186">
        <v>67</v>
      </c>
      <c r="AK186">
        <v>64</v>
      </c>
      <c r="AQ186">
        <v>69</v>
      </c>
      <c r="AU186">
        <v>69</v>
      </c>
    </row>
    <row r="187" spans="3:52" x14ac:dyDescent="0.2">
      <c r="C187">
        <v>10</v>
      </c>
      <c r="E187">
        <v>5</v>
      </c>
      <c r="O187">
        <v>7</v>
      </c>
      <c r="U187">
        <v>2</v>
      </c>
      <c r="Y187">
        <v>1</v>
      </c>
      <c r="AC187">
        <v>1</v>
      </c>
      <c r="AK187">
        <v>1</v>
      </c>
      <c r="AS187">
        <v>30</v>
      </c>
      <c r="AY187">
        <v>1</v>
      </c>
      <c r="AZ187">
        <v>2</v>
      </c>
    </row>
    <row r="188" spans="3:52" x14ac:dyDescent="0.2">
      <c r="K188">
        <v>17</v>
      </c>
      <c r="L188">
        <v>81</v>
      </c>
      <c r="Z188">
        <v>39</v>
      </c>
      <c r="AG188">
        <v>68</v>
      </c>
      <c r="AH188">
        <v>94</v>
      </c>
      <c r="AM188">
        <v>37</v>
      </c>
      <c r="AP188">
        <v>78</v>
      </c>
      <c r="AW188">
        <v>72</v>
      </c>
      <c r="AX188">
        <v>91</v>
      </c>
      <c r="AY188">
        <v>5</v>
      </c>
    </row>
    <row r="189" spans="3:52" x14ac:dyDescent="0.2">
      <c r="F189">
        <v>12</v>
      </c>
      <c r="Q189">
        <v>8</v>
      </c>
      <c r="Z189">
        <v>18</v>
      </c>
      <c r="AC189">
        <v>13</v>
      </c>
      <c r="AP189">
        <v>17</v>
      </c>
      <c r="AQ189">
        <v>13</v>
      </c>
      <c r="AS189">
        <v>15</v>
      </c>
      <c r="AU189">
        <v>14</v>
      </c>
      <c r="AW189">
        <v>5</v>
      </c>
      <c r="AY189">
        <v>9</v>
      </c>
    </row>
    <row r="190" spans="3:52" x14ac:dyDescent="0.2">
      <c r="E190">
        <v>11</v>
      </c>
      <c r="F190">
        <v>5</v>
      </c>
      <c r="H190">
        <v>5</v>
      </c>
      <c r="J190">
        <v>5</v>
      </c>
      <c r="N190">
        <v>3</v>
      </c>
      <c r="O190">
        <v>5</v>
      </c>
      <c r="P190">
        <v>7</v>
      </c>
      <c r="X190">
        <v>10</v>
      </c>
      <c r="Y190">
        <v>4</v>
      </c>
      <c r="AH190">
        <v>10</v>
      </c>
    </row>
    <row r="191" spans="3:52" x14ac:dyDescent="0.2">
      <c r="H191">
        <v>26</v>
      </c>
      <c r="L191">
        <v>40</v>
      </c>
      <c r="M191">
        <v>40</v>
      </c>
      <c r="P191">
        <v>20</v>
      </c>
      <c r="X191">
        <v>20</v>
      </c>
      <c r="Y191">
        <v>9</v>
      </c>
      <c r="AB191">
        <v>20</v>
      </c>
      <c r="AF191">
        <v>61</v>
      </c>
      <c r="AT191">
        <v>5</v>
      </c>
      <c r="AU191">
        <v>60</v>
      </c>
    </row>
    <row r="192" spans="3:52" x14ac:dyDescent="0.2">
      <c r="C192">
        <v>3</v>
      </c>
      <c r="P192">
        <v>5</v>
      </c>
      <c r="U192">
        <v>10</v>
      </c>
      <c r="Z192">
        <v>3</v>
      </c>
      <c r="AC192">
        <v>3</v>
      </c>
      <c r="AD192">
        <v>5</v>
      </c>
      <c r="AG192">
        <v>7</v>
      </c>
      <c r="AU192">
        <v>11</v>
      </c>
      <c r="AV192">
        <v>12</v>
      </c>
      <c r="AW192">
        <v>5</v>
      </c>
    </row>
    <row r="193" spans="6:52" x14ac:dyDescent="0.2">
      <c r="F193">
        <v>20</v>
      </c>
      <c r="G193">
        <v>100</v>
      </c>
      <c r="I193">
        <v>41</v>
      </c>
      <c r="J193">
        <v>38</v>
      </c>
      <c r="P193">
        <v>29</v>
      </c>
      <c r="X193">
        <v>14</v>
      </c>
      <c r="AA193">
        <v>18</v>
      </c>
      <c r="AJ193">
        <v>30</v>
      </c>
      <c r="AO193">
        <v>61</v>
      </c>
      <c r="AP193">
        <v>30</v>
      </c>
    </row>
    <row r="194" spans="6:52" x14ac:dyDescent="0.2">
      <c r="I194">
        <v>40</v>
      </c>
      <c r="R194">
        <v>14</v>
      </c>
      <c r="S194">
        <v>25</v>
      </c>
      <c r="W194">
        <v>40</v>
      </c>
      <c r="AC194">
        <v>35</v>
      </c>
      <c r="AG194">
        <v>20</v>
      </c>
      <c r="AJ194">
        <v>10</v>
      </c>
      <c r="AK194">
        <v>40</v>
      </c>
      <c r="AL194">
        <v>41</v>
      </c>
      <c r="AW194">
        <v>29</v>
      </c>
    </row>
    <row r="195" spans="6:52" x14ac:dyDescent="0.2">
      <c r="J195">
        <v>32</v>
      </c>
      <c r="M195">
        <v>7</v>
      </c>
      <c r="X195">
        <v>14</v>
      </c>
      <c r="Y195">
        <v>10</v>
      </c>
      <c r="Z195">
        <v>19</v>
      </c>
      <c r="AB195">
        <v>11</v>
      </c>
      <c r="AC195">
        <v>14</v>
      </c>
      <c r="AP195">
        <v>19</v>
      </c>
      <c r="AT195">
        <v>12</v>
      </c>
      <c r="AU195">
        <v>29</v>
      </c>
    </row>
    <row r="196" spans="6:52" x14ac:dyDescent="0.2">
      <c r="L196">
        <v>3</v>
      </c>
      <c r="AA196">
        <v>3</v>
      </c>
      <c r="AC196">
        <v>1</v>
      </c>
      <c r="AD196">
        <v>0</v>
      </c>
      <c r="AG196">
        <v>2</v>
      </c>
      <c r="AM196">
        <v>2</v>
      </c>
      <c r="AP196">
        <v>12</v>
      </c>
      <c r="AR196">
        <v>16</v>
      </c>
      <c r="AW196">
        <v>1</v>
      </c>
      <c r="AZ196">
        <v>0</v>
      </c>
    </row>
  </sheetData>
  <pageMargins left="0.75" right="0.75" top="1" bottom="1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5"/>
  <sheetViews>
    <sheetView tabSelected="1" workbookViewId="0">
      <selection activeCell="D24" sqref="D24"/>
    </sheetView>
  </sheetViews>
  <sheetFormatPr baseColWidth="10" defaultRowHeight="16" x14ac:dyDescent="0.2"/>
  <cols>
    <col min="9" max="9" width="12.1640625" bestFit="1" customWidth="1"/>
    <col min="10" max="10" width="12.5" bestFit="1" customWidth="1"/>
    <col min="11" max="11" width="11.6640625" bestFit="1" customWidth="1"/>
  </cols>
  <sheetData>
    <row r="1" spans="1:11" s="4" customFormat="1" x14ac:dyDescent="0.2">
      <c r="A1" s="4" t="s">
        <v>279</v>
      </c>
      <c r="C1" s="4" t="s">
        <v>280</v>
      </c>
      <c r="D1" s="4" t="s">
        <v>281</v>
      </c>
      <c r="G1" s="5" t="s">
        <v>258</v>
      </c>
      <c r="H1" s="5" t="s">
        <v>259</v>
      </c>
      <c r="I1" s="5" t="s">
        <v>260</v>
      </c>
      <c r="J1" s="5" t="s">
        <v>261</v>
      </c>
      <c r="K1" s="5" t="s">
        <v>262</v>
      </c>
    </row>
    <row r="2" spans="1:11" x14ac:dyDescent="0.2">
      <c r="A2">
        <v>70</v>
      </c>
      <c r="C2" t="s">
        <v>257</v>
      </c>
      <c r="D2" s="7">
        <f>AVERAGE(A:A)</f>
        <v>38.242268041237111</v>
      </c>
      <c r="G2" s="3" t="s">
        <v>125</v>
      </c>
      <c r="H2" s="3">
        <v>63</v>
      </c>
      <c r="I2" s="3">
        <v>31.11269837</v>
      </c>
      <c r="J2" s="3">
        <v>32.86486</v>
      </c>
      <c r="K2" s="3">
        <v>29.75844</v>
      </c>
    </row>
    <row r="3" spans="1:11" x14ac:dyDescent="0.2">
      <c r="A3">
        <v>95</v>
      </c>
      <c r="C3" t="s">
        <v>263</v>
      </c>
      <c r="D3" s="7">
        <f>STDEV(A:A)</f>
        <v>26.494853679786079</v>
      </c>
      <c r="G3" s="3" t="s">
        <v>265</v>
      </c>
      <c r="H3" s="3"/>
      <c r="I3" s="3"/>
      <c r="J3" s="3">
        <v>21.55172</v>
      </c>
      <c r="K3" s="3">
        <v>25.792560000000002</v>
      </c>
    </row>
    <row r="4" spans="1:11" x14ac:dyDescent="0.2">
      <c r="A4">
        <v>39</v>
      </c>
      <c r="C4" t="s">
        <v>264</v>
      </c>
      <c r="D4">
        <f>COUNT(A:A)</f>
        <v>194</v>
      </c>
      <c r="G4" s="3" t="s">
        <v>152</v>
      </c>
      <c r="H4" s="3">
        <v>10</v>
      </c>
      <c r="I4" s="3" t="e">
        <v>#DIV/0!</v>
      </c>
      <c r="J4" s="3">
        <v>11.60976</v>
      </c>
      <c r="K4" s="3">
        <v>14.82545</v>
      </c>
    </row>
    <row r="5" spans="1:11" x14ac:dyDescent="0.2">
      <c r="A5">
        <v>65</v>
      </c>
      <c r="C5" t="s">
        <v>254</v>
      </c>
      <c r="D5" s="7">
        <f>_xlfn.CONFIDENCE.NORM(0.05,D3,D4)</f>
        <v>3.7282819773988685</v>
      </c>
      <c r="G5" s="3" t="s">
        <v>131</v>
      </c>
      <c r="H5" s="3"/>
      <c r="I5" s="3"/>
      <c r="J5" s="3">
        <v>21.619050000000001</v>
      </c>
      <c r="K5" s="3">
        <v>20.955179999999999</v>
      </c>
    </row>
    <row r="6" spans="1:11" x14ac:dyDescent="0.2">
      <c r="A6">
        <v>20</v>
      </c>
      <c r="C6" t="s">
        <v>255</v>
      </c>
      <c r="D6" s="7">
        <f>D2-D5</f>
        <v>34.513986063838246</v>
      </c>
      <c r="G6" s="3" t="s">
        <v>103</v>
      </c>
      <c r="H6" s="3">
        <v>40.200000000000003</v>
      </c>
      <c r="I6" s="3">
        <v>25.79091756</v>
      </c>
      <c r="J6" s="3">
        <v>34.607140000000001</v>
      </c>
      <c r="K6" s="3">
        <v>28.117930000000001</v>
      </c>
    </row>
    <row r="7" spans="1:11" x14ac:dyDescent="0.2">
      <c r="A7">
        <v>41</v>
      </c>
      <c r="C7" t="s">
        <v>256</v>
      </c>
      <c r="D7" s="7">
        <f>D2+D5</f>
        <v>41.970550018635976</v>
      </c>
      <c r="G7" s="3" t="s">
        <v>151</v>
      </c>
      <c r="H7" s="3">
        <v>29.5</v>
      </c>
      <c r="I7" s="3">
        <v>34.648232280000002</v>
      </c>
      <c r="J7" s="3">
        <v>18.840910000000001</v>
      </c>
      <c r="K7" s="3">
        <v>19.015219999999999</v>
      </c>
    </row>
    <row r="8" spans="1:11" x14ac:dyDescent="0.2">
      <c r="A8">
        <v>58</v>
      </c>
      <c r="C8" t="s">
        <v>266</v>
      </c>
      <c r="D8">
        <v>34.5</v>
      </c>
      <c r="G8" s="3" t="s">
        <v>147</v>
      </c>
      <c r="H8" s="3">
        <v>33</v>
      </c>
      <c r="I8" s="3">
        <v>32.357379369999997</v>
      </c>
      <c r="J8" s="3">
        <v>28.061219999999999</v>
      </c>
      <c r="K8" s="3">
        <v>24.359639999999999</v>
      </c>
    </row>
    <row r="9" spans="1:11" x14ac:dyDescent="0.2">
      <c r="A9">
        <v>5</v>
      </c>
      <c r="C9" t="s">
        <v>267</v>
      </c>
      <c r="D9">
        <v>2</v>
      </c>
      <c r="G9" s="3" t="s">
        <v>129</v>
      </c>
      <c r="H9" s="3">
        <v>51</v>
      </c>
      <c r="I9" s="3" t="e">
        <v>#DIV/0!</v>
      </c>
      <c r="J9" s="3">
        <v>35.371429999999997</v>
      </c>
      <c r="K9" s="3">
        <v>25.61834</v>
      </c>
    </row>
    <row r="10" spans="1:11" x14ac:dyDescent="0.2">
      <c r="A10">
        <v>40</v>
      </c>
      <c r="C10" t="s">
        <v>268</v>
      </c>
      <c r="D10">
        <v>100</v>
      </c>
      <c r="G10" s="3" t="s">
        <v>108</v>
      </c>
      <c r="H10" s="3">
        <v>35.933333330000004</v>
      </c>
      <c r="I10" s="3">
        <v>22.020985660000001</v>
      </c>
      <c r="J10" s="3">
        <v>31.033329999999999</v>
      </c>
      <c r="K10" s="3">
        <v>27.54242</v>
      </c>
    </row>
    <row r="11" spans="1:11" x14ac:dyDescent="0.2">
      <c r="A11">
        <v>3</v>
      </c>
      <c r="G11" s="3" t="s">
        <v>111</v>
      </c>
      <c r="H11" s="3">
        <v>26.6</v>
      </c>
      <c r="I11" s="3">
        <v>23.72340616</v>
      </c>
      <c r="J11" s="3">
        <v>27.89744</v>
      </c>
      <c r="K11" s="3">
        <v>28.232859999999999</v>
      </c>
    </row>
    <row r="12" spans="1:11" x14ac:dyDescent="0.2">
      <c r="A12">
        <v>85</v>
      </c>
      <c r="C12" t="s">
        <v>251</v>
      </c>
      <c r="D12" s="7">
        <v>26.415416451112261</v>
      </c>
      <c r="G12" s="3" t="s">
        <v>269</v>
      </c>
      <c r="H12" s="3"/>
      <c r="I12" s="3"/>
      <c r="J12" s="3">
        <v>18.6129</v>
      </c>
      <c r="K12" s="3">
        <v>17.482710000000001</v>
      </c>
    </row>
    <row r="13" spans="1:11" x14ac:dyDescent="0.2">
      <c r="A13">
        <v>18</v>
      </c>
      <c r="C13" t="s">
        <v>252</v>
      </c>
      <c r="D13" s="7">
        <v>25.549199691186466</v>
      </c>
      <c r="G13" s="3" t="s">
        <v>82</v>
      </c>
      <c r="H13" s="3">
        <v>19</v>
      </c>
      <c r="I13" s="3">
        <v>18.384776309999999</v>
      </c>
      <c r="J13" s="3">
        <v>16.709679999999999</v>
      </c>
      <c r="K13" s="3">
        <v>23.078410000000002</v>
      </c>
    </row>
    <row r="14" spans="1:11" x14ac:dyDescent="0.2">
      <c r="A14">
        <v>34</v>
      </c>
      <c r="C14" t="s">
        <v>253</v>
      </c>
      <c r="D14">
        <v>1933</v>
      </c>
      <c r="G14" s="3" t="s">
        <v>78</v>
      </c>
      <c r="H14" s="3">
        <v>40.285714290000001</v>
      </c>
      <c r="I14" s="3">
        <v>20.548432909999999</v>
      </c>
      <c r="J14" s="3">
        <v>35.736840000000001</v>
      </c>
      <c r="K14" s="3">
        <v>28.405069999999998</v>
      </c>
    </row>
    <row r="15" spans="1:11" x14ac:dyDescent="0.2">
      <c r="A15">
        <v>9</v>
      </c>
      <c r="C15" t="s">
        <v>254</v>
      </c>
      <c r="D15" s="7">
        <v>1.1389626034711267</v>
      </c>
      <c r="G15" s="3" t="s">
        <v>113</v>
      </c>
      <c r="H15" s="3">
        <v>12.5</v>
      </c>
      <c r="I15" s="3">
        <v>11.70469991</v>
      </c>
      <c r="J15" s="3">
        <v>16.392859999999999</v>
      </c>
      <c r="K15" s="3">
        <v>20.80125</v>
      </c>
    </row>
    <row r="16" spans="1:11" x14ac:dyDescent="0.2">
      <c r="A16">
        <v>82</v>
      </c>
      <c r="C16" t="s">
        <v>255</v>
      </c>
      <c r="D16" s="7">
        <v>25.276453847641136</v>
      </c>
      <c r="G16" s="3" t="s">
        <v>133</v>
      </c>
      <c r="H16" s="3">
        <v>20</v>
      </c>
      <c r="I16" s="3" t="e">
        <v>#DIV/0!</v>
      </c>
      <c r="J16" s="3">
        <v>14.78049</v>
      </c>
      <c r="K16" s="3">
        <v>15.515330000000001</v>
      </c>
    </row>
    <row r="17" spans="1:11" x14ac:dyDescent="0.2">
      <c r="A17">
        <v>9</v>
      </c>
      <c r="C17" t="s">
        <v>256</v>
      </c>
      <c r="D17" s="7">
        <v>27.554379054583386</v>
      </c>
      <c r="G17" s="3" t="s">
        <v>157</v>
      </c>
      <c r="H17" s="3">
        <v>60.5</v>
      </c>
      <c r="I17" s="3">
        <v>13.435028839999999</v>
      </c>
      <c r="J17" s="3">
        <v>20.842110000000002</v>
      </c>
      <c r="K17" s="3">
        <v>21.518719999999998</v>
      </c>
    </row>
    <row r="18" spans="1:11" x14ac:dyDescent="0.2">
      <c r="A18">
        <v>6</v>
      </c>
      <c r="C18" t="s">
        <v>266</v>
      </c>
      <c r="D18">
        <v>17</v>
      </c>
      <c r="G18" s="3" t="s">
        <v>128</v>
      </c>
      <c r="H18" s="3">
        <v>18</v>
      </c>
      <c r="I18" s="3">
        <v>18.384776309999999</v>
      </c>
      <c r="J18" s="3">
        <v>25.62162</v>
      </c>
      <c r="K18" s="3">
        <v>20.50928</v>
      </c>
    </row>
    <row r="19" spans="1:11" x14ac:dyDescent="0.2">
      <c r="A19">
        <v>84</v>
      </c>
      <c r="C19" t="s">
        <v>267</v>
      </c>
      <c r="D19">
        <v>0</v>
      </c>
      <c r="G19" s="3" t="s">
        <v>124</v>
      </c>
      <c r="H19" s="3">
        <v>46</v>
      </c>
      <c r="I19" s="3" t="e">
        <v>#DIV/0!</v>
      </c>
      <c r="J19" s="3">
        <v>33.27778</v>
      </c>
      <c r="K19" s="3">
        <v>25.625450000000001</v>
      </c>
    </row>
    <row r="20" spans="1:11" x14ac:dyDescent="0.2">
      <c r="A20">
        <v>13</v>
      </c>
      <c r="C20" t="s">
        <v>268</v>
      </c>
      <c r="D20">
        <v>100</v>
      </c>
      <c r="G20" s="3" t="s">
        <v>132</v>
      </c>
      <c r="H20" s="3">
        <v>5</v>
      </c>
      <c r="I20" s="3" t="e">
        <v>#DIV/0!</v>
      </c>
      <c r="J20" s="3">
        <v>25.25</v>
      </c>
      <c r="K20" s="3">
        <v>25.358930000000001</v>
      </c>
    </row>
    <row r="21" spans="1:11" x14ac:dyDescent="0.2">
      <c r="A21">
        <v>5</v>
      </c>
      <c r="D21" t="s">
        <v>270</v>
      </c>
      <c r="G21" s="3" t="s">
        <v>106</v>
      </c>
      <c r="H21" s="3">
        <v>51.666666669999998</v>
      </c>
      <c r="I21" s="3">
        <v>35.472994419999999</v>
      </c>
      <c r="J21" s="3">
        <v>31.971430000000002</v>
      </c>
      <c r="K21" s="3">
        <v>25.334800000000001</v>
      </c>
    </row>
    <row r="22" spans="1:11" x14ac:dyDescent="0.2">
      <c r="A22">
        <v>15</v>
      </c>
      <c r="G22" s="3" t="s">
        <v>135</v>
      </c>
      <c r="H22" s="3">
        <v>40</v>
      </c>
      <c r="I22" s="3" t="e">
        <v>#DIV/0!</v>
      </c>
      <c r="J22" s="3">
        <v>57.195120000000003</v>
      </c>
      <c r="K22" s="3">
        <v>28.112469999999998</v>
      </c>
    </row>
    <row r="23" spans="1:11" x14ac:dyDescent="0.2">
      <c r="A23">
        <v>33</v>
      </c>
      <c r="G23" s="3" t="s">
        <v>105</v>
      </c>
      <c r="H23" s="3">
        <v>44</v>
      </c>
      <c r="I23" s="3">
        <v>30.77336511</v>
      </c>
      <c r="J23" s="3">
        <v>21.585370000000001</v>
      </c>
      <c r="K23" s="3">
        <v>22.139299999999999</v>
      </c>
    </row>
    <row r="24" spans="1:11" x14ac:dyDescent="0.2">
      <c r="A24">
        <v>10</v>
      </c>
      <c r="G24" s="3" t="s">
        <v>122</v>
      </c>
      <c r="H24" s="3">
        <v>13.83333333</v>
      </c>
      <c r="I24" s="3">
        <v>19.15637405</v>
      </c>
      <c r="J24" s="3">
        <v>11.410259999999999</v>
      </c>
      <c r="K24" s="3">
        <v>12.656840000000001</v>
      </c>
    </row>
    <row r="25" spans="1:11" x14ac:dyDescent="0.2">
      <c r="A25">
        <v>10</v>
      </c>
      <c r="G25" s="3" t="s">
        <v>162</v>
      </c>
      <c r="H25" s="3">
        <v>30</v>
      </c>
      <c r="I25" s="3">
        <v>7.0710678119999999</v>
      </c>
      <c r="J25" s="3">
        <v>31.977270000000001</v>
      </c>
      <c r="K25" s="3">
        <v>24.071100000000001</v>
      </c>
    </row>
    <row r="26" spans="1:11" x14ac:dyDescent="0.2">
      <c r="A26">
        <v>51</v>
      </c>
      <c r="G26" s="3" t="s">
        <v>120</v>
      </c>
      <c r="H26" s="3">
        <v>17</v>
      </c>
      <c r="I26" s="3">
        <v>12.489996</v>
      </c>
      <c r="J26" s="3">
        <v>22.276599999999998</v>
      </c>
      <c r="K26" s="3">
        <v>20.7529</v>
      </c>
    </row>
    <row r="27" spans="1:11" x14ac:dyDescent="0.2">
      <c r="A27">
        <v>2</v>
      </c>
      <c r="G27" s="3" t="s">
        <v>271</v>
      </c>
      <c r="H27" s="3"/>
      <c r="I27" s="3"/>
      <c r="J27" s="3">
        <v>14.8</v>
      </c>
      <c r="K27" s="3">
        <v>19.89358</v>
      </c>
    </row>
    <row r="28" spans="1:11" x14ac:dyDescent="0.2">
      <c r="A28">
        <v>81</v>
      </c>
      <c r="G28" s="3" t="s">
        <v>272</v>
      </c>
      <c r="H28" s="3"/>
      <c r="I28" s="3"/>
      <c r="J28" s="3">
        <v>16.83333</v>
      </c>
      <c r="K28" s="3">
        <v>18.040489999999998</v>
      </c>
    </row>
    <row r="29" spans="1:11" x14ac:dyDescent="0.2">
      <c r="A29">
        <v>46</v>
      </c>
      <c r="G29" s="3" t="s">
        <v>144</v>
      </c>
      <c r="H29" s="3">
        <v>41</v>
      </c>
      <c r="I29" s="3" t="e">
        <v>#DIV/0!</v>
      </c>
      <c r="J29" s="3">
        <v>18.5641</v>
      </c>
      <c r="K29" s="3">
        <v>19.6921</v>
      </c>
    </row>
    <row r="30" spans="1:11" x14ac:dyDescent="0.2">
      <c r="A30">
        <v>16</v>
      </c>
      <c r="G30" s="3" t="s">
        <v>273</v>
      </c>
      <c r="H30" s="3"/>
      <c r="I30" s="3"/>
      <c r="J30" s="3">
        <v>30.72973</v>
      </c>
      <c r="K30" s="3">
        <v>27.836480000000002</v>
      </c>
    </row>
    <row r="31" spans="1:11" x14ac:dyDescent="0.2">
      <c r="A31">
        <v>30</v>
      </c>
      <c r="G31" s="3" t="s">
        <v>97</v>
      </c>
      <c r="H31" s="3">
        <v>39.5</v>
      </c>
      <c r="I31" s="3">
        <v>14.27285135</v>
      </c>
      <c r="J31" s="3">
        <v>31.274509999999999</v>
      </c>
      <c r="K31" s="3">
        <v>24.582979999999999</v>
      </c>
    </row>
    <row r="32" spans="1:11" x14ac:dyDescent="0.2">
      <c r="A32">
        <v>60</v>
      </c>
      <c r="G32" s="3" t="s">
        <v>134</v>
      </c>
      <c r="H32" s="3">
        <v>10</v>
      </c>
      <c r="I32" s="3" t="e">
        <v>#DIV/0!</v>
      </c>
      <c r="J32" s="3">
        <v>18</v>
      </c>
      <c r="K32" s="3">
        <v>20.314630000000001</v>
      </c>
    </row>
    <row r="33" spans="1:11" x14ac:dyDescent="0.2">
      <c r="A33">
        <v>30</v>
      </c>
      <c r="G33" s="3" t="s">
        <v>109</v>
      </c>
      <c r="H33" s="3">
        <v>52.9</v>
      </c>
      <c r="I33" s="3">
        <v>26.73239706</v>
      </c>
      <c r="J33" s="3">
        <v>54.897440000000003</v>
      </c>
      <c r="K33" s="3">
        <v>31.048179999999999</v>
      </c>
    </row>
    <row r="34" spans="1:11" x14ac:dyDescent="0.2">
      <c r="A34">
        <v>50</v>
      </c>
      <c r="G34" s="3" t="s">
        <v>99</v>
      </c>
      <c r="H34" s="3">
        <v>47.333333330000002</v>
      </c>
      <c r="I34" s="3">
        <v>25.69695183</v>
      </c>
      <c r="J34" s="3">
        <v>31.235289999999999</v>
      </c>
      <c r="K34" s="3">
        <v>24.358509999999999</v>
      </c>
    </row>
    <row r="35" spans="1:11" x14ac:dyDescent="0.2">
      <c r="A35">
        <v>100</v>
      </c>
      <c r="G35" s="3" t="s">
        <v>169</v>
      </c>
      <c r="H35" s="3"/>
      <c r="I35" s="3"/>
      <c r="J35" s="3">
        <v>14.51515</v>
      </c>
      <c r="K35" s="3">
        <v>14.366020000000001</v>
      </c>
    </row>
    <row r="36" spans="1:11" x14ac:dyDescent="0.2">
      <c r="A36">
        <v>35</v>
      </c>
      <c r="G36" s="3" t="s">
        <v>102</v>
      </c>
      <c r="H36" s="3">
        <v>39.5</v>
      </c>
      <c r="I36" s="3">
        <v>29.18748175</v>
      </c>
      <c r="J36" s="3">
        <v>19.893619999999999</v>
      </c>
      <c r="K36" s="3">
        <v>18.938379999999999</v>
      </c>
    </row>
    <row r="37" spans="1:11" x14ac:dyDescent="0.2">
      <c r="A37">
        <v>26</v>
      </c>
      <c r="G37" s="3" t="s">
        <v>140</v>
      </c>
      <c r="H37" s="3">
        <v>49</v>
      </c>
      <c r="I37" s="3">
        <v>37.69173207</v>
      </c>
      <c r="J37" s="3">
        <v>17.88889</v>
      </c>
      <c r="K37" s="3">
        <v>16.2758</v>
      </c>
    </row>
    <row r="38" spans="1:11" x14ac:dyDescent="0.2">
      <c r="A38">
        <v>10</v>
      </c>
      <c r="G38" s="3" t="s">
        <v>95</v>
      </c>
      <c r="H38" s="3">
        <v>14.5</v>
      </c>
      <c r="I38" s="3">
        <v>7.7781745930000001</v>
      </c>
      <c r="J38" s="3">
        <v>21.704550000000001</v>
      </c>
      <c r="K38" s="3">
        <v>21.3537</v>
      </c>
    </row>
    <row r="39" spans="1:11" x14ac:dyDescent="0.2">
      <c r="A39">
        <v>35</v>
      </c>
      <c r="G39" s="3" t="s">
        <v>94</v>
      </c>
      <c r="H39" s="3">
        <v>46.578947370000002</v>
      </c>
      <c r="I39" s="3">
        <v>23.917255019999999</v>
      </c>
      <c r="J39" s="3">
        <v>51.037039999999998</v>
      </c>
      <c r="K39" s="3">
        <v>28.643000000000001</v>
      </c>
    </row>
    <row r="40" spans="1:11" x14ac:dyDescent="0.2">
      <c r="A40">
        <v>30</v>
      </c>
      <c r="G40" s="3" t="s">
        <v>274</v>
      </c>
      <c r="H40" s="3"/>
      <c r="I40" s="3"/>
      <c r="J40" s="3">
        <v>31.705880000000001</v>
      </c>
      <c r="K40" s="3">
        <v>28.726009999999999</v>
      </c>
    </row>
    <row r="41" spans="1:11" x14ac:dyDescent="0.2">
      <c r="A41">
        <v>40</v>
      </c>
      <c r="G41" s="3" t="s">
        <v>87</v>
      </c>
      <c r="H41" s="3">
        <v>42.333333330000002</v>
      </c>
      <c r="I41" s="3">
        <v>14.29452109</v>
      </c>
      <c r="J41" s="3">
        <v>41.195650000000001</v>
      </c>
      <c r="K41" s="3">
        <v>29.912929999999999</v>
      </c>
    </row>
    <row r="42" spans="1:11" x14ac:dyDescent="0.2">
      <c r="A42">
        <v>5</v>
      </c>
      <c r="G42" s="3" t="s">
        <v>275</v>
      </c>
      <c r="H42" s="3"/>
      <c r="I42" s="3"/>
      <c r="J42" s="3">
        <v>18.93103</v>
      </c>
      <c r="K42" s="3">
        <v>18.55095</v>
      </c>
    </row>
    <row r="43" spans="1:11" x14ac:dyDescent="0.2">
      <c r="A43">
        <v>46</v>
      </c>
      <c r="G43" s="3" t="s">
        <v>104</v>
      </c>
      <c r="H43" s="3">
        <v>22.8</v>
      </c>
      <c r="I43" s="3">
        <v>13.10343466</v>
      </c>
      <c r="J43" s="3">
        <v>23.875</v>
      </c>
      <c r="K43" s="3">
        <v>17.948910000000001</v>
      </c>
    </row>
    <row r="44" spans="1:11" x14ac:dyDescent="0.2">
      <c r="A44">
        <v>25</v>
      </c>
      <c r="G44" s="3" t="s">
        <v>115</v>
      </c>
      <c r="H44" s="3">
        <v>28.166666670000001</v>
      </c>
      <c r="I44" s="3">
        <v>22.135259130000001</v>
      </c>
      <c r="J44" s="3">
        <v>40</v>
      </c>
      <c r="K44" s="3">
        <v>26.762619999999998</v>
      </c>
    </row>
    <row r="45" spans="1:11" x14ac:dyDescent="0.2">
      <c r="A45">
        <v>20</v>
      </c>
      <c r="G45" s="3" t="s">
        <v>155</v>
      </c>
      <c r="H45" s="3">
        <v>3</v>
      </c>
      <c r="I45" s="3" t="e">
        <v>#DIV/0!</v>
      </c>
      <c r="J45" s="3">
        <v>20.086960000000001</v>
      </c>
      <c r="K45" s="3">
        <v>20.312909999999999</v>
      </c>
    </row>
    <row r="46" spans="1:11" x14ac:dyDescent="0.2">
      <c r="A46">
        <v>60</v>
      </c>
      <c r="G46" s="3" t="s">
        <v>276</v>
      </c>
      <c r="H46" s="3"/>
      <c r="I46" s="3"/>
      <c r="J46" s="3">
        <v>24.55</v>
      </c>
      <c r="K46" s="3">
        <v>26.901479999999999</v>
      </c>
    </row>
    <row r="47" spans="1:11" x14ac:dyDescent="0.2">
      <c r="A47">
        <v>5</v>
      </c>
      <c r="G47" s="3" t="s">
        <v>83</v>
      </c>
      <c r="H47" s="3">
        <v>80.666666669999998</v>
      </c>
      <c r="I47" s="3">
        <v>18.800709210000001</v>
      </c>
      <c r="J47" s="3">
        <v>57.806449999999998</v>
      </c>
      <c r="K47" s="3">
        <v>30.25714</v>
      </c>
    </row>
    <row r="48" spans="1:11" x14ac:dyDescent="0.2">
      <c r="A48">
        <v>6</v>
      </c>
      <c r="G48" s="3" t="s">
        <v>96</v>
      </c>
      <c r="H48" s="3">
        <v>21.833333329999999</v>
      </c>
      <c r="I48" s="3">
        <v>29.593355110000001</v>
      </c>
      <c r="J48" s="3">
        <v>21.195119999999999</v>
      </c>
      <c r="K48" s="3">
        <v>23.000240000000002</v>
      </c>
    </row>
    <row r="49" spans="1:12" x14ac:dyDescent="0.2">
      <c r="A49">
        <v>24</v>
      </c>
      <c r="G49" s="3" t="s">
        <v>137</v>
      </c>
      <c r="H49" s="3">
        <v>93</v>
      </c>
      <c r="I49" s="3" t="e">
        <v>#DIV/0!</v>
      </c>
      <c r="J49" s="3">
        <v>35.432429999999997</v>
      </c>
      <c r="K49" s="3">
        <v>30.484549999999999</v>
      </c>
    </row>
    <row r="50" spans="1:12" x14ac:dyDescent="0.2">
      <c r="A50">
        <v>20</v>
      </c>
      <c r="G50" s="3" t="s">
        <v>166</v>
      </c>
      <c r="H50" s="3">
        <v>12</v>
      </c>
      <c r="I50" s="3" t="e">
        <v>#DIV/0!</v>
      </c>
      <c r="J50" s="3">
        <v>17.244900000000001</v>
      </c>
      <c r="K50" s="3">
        <v>19.19042</v>
      </c>
    </row>
    <row r="51" spans="1:12" x14ac:dyDescent="0.2">
      <c r="A51">
        <v>10</v>
      </c>
      <c r="G51" s="3" t="s">
        <v>138</v>
      </c>
      <c r="H51" s="3"/>
      <c r="I51" s="3"/>
      <c r="J51" s="3">
        <v>14</v>
      </c>
      <c r="K51" s="3">
        <v>16.603739999999998</v>
      </c>
    </row>
    <row r="52" spans="1:12" x14ac:dyDescent="0.2">
      <c r="A52">
        <v>10</v>
      </c>
    </row>
    <row r="53" spans="1:12" x14ac:dyDescent="0.2">
      <c r="A53">
        <v>14</v>
      </c>
      <c r="G53" s="5" t="s">
        <v>277</v>
      </c>
      <c r="H53">
        <f>SUM(H2:H51)</f>
        <v>1351.1313283199997</v>
      </c>
      <c r="J53" s="6">
        <f>SUM(J2:J51)</f>
        <v>1334.4942600000002</v>
      </c>
      <c r="K53">
        <f>SUM(K2:K51)</f>
        <v>1149.5763499999998</v>
      </c>
      <c r="L53">
        <f>SUM(L2:L51)</f>
        <v>0</v>
      </c>
    </row>
    <row r="54" spans="1:12" x14ac:dyDescent="0.2">
      <c r="A54">
        <v>15</v>
      </c>
      <c r="G54" s="5" t="s">
        <v>278</v>
      </c>
      <c r="H54">
        <f>COUNT(H2:H51)</f>
        <v>39</v>
      </c>
      <c r="J54" s="6">
        <f>COUNT(J2:J51)</f>
        <v>50</v>
      </c>
      <c r="K54">
        <f>COUNT(K2:K51)</f>
        <v>50</v>
      </c>
      <c r="L54">
        <f>COUNT(L2:L51)</f>
        <v>0</v>
      </c>
    </row>
    <row r="55" spans="1:12" x14ac:dyDescent="0.2">
      <c r="A55">
        <v>30</v>
      </c>
      <c r="G55" s="5" t="s">
        <v>267</v>
      </c>
      <c r="H55">
        <f>MIN(H2:H51)</f>
        <v>3</v>
      </c>
      <c r="J55" s="6">
        <f>MIN(J2:J51)</f>
        <v>11.410259999999999</v>
      </c>
      <c r="K55">
        <f>MIN(K2:K51)</f>
        <v>12.656840000000001</v>
      </c>
      <c r="L55">
        <f>MIN(L2:L51)</f>
        <v>0</v>
      </c>
    </row>
    <row r="56" spans="1:12" x14ac:dyDescent="0.2">
      <c r="A56">
        <v>26</v>
      </c>
      <c r="G56" s="5" t="s">
        <v>268</v>
      </c>
      <c r="H56">
        <f>MAX(H2:H51)</f>
        <v>93</v>
      </c>
      <c r="J56" s="6">
        <f>MAX(J2:J51)</f>
        <v>57.806449999999998</v>
      </c>
      <c r="K56">
        <f>MAX(K2:K51)</f>
        <v>31.048179999999999</v>
      </c>
      <c r="L56">
        <f>MAX(L2:L51)</f>
        <v>0</v>
      </c>
    </row>
    <row r="57" spans="1:12" x14ac:dyDescent="0.2">
      <c r="A57">
        <v>93</v>
      </c>
    </row>
    <row r="58" spans="1:12" x14ac:dyDescent="0.2">
      <c r="A58">
        <v>18</v>
      </c>
    </row>
    <row r="59" spans="1:12" x14ac:dyDescent="0.2">
      <c r="A59">
        <v>20</v>
      </c>
    </row>
    <row r="60" spans="1:12" x14ac:dyDescent="0.2">
      <c r="A60">
        <v>9</v>
      </c>
    </row>
    <row r="61" spans="1:12" x14ac:dyDescent="0.2">
      <c r="A61">
        <v>50</v>
      </c>
    </row>
    <row r="62" spans="1:12" x14ac:dyDescent="0.2">
      <c r="A62">
        <v>71</v>
      </c>
    </row>
    <row r="63" spans="1:12" x14ac:dyDescent="0.2">
      <c r="A63">
        <v>90</v>
      </c>
    </row>
    <row r="64" spans="1:12" x14ac:dyDescent="0.2">
      <c r="A64">
        <v>39</v>
      </c>
    </row>
    <row r="65" spans="1:1" x14ac:dyDescent="0.2">
      <c r="A65">
        <v>20</v>
      </c>
    </row>
    <row r="66" spans="1:1" x14ac:dyDescent="0.2">
      <c r="A66">
        <v>40</v>
      </c>
    </row>
    <row r="67" spans="1:1" x14ac:dyDescent="0.2">
      <c r="A67">
        <v>35</v>
      </c>
    </row>
    <row r="68" spans="1:1" x14ac:dyDescent="0.2">
      <c r="A68">
        <v>5</v>
      </c>
    </row>
    <row r="69" spans="1:1" x14ac:dyDescent="0.2">
      <c r="A69">
        <v>29</v>
      </c>
    </row>
    <row r="70" spans="1:1" x14ac:dyDescent="0.2">
      <c r="A70">
        <v>20</v>
      </c>
    </row>
    <row r="71" spans="1:1" x14ac:dyDescent="0.2">
      <c r="A71">
        <v>80</v>
      </c>
    </row>
    <row r="72" spans="1:1" x14ac:dyDescent="0.2">
      <c r="A72">
        <v>80</v>
      </c>
    </row>
    <row r="73" spans="1:1" x14ac:dyDescent="0.2">
      <c r="A73">
        <v>51</v>
      </c>
    </row>
    <row r="74" spans="1:1" x14ac:dyDescent="0.2">
      <c r="A74">
        <v>2</v>
      </c>
    </row>
    <row r="75" spans="1:1" x14ac:dyDescent="0.2">
      <c r="A75">
        <v>25</v>
      </c>
    </row>
    <row r="76" spans="1:1" x14ac:dyDescent="0.2">
      <c r="A76">
        <v>40</v>
      </c>
    </row>
    <row r="77" spans="1:1" x14ac:dyDescent="0.2">
      <c r="A77">
        <v>41</v>
      </c>
    </row>
    <row r="78" spans="1:1" x14ac:dyDescent="0.2">
      <c r="A78">
        <v>51</v>
      </c>
    </row>
    <row r="79" spans="1:1" x14ac:dyDescent="0.2">
      <c r="A79">
        <v>92</v>
      </c>
    </row>
    <row r="80" spans="1:1" x14ac:dyDescent="0.2">
      <c r="A80">
        <v>27</v>
      </c>
    </row>
    <row r="81" spans="1:1" x14ac:dyDescent="0.2">
      <c r="A81">
        <v>6</v>
      </c>
    </row>
    <row r="82" spans="1:1" x14ac:dyDescent="0.2">
      <c r="A82">
        <v>61</v>
      </c>
    </row>
    <row r="83" spans="1:1" x14ac:dyDescent="0.2">
      <c r="A83">
        <v>35</v>
      </c>
    </row>
    <row r="84" spans="1:1" x14ac:dyDescent="0.2">
      <c r="A84">
        <v>19</v>
      </c>
    </row>
    <row r="85" spans="1:1" x14ac:dyDescent="0.2">
      <c r="A85">
        <v>70</v>
      </c>
    </row>
    <row r="86" spans="1:1" x14ac:dyDescent="0.2">
      <c r="A86">
        <v>71</v>
      </c>
    </row>
    <row r="87" spans="1:1" x14ac:dyDescent="0.2">
      <c r="A87">
        <v>60</v>
      </c>
    </row>
    <row r="88" spans="1:1" x14ac:dyDescent="0.2">
      <c r="A88">
        <v>5</v>
      </c>
    </row>
    <row r="89" spans="1:1" x14ac:dyDescent="0.2">
      <c r="A89">
        <v>30</v>
      </c>
    </row>
    <row r="90" spans="1:1" x14ac:dyDescent="0.2">
      <c r="A90">
        <v>16</v>
      </c>
    </row>
    <row r="91" spans="1:1" x14ac:dyDescent="0.2">
      <c r="A91">
        <v>68</v>
      </c>
    </row>
    <row r="92" spans="1:1" x14ac:dyDescent="0.2">
      <c r="A92">
        <v>2</v>
      </c>
    </row>
    <row r="93" spans="1:1" x14ac:dyDescent="0.2">
      <c r="A93">
        <v>5</v>
      </c>
    </row>
    <row r="94" spans="1:1" x14ac:dyDescent="0.2">
      <c r="A94">
        <v>30</v>
      </c>
    </row>
    <row r="95" spans="1:1" x14ac:dyDescent="0.2">
      <c r="A95">
        <v>90</v>
      </c>
    </row>
    <row r="96" spans="1:1" x14ac:dyDescent="0.2">
      <c r="A96">
        <v>66</v>
      </c>
    </row>
    <row r="97" spans="1:1" x14ac:dyDescent="0.2">
      <c r="A97">
        <v>64</v>
      </c>
    </row>
    <row r="98" spans="1:1" x14ac:dyDescent="0.2">
      <c r="A98">
        <v>10</v>
      </c>
    </row>
    <row r="99" spans="1:1" x14ac:dyDescent="0.2">
      <c r="A99">
        <v>10</v>
      </c>
    </row>
    <row r="100" spans="1:1" x14ac:dyDescent="0.2">
      <c r="A100">
        <v>31</v>
      </c>
    </row>
    <row r="101" spans="1:1" x14ac:dyDescent="0.2">
      <c r="A101">
        <v>10</v>
      </c>
    </row>
    <row r="102" spans="1:1" x14ac:dyDescent="0.2">
      <c r="A102">
        <v>10</v>
      </c>
    </row>
    <row r="103" spans="1:1" x14ac:dyDescent="0.2">
      <c r="A103">
        <v>72</v>
      </c>
    </row>
    <row r="104" spans="1:1" x14ac:dyDescent="0.2">
      <c r="A104">
        <v>40</v>
      </c>
    </row>
    <row r="105" spans="1:1" x14ac:dyDescent="0.2">
      <c r="A105">
        <v>60</v>
      </c>
    </row>
    <row r="106" spans="1:1" x14ac:dyDescent="0.2">
      <c r="A106">
        <v>32</v>
      </c>
    </row>
    <row r="107" spans="1:1" x14ac:dyDescent="0.2">
      <c r="A107">
        <v>20</v>
      </c>
    </row>
    <row r="108" spans="1:1" x14ac:dyDescent="0.2">
      <c r="A108">
        <v>55</v>
      </c>
    </row>
    <row r="109" spans="1:1" x14ac:dyDescent="0.2">
      <c r="A109">
        <v>41</v>
      </c>
    </row>
    <row r="110" spans="1:1" x14ac:dyDescent="0.2">
      <c r="A110">
        <v>50</v>
      </c>
    </row>
    <row r="111" spans="1:1" x14ac:dyDescent="0.2">
      <c r="A111">
        <v>10</v>
      </c>
    </row>
    <row r="112" spans="1:1" x14ac:dyDescent="0.2">
      <c r="A112">
        <v>54</v>
      </c>
    </row>
    <row r="113" spans="1:1" x14ac:dyDescent="0.2">
      <c r="A113">
        <v>10</v>
      </c>
    </row>
    <row r="114" spans="1:1" x14ac:dyDescent="0.2">
      <c r="A114">
        <v>25</v>
      </c>
    </row>
    <row r="115" spans="1:1" x14ac:dyDescent="0.2">
      <c r="A115">
        <v>31</v>
      </c>
    </row>
    <row r="116" spans="1:1" x14ac:dyDescent="0.2">
      <c r="A116">
        <v>80</v>
      </c>
    </row>
    <row r="117" spans="1:1" x14ac:dyDescent="0.2">
      <c r="A117">
        <v>90</v>
      </c>
    </row>
    <row r="118" spans="1:1" x14ac:dyDescent="0.2">
      <c r="A118">
        <v>45</v>
      </c>
    </row>
    <row r="119" spans="1:1" x14ac:dyDescent="0.2">
      <c r="A119">
        <v>20</v>
      </c>
    </row>
    <row r="120" spans="1:1" x14ac:dyDescent="0.2">
      <c r="A120">
        <v>60</v>
      </c>
    </row>
    <row r="121" spans="1:1" x14ac:dyDescent="0.2">
      <c r="A121">
        <v>40</v>
      </c>
    </row>
    <row r="122" spans="1:1" x14ac:dyDescent="0.2">
      <c r="A122">
        <v>3</v>
      </c>
    </row>
    <row r="123" spans="1:1" x14ac:dyDescent="0.2">
      <c r="A123">
        <v>51</v>
      </c>
    </row>
    <row r="124" spans="1:1" x14ac:dyDescent="0.2">
      <c r="A124">
        <v>23</v>
      </c>
    </row>
    <row r="125" spans="1:1" x14ac:dyDescent="0.2">
      <c r="A125">
        <v>45</v>
      </c>
    </row>
    <row r="126" spans="1:1" x14ac:dyDescent="0.2">
      <c r="A126">
        <v>45</v>
      </c>
    </row>
    <row r="127" spans="1:1" x14ac:dyDescent="0.2">
      <c r="A127">
        <v>44</v>
      </c>
    </row>
    <row r="128" spans="1:1" x14ac:dyDescent="0.2">
      <c r="A128">
        <v>15</v>
      </c>
    </row>
    <row r="129" spans="1:1" x14ac:dyDescent="0.2">
      <c r="A129">
        <v>5</v>
      </c>
    </row>
    <row r="130" spans="1:1" x14ac:dyDescent="0.2">
      <c r="A130">
        <v>70</v>
      </c>
    </row>
    <row r="131" spans="1:1" x14ac:dyDescent="0.2">
      <c r="A131">
        <v>35</v>
      </c>
    </row>
    <row r="132" spans="1:1" x14ac:dyDescent="0.2">
      <c r="A132">
        <v>40</v>
      </c>
    </row>
    <row r="133" spans="1:1" x14ac:dyDescent="0.2">
      <c r="A133">
        <v>70</v>
      </c>
    </row>
    <row r="134" spans="1:1" x14ac:dyDescent="0.2">
      <c r="A134">
        <v>34</v>
      </c>
    </row>
    <row r="135" spans="1:1" x14ac:dyDescent="0.2">
      <c r="A135">
        <v>76</v>
      </c>
    </row>
    <row r="136" spans="1:1" x14ac:dyDescent="0.2">
      <c r="A136">
        <v>50</v>
      </c>
    </row>
    <row r="137" spans="1:1" x14ac:dyDescent="0.2">
      <c r="A137">
        <v>64</v>
      </c>
    </row>
    <row r="138" spans="1:1" x14ac:dyDescent="0.2">
      <c r="A138">
        <v>50</v>
      </c>
    </row>
    <row r="139" spans="1:1" x14ac:dyDescent="0.2">
      <c r="A139">
        <v>8</v>
      </c>
    </row>
    <row r="140" spans="1:1" x14ac:dyDescent="0.2">
      <c r="A140">
        <v>85</v>
      </c>
    </row>
    <row r="141" spans="1:1" x14ac:dyDescent="0.2">
      <c r="A141">
        <v>40</v>
      </c>
    </row>
    <row r="142" spans="1:1" x14ac:dyDescent="0.2">
      <c r="A142">
        <v>50</v>
      </c>
    </row>
    <row r="143" spans="1:1" x14ac:dyDescent="0.2">
      <c r="A143">
        <v>25</v>
      </c>
    </row>
    <row r="144" spans="1:1" x14ac:dyDescent="0.2">
      <c r="A144">
        <v>40</v>
      </c>
    </row>
    <row r="145" spans="1:1" x14ac:dyDescent="0.2">
      <c r="A145">
        <v>10</v>
      </c>
    </row>
    <row r="146" spans="1:1" x14ac:dyDescent="0.2">
      <c r="A146">
        <v>51</v>
      </c>
    </row>
    <row r="147" spans="1:1" x14ac:dyDescent="0.2">
      <c r="A147">
        <v>25</v>
      </c>
    </row>
    <row r="148" spans="1:1" x14ac:dyDescent="0.2">
      <c r="A148">
        <v>98</v>
      </c>
    </row>
    <row r="149" spans="1:1" x14ac:dyDescent="0.2">
      <c r="A149">
        <v>30</v>
      </c>
    </row>
    <row r="150" spans="1:1" x14ac:dyDescent="0.2">
      <c r="A150">
        <v>25</v>
      </c>
    </row>
    <row r="151" spans="1:1" x14ac:dyDescent="0.2">
      <c r="A151">
        <v>40</v>
      </c>
    </row>
    <row r="152" spans="1:1" x14ac:dyDescent="0.2">
      <c r="A152">
        <v>81</v>
      </c>
    </row>
    <row r="153" spans="1:1" x14ac:dyDescent="0.2">
      <c r="A153">
        <v>10</v>
      </c>
    </row>
    <row r="154" spans="1:1" x14ac:dyDescent="0.2">
      <c r="A154">
        <v>61</v>
      </c>
    </row>
    <row r="155" spans="1:1" x14ac:dyDescent="0.2">
      <c r="A155">
        <v>20</v>
      </c>
    </row>
    <row r="156" spans="1:1" x14ac:dyDescent="0.2">
      <c r="A156">
        <v>49</v>
      </c>
    </row>
    <row r="157" spans="1:1" x14ac:dyDescent="0.2">
      <c r="A157">
        <v>81</v>
      </c>
    </row>
    <row r="158" spans="1:1" x14ac:dyDescent="0.2">
      <c r="A158">
        <v>90</v>
      </c>
    </row>
    <row r="159" spans="1:1" x14ac:dyDescent="0.2">
      <c r="A159">
        <v>45</v>
      </c>
    </row>
    <row r="160" spans="1:1" x14ac:dyDescent="0.2">
      <c r="A160">
        <v>19</v>
      </c>
    </row>
    <row r="161" spans="1:1" x14ac:dyDescent="0.2">
      <c r="A161">
        <v>35</v>
      </c>
    </row>
    <row r="162" spans="1:1" x14ac:dyDescent="0.2">
      <c r="A162">
        <v>30</v>
      </c>
    </row>
    <row r="163" spans="1:1" x14ac:dyDescent="0.2">
      <c r="A163">
        <v>12</v>
      </c>
    </row>
    <row r="164" spans="1:1" x14ac:dyDescent="0.2">
      <c r="A164">
        <v>80</v>
      </c>
    </row>
    <row r="165" spans="1:1" x14ac:dyDescent="0.2">
      <c r="A165">
        <v>29</v>
      </c>
    </row>
    <row r="166" spans="1:1" x14ac:dyDescent="0.2">
      <c r="A166">
        <v>39</v>
      </c>
    </row>
    <row r="167" spans="1:1" x14ac:dyDescent="0.2">
      <c r="A167">
        <v>8</v>
      </c>
    </row>
    <row r="168" spans="1:1" x14ac:dyDescent="0.2">
      <c r="A168">
        <v>87</v>
      </c>
    </row>
    <row r="169" spans="1:1" x14ac:dyDescent="0.2">
      <c r="A169">
        <v>72</v>
      </c>
    </row>
    <row r="170" spans="1:1" x14ac:dyDescent="0.2">
      <c r="A170">
        <v>45</v>
      </c>
    </row>
    <row r="171" spans="1:1" x14ac:dyDescent="0.2">
      <c r="A171">
        <v>8</v>
      </c>
    </row>
    <row r="172" spans="1:1" x14ac:dyDescent="0.2">
      <c r="A172">
        <v>40</v>
      </c>
    </row>
    <row r="173" spans="1:1" x14ac:dyDescent="0.2">
      <c r="A173">
        <v>5</v>
      </c>
    </row>
    <row r="174" spans="1:1" x14ac:dyDescent="0.2">
      <c r="A174">
        <v>20</v>
      </c>
    </row>
    <row r="175" spans="1:1" x14ac:dyDescent="0.2">
      <c r="A175">
        <v>6</v>
      </c>
    </row>
    <row r="176" spans="1:1" x14ac:dyDescent="0.2">
      <c r="A176">
        <v>12</v>
      </c>
    </row>
    <row r="177" spans="1:1" x14ac:dyDescent="0.2">
      <c r="A177">
        <v>70</v>
      </c>
    </row>
    <row r="178" spans="1:1" x14ac:dyDescent="0.2">
      <c r="A178">
        <v>16</v>
      </c>
    </row>
    <row r="179" spans="1:1" x14ac:dyDescent="0.2">
      <c r="A179">
        <v>60</v>
      </c>
    </row>
    <row r="180" spans="1:1" x14ac:dyDescent="0.2">
      <c r="A180">
        <v>27</v>
      </c>
    </row>
    <row r="181" spans="1:1" x14ac:dyDescent="0.2">
      <c r="A181">
        <v>40</v>
      </c>
    </row>
    <row r="182" spans="1:1" x14ac:dyDescent="0.2">
      <c r="A182">
        <v>82</v>
      </c>
    </row>
    <row r="183" spans="1:1" x14ac:dyDescent="0.2">
      <c r="A183">
        <v>16</v>
      </c>
    </row>
    <row r="184" spans="1:1" x14ac:dyDescent="0.2">
      <c r="A184">
        <v>5</v>
      </c>
    </row>
    <row r="185" spans="1:1" x14ac:dyDescent="0.2">
      <c r="A185">
        <v>82</v>
      </c>
    </row>
    <row r="186" spans="1:1" x14ac:dyDescent="0.2">
      <c r="A186">
        <v>30</v>
      </c>
    </row>
    <row r="187" spans="1:1" x14ac:dyDescent="0.2">
      <c r="A187">
        <v>41</v>
      </c>
    </row>
    <row r="188" spans="1:1" x14ac:dyDescent="0.2">
      <c r="A188">
        <v>9</v>
      </c>
    </row>
    <row r="189" spans="1:1" x14ac:dyDescent="0.2">
      <c r="A189">
        <v>30</v>
      </c>
    </row>
    <row r="190" spans="1:1" x14ac:dyDescent="0.2">
      <c r="A190">
        <v>72</v>
      </c>
    </row>
    <row r="191" spans="1:1" x14ac:dyDescent="0.2">
      <c r="A191">
        <v>5</v>
      </c>
    </row>
    <row r="192" spans="1:1" x14ac:dyDescent="0.2">
      <c r="A192">
        <v>100</v>
      </c>
    </row>
    <row r="193" spans="1:1" x14ac:dyDescent="0.2">
      <c r="A193">
        <v>35</v>
      </c>
    </row>
    <row r="194" spans="1:1" x14ac:dyDescent="0.2">
      <c r="A194">
        <v>17</v>
      </c>
    </row>
    <row r="195" spans="1:1" x14ac:dyDescent="0.2">
      <c r="A195">
        <v>12</v>
      </c>
    </row>
  </sheetData>
  <pageMargins left="0.75" right="0.75" top="1" bottom="1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SN Mini Data</vt:lpstr>
      <vt:lpstr>Cut data</vt:lpstr>
      <vt:lpstr>NR ratings</vt:lpstr>
      <vt:lpstr>Summary</vt:lpstr>
    </vt:vector>
  </TitlesOfParts>
  <Company>Washington University in St. Louis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Putnam</dc:creator>
  <cp:lastModifiedBy>Adam Putnam</cp:lastModifiedBy>
  <dcterms:created xsi:type="dcterms:W3CDTF">2017-08-07T16:52:29Z</dcterms:created>
  <dcterms:modified xsi:type="dcterms:W3CDTF">2018-02-23T16:38:32Z</dcterms:modified>
</cp:coreProperties>
</file>