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nna Marie\Downloads\"/>
    </mc:Choice>
  </mc:AlternateContent>
  <xr:revisionPtr revIDLastSave="0" documentId="13_ncr:1_{3F161849-286D-4C00-A89C-E890D7A767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et" sheetId="1" r:id="rId1"/>
    <sheet name="Questions" sheetId="4" r:id="rId2"/>
  </sheets>
  <externalReferences>
    <externalReference r:id="rId3"/>
  </externalReferences>
  <definedNames>
    <definedName name="City" localSheetId="1">'[1]Data set'!$B:$B</definedName>
    <definedName name="City">'Data set'!$B:$B</definedName>
    <definedName name="Product" localSheetId="1">'[1]Data set'!$A:$A</definedName>
    <definedName name="Product">'Data set'!$A:$A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1" i="1" l="1"/>
  <c r="D60" i="1"/>
  <c r="D59" i="1"/>
  <c r="D58" i="1"/>
  <c r="D57" i="1"/>
  <c r="D56" i="1"/>
  <c r="D55" i="1"/>
  <c r="D54" i="1"/>
  <c r="D53" i="1"/>
  <c r="D52" i="1"/>
  <c r="B44" i="1" a="1"/>
  <c r="B44" i="1" s="1"/>
  <c r="B42" i="1"/>
  <c r="B40" i="1"/>
  <c r="B35" i="1"/>
  <c r="H27" i="1"/>
  <c r="D27" i="1"/>
  <c r="H26" i="1"/>
  <c r="D26" i="1"/>
  <c r="H25" i="1"/>
  <c r="D25" i="1"/>
  <c r="H24" i="1"/>
  <c r="D24" i="1"/>
  <c r="H23" i="1"/>
  <c r="D23" i="1"/>
  <c r="H22" i="1"/>
  <c r="D22" i="1"/>
  <c r="H21" i="1"/>
  <c r="D21" i="1"/>
  <c r="H20" i="1"/>
  <c r="D20" i="1"/>
  <c r="H19" i="1"/>
  <c r="D19" i="1"/>
  <c r="H18" i="1"/>
  <c r="D18" i="1"/>
  <c r="H17" i="1"/>
  <c r="D17" i="1"/>
  <c r="H16" i="1"/>
  <c r="D16" i="1"/>
  <c r="H15" i="1"/>
  <c r="D15" i="1"/>
  <c r="H14" i="1"/>
  <c r="D14" i="1"/>
  <c r="H13" i="1"/>
  <c r="D13" i="1"/>
  <c r="H12" i="1"/>
  <c r="D12" i="1"/>
  <c r="H11" i="1"/>
  <c r="D11" i="1"/>
  <c r="H10" i="1"/>
  <c r="D10" i="1"/>
  <c r="H9" i="1"/>
  <c r="B37" i="1" s="1" a="1"/>
  <c r="B37" i="1" s="1"/>
  <c r="D9" i="1"/>
  <c r="H8" i="1"/>
  <c r="D8" i="1"/>
</calcChain>
</file>

<file path=xl/sharedStrings.xml><?xml version="1.0" encoding="utf-8"?>
<sst xmlns="http://schemas.openxmlformats.org/spreadsheetml/2006/main" count="126" uniqueCount="71">
  <si>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</si>
  <si>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</si>
  <si>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</si>
  <si>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</si>
  <si>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</si>
  <si>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</si>
  <si>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</si>
  <si>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</si>
  <si>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P001</t>
  </si>
  <si>
    <t>Atlanta</t>
  </si>
  <si>
    <t>Robert</t>
  </si>
  <si>
    <t>P003</t>
  </si>
  <si>
    <t>P002</t>
  </si>
  <si>
    <t>Ontario</t>
  </si>
  <si>
    <t>Andy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</si>
  <si>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</si>
  <si>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</si>
  <si>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</si>
  <si>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</si>
  <si>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</si>
  <si>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</si>
  <si>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</si>
  <si>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</si>
  <si>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</si>
  <si>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</si>
  <si>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</si>
  <si>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</si>
  <si>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</si>
  <si>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</si>
  <si>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</si>
  <si>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</si>
  <si>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</si>
  <si>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</si>
  <si>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</si>
  <si>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</si>
  <si>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</si>
  <si>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</si>
  <si>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</si>
  <si>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</si>
  <si>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</si>
  <si>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</si>
  <si>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</si>
  <si>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</si>
  <si>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</si>
  <si>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</si>
  <si>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</si>
  <si>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</si>
  <si>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</si>
  <si>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(Note:Refer to Sheet "Data set" to answer questions below)</t>
  </si>
  <si>
    <t>Questions:</t>
  </si>
  <si>
    <t>1)</t>
  </si>
  <si>
    <t>Using VLOOKUP, find the agent who has sold Product P003</t>
  </si>
  <si>
    <t>2)</t>
  </si>
  <si>
    <t>Find the Net Income for Product "P002" using Index &amp; Match.</t>
  </si>
  <si>
    <t>3)</t>
  </si>
  <si>
    <t>Display the position for PO Date as below</t>
  </si>
  <si>
    <t>4)</t>
  </si>
  <si>
    <t>Display total no of columns for the Product data.</t>
  </si>
  <si>
    <t>5)</t>
  </si>
  <si>
    <t>Display Column No for the Column "City"</t>
  </si>
  <si>
    <t>6)</t>
  </si>
  <si>
    <t>Use the below data to assign Tax Level for each Product</t>
  </si>
  <si>
    <t>0.1 to 1.9%---&gt;TAX LEVEL1</t>
  </si>
  <si>
    <t>2.0 to 3.0%---&gt;TAX LEVEL2</t>
  </si>
  <si>
    <t>3.1 to 5.5%----&gt;TAX LEVEL3</t>
  </si>
  <si>
    <t>Level</t>
  </si>
  <si>
    <t>GROUP 7</t>
  </si>
  <si>
    <t>MEXE 4102</t>
  </si>
  <si>
    <t>De Castro, Shiela A.</t>
  </si>
  <si>
    <t>Petoral, Angela Nicole D.</t>
  </si>
  <si>
    <t xml:space="preserve">Tolentino, Anna Marie 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</si>
</sst>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dd\-mmm\-yy"/>
    <numFmt numFmtId="169" formatCode="0.0%"/>
    <numFmt numFmtId="170" formatCode="dd\-mmm\-yyyy"/>
    <numFmt numFmtId="171" formatCode="&quot;$&quot;#,##0.00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i/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1" fillId="0" borderId="0"/>
  </cellStyleXfs>
  <cellXfs count="6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168" fontId="0" fillId="0" borderId="1" xfId="0" applyNumberFormat="1" applyBorder="1" applyAlignment="1">
      <alignment horizontal="left"/>
    </xf>
    <xf numFmtId="0" fontId="4" fillId="2" borderId="2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169" fontId="0" fillId="0" borderId="1" xfId="1" applyNumberFormat="1" applyFont="1" applyBorder="1" applyAlignment="1">
      <alignment horizontal="left"/>
    </xf>
    <xf numFmtId="4" fontId="0" fillId="0" borderId="0" xfId="0" applyNumberFormat="1"/>
    <xf numFmtId="170" fontId="0" fillId="0" borderId="0" xfId="0" applyNumberFormat="1"/>
    <xf numFmtId="171" fontId="0" fillId="0" borderId="0" xfId="0" applyNumberFormat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170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168" fontId="0" fillId="0" borderId="5" xfId="0" applyNumberFormat="1" applyBorder="1" applyAlignment="1">
      <alignment horizontal="left"/>
    </xf>
    <xf numFmtId="168" fontId="0" fillId="0" borderId="7" xfId="0" applyNumberFormat="1" applyBorder="1" applyAlignment="1">
      <alignment horizontal="left"/>
    </xf>
    <xf numFmtId="168" fontId="0" fillId="0" borderId="6" xfId="0" applyNumberFormat="1" applyBorder="1" applyAlignment="1">
      <alignment horizontal="left"/>
    </xf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2"/>
    <xf numFmtId="0" fontId="7" fillId="0" borderId="0" xfId="2" applyFont="1"/>
    <xf numFmtId="0" fontId="8" fillId="0" borderId="0" xfId="2" applyFont="1"/>
    <xf numFmtId="169" fontId="0" fillId="0" borderId="1" xfId="1" applyNumberFormat="1" applyFont="1" applyBorder="1" applyAlignment="1">
      <alignment horizontal="center"/>
    </xf>
    <xf numFmtId="171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0" fontId="3" fillId="4" borderId="1" xfId="0" applyFont="1" applyFill="1" applyBorder="1" applyAlignment="1">
      <alignment horizontal="center"/>
    </xf>
    <xf numFmtId="171" fontId="0" fillId="0" borderId="11" xfId="0" applyNumberFormat="1" applyBorder="1" applyAlignment="1">
      <alignment horizontal="center"/>
    </xf>
    <xf numFmtId="171" fontId="0" fillId="0" borderId="1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9" fontId="0" fillId="0" borderId="10" xfId="1" applyNumberFormat="1" applyFont="1" applyBorder="1" applyAlignment="1">
      <alignment horizontal="center"/>
    </xf>
    <xf numFmtId="169" fontId="0" fillId="0" borderId="11" xfId="1" applyNumberFormat="1" applyFont="1" applyBorder="1" applyAlignment="1">
      <alignment horizontal="center"/>
    </xf>
    <xf numFmtId="169" fontId="0" fillId="0" borderId="13" xfId="1" applyNumberFormat="1" applyFont="1" applyBorder="1" applyAlignment="1">
      <alignment horizontal="center"/>
    </xf>
    <xf numFmtId="171" fontId="0" fillId="0" borderId="2" xfId="0" applyNumberFormat="1" applyBorder="1" applyAlignment="1">
      <alignment horizontal="center"/>
    </xf>
    <xf numFmtId="171" fontId="0" fillId="0" borderId="3" xfId="0" applyNumberFormat="1" applyBorder="1" applyAlignment="1">
      <alignment horizontal="center"/>
    </xf>
    <xf numFmtId="171" fontId="0" fillId="0" borderId="4" xfId="0" applyNumberFormat="1" applyBorder="1" applyAlignment="1">
      <alignment horizontal="center"/>
    </xf>
    <xf numFmtId="170" fontId="0" fillId="0" borderId="2" xfId="0" applyNumberFormat="1" applyBorder="1" applyAlignment="1">
      <alignment horizontal="center"/>
    </xf>
    <xf numFmtId="170" fontId="0" fillId="0" borderId="3" xfId="0" applyNumberFormat="1" applyBorder="1" applyAlignment="1">
      <alignment horizontal="center"/>
    </xf>
    <xf numFmtId="170" fontId="0" fillId="0" borderId="4" xfId="0" applyNumberForma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4" fontId="3" fillId="5" borderId="1" xfId="0" applyNumberFormat="1" applyFont="1" applyFill="1" applyBorder="1" applyAlignment="1">
      <alignment horizontal="center"/>
    </xf>
    <xf numFmtId="170" fontId="3" fillId="5" borderId="1" xfId="0" applyNumberFormat="1" applyFont="1" applyFill="1" applyBorder="1" applyAlignment="1">
      <alignment horizontal="center"/>
    </xf>
    <xf numFmtId="171" fontId="3" fillId="5" borderId="1" xfId="0" applyNumberFormat="1" applyFont="1" applyFill="1" applyBorder="1" applyAlignment="1">
      <alignment horizontal="center"/>
    </xf>
  </cellXfs>
  <cellStyles count="3">
    <cellStyle name="Normal" xfId="0" builtinId="0"/>
    <cellStyle name="Normal 2" xfId="2" xr:uid="{1C5DC1A3-BCD3-4F73-8EE4-948768517FF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Lookup_Exercise_1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et"/>
      <sheetName val="Questions"/>
      <sheetName val="Solution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showGridLines="0" tabSelected="1" topLeftCell="A39" zoomScale="94" zoomScaleNormal="94" workbookViewId="0">
      <selection activeCell="G41" sqref="G41"/>
    </sheetView>
  </sheetViews>
  <sheetFormatPr defaultColWidth="9" defaultRowHeight="14.4"/>
  <cols>
    <col min="1" max="1" width="16.77734375" customWidth="1"/>
    <col min="2" max="2" width="21.5546875" customWidth="1"/>
    <col min="3" max="3" width="16.44140625" style="13" customWidth="1"/>
    <col min="4" max="4" width="21" style="14" customWidth="1"/>
    <col min="6" max="7" width="16.5546875" customWidth="1"/>
    <col min="8" max="8" width="16.77734375" style="15" customWidth="1"/>
    <col min="10" max="10" width="11.77734375" customWidth="1"/>
  </cols>
  <sheetData>
    <row r="1" spans="1:8">
      <c r="A1" s="43" t="s">
        <v>66</v>
      </c>
      <c r="B1" s="41"/>
      <c r="C1" s="41"/>
      <c r="D1" s="43" t="s">
        <v>67</v>
      </c>
    </row>
    <row r="2" spans="1:8" ht="21">
      <c r="A2" s="43" t="s">
        <v>68</v>
      </c>
      <c r="B2" s="42"/>
      <c r="C2" s="42"/>
      <c r="D2" s="42"/>
    </row>
    <row r="3" spans="1:8">
      <c r="A3" s="43" t="s">
        <v>69</v>
      </c>
      <c r="B3" s="41"/>
      <c r="C3" s="41"/>
      <c r="D3" s="41"/>
    </row>
    <row r="4" spans="1:8">
      <c r="A4" s="43" t="s">
        <v>70</v>
      </c>
      <c r="B4" s="41"/>
      <c r="C4" s="41"/>
      <c r="D4" s="41"/>
    </row>
    <row r="5" spans="1:8">
      <c r="A5" s="41"/>
      <c r="B5" s="41"/>
      <c r="C5" s="41"/>
      <c r="D5" s="41"/>
    </row>
    <row r="7" spans="1:8">
      <c r="A7" s="62" t="s">
        <v>0</v>
      </c>
      <c r="B7" s="62" t="s">
        <v>1</v>
      </c>
      <c r="C7" s="63" t="s">
        <v>2</v>
      </c>
      <c r="D7" s="64" t="s">
        <v>3</v>
      </c>
      <c r="E7" s="62" t="s">
        <v>4</v>
      </c>
      <c r="F7" s="62" t="s">
        <v>5</v>
      </c>
      <c r="G7" s="62" t="s">
        <v>6</v>
      </c>
      <c r="H7" s="65" t="s">
        <v>7</v>
      </c>
    </row>
    <row r="8" spans="1:8">
      <c r="A8" s="50" t="s">
        <v>8</v>
      </c>
      <c r="B8" s="50" t="s">
        <v>9</v>
      </c>
      <c r="C8" s="56">
        <v>200000</v>
      </c>
      <c r="D8" s="59">
        <f>F8+3</f>
        <v>43826</v>
      </c>
      <c r="E8" s="50" t="s">
        <v>10</v>
      </c>
      <c r="F8" s="59">
        <v>43823</v>
      </c>
      <c r="G8" s="53">
        <v>2.1000000000000001E-2</v>
      </c>
      <c r="H8" s="48">
        <f>C8-G8*C8</f>
        <v>195800</v>
      </c>
    </row>
    <row r="9" spans="1:8">
      <c r="A9" s="51" t="s">
        <v>12</v>
      </c>
      <c r="B9" s="51" t="s">
        <v>13</v>
      </c>
      <c r="C9" s="57">
        <v>120000</v>
      </c>
      <c r="D9" s="60">
        <f t="shared" ref="D9:D27" si="0">F9+3</f>
        <v>43940</v>
      </c>
      <c r="E9" s="51" t="s">
        <v>14</v>
      </c>
      <c r="F9" s="60">
        <v>43937</v>
      </c>
      <c r="G9" s="54">
        <v>1.4999999999999999E-2</v>
      </c>
      <c r="H9" s="48">
        <f t="shared" ref="H9:H27" si="1">C9-G9*C9</f>
        <v>118200</v>
      </c>
    </row>
    <row r="10" spans="1:8">
      <c r="A10" s="51" t="s">
        <v>11</v>
      </c>
      <c r="B10" s="51" t="s">
        <v>15</v>
      </c>
      <c r="C10" s="57">
        <v>300000</v>
      </c>
      <c r="D10" s="60">
        <f t="shared" si="0"/>
        <v>43915</v>
      </c>
      <c r="E10" s="51" t="s">
        <v>16</v>
      </c>
      <c r="F10" s="60">
        <v>43912</v>
      </c>
      <c r="G10" s="54">
        <v>2.1999999999999999E-2</v>
      </c>
      <c r="H10" s="48">
        <f t="shared" si="1"/>
        <v>293400</v>
      </c>
    </row>
    <row r="11" spans="1:8">
      <c r="A11" s="51" t="s">
        <v>17</v>
      </c>
      <c r="B11" s="51" t="s">
        <v>13</v>
      </c>
      <c r="C11" s="57">
        <v>14500</v>
      </c>
      <c r="D11" s="60">
        <f t="shared" si="0"/>
        <v>43982</v>
      </c>
      <c r="E11" s="51" t="s">
        <v>18</v>
      </c>
      <c r="F11" s="60">
        <v>43979</v>
      </c>
      <c r="G11" s="54">
        <v>1.7999999999999999E-2</v>
      </c>
      <c r="H11" s="48">
        <f t="shared" si="1"/>
        <v>14239</v>
      </c>
    </row>
    <row r="12" spans="1:8">
      <c r="A12" s="51" t="s">
        <v>19</v>
      </c>
      <c r="B12" s="51" t="s">
        <v>20</v>
      </c>
      <c r="C12" s="57">
        <v>20000</v>
      </c>
      <c r="D12" s="60">
        <f t="shared" si="0"/>
        <v>44049</v>
      </c>
      <c r="E12" s="51" t="s">
        <v>21</v>
      </c>
      <c r="F12" s="60">
        <v>44046</v>
      </c>
      <c r="G12" s="54">
        <v>2.8500000000000001E-2</v>
      </c>
      <c r="H12" s="48">
        <f t="shared" si="1"/>
        <v>19430</v>
      </c>
    </row>
    <row r="13" spans="1:8">
      <c r="A13" s="51" t="s">
        <v>22</v>
      </c>
      <c r="B13" s="51" t="s">
        <v>9</v>
      </c>
      <c r="C13" s="57">
        <v>25500</v>
      </c>
      <c r="D13" s="60">
        <f t="shared" si="0"/>
        <v>44116</v>
      </c>
      <c r="E13" s="51" t="s">
        <v>23</v>
      </c>
      <c r="F13" s="60">
        <v>44113</v>
      </c>
      <c r="G13" s="54">
        <v>3.4299999999999997E-2</v>
      </c>
      <c r="H13" s="48">
        <f t="shared" si="1"/>
        <v>24625.35</v>
      </c>
    </row>
    <row r="14" spans="1:8">
      <c r="A14" s="51" t="s">
        <v>24</v>
      </c>
      <c r="B14" s="51" t="s">
        <v>25</v>
      </c>
      <c r="C14" s="57">
        <v>31000</v>
      </c>
      <c r="D14" s="60">
        <f t="shared" si="0"/>
        <v>44183</v>
      </c>
      <c r="E14" s="51" t="s">
        <v>26</v>
      </c>
      <c r="F14" s="60">
        <v>44180</v>
      </c>
      <c r="G14" s="54">
        <v>4.0099999999999997E-2</v>
      </c>
      <c r="H14" s="48">
        <f t="shared" si="1"/>
        <v>29756.9</v>
      </c>
    </row>
    <row r="15" spans="1:8">
      <c r="A15" s="51" t="s">
        <v>27</v>
      </c>
      <c r="B15" s="51" t="s">
        <v>28</v>
      </c>
      <c r="C15" s="57">
        <v>36500</v>
      </c>
      <c r="D15" s="60">
        <f t="shared" si="0"/>
        <v>44250</v>
      </c>
      <c r="E15" s="51" t="s">
        <v>29</v>
      </c>
      <c r="F15" s="60">
        <v>44247</v>
      </c>
      <c r="G15" s="54">
        <v>4.5900000000000003E-2</v>
      </c>
      <c r="H15" s="48">
        <f t="shared" si="1"/>
        <v>34824.65</v>
      </c>
    </row>
    <row r="16" spans="1:8">
      <c r="A16" s="51" t="s">
        <v>30</v>
      </c>
      <c r="B16" s="51" t="s">
        <v>31</v>
      </c>
      <c r="C16" s="57">
        <v>42000</v>
      </c>
      <c r="D16" s="60">
        <f t="shared" si="0"/>
        <v>44317</v>
      </c>
      <c r="E16" s="51" t="s">
        <v>32</v>
      </c>
      <c r="F16" s="60">
        <v>44314</v>
      </c>
      <c r="G16" s="54">
        <v>5.1700000000000003E-2</v>
      </c>
      <c r="H16" s="48">
        <f t="shared" si="1"/>
        <v>39828.6</v>
      </c>
    </row>
    <row r="17" spans="1:8">
      <c r="A17" s="51" t="s">
        <v>33</v>
      </c>
      <c r="B17" s="51" t="s">
        <v>13</v>
      </c>
      <c r="C17" s="57">
        <v>47500</v>
      </c>
      <c r="D17" s="60">
        <f t="shared" si="0"/>
        <v>44384</v>
      </c>
      <c r="E17" s="51" t="s">
        <v>34</v>
      </c>
      <c r="F17" s="60">
        <v>44381</v>
      </c>
      <c r="G17" s="54">
        <v>5.7500000000000002E-2</v>
      </c>
      <c r="H17" s="48">
        <f t="shared" si="1"/>
        <v>44768.75</v>
      </c>
    </row>
    <row r="18" spans="1:8">
      <c r="A18" s="51" t="s">
        <v>35</v>
      </c>
      <c r="B18" s="51" t="s">
        <v>25</v>
      </c>
      <c r="C18" s="57">
        <v>53000</v>
      </c>
      <c r="D18" s="60">
        <f t="shared" si="0"/>
        <v>44451</v>
      </c>
      <c r="E18" s="51" t="s">
        <v>36</v>
      </c>
      <c r="F18" s="60">
        <v>44448</v>
      </c>
      <c r="G18" s="54">
        <v>6.3299999999999995E-2</v>
      </c>
      <c r="H18" s="48">
        <f t="shared" si="1"/>
        <v>49645.1</v>
      </c>
    </row>
    <row r="19" spans="1:8">
      <c r="A19" s="51" t="s">
        <v>37</v>
      </c>
      <c r="B19" s="51" t="s">
        <v>25</v>
      </c>
      <c r="C19" s="57">
        <v>58500</v>
      </c>
      <c r="D19" s="60">
        <f t="shared" si="0"/>
        <v>44518</v>
      </c>
      <c r="E19" s="51" t="s">
        <v>38</v>
      </c>
      <c r="F19" s="60">
        <v>44515</v>
      </c>
      <c r="G19" s="54">
        <v>6.9099999999999995E-2</v>
      </c>
      <c r="H19" s="48">
        <f t="shared" si="1"/>
        <v>54457.65</v>
      </c>
    </row>
    <row r="20" spans="1:8">
      <c r="A20" s="51" t="s">
        <v>39</v>
      </c>
      <c r="B20" s="51" t="s">
        <v>13</v>
      </c>
      <c r="C20" s="57">
        <v>64000</v>
      </c>
      <c r="D20" s="60">
        <f t="shared" si="0"/>
        <v>44585</v>
      </c>
      <c r="E20" s="51" t="s">
        <v>40</v>
      </c>
      <c r="F20" s="60">
        <v>44582</v>
      </c>
      <c r="G20" s="54">
        <v>7.4899999999999994E-2</v>
      </c>
      <c r="H20" s="48">
        <f t="shared" si="1"/>
        <v>59206.400000000001</v>
      </c>
    </row>
    <row r="21" spans="1:8">
      <c r="A21" s="51" t="s">
        <v>41</v>
      </c>
      <c r="B21" s="51" t="s">
        <v>9</v>
      </c>
      <c r="C21" s="57">
        <v>69500</v>
      </c>
      <c r="D21" s="60">
        <f t="shared" si="0"/>
        <v>44652</v>
      </c>
      <c r="E21" s="51"/>
      <c r="F21" s="60">
        <v>44649</v>
      </c>
      <c r="G21" s="54">
        <v>8.0699999999999994E-2</v>
      </c>
      <c r="H21" s="48">
        <f t="shared" si="1"/>
        <v>63891.35</v>
      </c>
    </row>
    <row r="22" spans="1:8">
      <c r="A22" s="51" t="s">
        <v>42</v>
      </c>
      <c r="B22" s="51" t="s">
        <v>20</v>
      </c>
      <c r="C22" s="57">
        <v>75000</v>
      </c>
      <c r="D22" s="60">
        <f t="shared" si="0"/>
        <v>44719</v>
      </c>
      <c r="E22" s="51"/>
      <c r="F22" s="60">
        <v>44716</v>
      </c>
      <c r="G22" s="54">
        <v>8.6499999999999994E-2</v>
      </c>
      <c r="H22" s="48">
        <f t="shared" si="1"/>
        <v>68512.5</v>
      </c>
    </row>
    <row r="23" spans="1:8">
      <c r="A23" s="51" t="s">
        <v>43</v>
      </c>
      <c r="B23" s="51" t="s">
        <v>20</v>
      </c>
      <c r="C23" s="57">
        <v>80500</v>
      </c>
      <c r="D23" s="60">
        <f t="shared" si="0"/>
        <v>44786</v>
      </c>
      <c r="E23" s="51"/>
      <c r="F23" s="60">
        <v>44783</v>
      </c>
      <c r="G23" s="54">
        <v>9.2299999999999993E-2</v>
      </c>
      <c r="H23" s="48">
        <f t="shared" si="1"/>
        <v>73069.850000000006</v>
      </c>
    </row>
    <row r="24" spans="1:8">
      <c r="A24" s="51" t="s">
        <v>44</v>
      </c>
      <c r="B24" s="51" t="s">
        <v>31</v>
      </c>
      <c r="C24" s="57">
        <v>86000</v>
      </c>
      <c r="D24" s="60">
        <f t="shared" si="0"/>
        <v>44853</v>
      </c>
      <c r="E24" s="51"/>
      <c r="F24" s="60">
        <v>44850</v>
      </c>
      <c r="G24" s="54">
        <v>9.8100000000000007E-2</v>
      </c>
      <c r="H24" s="48">
        <f t="shared" si="1"/>
        <v>77563.399999999994</v>
      </c>
    </row>
    <row r="25" spans="1:8">
      <c r="A25" s="51" t="s">
        <v>45</v>
      </c>
      <c r="B25" s="51" t="s">
        <v>9</v>
      </c>
      <c r="C25" s="57">
        <v>91500</v>
      </c>
      <c r="D25" s="60">
        <f t="shared" si="0"/>
        <v>44920</v>
      </c>
      <c r="E25" s="51"/>
      <c r="F25" s="60">
        <v>44917</v>
      </c>
      <c r="G25" s="54">
        <v>0.10390000000000001</v>
      </c>
      <c r="H25" s="48">
        <f t="shared" si="1"/>
        <v>81993.149999999994</v>
      </c>
    </row>
    <row r="26" spans="1:8">
      <c r="A26" s="51" t="s">
        <v>46</v>
      </c>
      <c r="B26" s="51" t="s">
        <v>31</v>
      </c>
      <c r="C26" s="57">
        <v>97000</v>
      </c>
      <c r="D26" s="60">
        <f t="shared" si="0"/>
        <v>44987</v>
      </c>
      <c r="E26" s="51"/>
      <c r="F26" s="60">
        <v>44984</v>
      </c>
      <c r="G26" s="54">
        <v>0.10970000000000001</v>
      </c>
      <c r="H26" s="48">
        <f t="shared" si="1"/>
        <v>86359.1</v>
      </c>
    </row>
    <row r="27" spans="1:8">
      <c r="A27" s="52" t="s">
        <v>47</v>
      </c>
      <c r="B27" s="52" t="s">
        <v>28</v>
      </c>
      <c r="C27" s="58">
        <v>102500</v>
      </c>
      <c r="D27" s="61">
        <f t="shared" si="0"/>
        <v>45054</v>
      </c>
      <c r="E27" s="52"/>
      <c r="F27" s="61">
        <v>45051</v>
      </c>
      <c r="G27" s="55">
        <v>0.11550000000000001</v>
      </c>
      <c r="H27" s="49">
        <f t="shared" si="1"/>
        <v>90661.25</v>
      </c>
    </row>
    <row r="28" spans="1:8">
      <c r="A28" s="39"/>
      <c r="B28" s="39"/>
      <c r="C28" s="45"/>
      <c r="D28" s="46"/>
      <c r="E28" s="39"/>
      <c r="F28" s="46"/>
      <c r="G28" s="39"/>
      <c r="H28" s="45"/>
    </row>
    <row r="29" spans="1:8">
      <c r="C29" s="15"/>
      <c r="F29" s="14"/>
    </row>
    <row r="30" spans="1:8">
      <c r="C30" s="15"/>
      <c r="F30" s="14"/>
    </row>
    <row r="31" spans="1:8">
      <c r="C31"/>
      <c r="D31"/>
      <c r="F31" s="14"/>
    </row>
    <row r="32" spans="1:8">
      <c r="B32" s="1" t="s">
        <v>48</v>
      </c>
      <c r="C32"/>
      <c r="D32"/>
      <c r="F32" s="14"/>
    </row>
    <row r="33" spans="1:8">
      <c r="B33" s="2" t="s">
        <v>49</v>
      </c>
      <c r="C33"/>
      <c r="D33"/>
      <c r="F33" s="14"/>
      <c r="H33"/>
    </row>
    <row r="34" spans="1:8">
      <c r="A34" s="3" t="s">
        <v>50</v>
      </c>
      <c r="B34" s="3" t="s">
        <v>51</v>
      </c>
      <c r="C34" s="16"/>
      <c r="D34" s="17"/>
      <c r="E34" s="18"/>
      <c r="F34" s="14"/>
      <c r="H34"/>
    </row>
    <row r="35" spans="1:8">
      <c r="A35" s="3"/>
      <c r="B35" s="26" t="str">
        <f>VLOOKUP(A10,A8:E27,5,FALSE)</f>
        <v>Sally</v>
      </c>
      <c r="C35" s="27"/>
      <c r="D35" s="27"/>
      <c r="E35" s="28"/>
      <c r="F35" s="20"/>
      <c r="H35"/>
    </row>
    <row r="36" spans="1:8">
      <c r="A36" s="3" t="s">
        <v>52</v>
      </c>
      <c r="B36" s="29" t="s">
        <v>53</v>
      </c>
      <c r="C36" s="30"/>
      <c r="D36" s="30"/>
      <c r="E36" s="31"/>
      <c r="F36" s="14"/>
      <c r="H36"/>
    </row>
    <row r="37" spans="1:8">
      <c r="A37" s="3"/>
      <c r="B37" s="26">
        <f t="array" ref="B37">INDEX(H8:H27,MATCH(A9,A8:A27,0),0)</f>
        <v>118200</v>
      </c>
      <c r="C37" s="27"/>
      <c r="D37" s="27"/>
      <c r="E37" s="28"/>
      <c r="F37" s="20"/>
      <c r="H37"/>
    </row>
    <row r="38" spans="1:8">
      <c r="A38" s="3" t="s">
        <v>54</v>
      </c>
      <c r="B38" s="29" t="s">
        <v>55</v>
      </c>
      <c r="C38" s="30"/>
      <c r="D38" s="30"/>
      <c r="E38" s="31"/>
      <c r="F38" s="14"/>
      <c r="H38"/>
    </row>
    <row r="39" spans="1:8">
      <c r="A39" s="3"/>
      <c r="B39" s="32">
        <v>44515</v>
      </c>
      <c r="C39" s="33"/>
      <c r="D39" s="33"/>
      <c r="E39" s="34"/>
      <c r="F39" s="14"/>
      <c r="H39"/>
    </row>
    <row r="40" spans="1:8">
      <c r="A40" s="3"/>
      <c r="B40" s="26">
        <f>MATCH(F19,F8:F27,0)</f>
        <v>12</v>
      </c>
      <c r="C40" s="27"/>
      <c r="D40" s="27"/>
      <c r="E40" s="28"/>
      <c r="F40" s="14"/>
      <c r="H40"/>
    </row>
    <row r="41" spans="1:8">
      <c r="A41" s="3" t="s">
        <v>56</v>
      </c>
      <c r="B41" s="3" t="s">
        <v>57</v>
      </c>
      <c r="C41" s="3"/>
      <c r="D41" s="17"/>
      <c r="E41" s="18"/>
      <c r="F41" s="14"/>
      <c r="H41"/>
    </row>
    <row r="42" spans="1:8">
      <c r="A42" s="3"/>
      <c r="B42" s="26">
        <f>COLUMNS(A8:H27)</f>
        <v>8</v>
      </c>
      <c r="C42" s="27"/>
      <c r="D42" s="27"/>
      <c r="E42" s="28"/>
      <c r="F42" s="14"/>
      <c r="H42"/>
    </row>
    <row r="43" spans="1:8">
      <c r="A43" s="3" t="s">
        <v>58</v>
      </c>
      <c r="B43" s="35" t="s">
        <v>59</v>
      </c>
      <c r="C43" s="36"/>
      <c r="D43" s="36"/>
      <c r="E43" s="37"/>
      <c r="F43" s="14"/>
      <c r="H43"/>
    </row>
    <row r="44" spans="1:8">
      <c r="A44" s="19"/>
      <c r="B44" s="26">
        <f t="array" ref="B44">COLUMN(B8:B27)</f>
        <v>2</v>
      </c>
      <c r="C44" s="27"/>
      <c r="D44" s="27"/>
      <c r="E44" s="28"/>
      <c r="F44" s="14"/>
      <c r="H44"/>
    </row>
    <row r="45" spans="1:8">
      <c r="C45"/>
      <c r="D45"/>
      <c r="F45" s="14"/>
    </row>
    <row r="46" spans="1:8">
      <c r="A46" t="s">
        <v>60</v>
      </c>
      <c r="B46" s="38" t="s">
        <v>61</v>
      </c>
      <c r="C46" s="38"/>
      <c r="D46" s="38"/>
      <c r="E46" s="38"/>
      <c r="F46" s="14"/>
    </row>
    <row r="47" spans="1:8">
      <c r="B47" s="6" t="s">
        <v>62</v>
      </c>
      <c r="C47" s="21"/>
      <c r="D47" s="21"/>
      <c r="E47" s="22"/>
      <c r="F47" s="14"/>
    </row>
    <row r="48" spans="1:8">
      <c r="B48" s="7" t="s">
        <v>63</v>
      </c>
      <c r="C48"/>
      <c r="D48"/>
      <c r="E48" s="23"/>
      <c r="F48" s="14"/>
    </row>
    <row r="49" spans="2:6">
      <c r="B49" s="8" t="s">
        <v>64</v>
      </c>
      <c r="C49" s="24"/>
      <c r="D49" s="24"/>
      <c r="E49" s="25"/>
      <c r="F49" s="14"/>
    </row>
    <row r="50" spans="2:6">
      <c r="C50"/>
      <c r="D50"/>
      <c r="F50" s="14"/>
    </row>
    <row r="51" spans="2:6">
      <c r="B51" s="47" t="s">
        <v>0</v>
      </c>
      <c r="C51" s="47" t="s">
        <v>6</v>
      </c>
      <c r="D51" s="47" t="s">
        <v>65</v>
      </c>
      <c r="E51" s="39"/>
      <c r="F51" s="14"/>
    </row>
    <row r="52" spans="2:6">
      <c r="B52" s="11" t="s">
        <v>8</v>
      </c>
      <c r="C52" s="44">
        <v>2.1000000000000001E-2</v>
      </c>
      <c r="D52" s="11" t="str">
        <f>IF(AND(C52&gt;=2%,C52&lt;=3%),"TAX LEVEL2",IF(AND(C52&gt;=3.1%,C52&lt;=5.5%),"TAX LEVEL3",IF(AND(C52&gt;=5.6%),"SENIOR TAX LEVEL","TAX LEVEL1")))</f>
        <v>TAX LEVEL2</v>
      </c>
      <c r="E52" s="39"/>
      <c r="F52" s="14"/>
    </row>
    <row r="53" spans="2:6">
      <c r="B53" s="11" t="s">
        <v>12</v>
      </c>
      <c r="C53" s="44">
        <v>1.4999999999999999E-2</v>
      </c>
      <c r="D53" s="11" t="str">
        <f t="shared" ref="D53:D61" si="2">IF(AND(C53&gt;=2%,C53&lt;=3%),"TAX LEVEL2",IF(AND(C53&gt;=3.1%,C53&lt;=5.5%),"TAX LEVEL3",IF(AND(C53&gt;=5.6%),"SENIOR TAX LEVEL","TAX LEVEL1")))</f>
        <v>TAX LEVEL1</v>
      </c>
      <c r="E53" s="39"/>
      <c r="F53" s="14"/>
    </row>
    <row r="54" spans="2:6">
      <c r="B54" s="11" t="s">
        <v>11</v>
      </c>
      <c r="C54" s="44">
        <v>2.1999999999999999E-2</v>
      </c>
      <c r="D54" s="11" t="str">
        <f t="shared" si="2"/>
        <v>TAX LEVEL2</v>
      </c>
      <c r="E54" s="39"/>
      <c r="F54" s="14"/>
    </row>
    <row r="55" spans="2:6">
      <c r="B55" s="11" t="s">
        <v>17</v>
      </c>
      <c r="C55" s="44">
        <v>1.7999999999999999E-2</v>
      </c>
      <c r="D55" s="11" t="str">
        <f t="shared" si="2"/>
        <v>TAX LEVEL1</v>
      </c>
      <c r="E55" s="39"/>
      <c r="F55" s="14"/>
    </row>
    <row r="56" spans="2:6">
      <c r="B56" s="11" t="s">
        <v>19</v>
      </c>
      <c r="C56" s="44">
        <v>2.8500000000000001E-2</v>
      </c>
      <c r="D56" s="11" t="str">
        <f t="shared" si="2"/>
        <v>TAX LEVEL2</v>
      </c>
      <c r="E56" s="39"/>
      <c r="F56" s="14"/>
    </row>
    <row r="57" spans="2:6">
      <c r="B57" s="11" t="s">
        <v>22</v>
      </c>
      <c r="C57" s="44">
        <v>3.4299999999999997E-2</v>
      </c>
      <c r="D57" s="11" t="str">
        <f t="shared" si="2"/>
        <v>TAX LEVEL3</v>
      </c>
      <c r="E57" s="39"/>
      <c r="F57" s="14"/>
    </row>
    <row r="58" spans="2:6">
      <c r="B58" s="11" t="s">
        <v>24</v>
      </c>
      <c r="C58" s="44">
        <v>4.0099999999999997E-2</v>
      </c>
      <c r="D58" s="11" t="str">
        <f t="shared" si="2"/>
        <v>TAX LEVEL3</v>
      </c>
      <c r="E58" s="39"/>
      <c r="F58" s="14"/>
    </row>
    <row r="59" spans="2:6">
      <c r="B59" s="11" t="s">
        <v>27</v>
      </c>
      <c r="C59" s="44">
        <v>4.5900000000000003E-2</v>
      </c>
      <c r="D59" s="11" t="str">
        <f t="shared" si="2"/>
        <v>TAX LEVEL3</v>
      </c>
      <c r="E59" s="39"/>
      <c r="F59" s="14"/>
    </row>
    <row r="60" spans="2:6">
      <c r="B60" s="11" t="s">
        <v>30</v>
      </c>
      <c r="C60" s="44">
        <v>5.1700000000000003E-2</v>
      </c>
      <c r="D60" s="11" t="str">
        <f t="shared" si="2"/>
        <v>TAX LEVEL3</v>
      </c>
      <c r="E60" s="39"/>
      <c r="F60" s="14"/>
    </row>
    <row r="61" spans="2:6">
      <c r="B61" s="11" t="s">
        <v>33</v>
      </c>
      <c r="C61" s="44">
        <v>5.7500000000000002E-2</v>
      </c>
      <c r="D61" s="11" t="str">
        <f t="shared" si="2"/>
        <v>SENIOR TAX LEVEL</v>
      </c>
      <c r="E61" s="40"/>
      <c r="F61" s="14"/>
    </row>
    <row r="62" spans="2:6">
      <c r="B62" s="39"/>
      <c r="C62" s="39"/>
      <c r="D62" s="39"/>
      <c r="E62" s="39"/>
      <c r="F62" s="14"/>
    </row>
    <row r="63" spans="2:6">
      <c r="B63" s="39"/>
      <c r="C63" s="45"/>
      <c r="D63" s="46"/>
      <c r="E63" s="39"/>
      <c r="F63" s="14"/>
    </row>
    <row r="64" spans="2:6">
      <c r="C64" s="15"/>
      <c r="F64" s="14"/>
    </row>
    <row r="65" spans="3:6">
      <c r="C65" s="15"/>
      <c r="F65" s="14"/>
    </row>
    <row r="66" spans="3:6">
      <c r="C66" s="15"/>
      <c r="F66" s="14"/>
    </row>
    <row r="67" spans="3:6">
      <c r="C67" s="15"/>
      <c r="F67" s="14"/>
    </row>
    <row r="68" spans="3:6">
      <c r="C68" s="15"/>
      <c r="F68" s="14"/>
    </row>
    <row r="69" spans="3:6">
      <c r="C69" s="15"/>
      <c r="F69" s="14"/>
    </row>
    <row r="70" spans="3:6">
      <c r="C70" s="15"/>
      <c r="F70" s="14"/>
    </row>
    <row r="71" spans="3:6">
      <c r="C71" s="15"/>
      <c r="F71" s="14"/>
    </row>
    <row r="72" spans="3:6">
      <c r="C72" s="15"/>
      <c r="F72" s="14"/>
    </row>
    <row r="73" spans="3:6">
      <c r="C73" s="15"/>
      <c r="F73" s="14"/>
    </row>
    <row r="74" spans="3:6">
      <c r="C74" s="15"/>
      <c r="F74" s="14"/>
    </row>
    <row r="75" spans="3:6">
      <c r="C75" s="15"/>
      <c r="F75" s="14"/>
    </row>
    <row r="76" spans="3:6">
      <c r="C76" s="15"/>
      <c r="F76" s="14"/>
    </row>
    <row r="77" spans="3:6">
      <c r="C77" s="15"/>
      <c r="F77" s="14"/>
    </row>
    <row r="78" spans="3:6">
      <c r="C78" s="15"/>
      <c r="F78" s="14"/>
    </row>
    <row r="79" spans="3:6">
      <c r="C79" s="15"/>
      <c r="F79" s="14"/>
    </row>
    <row r="80" spans="3:6">
      <c r="C80" s="15"/>
      <c r="F80" s="14"/>
    </row>
    <row r="81" spans="3:6">
      <c r="C81" s="15"/>
      <c r="F81" s="14"/>
    </row>
    <row r="82" spans="3:6">
      <c r="C82" s="15"/>
      <c r="F82" s="14"/>
    </row>
    <row r="83" spans="3:6">
      <c r="C83" s="15"/>
      <c r="F83" s="14"/>
    </row>
    <row r="84" spans="3:6">
      <c r="C84" s="15"/>
      <c r="F84" s="14"/>
    </row>
    <row r="85" spans="3:6">
      <c r="C85" s="15"/>
      <c r="F85" s="14"/>
    </row>
    <row r="86" spans="3:6">
      <c r="C86" s="15"/>
      <c r="F86" s="14"/>
    </row>
    <row r="87" spans="3:6">
      <c r="C87" s="15"/>
      <c r="F87" s="14"/>
    </row>
    <row r="88" spans="3:6">
      <c r="C88" s="15"/>
      <c r="F88" s="14"/>
    </row>
    <row r="89" spans="3:6">
      <c r="C89" s="15"/>
      <c r="F89" s="14"/>
    </row>
    <row r="90" spans="3:6">
      <c r="C90" s="15"/>
      <c r="F90" s="14"/>
    </row>
    <row r="91" spans="3:6">
      <c r="C91" s="15"/>
      <c r="F91" s="14"/>
    </row>
    <row r="92" spans="3:6">
      <c r="C92" s="15"/>
      <c r="F92" s="14"/>
    </row>
    <row r="93" spans="3:6">
      <c r="C93" s="15"/>
      <c r="F93" s="14"/>
    </row>
    <row r="94" spans="3:6">
      <c r="C94" s="15"/>
      <c r="F94" s="14"/>
    </row>
    <row r="95" spans="3:6">
      <c r="C95" s="15"/>
      <c r="F95" s="14"/>
    </row>
    <row r="96" spans="3:6">
      <c r="C96" s="15"/>
      <c r="F96" s="14"/>
    </row>
    <row r="97" spans="3:6">
      <c r="C97" s="15"/>
      <c r="F97" s="14"/>
    </row>
    <row r="98" spans="3:6">
      <c r="C98" s="15"/>
      <c r="F98" s="14"/>
    </row>
    <row r="99" spans="3:6">
      <c r="C99" s="15"/>
      <c r="F99" s="14"/>
    </row>
    <row r="100" spans="3:6">
      <c r="C100" s="15"/>
      <c r="F100" s="14"/>
    </row>
    <row r="101" spans="3:6">
      <c r="C101" s="15"/>
      <c r="F101" s="14"/>
    </row>
    <row r="102" spans="3:6">
      <c r="C102" s="15"/>
      <c r="F102" s="14"/>
    </row>
    <row r="103" spans="3:6">
      <c r="C103" s="15"/>
      <c r="F103" s="14"/>
    </row>
    <row r="104" spans="3:6">
      <c r="C104" s="15"/>
      <c r="F104" s="14"/>
    </row>
    <row r="105" spans="3:6">
      <c r="C105" s="15"/>
      <c r="F105" s="14"/>
    </row>
    <row r="106" spans="3:6">
      <c r="C106" s="15"/>
      <c r="F106" s="14"/>
    </row>
    <row r="107" spans="3:6">
      <c r="C107" s="15"/>
      <c r="F107" s="14"/>
    </row>
  </sheetData>
  <mergeCells count="10">
    <mergeCell ref="B40:E40"/>
    <mergeCell ref="B42:E42"/>
    <mergeCell ref="B43:E43"/>
    <mergeCell ref="B44:E44"/>
    <mergeCell ref="B46:E46"/>
    <mergeCell ref="B35:E35"/>
    <mergeCell ref="B36:E36"/>
    <mergeCell ref="B37:E37"/>
    <mergeCell ref="B38:E38"/>
    <mergeCell ref="B39:E39"/>
  </mergeCells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30"/>
  <sheetViews>
    <sheetView showGridLines="0" topLeftCell="A4" workbookViewId="0">
      <selection activeCell="B9" sqref="B9"/>
    </sheetView>
  </sheetViews>
  <sheetFormatPr defaultColWidth="9" defaultRowHeight="14.4"/>
  <cols>
    <col min="2" max="2" width="79.109375" customWidth="1"/>
  </cols>
  <sheetData>
    <row r="2" spans="1:2">
      <c r="B2" s="1" t="s">
        <v>48</v>
      </c>
    </row>
    <row r="3" spans="1:2">
      <c r="B3" s="2" t="s">
        <v>49</v>
      </c>
    </row>
    <row r="4" spans="1:2">
      <c r="A4" s="3" t="s">
        <v>50</v>
      </c>
      <c r="B4" s="3" t="s">
        <v>51</v>
      </c>
    </row>
    <row r="5" spans="1:2">
      <c r="A5" s="3"/>
      <c r="B5" s="3"/>
    </row>
    <row r="6" spans="1:2">
      <c r="A6" s="3" t="s">
        <v>52</v>
      </c>
      <c r="B6" s="3" t="s">
        <v>53</v>
      </c>
    </row>
    <row r="7" spans="1:2">
      <c r="A7" s="3"/>
      <c r="B7" s="3"/>
    </row>
    <row r="8" spans="1:2">
      <c r="A8" s="3" t="s">
        <v>54</v>
      </c>
      <c r="B8" s="3" t="s">
        <v>55</v>
      </c>
    </row>
    <row r="9" spans="1:2">
      <c r="A9" s="3"/>
      <c r="B9" s="4">
        <v>44515</v>
      </c>
    </row>
    <row r="10" spans="1:2">
      <c r="A10" s="3"/>
      <c r="B10" s="4"/>
    </row>
    <row r="11" spans="1:2">
      <c r="A11" s="3" t="s">
        <v>56</v>
      </c>
      <c r="B11" s="3" t="s">
        <v>57</v>
      </c>
    </row>
    <row r="12" spans="1:2">
      <c r="A12" s="3"/>
      <c r="B12" s="3"/>
    </row>
    <row r="13" spans="1:2">
      <c r="A13" s="3" t="s">
        <v>58</v>
      </c>
      <c r="B13" s="3" t="s">
        <v>59</v>
      </c>
    </row>
    <row r="15" spans="1:2">
      <c r="A15" t="s">
        <v>60</v>
      </c>
      <c r="B15" s="5" t="s">
        <v>61</v>
      </c>
    </row>
    <row r="16" spans="1:2">
      <c r="B16" s="6" t="s">
        <v>62</v>
      </c>
    </row>
    <row r="17" spans="2:4">
      <c r="B17" s="7" t="s">
        <v>63</v>
      </c>
    </row>
    <row r="18" spans="2:4">
      <c r="B18" s="8" t="s">
        <v>64</v>
      </c>
    </row>
    <row r="20" spans="2:4">
      <c r="B20" s="9" t="s">
        <v>0</v>
      </c>
      <c r="C20" s="10" t="s">
        <v>6</v>
      </c>
      <c r="D20" s="10" t="s">
        <v>65</v>
      </c>
    </row>
    <row r="21" spans="2:4">
      <c r="B21" s="11" t="s">
        <v>8</v>
      </c>
      <c r="C21" s="12">
        <v>2.1000000000000001E-2</v>
      </c>
      <c r="D21" s="3"/>
    </row>
    <row r="22" spans="2:4">
      <c r="B22" s="11" t="s">
        <v>12</v>
      </c>
      <c r="C22" s="12">
        <v>1.4999999999999999E-2</v>
      </c>
      <c r="D22" s="3"/>
    </row>
    <row r="23" spans="2:4">
      <c r="B23" s="11" t="s">
        <v>11</v>
      </c>
      <c r="C23" s="12">
        <v>2.1999999999999999E-2</v>
      </c>
      <c r="D23" s="3"/>
    </row>
    <row r="24" spans="2:4">
      <c r="B24" s="11" t="s">
        <v>17</v>
      </c>
      <c r="C24" s="12">
        <v>1.7999999999999999E-2</v>
      </c>
      <c r="D24" s="3"/>
    </row>
    <row r="25" spans="2:4">
      <c r="B25" s="11" t="s">
        <v>19</v>
      </c>
      <c r="C25" s="12">
        <v>2.8500000000000001E-2</v>
      </c>
      <c r="D25" s="3"/>
    </row>
    <row r="26" spans="2:4">
      <c r="B26" s="11" t="s">
        <v>22</v>
      </c>
      <c r="C26" s="12">
        <v>3.4299999999999997E-2</v>
      </c>
      <c r="D26" s="3"/>
    </row>
    <row r="27" spans="2:4">
      <c r="B27" s="11" t="s">
        <v>24</v>
      </c>
      <c r="C27" s="12">
        <v>4.0099999999999997E-2</v>
      </c>
      <c r="D27" s="3"/>
    </row>
    <row r="28" spans="2:4">
      <c r="B28" s="11" t="s">
        <v>27</v>
      </c>
      <c r="C28" s="12">
        <v>4.5900000000000003E-2</v>
      </c>
      <c r="D28" s="3"/>
    </row>
    <row r="29" spans="2:4">
      <c r="B29" s="11" t="s">
        <v>30</v>
      </c>
      <c r="C29" s="12">
        <v>5.1700000000000003E-2</v>
      </c>
      <c r="D29" s="3"/>
    </row>
    <row r="30" spans="2:4">
      <c r="B30" s="11" t="s">
        <v>33</v>
      </c>
      <c r="C30" s="12">
        <v>5.7500000000000002E-2</v>
      </c>
      <c r="D30" s="3"/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CF38DF-740F-40C1-AE87-FEB1B72A0D32}">
  <ds:schemaRefs/>
</ds:datastoreItem>
</file>

<file path=customXml/itemProps2.xml><?xml version="1.0" encoding="utf-8"?>
<ds:datastoreItem xmlns:ds="http://schemas.openxmlformats.org/officeDocument/2006/customXml" ds:itemID="{10DAA954-3749-4F2F-9B8A-C0B82F2CBEBF}">
  <ds:schemaRefs/>
</ds:datastoreItem>
</file>

<file path=customXml/itemProps3.xml><?xml version="1.0" encoding="utf-8"?>
<ds:datastoreItem xmlns:ds="http://schemas.openxmlformats.org/officeDocument/2006/customXml" ds:itemID="{C453638C-DB3D-4A2C-AEE5-B3A4C0A339A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 set</vt:lpstr>
      <vt:lpstr>Questions</vt:lpstr>
      <vt:lpstr>City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</dc:creator>
  <cp:lastModifiedBy>Anna Tolentino</cp:lastModifiedBy>
  <dcterms:created xsi:type="dcterms:W3CDTF">2020-08-14T23:39:00Z</dcterms:created>
  <dcterms:modified xsi:type="dcterms:W3CDTF">2023-09-12T12:15:15Z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a3bbcb4d-78a0-488a-b5df-d02cd34bc0a2</vt:lpwstr>
  </property>
  <property fmtid="{D5CDD505-2E9C-101B-9397-08002B2CF9AE}" pid="3" name="ContentTypeId">
    <vt:lpwstr>0x010100A740584D75509F4F816ECA19663AA050</vt:lpwstr>
  </property>
  <property fmtid="{D5CDD505-2E9C-101B-9397-08002B2CF9AE}" pid="4" name="MediaServiceImageTags">
    <vt:lpwstr/>
  </property>
  <property fmtid="{D5CDD505-2E9C-101B-9397-08002B2CF9AE}" pid="5" name="ICV">
    <vt:lpwstr>174A269654B642AF949497332BA92729_12</vt:lpwstr>
  </property>
  <property fmtid="{D5CDD505-2E9C-101B-9397-08002B2CF9AE}" pid="6" name="KSOProductBuildVer">
    <vt:lpwstr>1033-12.2.0.13201</vt:lpwstr>
  </property>
</Properties>
</file>