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na Elizondo\OneDrive - Texas State University\Desktop\Fall2022\N3C_2022_LongCovid\docs\"/>
    </mc:Choice>
  </mc:AlternateContent>
  <xr:revisionPtr revIDLastSave="0" documentId="13_ncr:1_{25DC1C0A-8F8C-428C-BE59-5D929913FB19}" xr6:coauthVersionLast="47" xr6:coauthVersionMax="47" xr10:uidLastSave="{00000000-0000-0000-0000-000000000000}"/>
  <bookViews>
    <workbookView xWindow="732" yWindow="732" windowWidth="12390" windowHeight="9984" tabRatio="500" xr2:uid="{00000000-000D-0000-FFFF-FFFF00000000}"/>
  </bookViews>
  <sheets>
    <sheet name="Drugs" sheetId="1" r:id="rId1"/>
    <sheet name="Dem-g" sheetId="2" r:id="rId2"/>
    <sheet name="Demographics" sheetId="3" r:id="rId3"/>
    <sheet name="Cond-g" sheetId="4" r:id="rId4"/>
    <sheet name="Condition" sheetId="5" r:id="rId5"/>
    <sheet name="Dia_1_0-g" sheetId="6" r:id="rId6"/>
    <sheet name="Diagnosis_1_0" sheetId="7" r:id="rId7"/>
    <sheet name="Diagnosis" sheetId="8" r:id="rId8"/>
    <sheet name="Dia-g" sheetId="9" r:id="rId9"/>
    <sheet name="Obs_1_0-g" sheetId="10" r:id="rId10"/>
    <sheet name="Observation_1_0" sheetId="11" r:id="rId11"/>
    <sheet name="Obs-g" sheetId="12" r:id="rId12"/>
    <sheet name="Observation" sheetId="13" r:id="rId13"/>
    <sheet name="color" sheetId="14" r:id="rId14"/>
    <sheet name="Most Frequent Features" sheetId="16" r:id="rId15"/>
    <sheet name="Kutools_Chart" sheetId="18" state="hidden" r:id="rId16"/>
  </sheets>
  <externalReferences>
    <externalReference r:id="rId17"/>
  </externalReferences>
  <definedNames>
    <definedName name="_xlnm._FilterDatabase" localSheetId="3" hidden="1">'Cond-g'!$A$1:$M$91</definedName>
    <definedName name="_xlnm._FilterDatabase" localSheetId="4" hidden="1">Condition!$A$1:$H$234</definedName>
    <definedName name="_xlnm._FilterDatabase" localSheetId="1" hidden="1">'Dem-g'!$A$1:$M$91</definedName>
    <definedName name="_xlnm._FilterDatabase" localSheetId="2" hidden="1">Demographics!$A$1:$H$81</definedName>
    <definedName name="_xlnm._FilterDatabase" localSheetId="5" hidden="1">'Dia_1_0-g'!$A$1:$M$91</definedName>
    <definedName name="_xlnm._FilterDatabase" localSheetId="8" hidden="1">'Dia-g'!$A$1:$M$91</definedName>
    <definedName name="_xlnm._FilterDatabase" localSheetId="7" hidden="1">Diagnosis!$A$1:$H$301</definedName>
    <definedName name="_xlnm._FilterDatabase" localSheetId="6" hidden="1">Diagnosis_1_0!$A$1:$H$301</definedName>
    <definedName name="_xlnm._FilterDatabase" localSheetId="0" hidden="1">Drugs!$A$1:$M$91</definedName>
    <definedName name="_xlnm._FilterDatabase" localSheetId="9" hidden="1">'Obs_1_0-g'!$A$1:$M$91</definedName>
    <definedName name="_xlnm._FilterDatabase" localSheetId="12" hidden="1">Observation!$A$1:$H$301</definedName>
    <definedName name="_xlnm._FilterDatabase" localSheetId="10" hidden="1">Observation_1_0!$A$1:$H$301</definedName>
    <definedName name="_xlnm._FilterDatabase" localSheetId="11" hidden="1">'Obs-g'!$A$1:$M$91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6" i="18" l="1"/>
  <c r="B26" i="18"/>
  <c r="A27" i="18"/>
  <c r="B27" i="18"/>
  <c r="A28" i="18"/>
  <c r="B28" i="18"/>
  <c r="A29" i="18"/>
  <c r="B29" i="18"/>
  <c r="A30" i="18"/>
  <c r="B30" i="18"/>
  <c r="A31" i="18"/>
  <c r="B31" i="18"/>
  <c r="A32" i="18"/>
  <c r="B32" i="18"/>
  <c r="A33" i="18"/>
  <c r="B33" i="18"/>
  <c r="A34" i="18"/>
  <c r="B34" i="18"/>
  <c r="A35" i="18"/>
  <c r="B35" i="18"/>
  <c r="A36" i="18"/>
  <c r="B36" i="18"/>
  <c r="A37" i="18"/>
  <c r="B37" i="18"/>
  <c r="A38" i="18"/>
  <c r="B38" i="18"/>
  <c r="A39" i="18"/>
  <c r="B39" i="18"/>
  <c r="A40" i="18"/>
  <c r="B40" i="18"/>
  <c r="A41" i="18"/>
  <c r="B41" i="18"/>
  <c r="A42" i="18"/>
  <c r="B42" i="18"/>
  <c r="A43" i="18"/>
  <c r="B43" i="18"/>
  <c r="A44" i="18"/>
  <c r="B44" i="18"/>
  <c r="A45" i="18"/>
  <c r="B45" i="18"/>
  <c r="A46" i="18"/>
  <c r="B46" i="18"/>
  <c r="A47" i="18"/>
  <c r="B47" i="18"/>
  <c r="A48" i="18"/>
  <c r="B48" i="18"/>
  <c r="A49" i="18"/>
  <c r="B49" i="18"/>
  <c r="A50" i="18"/>
  <c r="B50" i="18"/>
  <c r="A51" i="18"/>
  <c r="B51" i="18"/>
  <c r="A52" i="18"/>
  <c r="B52" i="18"/>
  <c r="A53" i="18"/>
  <c r="B53" i="18"/>
  <c r="A54" i="18"/>
  <c r="B54" i="18"/>
  <c r="A55" i="18"/>
  <c r="B55" i="18"/>
  <c r="A56" i="18"/>
  <c r="B56" i="18"/>
  <c r="A57" i="18"/>
  <c r="B57" i="18"/>
  <c r="A58" i="18"/>
  <c r="B58" i="18"/>
  <c r="A59" i="18"/>
  <c r="B59" i="18"/>
  <c r="A60" i="18"/>
  <c r="B60" i="18"/>
  <c r="A61" i="18"/>
  <c r="B61" i="18"/>
  <c r="A62" i="18"/>
  <c r="B62" i="18"/>
  <c r="A63" i="18"/>
  <c r="B63" i="18"/>
  <c r="A64" i="18"/>
  <c r="B64" i="18"/>
  <c r="A65" i="18"/>
  <c r="B65" i="18"/>
  <c r="A66" i="18"/>
  <c r="B66" i="18"/>
  <c r="A67" i="18"/>
  <c r="B67" i="18"/>
  <c r="A68" i="18"/>
  <c r="B68" i="18"/>
  <c r="A69" i="18"/>
  <c r="B69" i="18"/>
  <c r="A70" i="18"/>
  <c r="B70" i="18"/>
  <c r="A71" i="18"/>
  <c r="B71" i="18"/>
  <c r="A72" i="18"/>
  <c r="B72" i="18"/>
  <c r="A73" i="18"/>
  <c r="B73" i="18"/>
  <c r="A74" i="18"/>
  <c r="B74" i="18"/>
  <c r="A75" i="18"/>
  <c r="B75" i="18"/>
  <c r="A76" i="18"/>
  <c r="B76" i="18"/>
  <c r="A77" i="18"/>
  <c r="B77" i="18"/>
  <c r="A78" i="18"/>
  <c r="B78" i="18"/>
  <c r="A79" i="18"/>
  <c r="B79" i="18"/>
  <c r="A80" i="18"/>
  <c r="B80" i="18"/>
  <c r="A81" i="18"/>
  <c r="B81" i="18"/>
  <c r="A82" i="18"/>
  <c r="B82" i="18"/>
  <c r="A83" i="18"/>
  <c r="B83" i="18"/>
  <c r="A84" i="18"/>
  <c r="B84" i="18"/>
  <c r="A85" i="18"/>
  <c r="B85" i="18"/>
  <c r="A86" i="18"/>
  <c r="B86" i="18"/>
  <c r="A87" i="18"/>
  <c r="B87" i="18"/>
  <c r="A88" i="18"/>
  <c r="B88" i="18"/>
  <c r="A89" i="18"/>
  <c r="B89" i="18"/>
  <c r="A90" i="18"/>
  <c r="B90" i="18"/>
  <c r="A91" i="18"/>
  <c r="B91" i="18"/>
  <c r="A92" i="18"/>
  <c r="B92" i="18"/>
  <c r="B25" i="18"/>
  <c r="A25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" i="18"/>
  <c r="H306" i="13"/>
  <c r="H305" i="13"/>
  <c r="H304" i="13"/>
  <c r="H303" i="13"/>
  <c r="H302" i="13"/>
  <c r="H301" i="13"/>
  <c r="H300" i="13"/>
  <c r="H299" i="13"/>
  <c r="H298" i="13"/>
  <c r="H297" i="13"/>
  <c r="H296" i="13"/>
  <c r="H295" i="13"/>
  <c r="H294" i="13"/>
  <c r="H293" i="13"/>
  <c r="H292" i="13"/>
  <c r="H291" i="13"/>
  <c r="H290" i="13"/>
  <c r="H289" i="13"/>
  <c r="H288" i="13"/>
  <c r="H287" i="13"/>
  <c r="H286" i="13"/>
  <c r="H285" i="13"/>
  <c r="H284" i="13"/>
  <c r="H283" i="13"/>
  <c r="H282" i="13"/>
  <c r="H281" i="13"/>
  <c r="H280" i="13"/>
  <c r="H279" i="13"/>
  <c r="H278" i="13"/>
  <c r="H277" i="13"/>
  <c r="H276" i="13"/>
  <c r="H275" i="13"/>
  <c r="H274" i="13"/>
  <c r="H273" i="13"/>
  <c r="H272" i="13"/>
  <c r="H271" i="13"/>
  <c r="H270" i="13"/>
  <c r="H269" i="13"/>
  <c r="H268" i="13"/>
  <c r="H267" i="13"/>
  <c r="H266" i="13"/>
  <c r="H265" i="13"/>
  <c r="H264" i="13"/>
  <c r="H263" i="13"/>
  <c r="H262" i="13"/>
  <c r="H261" i="13"/>
  <c r="H260" i="13"/>
  <c r="H259" i="13"/>
  <c r="H258" i="13"/>
  <c r="H257" i="13"/>
  <c r="H256" i="13"/>
  <c r="H255" i="13"/>
  <c r="H254" i="13"/>
  <c r="H253" i="13"/>
  <c r="H252" i="13"/>
  <c r="H251" i="13"/>
  <c r="H250" i="13"/>
  <c r="H249" i="13"/>
  <c r="H248" i="13"/>
  <c r="H247" i="13"/>
  <c r="H246" i="13"/>
  <c r="H245" i="13"/>
  <c r="H244" i="13"/>
  <c r="H243" i="13"/>
  <c r="H242" i="13"/>
  <c r="H241" i="13"/>
  <c r="H240" i="13"/>
  <c r="H239" i="13"/>
  <c r="H238" i="13"/>
  <c r="H237" i="13"/>
  <c r="H236" i="13"/>
  <c r="H235" i="13"/>
  <c r="H234" i="13"/>
  <c r="H233" i="13"/>
  <c r="H232" i="13"/>
  <c r="H231" i="13"/>
  <c r="H230" i="13"/>
  <c r="H229" i="13"/>
  <c r="H228" i="13"/>
  <c r="H227" i="13"/>
  <c r="H226" i="13"/>
  <c r="H225" i="13"/>
  <c r="H224" i="13"/>
  <c r="H223" i="13"/>
  <c r="H222" i="13"/>
  <c r="H221" i="13"/>
  <c r="H220" i="13"/>
  <c r="H219" i="13"/>
  <c r="H218" i="13"/>
  <c r="H217" i="13"/>
  <c r="H216" i="13"/>
  <c r="H215" i="13"/>
  <c r="H214" i="13"/>
  <c r="H213" i="13"/>
  <c r="H212" i="13"/>
  <c r="H211" i="13"/>
  <c r="H210" i="13"/>
  <c r="H209" i="13"/>
  <c r="H208" i="13"/>
  <c r="H207" i="13"/>
  <c r="H206" i="13"/>
  <c r="H205" i="13"/>
  <c r="H204" i="13"/>
  <c r="H203" i="13"/>
  <c r="H202" i="13"/>
  <c r="H201" i="13"/>
  <c r="H200" i="13"/>
  <c r="H199" i="13"/>
  <c r="H198" i="13"/>
  <c r="H197" i="13"/>
  <c r="H196" i="13"/>
  <c r="H195" i="13"/>
  <c r="H194" i="13"/>
  <c r="H193" i="13"/>
  <c r="H192" i="13"/>
  <c r="H191" i="13"/>
  <c r="H190" i="13"/>
  <c r="H189" i="13"/>
  <c r="H188" i="13"/>
  <c r="H187" i="13"/>
  <c r="H186" i="13"/>
  <c r="H185" i="13"/>
  <c r="H184" i="13"/>
  <c r="H183" i="13"/>
  <c r="H182" i="13"/>
  <c r="H181" i="13"/>
  <c r="H180" i="13"/>
  <c r="H179" i="13"/>
  <c r="H178" i="13"/>
  <c r="H177" i="13"/>
  <c r="H176" i="13"/>
  <c r="H175" i="13"/>
  <c r="H174" i="13"/>
  <c r="H173" i="13"/>
  <c r="H172" i="13"/>
  <c r="H171" i="13"/>
  <c r="H170" i="13"/>
  <c r="H169" i="13"/>
  <c r="H168" i="13"/>
  <c r="H167" i="13"/>
  <c r="H166" i="13"/>
  <c r="H165" i="13"/>
  <c r="H164" i="13"/>
  <c r="H163" i="13"/>
  <c r="H162" i="13"/>
  <c r="H161" i="13"/>
  <c r="H160" i="13"/>
  <c r="H159" i="13"/>
  <c r="H158" i="13"/>
  <c r="H157" i="13"/>
  <c r="H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J35" i="12"/>
  <c r="I35" i="12"/>
  <c r="H35" i="12"/>
  <c r="G35" i="12"/>
  <c r="F35" i="12"/>
  <c r="E35" i="12"/>
  <c r="D35" i="12"/>
  <c r="C35" i="12"/>
  <c r="B35" i="12"/>
  <c r="K35" i="12" s="1"/>
  <c r="L35" i="12" s="1"/>
  <c r="J34" i="12"/>
  <c r="I34" i="12"/>
  <c r="H34" i="12"/>
  <c r="G34" i="12"/>
  <c r="F34" i="12"/>
  <c r="E34" i="12"/>
  <c r="D34" i="12"/>
  <c r="C34" i="12"/>
  <c r="B34" i="12"/>
  <c r="K34" i="12" s="1"/>
  <c r="L34" i="12" s="1"/>
  <c r="J33" i="12"/>
  <c r="I33" i="12"/>
  <c r="H33" i="12"/>
  <c r="G33" i="12"/>
  <c r="F33" i="12"/>
  <c r="E33" i="12"/>
  <c r="D33" i="12"/>
  <c r="C33" i="12"/>
  <c r="B33" i="12"/>
  <c r="K33" i="12" s="1"/>
  <c r="L33" i="12" s="1"/>
  <c r="J32" i="12"/>
  <c r="I32" i="12"/>
  <c r="H32" i="12"/>
  <c r="G32" i="12"/>
  <c r="F32" i="12"/>
  <c r="E32" i="12"/>
  <c r="D32" i="12"/>
  <c r="C32" i="12"/>
  <c r="B32" i="12"/>
  <c r="J31" i="12"/>
  <c r="I31" i="12"/>
  <c r="H31" i="12"/>
  <c r="G31" i="12"/>
  <c r="F31" i="12"/>
  <c r="E31" i="12"/>
  <c r="D31" i="12"/>
  <c r="C31" i="12"/>
  <c r="K31" i="12" s="1"/>
  <c r="L31" i="12" s="1"/>
  <c r="B31" i="12"/>
  <c r="J30" i="12"/>
  <c r="I30" i="12"/>
  <c r="H30" i="12"/>
  <c r="G30" i="12"/>
  <c r="F30" i="12"/>
  <c r="E30" i="12"/>
  <c r="D30" i="12"/>
  <c r="C30" i="12"/>
  <c r="B30" i="12"/>
  <c r="J29" i="12"/>
  <c r="I29" i="12"/>
  <c r="H29" i="12"/>
  <c r="K29" i="12" s="1"/>
  <c r="L29" i="12" s="1"/>
  <c r="G29" i="12"/>
  <c r="F29" i="12"/>
  <c r="E29" i="12"/>
  <c r="D29" i="12"/>
  <c r="C29" i="12"/>
  <c r="B29" i="12"/>
  <c r="J28" i="12"/>
  <c r="I28" i="12"/>
  <c r="H28" i="12"/>
  <c r="G28" i="12"/>
  <c r="F28" i="12"/>
  <c r="E28" i="12"/>
  <c r="D28" i="12"/>
  <c r="C28" i="12"/>
  <c r="K28" i="12" s="1"/>
  <c r="L28" i="12" s="1"/>
  <c r="B28" i="12"/>
  <c r="J27" i="12"/>
  <c r="K27" i="12" s="1"/>
  <c r="L27" i="12" s="1"/>
  <c r="I27" i="12"/>
  <c r="H27" i="12"/>
  <c r="G27" i="12"/>
  <c r="F27" i="12"/>
  <c r="E27" i="12"/>
  <c r="D27" i="12"/>
  <c r="C27" i="12"/>
  <c r="B27" i="12"/>
  <c r="J26" i="12"/>
  <c r="I26" i="12"/>
  <c r="H26" i="12"/>
  <c r="G26" i="12"/>
  <c r="F26" i="12"/>
  <c r="E26" i="12"/>
  <c r="D26" i="12"/>
  <c r="C26" i="12"/>
  <c r="B26" i="12"/>
  <c r="J25" i="12"/>
  <c r="I25" i="12"/>
  <c r="H25" i="12"/>
  <c r="G25" i="12"/>
  <c r="F25" i="12"/>
  <c r="E25" i="12"/>
  <c r="D25" i="12"/>
  <c r="C25" i="12"/>
  <c r="B25" i="12"/>
  <c r="J24" i="12"/>
  <c r="I24" i="12"/>
  <c r="H24" i="12"/>
  <c r="G24" i="12"/>
  <c r="F24" i="12"/>
  <c r="E24" i="12"/>
  <c r="D24" i="12"/>
  <c r="C24" i="12"/>
  <c r="B24" i="12"/>
  <c r="J23" i="12"/>
  <c r="I23" i="12"/>
  <c r="H23" i="12"/>
  <c r="G23" i="12"/>
  <c r="F23" i="12"/>
  <c r="E23" i="12"/>
  <c r="D23" i="12"/>
  <c r="C23" i="12"/>
  <c r="K23" i="12" s="1"/>
  <c r="L23" i="12" s="1"/>
  <c r="B23" i="12"/>
  <c r="J22" i="12"/>
  <c r="I22" i="12"/>
  <c r="H22" i="12"/>
  <c r="G22" i="12"/>
  <c r="F22" i="12"/>
  <c r="E22" i="12"/>
  <c r="D22" i="12"/>
  <c r="C22" i="12"/>
  <c r="B22" i="12"/>
  <c r="K22" i="12" s="1"/>
  <c r="L22" i="12" s="1"/>
  <c r="J21" i="12"/>
  <c r="I21" i="12"/>
  <c r="K21" i="12" s="1"/>
  <c r="L21" i="12" s="1"/>
  <c r="H21" i="12"/>
  <c r="G21" i="12"/>
  <c r="F21" i="12"/>
  <c r="E21" i="12"/>
  <c r="D21" i="12"/>
  <c r="C21" i="12"/>
  <c r="B21" i="12"/>
  <c r="J20" i="12"/>
  <c r="I20" i="12"/>
  <c r="H20" i="12"/>
  <c r="G20" i="12"/>
  <c r="F20" i="12"/>
  <c r="E20" i="12"/>
  <c r="D20" i="12"/>
  <c r="C20" i="12"/>
  <c r="B20" i="12"/>
  <c r="J19" i="12"/>
  <c r="I19" i="12"/>
  <c r="H19" i="12"/>
  <c r="G19" i="12"/>
  <c r="F19" i="12"/>
  <c r="E19" i="12"/>
  <c r="D19" i="12"/>
  <c r="C19" i="12"/>
  <c r="B19" i="12"/>
  <c r="K19" i="12" s="1"/>
  <c r="L19" i="12" s="1"/>
  <c r="J18" i="12"/>
  <c r="I18" i="12"/>
  <c r="K18" i="12" s="1"/>
  <c r="L18" i="12" s="1"/>
  <c r="H18" i="12"/>
  <c r="G18" i="12"/>
  <c r="F18" i="12"/>
  <c r="E18" i="12"/>
  <c r="D18" i="12"/>
  <c r="C18" i="12"/>
  <c r="B18" i="12"/>
  <c r="J17" i="12"/>
  <c r="I17" i="12"/>
  <c r="H17" i="12"/>
  <c r="G17" i="12"/>
  <c r="F17" i="12"/>
  <c r="E17" i="12"/>
  <c r="D17" i="12"/>
  <c r="C17" i="12"/>
  <c r="B17" i="12"/>
  <c r="J16" i="12"/>
  <c r="I16" i="12"/>
  <c r="H16" i="12"/>
  <c r="G16" i="12"/>
  <c r="F16" i="12"/>
  <c r="E16" i="12"/>
  <c r="D16" i="12"/>
  <c r="C16" i="12"/>
  <c r="B16" i="12"/>
  <c r="K15" i="12"/>
  <c r="L15" i="12" s="1"/>
  <c r="J15" i="12"/>
  <c r="I15" i="12"/>
  <c r="H15" i="12"/>
  <c r="G15" i="12"/>
  <c r="F15" i="12"/>
  <c r="E15" i="12"/>
  <c r="D15" i="12"/>
  <c r="C15" i="12"/>
  <c r="B15" i="12"/>
  <c r="J14" i="12"/>
  <c r="I14" i="12"/>
  <c r="H14" i="12"/>
  <c r="G14" i="12"/>
  <c r="F14" i="12"/>
  <c r="E14" i="12"/>
  <c r="D14" i="12"/>
  <c r="C14" i="12"/>
  <c r="B14" i="12"/>
  <c r="J13" i="12"/>
  <c r="I13" i="12"/>
  <c r="H13" i="12"/>
  <c r="G13" i="12"/>
  <c r="F13" i="12"/>
  <c r="E13" i="12"/>
  <c r="D13" i="12"/>
  <c r="C13" i="12"/>
  <c r="B13" i="12"/>
  <c r="J12" i="12"/>
  <c r="I12" i="12"/>
  <c r="H12" i="12"/>
  <c r="G12" i="12"/>
  <c r="K12" i="12" s="1"/>
  <c r="L12" i="12" s="1"/>
  <c r="F12" i="12"/>
  <c r="E12" i="12"/>
  <c r="D12" i="12"/>
  <c r="C12" i="12"/>
  <c r="B12" i="12"/>
  <c r="J11" i="12"/>
  <c r="I11" i="12"/>
  <c r="H11" i="12"/>
  <c r="G11" i="12"/>
  <c r="F11" i="12"/>
  <c r="E11" i="12"/>
  <c r="D11" i="12"/>
  <c r="C11" i="12"/>
  <c r="B11" i="12"/>
  <c r="J10" i="12"/>
  <c r="I10" i="12"/>
  <c r="H10" i="12"/>
  <c r="G10" i="12"/>
  <c r="F10" i="12"/>
  <c r="E10" i="12"/>
  <c r="D10" i="12"/>
  <c r="C10" i="12"/>
  <c r="B10" i="12"/>
  <c r="K10" i="12" s="1"/>
  <c r="L10" i="12" s="1"/>
  <c r="J9" i="12"/>
  <c r="I9" i="12"/>
  <c r="H9" i="12"/>
  <c r="G9" i="12"/>
  <c r="K9" i="12" s="1"/>
  <c r="L9" i="12" s="1"/>
  <c r="F9" i="12"/>
  <c r="E9" i="12"/>
  <c r="D9" i="12"/>
  <c r="C9" i="12"/>
  <c r="B9" i="12"/>
  <c r="J8" i="12"/>
  <c r="I8" i="12"/>
  <c r="H8" i="12"/>
  <c r="G8" i="12"/>
  <c r="F8" i="12"/>
  <c r="E8" i="12"/>
  <c r="D8" i="12"/>
  <c r="C8" i="12"/>
  <c r="B8" i="12"/>
  <c r="J7" i="12"/>
  <c r="I7" i="12"/>
  <c r="H7" i="12"/>
  <c r="G7" i="12"/>
  <c r="F7" i="12"/>
  <c r="E7" i="12"/>
  <c r="D7" i="12"/>
  <c r="C7" i="12"/>
  <c r="B7" i="12"/>
  <c r="K6" i="12"/>
  <c r="L6" i="12" s="1"/>
  <c r="J6" i="12"/>
  <c r="I6" i="12"/>
  <c r="H6" i="12"/>
  <c r="G6" i="12"/>
  <c r="F6" i="12"/>
  <c r="E6" i="12"/>
  <c r="D6" i="12"/>
  <c r="C6" i="12"/>
  <c r="B6" i="12"/>
  <c r="J5" i="12"/>
  <c r="I5" i="12"/>
  <c r="H5" i="12"/>
  <c r="G5" i="12"/>
  <c r="F5" i="12"/>
  <c r="E5" i="12"/>
  <c r="D5" i="12"/>
  <c r="C5" i="12"/>
  <c r="K5" i="12" s="1"/>
  <c r="L5" i="12" s="1"/>
  <c r="B5" i="12"/>
  <c r="J4" i="12"/>
  <c r="I4" i="12"/>
  <c r="H4" i="12"/>
  <c r="G4" i="12"/>
  <c r="F4" i="12"/>
  <c r="E4" i="12"/>
  <c r="D4" i="12"/>
  <c r="C4" i="12"/>
  <c r="B4" i="12"/>
  <c r="K4" i="12" s="1"/>
  <c r="L4" i="12" s="1"/>
  <c r="J3" i="12"/>
  <c r="I3" i="12"/>
  <c r="H3" i="12"/>
  <c r="G3" i="12"/>
  <c r="F3" i="12"/>
  <c r="E3" i="12"/>
  <c r="D3" i="12"/>
  <c r="C3" i="12"/>
  <c r="B3" i="12"/>
  <c r="J2" i="12"/>
  <c r="I2" i="12"/>
  <c r="H2" i="12"/>
  <c r="G2" i="12"/>
  <c r="F2" i="12"/>
  <c r="E2" i="12"/>
  <c r="D2" i="12"/>
  <c r="C2" i="12"/>
  <c r="B2" i="12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4" i="11"/>
  <c r="H283" i="11"/>
  <c r="H282" i="11"/>
  <c r="H281" i="1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B35" i="10"/>
  <c r="G33" i="10"/>
  <c r="D33" i="10"/>
  <c r="J29" i="10"/>
  <c r="G29" i="10"/>
  <c r="D29" i="10"/>
  <c r="J22" i="10"/>
  <c r="H22" i="10"/>
  <c r="J20" i="10"/>
  <c r="H17" i="10"/>
  <c r="G17" i="10"/>
  <c r="F17" i="10"/>
  <c r="E17" i="10"/>
  <c r="G11" i="10"/>
  <c r="J9" i="10"/>
  <c r="I9" i="10"/>
  <c r="E6" i="10"/>
  <c r="D6" i="10"/>
  <c r="C6" i="10"/>
  <c r="B6" i="10"/>
  <c r="D2" i="10"/>
  <c r="G68" i="9"/>
  <c r="D68" i="9"/>
  <c r="J67" i="9"/>
  <c r="B47" i="9"/>
  <c r="I25" i="9"/>
  <c r="H25" i="9"/>
  <c r="F25" i="9"/>
  <c r="D4" i="9"/>
  <c r="C4" i="9"/>
  <c r="B4" i="9"/>
  <c r="G2" i="9"/>
  <c r="H578" i="8"/>
  <c r="H577" i="8"/>
  <c r="H576" i="8"/>
  <c r="H575" i="8"/>
  <c r="H574" i="8"/>
  <c r="H573" i="8"/>
  <c r="H572" i="8"/>
  <c r="H571" i="8"/>
  <c r="H570" i="8"/>
  <c r="H569" i="8"/>
  <c r="H568" i="8"/>
  <c r="H567" i="8"/>
  <c r="H566" i="8"/>
  <c r="H565" i="8"/>
  <c r="H564" i="8"/>
  <c r="H563" i="8"/>
  <c r="H562" i="8"/>
  <c r="H561" i="8"/>
  <c r="H560" i="8"/>
  <c r="H559" i="8"/>
  <c r="H558" i="8"/>
  <c r="H557" i="8"/>
  <c r="H556" i="8"/>
  <c r="H555" i="8"/>
  <c r="H554" i="8"/>
  <c r="H553" i="8"/>
  <c r="H552" i="8"/>
  <c r="H551" i="8"/>
  <c r="H550" i="8"/>
  <c r="H549" i="8"/>
  <c r="H548" i="8"/>
  <c r="H547" i="8"/>
  <c r="H546" i="8"/>
  <c r="H545" i="8"/>
  <c r="H544" i="8"/>
  <c r="H543" i="8"/>
  <c r="H542" i="8"/>
  <c r="H541" i="8"/>
  <c r="H540" i="8"/>
  <c r="H539" i="8"/>
  <c r="H538" i="8"/>
  <c r="H537" i="8"/>
  <c r="H536" i="8"/>
  <c r="H535" i="8"/>
  <c r="H534" i="8"/>
  <c r="H533" i="8"/>
  <c r="H532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77" i="8"/>
  <c r="H476" i="8"/>
  <c r="H475" i="8"/>
  <c r="H474" i="8"/>
  <c r="H473" i="8"/>
  <c r="H472" i="8"/>
  <c r="H471" i="8"/>
  <c r="H470" i="8"/>
  <c r="H469" i="8"/>
  <c r="H468" i="8"/>
  <c r="H467" i="8"/>
  <c r="H466" i="8"/>
  <c r="H465" i="8"/>
  <c r="H464" i="8"/>
  <c r="H463" i="8"/>
  <c r="H462" i="8"/>
  <c r="H461" i="8"/>
  <c r="H460" i="8"/>
  <c r="H459" i="8"/>
  <c r="H458" i="8"/>
  <c r="H457" i="8"/>
  <c r="H456" i="8"/>
  <c r="H455" i="8"/>
  <c r="H454" i="8"/>
  <c r="H453" i="8"/>
  <c r="H452" i="8"/>
  <c r="H451" i="8"/>
  <c r="H450" i="8"/>
  <c r="H449" i="8"/>
  <c r="H448" i="8"/>
  <c r="H447" i="8"/>
  <c r="H446" i="8"/>
  <c r="H445" i="8"/>
  <c r="H444" i="8"/>
  <c r="H443" i="8"/>
  <c r="H442" i="8"/>
  <c r="H441" i="8"/>
  <c r="H440" i="8"/>
  <c r="H439" i="8"/>
  <c r="H438" i="8"/>
  <c r="H437" i="8"/>
  <c r="H436" i="8"/>
  <c r="H435" i="8"/>
  <c r="H434" i="8"/>
  <c r="H433" i="8"/>
  <c r="H432" i="8"/>
  <c r="H431" i="8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D57" i="9" s="1"/>
  <c r="H6" i="8"/>
  <c r="H5" i="8"/>
  <c r="H4" i="8"/>
  <c r="H3" i="8"/>
  <c r="H2" i="8"/>
  <c r="H534" i="7"/>
  <c r="H533" i="7"/>
  <c r="H532" i="7"/>
  <c r="H531" i="7"/>
  <c r="H530" i="7"/>
  <c r="H529" i="7"/>
  <c r="H528" i="7"/>
  <c r="H527" i="7"/>
  <c r="H526" i="7"/>
  <c r="H525" i="7"/>
  <c r="H524" i="7"/>
  <c r="H523" i="7"/>
  <c r="H522" i="7"/>
  <c r="H521" i="7"/>
  <c r="H520" i="7"/>
  <c r="H519" i="7"/>
  <c r="H518" i="7"/>
  <c r="H517" i="7"/>
  <c r="H516" i="7"/>
  <c r="H515" i="7"/>
  <c r="H514" i="7"/>
  <c r="H513" i="7"/>
  <c r="H512" i="7"/>
  <c r="H511" i="7"/>
  <c r="H510" i="7"/>
  <c r="H509" i="7"/>
  <c r="H508" i="7"/>
  <c r="H507" i="7"/>
  <c r="H506" i="7"/>
  <c r="H505" i="7"/>
  <c r="H504" i="7"/>
  <c r="H503" i="7"/>
  <c r="H502" i="7"/>
  <c r="H501" i="7"/>
  <c r="H500" i="7"/>
  <c r="H499" i="7"/>
  <c r="H498" i="7"/>
  <c r="H497" i="7"/>
  <c r="H496" i="7"/>
  <c r="H495" i="7"/>
  <c r="H494" i="7"/>
  <c r="H493" i="7"/>
  <c r="H492" i="7"/>
  <c r="H491" i="7"/>
  <c r="H490" i="7"/>
  <c r="H489" i="7"/>
  <c r="H488" i="7"/>
  <c r="H487" i="7"/>
  <c r="H486" i="7"/>
  <c r="H485" i="7"/>
  <c r="H484" i="7"/>
  <c r="H483" i="7"/>
  <c r="H482" i="7"/>
  <c r="H481" i="7"/>
  <c r="H480" i="7"/>
  <c r="H479" i="7"/>
  <c r="H478" i="7"/>
  <c r="H477" i="7"/>
  <c r="H476" i="7"/>
  <c r="H475" i="7"/>
  <c r="H474" i="7"/>
  <c r="H473" i="7"/>
  <c r="H472" i="7"/>
  <c r="H471" i="7"/>
  <c r="H470" i="7"/>
  <c r="H469" i="7"/>
  <c r="H468" i="7"/>
  <c r="H467" i="7"/>
  <c r="H466" i="7"/>
  <c r="H465" i="7"/>
  <c r="H464" i="7"/>
  <c r="H463" i="7"/>
  <c r="H462" i="7"/>
  <c r="H461" i="7"/>
  <c r="H460" i="7"/>
  <c r="H459" i="7"/>
  <c r="H458" i="7"/>
  <c r="H457" i="7"/>
  <c r="H456" i="7"/>
  <c r="H455" i="7"/>
  <c r="H454" i="7"/>
  <c r="H453" i="7"/>
  <c r="H452" i="7"/>
  <c r="H451" i="7"/>
  <c r="H450" i="7"/>
  <c r="H449" i="7"/>
  <c r="H448" i="7"/>
  <c r="H447" i="7"/>
  <c r="H446" i="7"/>
  <c r="H445" i="7"/>
  <c r="H444" i="7"/>
  <c r="H443" i="7"/>
  <c r="H442" i="7"/>
  <c r="H441" i="7"/>
  <c r="H440" i="7"/>
  <c r="H439" i="7"/>
  <c r="H438" i="7"/>
  <c r="H437" i="7"/>
  <c r="H436" i="7"/>
  <c r="H435" i="7"/>
  <c r="H434" i="7"/>
  <c r="H433" i="7"/>
  <c r="H432" i="7"/>
  <c r="H431" i="7"/>
  <c r="H430" i="7"/>
  <c r="H429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E55" i="6" s="1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J51" i="6" s="1"/>
  <c r="H11" i="7"/>
  <c r="H10" i="7"/>
  <c r="H9" i="7"/>
  <c r="H8" i="7"/>
  <c r="H7" i="7"/>
  <c r="H6" i="7"/>
  <c r="H5" i="7"/>
  <c r="H4" i="7"/>
  <c r="H3" i="7"/>
  <c r="H2" i="7"/>
  <c r="E66" i="6"/>
  <c r="D66" i="6"/>
  <c r="D55" i="6"/>
  <c r="C55" i="6"/>
  <c r="C52" i="6"/>
  <c r="H46" i="6"/>
  <c r="G46" i="6"/>
  <c r="F44" i="6"/>
  <c r="D38" i="6"/>
  <c r="C38" i="6"/>
  <c r="D36" i="6"/>
  <c r="I31" i="6"/>
  <c r="F29" i="6"/>
  <c r="B25" i="6"/>
  <c r="I24" i="6"/>
  <c r="H24" i="6"/>
  <c r="B19" i="6"/>
  <c r="J18" i="6"/>
  <c r="J13" i="6"/>
  <c r="F13" i="6"/>
  <c r="E13" i="6"/>
  <c r="D13" i="6"/>
  <c r="J8" i="6"/>
  <c r="F8" i="6"/>
  <c r="E8" i="6"/>
  <c r="E4" i="6"/>
  <c r="D4" i="6"/>
  <c r="B4" i="6"/>
  <c r="D3" i="6"/>
  <c r="J2" i="6"/>
  <c r="I2" i="6"/>
  <c r="H2" i="6"/>
  <c r="G2" i="6"/>
  <c r="F2" i="6"/>
  <c r="E2" i="6"/>
  <c r="D2" i="6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C24" i="4" s="1"/>
  <c r="H4" i="5"/>
  <c r="H3" i="5"/>
  <c r="H2" i="5"/>
  <c r="J24" i="4"/>
  <c r="C21" i="4"/>
  <c r="F18" i="4"/>
  <c r="D12" i="4"/>
  <c r="C4" i="4"/>
  <c r="D2" i="4"/>
  <c r="C2" i="4"/>
  <c r="B2" i="4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J23" i="2" s="1"/>
  <c r="H4" i="3"/>
  <c r="H3" i="3"/>
  <c r="H25" i="2" s="1"/>
  <c r="H2" i="3"/>
  <c r="J21" i="2"/>
  <c r="F19" i="2"/>
  <c r="E19" i="2"/>
  <c r="E17" i="2"/>
  <c r="D17" i="2"/>
  <c r="E15" i="2"/>
  <c r="J14" i="2"/>
  <c r="J12" i="2"/>
  <c r="I12" i="2"/>
  <c r="J10" i="2"/>
  <c r="I10" i="2"/>
  <c r="D8" i="2"/>
  <c r="C8" i="2"/>
  <c r="D6" i="2"/>
  <c r="C6" i="2"/>
  <c r="I3" i="2"/>
  <c r="H3" i="2"/>
  <c r="D2" i="2"/>
  <c r="J6" i="2" l="1"/>
  <c r="G22" i="2"/>
  <c r="H22" i="4"/>
  <c r="D20" i="6"/>
  <c r="E2" i="2"/>
  <c r="F9" i="2"/>
  <c r="F11" i="2"/>
  <c r="G18" i="2"/>
  <c r="H20" i="2"/>
  <c r="B23" i="2"/>
  <c r="C25" i="2"/>
  <c r="J2" i="4"/>
  <c r="G5" i="4"/>
  <c r="H7" i="4"/>
  <c r="G10" i="4"/>
  <c r="E13" i="4"/>
  <c r="H16" i="4"/>
  <c r="C20" i="4"/>
  <c r="J22" i="4"/>
  <c r="I26" i="4"/>
  <c r="B6" i="6"/>
  <c r="C11" i="6"/>
  <c r="G20" i="6"/>
  <c r="C26" i="6"/>
  <c r="D32" i="6"/>
  <c r="B40" i="6"/>
  <c r="K40" i="6" s="1"/>
  <c r="L40" i="6" s="1"/>
  <c r="J47" i="6"/>
  <c r="E57" i="6"/>
  <c r="C69" i="6"/>
  <c r="F14" i="9"/>
  <c r="B26" i="10"/>
  <c r="E20" i="10"/>
  <c r="B14" i="10"/>
  <c r="G8" i="10"/>
  <c r="C30" i="10"/>
  <c r="B24" i="10"/>
  <c r="G18" i="10"/>
  <c r="C12" i="10"/>
  <c r="H6" i="10"/>
  <c r="I28" i="10"/>
  <c r="D17" i="10"/>
  <c r="H28" i="10"/>
  <c r="B17" i="10"/>
  <c r="K17" i="10" s="1"/>
  <c r="L17" i="10" s="1"/>
  <c r="I5" i="10"/>
  <c r="H26" i="10"/>
  <c r="E15" i="10"/>
  <c r="D4" i="10"/>
  <c r="G26" i="10"/>
  <c r="D15" i="10"/>
  <c r="J23" i="10"/>
  <c r="G23" i="10"/>
  <c r="I35" i="10"/>
  <c r="B23" i="10"/>
  <c r="J11" i="10"/>
  <c r="H35" i="10"/>
  <c r="I11" i="10"/>
  <c r="F66" i="6"/>
  <c r="C63" i="9"/>
  <c r="E52" i="9"/>
  <c r="G20" i="9"/>
  <c r="H62" i="9"/>
  <c r="D52" i="9"/>
  <c r="F20" i="9"/>
  <c r="F9" i="9"/>
  <c r="G62" i="9"/>
  <c r="C52" i="9"/>
  <c r="H41" i="9"/>
  <c r="I30" i="9"/>
  <c r="E20" i="9"/>
  <c r="E9" i="9"/>
  <c r="F62" i="9"/>
  <c r="B52" i="9"/>
  <c r="B41" i="9"/>
  <c r="H30" i="9"/>
  <c r="D20" i="9"/>
  <c r="D9" i="9"/>
  <c r="G50" i="9"/>
  <c r="B29" i="9"/>
  <c r="K29" i="9" s="1"/>
  <c r="L29" i="9" s="1"/>
  <c r="I18" i="9"/>
  <c r="I7" i="9"/>
  <c r="E5" i="9"/>
  <c r="B69" i="9"/>
  <c r="G58" i="9"/>
  <c r="G47" i="9"/>
  <c r="B37" i="9"/>
  <c r="B26" i="9"/>
  <c r="I15" i="9"/>
  <c r="C58" i="9"/>
  <c r="F47" i="9"/>
  <c r="H15" i="9"/>
  <c r="J68" i="9"/>
  <c r="I57" i="9"/>
  <c r="D47" i="9"/>
  <c r="G15" i="9"/>
  <c r="F4" i="9"/>
  <c r="E4" i="9"/>
  <c r="B11" i="2"/>
  <c r="C20" i="2"/>
  <c r="I9" i="4"/>
  <c r="J25" i="6"/>
  <c r="J46" i="6"/>
  <c r="I15" i="2"/>
  <c r="I4" i="6"/>
  <c r="C2" i="2"/>
  <c r="D11" i="2"/>
  <c r="H2" i="4"/>
  <c r="E10" i="4"/>
  <c r="F22" i="4"/>
  <c r="C20" i="6"/>
  <c r="H47" i="6"/>
  <c r="E11" i="2"/>
  <c r="F5" i="4"/>
  <c r="H26" i="4"/>
  <c r="H14" i="6"/>
  <c r="E34" i="9"/>
  <c r="I55" i="9"/>
  <c r="G11" i="2"/>
  <c r="B14" i="2"/>
  <c r="C16" i="2"/>
  <c r="H18" i="2"/>
  <c r="I20" i="2"/>
  <c r="C23" i="2"/>
  <c r="D25" i="2"/>
  <c r="H5" i="4"/>
  <c r="I7" i="4"/>
  <c r="H10" i="4"/>
  <c r="D14" i="4"/>
  <c r="J16" i="4"/>
  <c r="D20" i="4"/>
  <c r="B23" i="4"/>
  <c r="J26" i="4"/>
  <c r="C6" i="6"/>
  <c r="D11" i="6"/>
  <c r="E16" i="6"/>
  <c r="G34" i="6"/>
  <c r="G42" i="6"/>
  <c r="D60" i="6"/>
  <c r="E57" i="9"/>
  <c r="E8" i="2"/>
  <c r="B24" i="2"/>
  <c r="K24" i="2" s="1"/>
  <c r="L24" i="2" s="1"/>
  <c r="C9" i="4"/>
  <c r="I18" i="4"/>
  <c r="F6" i="2"/>
  <c r="H17" i="2"/>
  <c r="F4" i="4"/>
  <c r="J12" i="4"/>
  <c r="B22" i="4"/>
  <c r="G8" i="2"/>
  <c r="D22" i="2"/>
  <c r="F2" i="4"/>
  <c r="C16" i="4"/>
  <c r="F9" i="6"/>
  <c r="G66" i="6"/>
  <c r="D10" i="9"/>
  <c r="B31" i="9"/>
  <c r="F52" i="9"/>
  <c r="B2" i="2"/>
  <c r="D13" i="2"/>
  <c r="E7" i="4"/>
  <c r="F26" i="4"/>
  <c r="B20" i="6"/>
  <c r="F47" i="6"/>
  <c r="E10" i="9"/>
  <c r="G52" i="9"/>
  <c r="E9" i="2"/>
  <c r="G7" i="4"/>
  <c r="B26" i="6"/>
  <c r="H7" i="2"/>
  <c r="I18" i="2"/>
  <c r="G3" i="4"/>
  <c r="F6" i="6"/>
  <c r="H34" i="6"/>
  <c r="E60" i="6"/>
  <c r="D15" i="9"/>
  <c r="I46" i="6"/>
  <c r="B13" i="2"/>
  <c r="D7" i="4"/>
  <c r="C22" i="4"/>
  <c r="H6" i="2"/>
  <c r="D20" i="2"/>
  <c r="D14" i="6"/>
  <c r="J13" i="2"/>
  <c r="G20" i="2"/>
  <c r="F16" i="4"/>
  <c r="I47" i="6"/>
  <c r="G9" i="2"/>
  <c r="H9" i="2"/>
  <c r="D16" i="2"/>
  <c r="E25" i="2"/>
  <c r="E14" i="4"/>
  <c r="E11" i="6"/>
  <c r="G50" i="6"/>
  <c r="B36" i="9"/>
  <c r="C3" i="2"/>
  <c r="I7" i="2"/>
  <c r="D14" i="2"/>
  <c r="J18" i="2"/>
  <c r="F25" i="2"/>
  <c r="J5" i="4"/>
  <c r="C17" i="4"/>
  <c r="F20" i="4"/>
  <c r="F11" i="6"/>
  <c r="B22" i="6"/>
  <c r="J42" i="6"/>
  <c r="F60" i="6"/>
  <c r="G36" i="9"/>
  <c r="H57" i="9"/>
  <c r="D4" i="4"/>
  <c r="F12" i="4"/>
  <c r="J3" i="2"/>
  <c r="F17" i="2"/>
  <c r="B7" i="4"/>
  <c r="E15" i="4"/>
  <c r="F8" i="2"/>
  <c r="B20" i="2"/>
  <c r="K20" i="2" s="1"/>
  <c r="L20" i="2" s="1"/>
  <c r="E9" i="4"/>
  <c r="D25" i="4"/>
  <c r="F38" i="6"/>
  <c r="G4" i="2"/>
  <c r="I17" i="2"/>
  <c r="G4" i="4"/>
  <c r="I19" i="6"/>
  <c r="H4" i="2"/>
  <c r="J17" i="2"/>
  <c r="D10" i="4"/>
  <c r="I4" i="2"/>
  <c r="E20" i="2"/>
  <c r="E5" i="4"/>
  <c r="B13" i="4"/>
  <c r="G26" i="4"/>
  <c r="F14" i="6"/>
  <c r="B57" i="6"/>
  <c r="F18" i="2"/>
  <c r="C13" i="4"/>
  <c r="C32" i="6"/>
  <c r="B5" i="2"/>
  <c r="H11" i="2"/>
  <c r="J20" i="2"/>
  <c r="I5" i="4"/>
  <c r="E20" i="4"/>
  <c r="I16" i="6"/>
  <c r="H42" i="6"/>
  <c r="F57" i="9"/>
  <c r="C5" i="2"/>
  <c r="I9" i="2"/>
  <c r="D12" i="2"/>
  <c r="E16" i="2"/>
  <c r="F23" i="2"/>
  <c r="H3" i="4"/>
  <c r="G8" i="4"/>
  <c r="F14" i="4"/>
  <c r="J23" i="4"/>
  <c r="G6" i="6"/>
  <c r="J16" i="6"/>
  <c r="F28" i="6"/>
  <c r="E51" i="6"/>
  <c r="F15" i="9"/>
  <c r="D3" i="2"/>
  <c r="D5" i="2"/>
  <c r="J7" i="2"/>
  <c r="J9" i="2"/>
  <c r="E12" i="2"/>
  <c r="E14" i="2"/>
  <c r="G23" i="2"/>
  <c r="G25" i="2"/>
  <c r="I3" i="4"/>
  <c r="H8" i="4"/>
  <c r="C11" i="4"/>
  <c r="G14" i="4"/>
  <c r="E17" i="4"/>
  <c r="G20" i="4"/>
  <c r="H27" i="4"/>
  <c r="H6" i="6"/>
  <c r="G11" i="6"/>
  <c r="C22" i="6"/>
  <c r="G28" i="6"/>
  <c r="I51" i="6"/>
  <c r="G60" i="6"/>
  <c r="I20" i="9"/>
  <c r="B42" i="9"/>
  <c r="G63" i="9"/>
  <c r="H11" i="10"/>
  <c r="E35" i="10"/>
  <c r="I6" i="2"/>
  <c r="F22" i="2"/>
  <c r="F7" i="4"/>
  <c r="E16" i="4"/>
  <c r="J9" i="6"/>
  <c r="B32" i="6"/>
  <c r="I66" i="6"/>
  <c r="G10" i="9"/>
  <c r="I52" i="9"/>
  <c r="B3" i="2"/>
  <c r="C14" i="2"/>
  <c r="D23" i="2"/>
  <c r="J10" i="4"/>
  <c r="D23" i="4"/>
  <c r="E3" i="2"/>
  <c r="E5" i="2"/>
  <c r="F12" i="2"/>
  <c r="F14" i="2"/>
  <c r="B19" i="2"/>
  <c r="G21" i="2"/>
  <c r="H23" i="2"/>
  <c r="I8" i="4"/>
  <c r="E11" i="4"/>
  <c r="H14" i="4"/>
  <c r="H20" i="4"/>
  <c r="F25" i="4"/>
  <c r="C3" i="6"/>
  <c r="I6" i="6"/>
  <c r="H11" i="6"/>
  <c r="H22" i="6"/>
  <c r="H28" i="6"/>
  <c r="F67" i="6"/>
  <c r="J20" i="9"/>
  <c r="C42" i="9"/>
  <c r="H63" i="9"/>
  <c r="I23" i="4"/>
  <c r="J21" i="4"/>
  <c r="J17" i="4"/>
  <c r="B14" i="4"/>
  <c r="C10" i="4"/>
  <c r="F8" i="4"/>
  <c r="J6" i="4"/>
  <c r="B5" i="4"/>
  <c r="K5" i="4" s="1"/>
  <c r="L5" i="4" s="1"/>
  <c r="E3" i="4"/>
  <c r="H23" i="4"/>
  <c r="I21" i="4"/>
  <c r="I19" i="4"/>
  <c r="I17" i="4"/>
  <c r="B10" i="4"/>
  <c r="E8" i="4"/>
  <c r="H6" i="4"/>
  <c r="D3" i="4"/>
  <c r="D8" i="4"/>
  <c r="G6" i="4"/>
  <c r="J4" i="4"/>
  <c r="C3" i="4"/>
  <c r="J9" i="4"/>
  <c r="H4" i="4"/>
  <c r="D6" i="4"/>
  <c r="F27" i="4"/>
  <c r="C25" i="4"/>
  <c r="C23" i="4"/>
  <c r="B19" i="4"/>
  <c r="D17" i="4"/>
  <c r="C15" i="4"/>
  <c r="D13" i="4"/>
  <c r="F11" i="4"/>
  <c r="G9" i="4"/>
  <c r="B27" i="4"/>
  <c r="B25" i="4"/>
  <c r="B9" i="4"/>
  <c r="H18" i="4"/>
  <c r="E6" i="2"/>
  <c r="B22" i="2"/>
  <c r="E4" i="4"/>
  <c r="C22" i="2"/>
  <c r="C7" i="4"/>
  <c r="J18" i="4"/>
  <c r="J31" i="6"/>
  <c r="H31" i="6"/>
  <c r="C18" i="6"/>
  <c r="C16" i="6"/>
  <c r="C68" i="6"/>
  <c r="C66" i="6"/>
  <c r="C60" i="6"/>
  <c r="B55" i="6"/>
  <c r="J49" i="6"/>
  <c r="F42" i="6"/>
  <c r="B38" i="6"/>
  <c r="F34" i="6"/>
  <c r="G30" i="6"/>
  <c r="J27" i="6"/>
  <c r="G24" i="6"/>
  <c r="J21" i="6"/>
  <c r="I18" i="6"/>
  <c r="H15" i="6"/>
  <c r="C13" i="6"/>
  <c r="G10" i="6"/>
  <c r="B8" i="6"/>
  <c r="I5" i="6"/>
  <c r="B3" i="6"/>
  <c r="J64" i="6"/>
  <c r="C54" i="6"/>
  <c r="I49" i="6"/>
  <c r="C45" i="6"/>
  <c r="E42" i="6"/>
  <c r="E34" i="6"/>
  <c r="F30" i="6"/>
  <c r="I27" i="6"/>
  <c r="F24" i="6"/>
  <c r="F21" i="6"/>
  <c r="H18" i="6"/>
  <c r="G15" i="6"/>
  <c r="B13" i="6"/>
  <c r="C10" i="6"/>
  <c r="G5" i="6"/>
  <c r="E64" i="6"/>
  <c r="B54" i="6"/>
  <c r="H49" i="6"/>
  <c r="B45" i="6"/>
  <c r="F41" i="6"/>
  <c r="J33" i="6"/>
  <c r="E30" i="6"/>
  <c r="H27" i="6"/>
  <c r="E24" i="6"/>
  <c r="B21" i="6"/>
  <c r="G18" i="6"/>
  <c r="F15" i="6"/>
  <c r="B10" i="6"/>
  <c r="K10" i="6" s="1"/>
  <c r="L10" i="6" s="1"/>
  <c r="C5" i="6"/>
  <c r="G36" i="6"/>
  <c r="I17" i="6"/>
  <c r="H69" i="6"/>
  <c r="D64" i="6"/>
  <c r="G58" i="6"/>
  <c r="G49" i="6"/>
  <c r="J37" i="6"/>
  <c r="I33" i="6"/>
  <c r="D30" i="6"/>
  <c r="D27" i="6"/>
  <c r="D24" i="6"/>
  <c r="I20" i="6"/>
  <c r="F18" i="6"/>
  <c r="E15" i="6"/>
  <c r="H7" i="6"/>
  <c r="B5" i="6"/>
  <c r="B64" i="6"/>
  <c r="C30" i="6"/>
  <c r="H20" i="6"/>
  <c r="D15" i="6"/>
  <c r="G7" i="6"/>
  <c r="F69" i="6"/>
  <c r="F53" i="6"/>
  <c r="J40" i="6"/>
  <c r="F26" i="6"/>
  <c r="G69" i="6"/>
  <c r="C58" i="6"/>
  <c r="F49" i="6"/>
  <c r="H33" i="6"/>
  <c r="G26" i="6"/>
  <c r="C24" i="6"/>
  <c r="E18" i="6"/>
  <c r="I12" i="6"/>
  <c r="B58" i="6"/>
  <c r="J44" i="6"/>
  <c r="B30" i="6"/>
  <c r="E7" i="6"/>
  <c r="H63" i="6"/>
  <c r="E49" i="6"/>
  <c r="G33" i="6"/>
  <c r="B24" i="6"/>
  <c r="E69" i="6"/>
  <c r="C63" i="6"/>
  <c r="E52" i="6"/>
  <c r="D49" i="6"/>
  <c r="I44" i="6"/>
  <c r="I40" i="6"/>
  <c r="F36" i="6"/>
  <c r="B33" i="6"/>
  <c r="E26" i="6"/>
  <c r="H23" i="6"/>
  <c r="F20" i="6"/>
  <c r="E17" i="6"/>
  <c r="J14" i="6"/>
  <c r="I9" i="6"/>
  <c r="C7" i="6"/>
  <c r="H4" i="6"/>
  <c r="D69" i="6"/>
  <c r="B63" i="6"/>
  <c r="K63" i="6" s="1"/>
  <c r="L63" i="6" s="1"/>
  <c r="F57" i="6"/>
  <c r="D52" i="6"/>
  <c r="C48" i="6"/>
  <c r="G44" i="6"/>
  <c r="C40" i="6"/>
  <c r="E36" i="6"/>
  <c r="E32" i="6"/>
  <c r="D26" i="6"/>
  <c r="D23" i="6"/>
  <c r="E20" i="6"/>
  <c r="D17" i="6"/>
  <c r="I14" i="6"/>
  <c r="J11" i="6"/>
  <c r="H9" i="6"/>
  <c r="J6" i="6"/>
  <c r="G4" i="6"/>
  <c r="K4" i="6" s="1"/>
  <c r="L4" i="6" s="1"/>
  <c r="G6" i="2"/>
  <c r="H15" i="2"/>
  <c r="I24" i="2"/>
  <c r="E26" i="4"/>
  <c r="F4" i="6"/>
  <c r="G38" i="6"/>
  <c r="J55" i="6"/>
  <c r="C9" i="2"/>
  <c r="E22" i="2"/>
  <c r="C5" i="4"/>
  <c r="D16" i="4"/>
  <c r="D22" i="4"/>
  <c r="G9" i="6"/>
  <c r="H66" i="6"/>
  <c r="H31" i="9"/>
  <c r="D9" i="2"/>
  <c r="J4" i="2"/>
  <c r="B25" i="2"/>
  <c r="I2" i="4"/>
  <c r="B20" i="4"/>
  <c r="C67" i="6"/>
  <c r="D13" i="9"/>
  <c r="F5" i="2"/>
  <c r="G14" i="2"/>
  <c r="C19" i="2"/>
  <c r="I23" i="2"/>
  <c r="J8" i="4"/>
  <c r="G11" i="4"/>
  <c r="I14" i="4"/>
  <c r="I20" i="4"/>
  <c r="G24" i="4"/>
  <c r="C26" i="4"/>
  <c r="C8" i="6"/>
  <c r="I11" i="6"/>
  <c r="B17" i="6"/>
  <c r="I22" i="6"/>
  <c r="I28" i="6"/>
  <c r="B36" i="6"/>
  <c r="B43" i="6"/>
  <c r="B69" i="6"/>
  <c r="F65" i="9"/>
  <c r="D42" i="9"/>
  <c r="I63" i="9"/>
  <c r="F15" i="2"/>
  <c r="H12" i="4"/>
  <c r="G15" i="2"/>
  <c r="H24" i="2"/>
  <c r="B16" i="4"/>
  <c r="K16" i="4" s="1"/>
  <c r="L16" i="4" s="1"/>
  <c r="J25" i="9"/>
  <c r="C47" i="9"/>
  <c r="K47" i="9" s="1"/>
  <c r="L47" i="9" s="1"/>
  <c r="I68" i="9"/>
  <c r="C11" i="2"/>
  <c r="G2" i="4"/>
  <c r="E39" i="6"/>
  <c r="J15" i="2"/>
  <c r="C19" i="4"/>
  <c r="F10" i="4"/>
  <c r="D57" i="6"/>
  <c r="F3" i="2"/>
  <c r="G12" i="2"/>
  <c r="B17" i="2"/>
  <c r="K17" i="2" s="1"/>
  <c r="L17" i="2" s="1"/>
  <c r="H21" i="2"/>
  <c r="E24" i="2"/>
  <c r="B6" i="4"/>
  <c r="K6" i="4" s="1"/>
  <c r="L6" i="4" s="1"/>
  <c r="B18" i="4"/>
  <c r="G3" i="2"/>
  <c r="B6" i="2"/>
  <c r="B8" i="2"/>
  <c r="B10" i="2"/>
  <c r="K10" i="2" s="1"/>
  <c r="L10" i="2" s="1"/>
  <c r="H12" i="2"/>
  <c r="I14" i="2"/>
  <c r="C17" i="2"/>
  <c r="D19" i="2"/>
  <c r="I21" i="2"/>
  <c r="G24" i="2"/>
  <c r="F21" i="2"/>
  <c r="E18" i="2"/>
  <c r="J16" i="2"/>
  <c r="D15" i="2"/>
  <c r="I13" i="2"/>
  <c r="C12" i="2"/>
  <c r="H10" i="2"/>
  <c r="B9" i="2"/>
  <c r="G7" i="2"/>
  <c r="E4" i="2"/>
  <c r="J2" i="2"/>
  <c r="F24" i="2"/>
  <c r="E21" i="2"/>
  <c r="J19" i="2"/>
  <c r="D18" i="2"/>
  <c r="I16" i="2"/>
  <c r="C15" i="2"/>
  <c r="H13" i="2"/>
  <c r="B12" i="2"/>
  <c r="G10" i="2"/>
  <c r="F7" i="2"/>
  <c r="J5" i="2"/>
  <c r="D4" i="2"/>
  <c r="I2" i="2"/>
  <c r="B15" i="2"/>
  <c r="G13" i="2"/>
  <c r="F10" i="2"/>
  <c r="D7" i="2"/>
  <c r="I5" i="2"/>
  <c r="C4" i="2"/>
  <c r="H2" i="2"/>
  <c r="B4" i="4"/>
  <c r="C6" i="4"/>
  <c r="B12" i="4"/>
  <c r="J14" i="4"/>
  <c r="D18" i="4"/>
  <c r="J20" i="4"/>
  <c r="I24" i="4"/>
  <c r="G3" i="6"/>
  <c r="D8" i="6"/>
  <c r="G12" i="6"/>
  <c r="C17" i="6"/>
  <c r="J22" i="6"/>
  <c r="B29" i="6"/>
  <c r="C36" i="6"/>
  <c r="G43" i="6"/>
  <c r="B52" i="6"/>
  <c r="J62" i="6"/>
  <c r="D45" i="9"/>
  <c r="G66" i="9"/>
  <c r="K2" i="12"/>
  <c r="L2" i="12" s="1"/>
  <c r="K7" i="12"/>
  <c r="L7" i="12" s="1"/>
  <c r="K24" i="12"/>
  <c r="L24" i="12" s="1"/>
  <c r="B7" i="2"/>
  <c r="C10" i="2"/>
  <c r="E13" i="2"/>
  <c r="B21" i="2"/>
  <c r="C24" i="2"/>
  <c r="F13" i="4"/>
  <c r="F17" i="4"/>
  <c r="E25" i="4"/>
  <c r="F2" i="2"/>
  <c r="G5" i="2"/>
  <c r="H8" i="2"/>
  <c r="J11" i="2"/>
  <c r="F16" i="2"/>
  <c r="G19" i="2"/>
  <c r="H22" i="2"/>
  <c r="I25" i="2"/>
  <c r="H11" i="4"/>
  <c r="G15" i="4"/>
  <c r="D19" i="4"/>
  <c r="E21" i="4"/>
  <c r="E23" i="4"/>
  <c r="J27" i="4"/>
  <c r="G2" i="2"/>
  <c r="B4" i="2"/>
  <c r="H5" i="2"/>
  <c r="C7" i="2"/>
  <c r="I8" i="2"/>
  <c r="E10" i="2"/>
  <c r="F13" i="2"/>
  <c r="G16" i="2"/>
  <c r="B18" i="2"/>
  <c r="H19" i="2"/>
  <c r="C21" i="2"/>
  <c r="I22" i="2"/>
  <c r="D24" i="2"/>
  <c r="J25" i="2"/>
  <c r="B3" i="4"/>
  <c r="I4" i="4"/>
  <c r="F6" i="4"/>
  <c r="B8" i="4"/>
  <c r="I11" i="4"/>
  <c r="G13" i="4"/>
  <c r="I15" i="4"/>
  <c r="G17" i="4"/>
  <c r="E19" i="4"/>
  <c r="G21" i="4"/>
  <c r="F23" i="4"/>
  <c r="H16" i="2"/>
  <c r="C18" i="2"/>
  <c r="I19" i="2"/>
  <c r="D21" i="2"/>
  <c r="J22" i="2"/>
  <c r="J11" i="4"/>
  <c r="I13" i="4"/>
  <c r="J15" i="4"/>
  <c r="H17" i="4"/>
  <c r="G19" i="4"/>
  <c r="H21" i="4"/>
  <c r="G23" i="4"/>
  <c r="H25" i="4"/>
  <c r="E27" i="4"/>
  <c r="F24" i="4"/>
  <c r="D27" i="4"/>
  <c r="J25" i="4"/>
  <c r="E24" i="4"/>
  <c r="D26" i="4"/>
  <c r="H24" i="4"/>
  <c r="F21" i="4"/>
  <c r="G18" i="4"/>
  <c r="B17" i="4"/>
  <c r="H15" i="4"/>
  <c r="C14" i="4"/>
  <c r="I12" i="4"/>
  <c r="D11" i="4"/>
  <c r="I27" i="4"/>
  <c r="B26" i="4"/>
  <c r="D24" i="4"/>
  <c r="I22" i="4"/>
  <c r="D21" i="4"/>
  <c r="J19" i="4"/>
  <c r="E18" i="4"/>
  <c r="F15" i="4"/>
  <c r="G12" i="4"/>
  <c r="B11" i="4"/>
  <c r="H9" i="4"/>
  <c r="C8" i="4"/>
  <c r="I6" i="4"/>
  <c r="D5" i="4"/>
  <c r="J3" i="4"/>
  <c r="E2" i="4"/>
  <c r="K2" i="4" s="1"/>
  <c r="L2" i="4" s="1"/>
  <c r="G27" i="4"/>
  <c r="I25" i="4"/>
  <c r="B24" i="4"/>
  <c r="G22" i="4"/>
  <c r="B21" i="4"/>
  <c r="H19" i="4"/>
  <c r="C18" i="4"/>
  <c r="I16" i="4"/>
  <c r="D15" i="4"/>
  <c r="J13" i="4"/>
  <c r="E12" i="4"/>
  <c r="F9" i="4"/>
  <c r="C27" i="4"/>
  <c r="G25" i="4"/>
  <c r="E22" i="4"/>
  <c r="F19" i="4"/>
  <c r="G16" i="4"/>
  <c r="B15" i="4"/>
  <c r="K15" i="4" s="1"/>
  <c r="L15" i="4" s="1"/>
  <c r="H13" i="4"/>
  <c r="C12" i="4"/>
  <c r="I10" i="4"/>
  <c r="D9" i="4"/>
  <c r="J7" i="4"/>
  <c r="E6" i="4"/>
  <c r="F3" i="4"/>
  <c r="B30" i="10"/>
  <c r="J24" i="2"/>
  <c r="E23" i="2"/>
  <c r="F20" i="2"/>
  <c r="G17" i="2"/>
  <c r="B16" i="2"/>
  <c r="H14" i="2"/>
  <c r="C13" i="2"/>
  <c r="I11" i="2"/>
  <c r="D10" i="2"/>
  <c r="J8" i="2"/>
  <c r="E7" i="2"/>
  <c r="F4" i="2"/>
  <c r="H3" i="6"/>
  <c r="D5" i="6"/>
  <c r="G8" i="6"/>
  <c r="D10" i="6"/>
  <c r="I15" i="6"/>
  <c r="F17" i="6"/>
  <c r="C19" i="6"/>
  <c r="K19" i="6" s="1"/>
  <c r="L19" i="6" s="1"/>
  <c r="C21" i="6"/>
  <c r="J24" i="6"/>
  <c r="J28" i="6"/>
  <c r="H30" i="6"/>
  <c r="J32" i="6"/>
  <c r="I34" i="6"/>
  <c r="H36" i="6"/>
  <c r="B39" i="6"/>
  <c r="K39" i="6" s="1"/>
  <c r="L39" i="6" s="1"/>
  <c r="B41" i="6"/>
  <c r="K41" i="6" s="1"/>
  <c r="L41" i="6" s="1"/>
  <c r="D43" i="6"/>
  <c r="I45" i="6"/>
  <c r="B50" i="6"/>
  <c r="J52" i="6"/>
  <c r="F55" i="6"/>
  <c r="D58" i="6"/>
  <c r="H61" i="6"/>
  <c r="G64" i="6"/>
  <c r="F5" i="9"/>
  <c r="H10" i="9"/>
  <c r="J15" i="9"/>
  <c r="H26" i="9"/>
  <c r="D37" i="9"/>
  <c r="E42" i="9"/>
  <c r="H47" i="9"/>
  <c r="D53" i="9"/>
  <c r="H58" i="9"/>
  <c r="J63" i="9"/>
  <c r="D69" i="9"/>
  <c r="G6" i="10"/>
  <c r="B12" i="10"/>
  <c r="C18" i="10"/>
  <c r="G35" i="10"/>
  <c r="B2" i="6"/>
  <c r="I3" i="6"/>
  <c r="E5" i="6"/>
  <c r="H8" i="6"/>
  <c r="E10" i="6"/>
  <c r="E12" i="6"/>
  <c r="B14" i="6"/>
  <c r="K14" i="6" s="1"/>
  <c r="L14" i="6" s="1"/>
  <c r="J15" i="6"/>
  <c r="G17" i="6"/>
  <c r="D19" i="6"/>
  <c r="D21" i="6"/>
  <c r="B23" i="6"/>
  <c r="B27" i="6"/>
  <c r="I30" i="6"/>
  <c r="J34" i="6"/>
  <c r="I36" i="6"/>
  <c r="C39" i="6"/>
  <c r="C41" i="6"/>
  <c r="E43" i="6"/>
  <c r="J45" i="6"/>
  <c r="D50" i="6"/>
  <c r="C53" i="6"/>
  <c r="G55" i="6"/>
  <c r="E58" i="6"/>
  <c r="I61" i="6"/>
  <c r="H64" i="6"/>
  <c r="G67" i="6"/>
  <c r="C12" i="9"/>
  <c r="E17" i="9"/>
  <c r="G22" i="9"/>
  <c r="I27" i="9"/>
  <c r="G33" i="9"/>
  <c r="J38" i="9"/>
  <c r="C49" i="9"/>
  <c r="E54" i="9"/>
  <c r="C60" i="9"/>
  <c r="E65" i="9"/>
  <c r="H34" i="10"/>
  <c r="C33" i="10"/>
  <c r="I31" i="10"/>
  <c r="D30" i="10"/>
  <c r="J28" i="10"/>
  <c r="E27" i="10"/>
  <c r="F24" i="10"/>
  <c r="G21" i="10"/>
  <c r="B20" i="10"/>
  <c r="H18" i="10"/>
  <c r="C17" i="10"/>
  <c r="I15" i="10"/>
  <c r="D14" i="10"/>
  <c r="J12" i="10"/>
  <c r="E11" i="10"/>
  <c r="F8" i="10"/>
  <c r="G5" i="10"/>
  <c r="B4" i="10"/>
  <c r="H2" i="10"/>
  <c r="J35" i="10"/>
  <c r="E34" i="10"/>
  <c r="F31" i="10"/>
  <c r="G28" i="10"/>
  <c r="B27" i="10"/>
  <c r="H25" i="10"/>
  <c r="C24" i="10"/>
  <c r="I22" i="10"/>
  <c r="D21" i="10"/>
  <c r="J19" i="10"/>
  <c r="E18" i="10"/>
  <c r="F15" i="10"/>
  <c r="G12" i="10"/>
  <c r="B11" i="10"/>
  <c r="H9" i="10"/>
  <c r="C8" i="10"/>
  <c r="I6" i="10"/>
  <c r="D5" i="10"/>
  <c r="J3" i="10"/>
  <c r="E2" i="10"/>
  <c r="I13" i="10"/>
  <c r="D12" i="10"/>
  <c r="J10" i="10"/>
  <c r="E9" i="10"/>
  <c r="F6" i="10"/>
  <c r="K6" i="10" s="1"/>
  <c r="L6" i="10" s="1"/>
  <c r="G3" i="10"/>
  <c r="B2" i="10"/>
  <c r="F35" i="10"/>
  <c r="G32" i="10"/>
  <c r="B31" i="10"/>
  <c r="H29" i="10"/>
  <c r="C28" i="10"/>
  <c r="I26" i="10"/>
  <c r="D25" i="10"/>
  <c r="D35" i="10"/>
  <c r="F33" i="10"/>
  <c r="G31" i="10"/>
  <c r="F29" i="10"/>
  <c r="H27" i="10"/>
  <c r="I25" i="10"/>
  <c r="I23" i="10"/>
  <c r="D20" i="10"/>
  <c r="F18" i="10"/>
  <c r="G16" i="10"/>
  <c r="J14" i="10"/>
  <c r="B13" i="10"/>
  <c r="D11" i="10"/>
  <c r="F9" i="10"/>
  <c r="H7" i="10"/>
  <c r="C4" i="10"/>
  <c r="C35" i="10"/>
  <c r="E33" i="10"/>
  <c r="E31" i="10"/>
  <c r="E29" i="10"/>
  <c r="G27" i="10"/>
  <c r="G25" i="10"/>
  <c r="H23" i="10"/>
  <c r="C20" i="10"/>
  <c r="D18" i="10"/>
  <c r="F16" i="10"/>
  <c r="I14" i="10"/>
  <c r="C11" i="10"/>
  <c r="D9" i="10"/>
  <c r="G7" i="10"/>
  <c r="J5" i="10"/>
  <c r="C2" i="10"/>
  <c r="B33" i="10"/>
  <c r="C29" i="10"/>
  <c r="D27" i="10"/>
  <c r="C25" i="10"/>
  <c r="F23" i="10"/>
  <c r="I21" i="10"/>
  <c r="D16" i="10"/>
  <c r="G14" i="10"/>
  <c r="I12" i="10"/>
  <c r="B9" i="10"/>
  <c r="E7" i="10"/>
  <c r="H5" i="10"/>
  <c r="I3" i="10"/>
  <c r="B29" i="10"/>
  <c r="K29" i="10" s="1"/>
  <c r="L29" i="10" s="1"/>
  <c r="C27" i="10"/>
  <c r="B25" i="10"/>
  <c r="E23" i="10"/>
  <c r="H21" i="10"/>
  <c r="I19" i="10"/>
  <c r="C16" i="10"/>
  <c r="F14" i="10"/>
  <c r="H12" i="10"/>
  <c r="I10" i="10"/>
  <c r="D7" i="10"/>
  <c r="F5" i="10"/>
  <c r="H3" i="10"/>
  <c r="J34" i="10"/>
  <c r="J32" i="10"/>
  <c r="J30" i="10"/>
  <c r="D23" i="10"/>
  <c r="F21" i="10"/>
  <c r="H19" i="10"/>
  <c r="J17" i="10"/>
  <c r="B16" i="10"/>
  <c r="E14" i="10"/>
  <c r="F12" i="10"/>
  <c r="H10" i="10"/>
  <c r="C7" i="10"/>
  <c r="E5" i="10"/>
  <c r="F3" i="10"/>
  <c r="I34" i="10"/>
  <c r="I32" i="10"/>
  <c r="I30" i="10"/>
  <c r="C23" i="10"/>
  <c r="E21" i="10"/>
  <c r="F19" i="10"/>
  <c r="I17" i="10"/>
  <c r="C14" i="10"/>
  <c r="E12" i="10"/>
  <c r="G10" i="10"/>
  <c r="J8" i="10"/>
  <c r="B7" i="10"/>
  <c r="C5" i="10"/>
  <c r="E3" i="10"/>
  <c r="G34" i="10"/>
  <c r="F28" i="10"/>
  <c r="J25" i="10"/>
  <c r="G22" i="10"/>
  <c r="E19" i="10"/>
  <c r="J13" i="10"/>
  <c r="F11" i="10"/>
  <c r="D8" i="10"/>
  <c r="B5" i="10"/>
  <c r="K5" i="10" s="1"/>
  <c r="L5" i="10" s="1"/>
  <c r="I2" i="10"/>
  <c r="F34" i="10"/>
  <c r="J31" i="10"/>
  <c r="E28" i="10"/>
  <c r="F25" i="10"/>
  <c r="E22" i="10"/>
  <c r="D19" i="10"/>
  <c r="J16" i="10"/>
  <c r="H13" i="10"/>
  <c r="B8" i="10"/>
  <c r="G2" i="10"/>
  <c r="D34" i="10"/>
  <c r="H31" i="10"/>
  <c r="B28" i="10"/>
  <c r="J24" i="10"/>
  <c r="D22" i="10"/>
  <c r="C19" i="10"/>
  <c r="I16" i="10"/>
  <c r="G13" i="10"/>
  <c r="F10" i="10"/>
  <c r="J4" i="10"/>
  <c r="F2" i="10"/>
  <c r="C34" i="10"/>
  <c r="D31" i="10"/>
  <c r="I24" i="10"/>
  <c r="C22" i="10"/>
  <c r="B19" i="10"/>
  <c r="E16" i="10"/>
  <c r="F13" i="10"/>
  <c r="E10" i="10"/>
  <c r="J7" i="10"/>
  <c r="I4" i="10"/>
  <c r="H30" i="10"/>
  <c r="H24" i="10"/>
  <c r="B22" i="10"/>
  <c r="E13" i="10"/>
  <c r="D10" i="10"/>
  <c r="I7" i="10"/>
  <c r="H4" i="10"/>
  <c r="J33" i="10"/>
  <c r="G30" i="10"/>
  <c r="J27" i="10"/>
  <c r="G24" i="10"/>
  <c r="J21" i="10"/>
  <c r="J15" i="10"/>
  <c r="D13" i="10"/>
  <c r="C10" i="10"/>
  <c r="F7" i="10"/>
  <c r="G4" i="10"/>
  <c r="I33" i="10"/>
  <c r="F30" i="10"/>
  <c r="I27" i="10"/>
  <c r="E24" i="10"/>
  <c r="C21" i="10"/>
  <c r="J18" i="10"/>
  <c r="H15" i="10"/>
  <c r="C13" i="10"/>
  <c r="B10" i="10"/>
  <c r="F4" i="10"/>
  <c r="H33" i="10"/>
  <c r="E30" i="10"/>
  <c r="F27" i="10"/>
  <c r="D24" i="10"/>
  <c r="B21" i="10"/>
  <c r="K21" i="10" s="1"/>
  <c r="L21" i="10" s="1"/>
  <c r="I18" i="10"/>
  <c r="G15" i="10"/>
  <c r="J6" i="10"/>
  <c r="E4" i="10"/>
  <c r="C2" i="6"/>
  <c r="J3" i="6"/>
  <c r="F5" i="6"/>
  <c r="B7" i="6"/>
  <c r="I8" i="6"/>
  <c r="F10" i="6"/>
  <c r="F12" i="6"/>
  <c r="C14" i="6"/>
  <c r="H17" i="6"/>
  <c r="H19" i="6"/>
  <c r="E21" i="6"/>
  <c r="C23" i="6"/>
  <c r="C27" i="6"/>
  <c r="J30" i="6"/>
  <c r="J36" i="6"/>
  <c r="D39" i="6"/>
  <c r="E41" i="6"/>
  <c r="F43" i="6"/>
  <c r="B48" i="6"/>
  <c r="E50" i="6"/>
  <c r="D53" i="6"/>
  <c r="H55" i="6"/>
  <c r="F58" i="6"/>
  <c r="J61" i="6"/>
  <c r="I64" i="6"/>
  <c r="H67" i="6"/>
  <c r="G47" i="6"/>
  <c r="B46" i="6"/>
  <c r="K46" i="6" s="1"/>
  <c r="L46" i="6" s="1"/>
  <c r="H44" i="6"/>
  <c r="C43" i="6"/>
  <c r="I41" i="6"/>
  <c r="D40" i="6"/>
  <c r="J38" i="6"/>
  <c r="H68" i="6"/>
  <c r="B67" i="6"/>
  <c r="G65" i="6"/>
  <c r="F62" i="6"/>
  <c r="E59" i="6"/>
  <c r="J57" i="6"/>
  <c r="C56" i="6"/>
  <c r="H54" i="6"/>
  <c r="B53" i="6"/>
  <c r="H51" i="6"/>
  <c r="C50" i="6"/>
  <c r="I48" i="6"/>
  <c r="D47" i="6"/>
  <c r="D62" i="6"/>
  <c r="I60" i="6"/>
  <c r="C59" i="6"/>
  <c r="H57" i="6"/>
  <c r="B56" i="6"/>
  <c r="G54" i="6"/>
  <c r="G51" i="6"/>
  <c r="C44" i="6"/>
  <c r="I42" i="6"/>
  <c r="D41" i="6"/>
  <c r="J39" i="6"/>
  <c r="E38" i="6"/>
  <c r="F35" i="6"/>
  <c r="B68" i="6"/>
  <c r="B66" i="6"/>
  <c r="K66" i="6" s="1"/>
  <c r="L66" i="6" s="1"/>
  <c r="G63" i="6"/>
  <c r="F61" i="6"/>
  <c r="I52" i="6"/>
  <c r="C49" i="6"/>
  <c r="E47" i="6"/>
  <c r="G45" i="6"/>
  <c r="D42" i="6"/>
  <c r="H40" i="6"/>
  <c r="E37" i="6"/>
  <c r="J35" i="6"/>
  <c r="D34" i="6"/>
  <c r="I32" i="6"/>
  <c r="D31" i="6"/>
  <c r="J29" i="6"/>
  <c r="E28" i="6"/>
  <c r="F25" i="6"/>
  <c r="G22" i="6"/>
  <c r="F63" i="6"/>
  <c r="E61" i="6"/>
  <c r="J56" i="6"/>
  <c r="J54" i="6"/>
  <c r="H52" i="6"/>
  <c r="J50" i="6"/>
  <c r="B49" i="6"/>
  <c r="C47" i="6"/>
  <c r="F45" i="6"/>
  <c r="J43" i="6"/>
  <c r="C42" i="6"/>
  <c r="G40" i="6"/>
  <c r="D37" i="6"/>
  <c r="I35" i="6"/>
  <c r="C34" i="6"/>
  <c r="H32" i="6"/>
  <c r="C31" i="6"/>
  <c r="I29" i="6"/>
  <c r="D28" i="6"/>
  <c r="J26" i="6"/>
  <c r="E25" i="6"/>
  <c r="F22" i="6"/>
  <c r="G19" i="6"/>
  <c r="B18" i="6"/>
  <c r="H16" i="6"/>
  <c r="C15" i="6"/>
  <c r="I13" i="6"/>
  <c r="D12" i="6"/>
  <c r="J10" i="6"/>
  <c r="E9" i="6"/>
  <c r="J65" i="6"/>
  <c r="E63" i="6"/>
  <c r="D61" i="6"/>
  <c r="J58" i="6"/>
  <c r="I56" i="6"/>
  <c r="I54" i="6"/>
  <c r="G52" i="6"/>
  <c r="I50" i="6"/>
  <c r="E45" i="6"/>
  <c r="I43" i="6"/>
  <c r="B42" i="6"/>
  <c r="F40" i="6"/>
  <c r="I38" i="6"/>
  <c r="C37" i="6"/>
  <c r="H35" i="6"/>
  <c r="B34" i="6"/>
  <c r="G32" i="6"/>
  <c r="B31" i="6"/>
  <c r="H29" i="6"/>
  <c r="C28" i="6"/>
  <c r="I26" i="6"/>
  <c r="D25" i="6"/>
  <c r="J23" i="6"/>
  <c r="E22" i="6"/>
  <c r="F19" i="6"/>
  <c r="G16" i="6"/>
  <c r="B15" i="6"/>
  <c r="H13" i="6"/>
  <c r="C12" i="6"/>
  <c r="I10" i="6"/>
  <c r="D9" i="6"/>
  <c r="J7" i="6"/>
  <c r="E6" i="6"/>
  <c r="F3" i="6"/>
  <c r="J69" i="6"/>
  <c r="J67" i="6"/>
  <c r="H65" i="6"/>
  <c r="D63" i="6"/>
  <c r="C61" i="6"/>
  <c r="I58" i="6"/>
  <c r="H56" i="6"/>
  <c r="E54" i="6"/>
  <c r="F52" i="6"/>
  <c r="H50" i="6"/>
  <c r="J48" i="6"/>
  <c r="D45" i="6"/>
  <c r="H43" i="6"/>
  <c r="E40" i="6"/>
  <c r="H38" i="6"/>
  <c r="B37" i="6"/>
  <c r="G35" i="6"/>
  <c r="F32" i="6"/>
  <c r="G29" i="6"/>
  <c r="B28" i="6"/>
  <c r="H26" i="6"/>
  <c r="C25" i="6"/>
  <c r="K25" i="6" s="1"/>
  <c r="L25" i="6" s="1"/>
  <c r="I23" i="6"/>
  <c r="D22" i="6"/>
  <c r="J20" i="6"/>
  <c r="E19" i="6"/>
  <c r="F16" i="6"/>
  <c r="G13" i="6"/>
  <c r="B12" i="6"/>
  <c r="K12" i="6" s="1"/>
  <c r="L12" i="6" s="1"/>
  <c r="H10" i="6"/>
  <c r="C9" i="6"/>
  <c r="I7" i="6"/>
  <c r="D6" i="6"/>
  <c r="J4" i="6"/>
  <c r="E3" i="6"/>
  <c r="I69" i="6"/>
  <c r="I67" i="6"/>
  <c r="B7" i="9"/>
  <c r="K7" i="9" s="1"/>
  <c r="L7" i="9" s="1"/>
  <c r="D12" i="9"/>
  <c r="F17" i="9"/>
  <c r="I22" i="9"/>
  <c r="D28" i="9"/>
  <c r="H33" i="9"/>
  <c r="B44" i="9"/>
  <c r="D49" i="9"/>
  <c r="D60" i="9"/>
  <c r="J2" i="10"/>
  <c r="E8" i="10"/>
  <c r="C69" i="9"/>
  <c r="I67" i="9"/>
  <c r="D66" i="9"/>
  <c r="J64" i="9"/>
  <c r="E63" i="9"/>
  <c r="F60" i="9"/>
  <c r="G57" i="9"/>
  <c r="B56" i="9"/>
  <c r="H54" i="9"/>
  <c r="C53" i="9"/>
  <c r="I51" i="9"/>
  <c r="D50" i="9"/>
  <c r="J48" i="9"/>
  <c r="E47" i="9"/>
  <c r="F44" i="9"/>
  <c r="G41" i="9"/>
  <c r="B40" i="9"/>
  <c r="H38" i="9"/>
  <c r="C37" i="9"/>
  <c r="I35" i="9"/>
  <c r="D34" i="9"/>
  <c r="J32" i="9"/>
  <c r="E31" i="9"/>
  <c r="F28" i="9"/>
  <c r="G25" i="9"/>
  <c r="B24" i="9"/>
  <c r="H22" i="9"/>
  <c r="C21" i="9"/>
  <c r="I19" i="9"/>
  <c r="D18" i="9"/>
  <c r="J16" i="9"/>
  <c r="E15" i="9"/>
  <c r="F12" i="9"/>
  <c r="G9" i="9"/>
  <c r="B8" i="9"/>
  <c r="H6" i="9"/>
  <c r="C5" i="9"/>
  <c r="I3" i="9"/>
  <c r="D2" i="9"/>
  <c r="F67" i="9"/>
  <c r="H68" i="9"/>
  <c r="C67" i="9"/>
  <c r="I65" i="9"/>
  <c r="D64" i="9"/>
  <c r="J62" i="9"/>
  <c r="E61" i="9"/>
  <c r="F58" i="9"/>
  <c r="G55" i="9"/>
  <c r="B54" i="9"/>
  <c r="H52" i="9"/>
  <c r="C51" i="9"/>
  <c r="I49" i="9"/>
  <c r="D48" i="9"/>
  <c r="J46" i="9"/>
  <c r="E45" i="9"/>
  <c r="F42" i="9"/>
  <c r="G39" i="9"/>
  <c r="B38" i="9"/>
  <c r="H36" i="9"/>
  <c r="C35" i="9"/>
  <c r="I33" i="9"/>
  <c r="D32" i="9"/>
  <c r="J30" i="9"/>
  <c r="E29" i="9"/>
  <c r="F26" i="9"/>
  <c r="G23" i="9"/>
  <c r="B22" i="9"/>
  <c r="H20" i="9"/>
  <c r="C19" i="9"/>
  <c r="I17" i="9"/>
  <c r="D16" i="9"/>
  <c r="J14" i="9"/>
  <c r="E13" i="9"/>
  <c r="F10" i="9"/>
  <c r="G7" i="9"/>
  <c r="B6" i="9"/>
  <c r="H4" i="9"/>
  <c r="C3" i="9"/>
  <c r="F68" i="9"/>
  <c r="I66" i="9"/>
  <c r="B65" i="9"/>
  <c r="F63" i="9"/>
  <c r="I61" i="9"/>
  <c r="B60" i="9"/>
  <c r="E58" i="9"/>
  <c r="I56" i="9"/>
  <c r="B55" i="9"/>
  <c r="F53" i="9"/>
  <c r="J51" i="9"/>
  <c r="B50" i="9"/>
  <c r="F48" i="9"/>
  <c r="I46" i="9"/>
  <c r="B45" i="9"/>
  <c r="F43" i="9"/>
  <c r="J41" i="9"/>
  <c r="C40" i="9"/>
  <c r="F38" i="9"/>
  <c r="J36" i="9"/>
  <c r="B35" i="9"/>
  <c r="F33" i="9"/>
  <c r="J31" i="9"/>
  <c r="C30" i="9"/>
  <c r="G28" i="9"/>
  <c r="J26" i="9"/>
  <c r="C25" i="9"/>
  <c r="F23" i="9"/>
  <c r="J21" i="9"/>
  <c r="C20" i="9"/>
  <c r="G18" i="9"/>
  <c r="C15" i="9"/>
  <c r="G13" i="9"/>
  <c r="J11" i="9"/>
  <c r="C10" i="9"/>
  <c r="G8" i="9"/>
  <c r="D5" i="9"/>
  <c r="G3" i="9"/>
  <c r="E68" i="9"/>
  <c r="H66" i="9"/>
  <c r="D63" i="9"/>
  <c r="H61" i="9"/>
  <c r="D58" i="9"/>
  <c r="H56" i="9"/>
  <c r="E53" i="9"/>
  <c r="H51" i="9"/>
  <c r="E48" i="9"/>
  <c r="H46" i="9"/>
  <c r="E43" i="9"/>
  <c r="I41" i="9"/>
  <c r="E38" i="9"/>
  <c r="I36" i="9"/>
  <c r="E33" i="9"/>
  <c r="I31" i="9"/>
  <c r="B30" i="9"/>
  <c r="E28" i="9"/>
  <c r="I26" i="9"/>
  <c r="B25" i="9"/>
  <c r="E23" i="9"/>
  <c r="I21" i="9"/>
  <c r="B20" i="9"/>
  <c r="F18" i="9"/>
  <c r="I16" i="9"/>
  <c r="B15" i="9"/>
  <c r="F13" i="9"/>
  <c r="I11" i="9"/>
  <c r="B10" i="9"/>
  <c r="F8" i="9"/>
  <c r="J6" i="9"/>
  <c r="B5" i="9"/>
  <c r="F3" i="9"/>
  <c r="C68" i="9"/>
  <c r="F66" i="9"/>
  <c r="I64" i="9"/>
  <c r="B63" i="9"/>
  <c r="F61" i="9"/>
  <c r="I59" i="9"/>
  <c r="B58" i="9"/>
  <c r="F56" i="9"/>
  <c r="J54" i="9"/>
  <c r="B53" i="9"/>
  <c r="F51" i="9"/>
  <c r="J49" i="9"/>
  <c r="B48" i="9"/>
  <c r="F46" i="9"/>
  <c r="J44" i="9"/>
  <c r="C43" i="9"/>
  <c r="F41" i="9"/>
  <c r="J39" i="9"/>
  <c r="C38" i="9"/>
  <c r="F36" i="9"/>
  <c r="J34" i="9"/>
  <c r="C33" i="9"/>
  <c r="G31" i="9"/>
  <c r="J29" i="9"/>
  <c r="C28" i="9"/>
  <c r="G26" i="9"/>
  <c r="J24" i="9"/>
  <c r="C23" i="9"/>
  <c r="G21" i="9"/>
  <c r="C18" i="9"/>
  <c r="G16" i="9"/>
  <c r="C13" i="9"/>
  <c r="G11" i="9"/>
  <c r="D8" i="9"/>
  <c r="G6" i="9"/>
  <c r="D3" i="9"/>
  <c r="J69" i="9"/>
  <c r="B68" i="9"/>
  <c r="E66" i="9"/>
  <c r="H64" i="9"/>
  <c r="D61" i="9"/>
  <c r="H59" i="9"/>
  <c r="E56" i="9"/>
  <c r="I54" i="9"/>
  <c r="E51" i="9"/>
  <c r="H49" i="9"/>
  <c r="E46" i="9"/>
  <c r="I44" i="9"/>
  <c r="B43" i="9"/>
  <c r="E41" i="9"/>
  <c r="I39" i="9"/>
  <c r="E36" i="9"/>
  <c r="I34" i="9"/>
  <c r="B33" i="9"/>
  <c r="F31" i="9"/>
  <c r="I29" i="9"/>
  <c r="B28" i="9"/>
  <c r="K28" i="9" s="1"/>
  <c r="L28" i="9" s="1"/>
  <c r="E26" i="9"/>
  <c r="I24" i="9"/>
  <c r="B23" i="9"/>
  <c r="F21" i="9"/>
  <c r="J19" i="9"/>
  <c r="B18" i="9"/>
  <c r="F16" i="9"/>
  <c r="I14" i="9"/>
  <c r="B13" i="9"/>
  <c r="F11" i="9"/>
  <c r="J9" i="9"/>
  <c r="C8" i="9"/>
  <c r="F6" i="9"/>
  <c r="J4" i="9"/>
  <c r="B3" i="9"/>
  <c r="I69" i="9"/>
  <c r="C66" i="9"/>
  <c r="G64" i="9"/>
  <c r="C61" i="9"/>
  <c r="G59" i="9"/>
  <c r="D56" i="9"/>
  <c r="G54" i="9"/>
  <c r="D51" i="9"/>
  <c r="G49" i="9"/>
  <c r="D46" i="9"/>
  <c r="H44" i="9"/>
  <c r="D41" i="9"/>
  <c r="H39" i="9"/>
  <c r="D36" i="9"/>
  <c r="H34" i="9"/>
  <c r="D31" i="9"/>
  <c r="H29" i="9"/>
  <c r="D26" i="9"/>
  <c r="H24" i="9"/>
  <c r="E21" i="9"/>
  <c r="H19" i="9"/>
  <c r="E16" i="9"/>
  <c r="H14" i="9"/>
  <c r="E11" i="9"/>
  <c r="I9" i="9"/>
  <c r="E6" i="9"/>
  <c r="I4" i="9"/>
  <c r="H69" i="9"/>
  <c r="B66" i="9"/>
  <c r="F64" i="9"/>
  <c r="I62" i="9"/>
  <c r="B61" i="9"/>
  <c r="F59" i="9"/>
  <c r="J57" i="9"/>
  <c r="C56" i="9"/>
  <c r="F54" i="9"/>
  <c r="J52" i="9"/>
  <c r="B51" i="9"/>
  <c r="F49" i="9"/>
  <c r="J47" i="9"/>
  <c r="C46" i="9"/>
  <c r="G44" i="9"/>
  <c r="J42" i="9"/>
  <c r="C41" i="9"/>
  <c r="F39" i="9"/>
  <c r="J37" i="9"/>
  <c r="C36" i="9"/>
  <c r="G34" i="9"/>
  <c r="C31" i="9"/>
  <c r="G29" i="9"/>
  <c r="J27" i="9"/>
  <c r="C26" i="9"/>
  <c r="G24" i="9"/>
  <c r="D21" i="9"/>
  <c r="G19" i="9"/>
  <c r="C16" i="9"/>
  <c r="G14" i="9"/>
  <c r="D11" i="9"/>
  <c r="H9" i="9"/>
  <c r="D6" i="9"/>
  <c r="G4" i="9"/>
  <c r="H67" i="9"/>
  <c r="D65" i="9"/>
  <c r="E62" i="9"/>
  <c r="J59" i="9"/>
  <c r="C57" i="9"/>
  <c r="D54" i="9"/>
  <c r="B49" i="9"/>
  <c r="G46" i="9"/>
  <c r="J43" i="9"/>
  <c r="I38" i="9"/>
  <c r="J35" i="9"/>
  <c r="D33" i="9"/>
  <c r="G30" i="9"/>
  <c r="H27" i="9"/>
  <c r="E25" i="9"/>
  <c r="F22" i="9"/>
  <c r="D17" i="9"/>
  <c r="E14" i="9"/>
  <c r="B12" i="9"/>
  <c r="C9" i="9"/>
  <c r="I6" i="9"/>
  <c r="G67" i="9"/>
  <c r="C65" i="9"/>
  <c r="D62" i="9"/>
  <c r="E59" i="9"/>
  <c r="B57" i="9"/>
  <c r="C54" i="9"/>
  <c r="B46" i="9"/>
  <c r="I43" i="9"/>
  <c r="J40" i="9"/>
  <c r="G38" i="9"/>
  <c r="H35" i="9"/>
  <c r="I32" i="9"/>
  <c r="F30" i="9"/>
  <c r="G27" i="9"/>
  <c r="D25" i="9"/>
  <c r="E22" i="9"/>
  <c r="F19" i="9"/>
  <c r="C17" i="9"/>
  <c r="D14" i="9"/>
  <c r="B9" i="9"/>
  <c r="C6" i="9"/>
  <c r="E67" i="9"/>
  <c r="C62" i="9"/>
  <c r="D59" i="9"/>
  <c r="G51" i="9"/>
  <c r="H43" i="9"/>
  <c r="I40" i="9"/>
  <c r="D38" i="9"/>
  <c r="G35" i="9"/>
  <c r="H32" i="9"/>
  <c r="E30" i="9"/>
  <c r="F27" i="9"/>
  <c r="D22" i="9"/>
  <c r="E19" i="9"/>
  <c r="B17" i="9"/>
  <c r="C14" i="9"/>
  <c r="H11" i="9"/>
  <c r="J3" i="9"/>
  <c r="D67" i="9"/>
  <c r="E64" i="9"/>
  <c r="B62" i="9"/>
  <c r="C59" i="9"/>
  <c r="J56" i="9"/>
  <c r="I48" i="9"/>
  <c r="J45" i="9"/>
  <c r="G43" i="9"/>
  <c r="H40" i="9"/>
  <c r="I37" i="9"/>
  <c r="F35" i="9"/>
  <c r="G32" i="9"/>
  <c r="D30" i="9"/>
  <c r="E27" i="9"/>
  <c r="F24" i="9"/>
  <c r="C22" i="9"/>
  <c r="D19" i="9"/>
  <c r="B14" i="9"/>
  <c r="C11" i="9"/>
  <c r="J8" i="9"/>
  <c r="H3" i="9"/>
  <c r="B67" i="9"/>
  <c r="K67" i="9" s="1"/>
  <c r="L67" i="9" s="1"/>
  <c r="C64" i="9"/>
  <c r="B59" i="9"/>
  <c r="G56" i="9"/>
  <c r="J53" i="9"/>
  <c r="H48" i="9"/>
  <c r="I45" i="9"/>
  <c r="D43" i="9"/>
  <c r="G40" i="9"/>
  <c r="H37" i="9"/>
  <c r="E35" i="9"/>
  <c r="F32" i="9"/>
  <c r="D27" i="9"/>
  <c r="E24" i="9"/>
  <c r="B19" i="9"/>
  <c r="H16" i="9"/>
  <c r="B11" i="9"/>
  <c r="K11" i="9" s="1"/>
  <c r="L11" i="9" s="1"/>
  <c r="I8" i="9"/>
  <c r="J5" i="9"/>
  <c r="E3" i="9"/>
  <c r="G69" i="9"/>
  <c r="B64" i="9"/>
  <c r="J61" i="9"/>
  <c r="I53" i="9"/>
  <c r="J50" i="9"/>
  <c r="G48" i="9"/>
  <c r="H45" i="9"/>
  <c r="I42" i="9"/>
  <c r="F40" i="9"/>
  <c r="G37" i="9"/>
  <c r="D35" i="9"/>
  <c r="E32" i="9"/>
  <c r="F29" i="9"/>
  <c r="C27" i="9"/>
  <c r="D24" i="9"/>
  <c r="B16" i="9"/>
  <c r="J13" i="9"/>
  <c r="H8" i="9"/>
  <c r="I5" i="9"/>
  <c r="J2" i="9"/>
  <c r="F69" i="9"/>
  <c r="G61" i="9"/>
  <c r="J58" i="9"/>
  <c r="H53" i="9"/>
  <c r="I50" i="9"/>
  <c r="C48" i="9"/>
  <c r="G45" i="9"/>
  <c r="H42" i="9"/>
  <c r="E40" i="9"/>
  <c r="F37" i="9"/>
  <c r="C32" i="9"/>
  <c r="D29" i="9"/>
  <c r="B27" i="9"/>
  <c r="C24" i="9"/>
  <c r="H21" i="9"/>
  <c r="I13" i="9"/>
  <c r="J10" i="9"/>
  <c r="E8" i="9"/>
  <c r="H5" i="9"/>
  <c r="I2" i="9"/>
  <c r="E69" i="9"/>
  <c r="J66" i="9"/>
  <c r="I58" i="9"/>
  <c r="J55" i="9"/>
  <c r="G53" i="9"/>
  <c r="H50" i="9"/>
  <c r="I47" i="9"/>
  <c r="F45" i="9"/>
  <c r="G42" i="9"/>
  <c r="D40" i="9"/>
  <c r="E37" i="9"/>
  <c r="F34" i="9"/>
  <c r="B32" i="9"/>
  <c r="C29" i="9"/>
  <c r="B21" i="9"/>
  <c r="J18" i="9"/>
  <c r="H13" i="9"/>
  <c r="I10" i="9"/>
  <c r="J7" i="9"/>
  <c r="G5" i="9"/>
  <c r="H2" i="9"/>
  <c r="C7" i="9"/>
  <c r="E12" i="9"/>
  <c r="G17" i="9"/>
  <c r="J22" i="9"/>
  <c r="H28" i="9"/>
  <c r="J33" i="9"/>
  <c r="C44" i="9"/>
  <c r="E49" i="9"/>
  <c r="C55" i="9"/>
  <c r="E60" i="9"/>
  <c r="G65" i="9"/>
  <c r="B32" i="10"/>
  <c r="H5" i="6"/>
  <c r="D7" i="6"/>
  <c r="H12" i="6"/>
  <c r="E14" i="6"/>
  <c r="B16" i="6"/>
  <c r="J17" i="6"/>
  <c r="J19" i="6"/>
  <c r="G21" i="6"/>
  <c r="E23" i="6"/>
  <c r="G25" i="6"/>
  <c r="E27" i="6"/>
  <c r="C29" i="6"/>
  <c r="E31" i="6"/>
  <c r="C33" i="6"/>
  <c r="B35" i="6"/>
  <c r="F37" i="6"/>
  <c r="F39" i="6"/>
  <c r="G41" i="6"/>
  <c r="C46" i="6"/>
  <c r="D48" i="6"/>
  <c r="G53" i="6"/>
  <c r="F59" i="6"/>
  <c r="D68" i="6"/>
  <c r="B2" i="9"/>
  <c r="K2" i="9" s="1"/>
  <c r="L2" i="9" s="1"/>
  <c r="D7" i="9"/>
  <c r="G12" i="9"/>
  <c r="H17" i="9"/>
  <c r="D23" i="9"/>
  <c r="I28" i="9"/>
  <c r="B39" i="9"/>
  <c r="D44" i="9"/>
  <c r="D55" i="9"/>
  <c r="G60" i="9"/>
  <c r="H65" i="9"/>
  <c r="H8" i="10"/>
  <c r="H14" i="10"/>
  <c r="F20" i="10"/>
  <c r="C26" i="10"/>
  <c r="C32" i="10"/>
  <c r="H21" i="6"/>
  <c r="F23" i="6"/>
  <c r="H25" i="6"/>
  <c r="F27" i="6"/>
  <c r="D29" i="6"/>
  <c r="F31" i="6"/>
  <c r="D33" i="6"/>
  <c r="C35" i="6"/>
  <c r="G37" i="6"/>
  <c r="G39" i="6"/>
  <c r="H41" i="6"/>
  <c r="B44" i="6"/>
  <c r="D46" i="6"/>
  <c r="E48" i="6"/>
  <c r="B51" i="6"/>
  <c r="K51" i="6" s="1"/>
  <c r="L51" i="6" s="1"/>
  <c r="H53" i="6"/>
  <c r="D56" i="6"/>
  <c r="H59" i="6"/>
  <c r="B62" i="6"/>
  <c r="I68" i="6"/>
  <c r="C2" i="9"/>
  <c r="E7" i="9"/>
  <c r="H12" i="9"/>
  <c r="J17" i="9"/>
  <c r="H23" i="9"/>
  <c r="J28" i="9"/>
  <c r="C39" i="9"/>
  <c r="E44" i="9"/>
  <c r="C50" i="9"/>
  <c r="E55" i="9"/>
  <c r="H60" i="9"/>
  <c r="J65" i="9"/>
  <c r="B3" i="10"/>
  <c r="K3" i="10" s="1"/>
  <c r="L3" i="10" s="1"/>
  <c r="I8" i="10"/>
  <c r="G20" i="10"/>
  <c r="D26" i="10"/>
  <c r="D32" i="10"/>
  <c r="K20" i="12"/>
  <c r="L20" i="12" s="1"/>
  <c r="C4" i="6"/>
  <c r="J5" i="6"/>
  <c r="F7" i="6"/>
  <c r="B9" i="6"/>
  <c r="B11" i="6"/>
  <c r="J12" i="6"/>
  <c r="G14" i="6"/>
  <c r="D16" i="6"/>
  <c r="D18" i="6"/>
  <c r="I21" i="6"/>
  <c r="G23" i="6"/>
  <c r="I25" i="6"/>
  <c r="G27" i="6"/>
  <c r="E29" i="6"/>
  <c r="G31" i="6"/>
  <c r="E33" i="6"/>
  <c r="D35" i="6"/>
  <c r="H37" i="6"/>
  <c r="H39" i="6"/>
  <c r="J41" i="6"/>
  <c r="D44" i="6"/>
  <c r="E46" i="6"/>
  <c r="F48" i="6"/>
  <c r="C51" i="6"/>
  <c r="I53" i="6"/>
  <c r="E56" i="6"/>
  <c r="I59" i="6"/>
  <c r="G62" i="6"/>
  <c r="B65" i="6"/>
  <c r="E2" i="9"/>
  <c r="F7" i="9"/>
  <c r="I12" i="9"/>
  <c r="E18" i="9"/>
  <c r="I23" i="9"/>
  <c r="B34" i="9"/>
  <c r="D39" i="9"/>
  <c r="E50" i="9"/>
  <c r="F55" i="9"/>
  <c r="I60" i="9"/>
  <c r="C3" i="10"/>
  <c r="C9" i="10"/>
  <c r="H20" i="10"/>
  <c r="E26" i="10"/>
  <c r="E32" i="10"/>
  <c r="F33" i="6"/>
  <c r="E35" i="6"/>
  <c r="I37" i="6"/>
  <c r="I39" i="6"/>
  <c r="E44" i="6"/>
  <c r="F46" i="6"/>
  <c r="H48" i="6"/>
  <c r="D51" i="6"/>
  <c r="J53" i="6"/>
  <c r="G56" i="6"/>
  <c r="J59" i="6"/>
  <c r="I62" i="6"/>
  <c r="C65" i="6"/>
  <c r="F2" i="9"/>
  <c r="H7" i="9"/>
  <c r="J12" i="9"/>
  <c r="H18" i="9"/>
  <c r="J23" i="9"/>
  <c r="C34" i="9"/>
  <c r="E39" i="9"/>
  <c r="C45" i="9"/>
  <c r="F50" i="9"/>
  <c r="H55" i="9"/>
  <c r="J60" i="9"/>
  <c r="D3" i="10"/>
  <c r="G9" i="10"/>
  <c r="B15" i="10"/>
  <c r="K15" i="10" s="1"/>
  <c r="L15" i="10" s="1"/>
  <c r="I20" i="10"/>
  <c r="F26" i="10"/>
  <c r="F32" i="10"/>
  <c r="K30" i="12"/>
  <c r="L30" i="12" s="1"/>
  <c r="K14" i="12"/>
  <c r="L14" i="12" s="1"/>
  <c r="K25" i="12"/>
  <c r="L25" i="12" s="1"/>
  <c r="K11" i="12"/>
  <c r="L11" i="12" s="1"/>
  <c r="K8" i="12"/>
  <c r="L8" i="12" s="1"/>
  <c r="K16" i="12"/>
  <c r="L16" i="12" s="1"/>
  <c r="D67" i="6"/>
  <c r="K13" i="12"/>
  <c r="L13" i="12" s="1"/>
  <c r="H45" i="6"/>
  <c r="B47" i="6"/>
  <c r="G48" i="6"/>
  <c r="F51" i="6"/>
  <c r="F54" i="6"/>
  <c r="G57" i="6"/>
  <c r="B59" i="6"/>
  <c r="H60" i="6"/>
  <c r="C62" i="6"/>
  <c r="I63" i="6"/>
  <c r="D65" i="6"/>
  <c r="J66" i="6"/>
  <c r="E68" i="6"/>
  <c r="J63" i="6"/>
  <c r="E65" i="6"/>
  <c r="F68" i="6"/>
  <c r="K32" i="12"/>
  <c r="L32" i="12" s="1"/>
  <c r="I57" i="6"/>
  <c r="D59" i="6"/>
  <c r="J60" i="6"/>
  <c r="E62" i="6"/>
  <c r="F65" i="6"/>
  <c r="G68" i="6"/>
  <c r="J68" i="6"/>
  <c r="E67" i="6"/>
  <c r="F64" i="6"/>
  <c r="G61" i="6"/>
  <c r="B60" i="6"/>
  <c r="H58" i="6"/>
  <c r="C57" i="6"/>
  <c r="I55" i="6"/>
  <c r="D54" i="6"/>
  <c r="K3" i="12"/>
  <c r="L3" i="12" s="1"/>
  <c r="F50" i="6"/>
  <c r="E53" i="6"/>
  <c r="F56" i="6"/>
  <c r="G59" i="6"/>
  <c r="B61" i="6"/>
  <c r="H62" i="6"/>
  <c r="C64" i="6"/>
  <c r="I65" i="6"/>
  <c r="K26" i="12"/>
  <c r="L26" i="12" s="1"/>
  <c r="K17" i="12"/>
  <c r="L17" i="12" s="1"/>
  <c r="C15" i="10"/>
  <c r="H16" i="10"/>
  <c r="B18" i="10"/>
  <c r="G19" i="10"/>
  <c r="F22" i="10"/>
  <c r="E25" i="10"/>
  <c r="J26" i="10"/>
  <c r="D28" i="10"/>
  <c r="I29" i="10"/>
  <c r="C31" i="10"/>
  <c r="H32" i="10"/>
  <c r="B34" i="10"/>
  <c r="K34" i="10" s="1"/>
  <c r="L34" i="10" s="1"/>
  <c r="K12" i="2" l="1"/>
  <c r="L12" i="2" s="1"/>
  <c r="K3" i="2"/>
  <c r="L3" i="2" s="1"/>
  <c r="K2" i="2"/>
  <c r="L2" i="2" s="1"/>
  <c r="K68" i="6"/>
  <c r="L68" i="6" s="1"/>
  <c r="K21" i="4"/>
  <c r="L21" i="4" s="1"/>
  <c r="K12" i="9"/>
  <c r="L12" i="9" s="1"/>
  <c r="K61" i="9"/>
  <c r="L61" i="9" s="1"/>
  <c r="K3" i="9"/>
  <c r="L3" i="9" s="1"/>
  <c r="K45" i="9"/>
  <c r="L45" i="9" s="1"/>
  <c r="K61" i="6"/>
  <c r="L61" i="6" s="1"/>
  <c r="K21" i="6"/>
  <c r="L21" i="6" s="1"/>
  <c r="K4" i="9"/>
  <c r="L4" i="9" s="1"/>
  <c r="K35" i="10"/>
  <c r="L35" i="10" s="1"/>
  <c r="K27" i="9"/>
  <c r="L27" i="9" s="1"/>
  <c r="K53" i="9"/>
  <c r="L53" i="9" s="1"/>
  <c r="K16" i="9"/>
  <c r="L16" i="9" s="1"/>
  <c r="K15" i="9"/>
  <c r="L15" i="9" s="1"/>
  <c r="K34" i="6"/>
  <c r="L34" i="6" s="1"/>
  <c r="K59" i="9"/>
  <c r="L59" i="9" s="1"/>
  <c r="K18" i="2"/>
  <c r="L18" i="2" s="1"/>
  <c r="K59" i="6"/>
  <c r="L59" i="6" s="1"/>
  <c r="K13" i="9"/>
  <c r="L13" i="9" s="1"/>
  <c r="K23" i="2"/>
  <c r="L23" i="2" s="1"/>
  <c r="K4" i="4"/>
  <c r="L4" i="4" s="1"/>
  <c r="K38" i="6"/>
  <c r="L38" i="6" s="1"/>
  <c r="K13" i="4"/>
  <c r="L13" i="4" s="1"/>
  <c r="K41" i="9"/>
  <c r="L41" i="9" s="1"/>
  <c r="K52" i="9"/>
  <c r="L52" i="9" s="1"/>
  <c r="K55" i="9"/>
  <c r="L55" i="9" s="1"/>
  <c r="K49" i="6"/>
  <c r="L49" i="6" s="1"/>
  <c r="K16" i="2"/>
  <c r="L16" i="2" s="1"/>
  <c r="K9" i="4"/>
  <c r="L9" i="4" s="1"/>
  <c r="K14" i="4"/>
  <c r="L14" i="4" s="1"/>
  <c r="K7" i="4"/>
  <c r="L7" i="4" s="1"/>
  <c r="K26" i="6"/>
  <c r="L26" i="6" s="1"/>
  <c r="K7" i="6"/>
  <c r="L7" i="6" s="1"/>
  <c r="K2" i="6"/>
  <c r="L2" i="6" s="1"/>
  <c r="K8" i="4"/>
  <c r="L8" i="4" s="1"/>
  <c r="K4" i="2"/>
  <c r="L4" i="2" s="1"/>
  <c r="K30" i="6"/>
  <c r="L30" i="6" s="1"/>
  <c r="K54" i="6"/>
  <c r="L54" i="6" s="1"/>
  <c r="K55" i="6"/>
  <c r="L55" i="6" s="1"/>
  <c r="K25" i="4"/>
  <c r="L25" i="4" s="1"/>
  <c r="K32" i="6"/>
  <c r="L32" i="6" s="1"/>
  <c r="K14" i="2"/>
  <c r="L14" i="2" s="1"/>
  <c r="K26" i="9"/>
  <c r="L26" i="9" s="1"/>
  <c r="K56" i="6"/>
  <c r="L56" i="6" s="1"/>
  <c r="K67" i="6"/>
  <c r="L67" i="6" s="1"/>
  <c r="K48" i="6"/>
  <c r="L48" i="6" s="1"/>
  <c r="K29" i="6"/>
  <c r="L29" i="6" s="1"/>
  <c r="K69" i="6"/>
  <c r="L69" i="6" s="1"/>
  <c r="K3" i="6"/>
  <c r="L3" i="6" s="1"/>
  <c r="K27" i="4"/>
  <c r="L27" i="4" s="1"/>
  <c r="K37" i="9"/>
  <c r="L37" i="9" s="1"/>
  <c r="K23" i="10"/>
  <c r="L23" i="10" s="1"/>
  <c r="K6" i="6"/>
  <c r="L6" i="6" s="1"/>
  <c r="K34" i="9"/>
  <c r="L34" i="9" s="1"/>
  <c r="K32" i="10"/>
  <c r="L32" i="10" s="1"/>
  <c r="K14" i="9"/>
  <c r="L14" i="9" s="1"/>
  <c r="K35" i="6"/>
  <c r="L35" i="6" s="1"/>
  <c r="K46" i="9"/>
  <c r="L46" i="9" s="1"/>
  <c r="K43" i="9"/>
  <c r="L43" i="9" s="1"/>
  <c r="K39" i="9"/>
  <c r="L39" i="9" s="1"/>
  <c r="K21" i="9"/>
  <c r="L21" i="9" s="1"/>
  <c r="K30" i="9"/>
  <c r="L30" i="9" s="1"/>
  <c r="K18" i="10"/>
  <c r="L18" i="10" s="1"/>
  <c r="K57" i="9"/>
  <c r="L57" i="9" s="1"/>
  <c r="K18" i="9"/>
  <c r="L18" i="9" s="1"/>
  <c r="K5" i="9"/>
  <c r="L5" i="9" s="1"/>
  <c r="K60" i="9"/>
  <c r="L60" i="9" s="1"/>
  <c r="K28" i="6"/>
  <c r="L28" i="6" s="1"/>
  <c r="K17" i="4"/>
  <c r="L17" i="4" s="1"/>
  <c r="K43" i="6"/>
  <c r="L43" i="6" s="1"/>
  <c r="K58" i="6"/>
  <c r="L58" i="6" s="1"/>
  <c r="K24" i="10"/>
  <c r="L24" i="10" s="1"/>
  <c r="K36" i="6"/>
  <c r="L36" i="6" s="1"/>
  <c r="K33" i="6"/>
  <c r="L33" i="6" s="1"/>
  <c r="K64" i="6"/>
  <c r="L64" i="6" s="1"/>
  <c r="K8" i="6"/>
  <c r="L8" i="6" s="1"/>
  <c r="K19" i="2"/>
  <c r="L19" i="2" s="1"/>
  <c r="K22" i="4"/>
  <c r="L22" i="4" s="1"/>
  <c r="K21" i="2"/>
  <c r="L21" i="2" s="1"/>
  <c r="K15" i="2"/>
  <c r="L15" i="2" s="1"/>
  <c r="K8" i="2"/>
  <c r="L8" i="2" s="1"/>
  <c r="K5" i="6"/>
  <c r="L5" i="6" s="1"/>
  <c r="K13" i="6"/>
  <c r="L13" i="6" s="1"/>
  <c r="K36" i="9"/>
  <c r="L36" i="9" s="1"/>
  <c r="K23" i="4"/>
  <c r="L23" i="4" s="1"/>
  <c r="K69" i="9"/>
  <c r="L69" i="9" s="1"/>
  <c r="K10" i="4"/>
  <c r="L10" i="4" s="1"/>
  <c r="K13" i="2"/>
  <c r="L13" i="2" s="1"/>
  <c r="K20" i="6"/>
  <c r="L20" i="6" s="1"/>
  <c r="K11" i="2"/>
  <c r="L11" i="2" s="1"/>
  <c r="K14" i="10"/>
  <c r="L14" i="10" s="1"/>
  <c r="K16" i="6"/>
  <c r="L16" i="6" s="1"/>
  <c r="K58" i="9"/>
  <c r="L58" i="9" s="1"/>
  <c r="K6" i="9"/>
  <c r="L6" i="9" s="1"/>
  <c r="K44" i="9"/>
  <c r="L44" i="9" s="1"/>
  <c r="K53" i="6"/>
  <c r="L53" i="6" s="1"/>
  <c r="K28" i="10"/>
  <c r="L28" i="10" s="1"/>
  <c r="K4" i="10"/>
  <c r="L4" i="10" s="1"/>
  <c r="K42" i="9"/>
  <c r="L42" i="9" s="1"/>
  <c r="K57" i="6"/>
  <c r="L57" i="6" s="1"/>
  <c r="K22" i="6"/>
  <c r="L22" i="6" s="1"/>
  <c r="K33" i="9"/>
  <c r="L33" i="9" s="1"/>
  <c r="K68" i="9"/>
  <c r="L68" i="9" s="1"/>
  <c r="K20" i="9"/>
  <c r="L20" i="9" s="1"/>
  <c r="K13" i="10"/>
  <c r="L13" i="10" s="1"/>
  <c r="K31" i="10"/>
  <c r="L31" i="10" s="1"/>
  <c r="K11" i="10"/>
  <c r="L11" i="10" s="1"/>
  <c r="K24" i="4"/>
  <c r="L24" i="4" s="1"/>
  <c r="K12" i="4"/>
  <c r="L12" i="4" s="1"/>
  <c r="K24" i="6"/>
  <c r="L24" i="6" s="1"/>
  <c r="K31" i="9"/>
  <c r="L31" i="9" s="1"/>
  <c r="K44" i="6"/>
  <c r="L44" i="6" s="1"/>
  <c r="K66" i="9"/>
  <c r="L66" i="9" s="1"/>
  <c r="K50" i="9"/>
  <c r="L50" i="9" s="1"/>
  <c r="K38" i="9"/>
  <c r="L38" i="9" s="1"/>
  <c r="K24" i="9"/>
  <c r="L24" i="9" s="1"/>
  <c r="K26" i="4"/>
  <c r="L26" i="4" s="1"/>
  <c r="K22" i="2"/>
  <c r="L22" i="2" s="1"/>
  <c r="K11" i="6"/>
  <c r="L11" i="6" s="1"/>
  <c r="K19" i="9"/>
  <c r="L19" i="9" s="1"/>
  <c r="K63" i="9"/>
  <c r="L63" i="9" s="1"/>
  <c r="K15" i="6"/>
  <c r="L15" i="6" s="1"/>
  <c r="K42" i="6"/>
  <c r="L42" i="6" s="1"/>
  <c r="K19" i="10"/>
  <c r="L19" i="10" s="1"/>
  <c r="K9" i="10"/>
  <c r="L9" i="10" s="1"/>
  <c r="K47" i="6"/>
  <c r="L47" i="6" s="1"/>
  <c r="K9" i="6"/>
  <c r="L9" i="6" s="1"/>
  <c r="K62" i="9"/>
  <c r="L62" i="9" s="1"/>
  <c r="K25" i="9"/>
  <c r="L25" i="9" s="1"/>
  <c r="K56" i="9"/>
  <c r="L56" i="9" s="1"/>
  <c r="K18" i="6"/>
  <c r="L18" i="6" s="1"/>
  <c r="K10" i="10"/>
  <c r="L10" i="10" s="1"/>
  <c r="K8" i="10"/>
  <c r="L8" i="10" s="1"/>
  <c r="K2" i="10"/>
  <c r="L2" i="10" s="1"/>
  <c r="K52" i="6"/>
  <c r="L52" i="6" s="1"/>
  <c r="K45" i="6"/>
  <c r="L45" i="6" s="1"/>
  <c r="K32" i="9"/>
  <c r="L32" i="9" s="1"/>
  <c r="K9" i="9"/>
  <c r="L9" i="9" s="1"/>
  <c r="K51" i="9"/>
  <c r="L51" i="9" s="1"/>
  <c r="K35" i="9"/>
  <c r="L35" i="9" s="1"/>
  <c r="K22" i="9"/>
  <c r="L22" i="9" s="1"/>
  <c r="K8" i="9"/>
  <c r="L8" i="9" s="1"/>
  <c r="K7" i="10"/>
  <c r="L7" i="10" s="1"/>
  <c r="K20" i="10"/>
  <c r="L20" i="10" s="1"/>
  <c r="K12" i="10"/>
  <c r="L12" i="10" s="1"/>
  <c r="K3" i="4"/>
  <c r="L3" i="4" s="1"/>
  <c r="K60" i="6"/>
  <c r="L60" i="6" s="1"/>
  <c r="K17" i="9"/>
  <c r="L17" i="9" s="1"/>
  <c r="K48" i="9"/>
  <c r="L48" i="9" s="1"/>
  <c r="K27" i="10"/>
  <c r="L27" i="10" s="1"/>
  <c r="K27" i="6"/>
  <c r="L27" i="6" s="1"/>
  <c r="K30" i="10"/>
  <c r="L30" i="10" s="1"/>
  <c r="K11" i="4"/>
  <c r="L11" i="4" s="1"/>
  <c r="K65" i="6"/>
  <c r="L65" i="6" s="1"/>
  <c r="K62" i="6"/>
  <c r="L62" i="6" s="1"/>
  <c r="K49" i="9"/>
  <c r="L49" i="9" s="1"/>
  <c r="K23" i="9"/>
  <c r="L23" i="9" s="1"/>
  <c r="K10" i="9"/>
  <c r="L10" i="9" s="1"/>
  <c r="K65" i="9"/>
  <c r="L65" i="9" s="1"/>
  <c r="K54" i="9"/>
  <c r="L54" i="9" s="1"/>
  <c r="K40" i="9"/>
  <c r="L40" i="9" s="1"/>
  <c r="K22" i="10"/>
  <c r="L22" i="10" s="1"/>
  <c r="K16" i="10"/>
  <c r="L16" i="10" s="1"/>
  <c r="K23" i="6"/>
  <c r="L23" i="6" s="1"/>
  <c r="K50" i="6"/>
  <c r="L50" i="6" s="1"/>
  <c r="K9" i="2"/>
  <c r="L9" i="2" s="1"/>
  <c r="K6" i="2"/>
  <c r="L6" i="2" s="1"/>
  <c r="K20" i="4"/>
  <c r="L20" i="4" s="1"/>
  <c r="K64" i="9"/>
  <c r="L64" i="9" s="1"/>
  <c r="K37" i="6"/>
  <c r="L37" i="6" s="1"/>
  <c r="K31" i="6"/>
  <c r="L31" i="6" s="1"/>
  <c r="K33" i="10"/>
  <c r="L33" i="10" s="1"/>
  <c r="K17" i="6"/>
  <c r="L17" i="6" s="1"/>
  <c r="K5" i="2"/>
  <c r="L5" i="2" s="1"/>
  <c r="K25" i="10"/>
  <c r="L25" i="10" s="1"/>
  <c r="K7" i="2"/>
  <c r="L7" i="2" s="1"/>
  <c r="K18" i="4"/>
  <c r="L18" i="4" s="1"/>
  <c r="K25" i="2"/>
  <c r="L25" i="2" s="1"/>
  <c r="K19" i="4"/>
  <c r="L19" i="4" s="1"/>
  <c r="K26" i="10"/>
  <c r="L26" i="10" s="1"/>
</calcChain>
</file>

<file path=xl/sharedStrings.xml><?xml version="1.0" encoding="utf-8"?>
<sst xmlns="http://schemas.openxmlformats.org/spreadsheetml/2006/main" count="10201" uniqueCount="497">
  <si>
    <t>feature</t>
  </si>
  <si>
    <t>Variance Threshold</t>
  </si>
  <si>
    <t>Regularization - Lasso</t>
  </si>
  <si>
    <t>Feature Importance - Random Forest</t>
  </si>
  <si>
    <t>Permutation Importance - Random Forest</t>
  </si>
  <si>
    <t>Permutation Importance - Ridge</t>
  </si>
  <si>
    <t>RFE - Ridge</t>
  </si>
  <si>
    <t>RFE - Random Forest</t>
  </si>
  <si>
    <t>SFS - Random Forest</t>
  </si>
  <si>
    <t>SFS - Ridge</t>
  </si>
  <si>
    <t>Bupivacaine_</t>
  </si>
  <si>
    <t>Doxy_</t>
  </si>
  <si>
    <t>Fluorescein_</t>
  </si>
  <si>
    <t>Zolpidem_</t>
  </si>
  <si>
    <t>Atenolol_</t>
  </si>
  <si>
    <t>Metoprolol_</t>
  </si>
  <si>
    <t>Midazolam_</t>
  </si>
  <si>
    <t>Naproxen_</t>
  </si>
  <si>
    <t>Nicotine_</t>
  </si>
  <si>
    <t>Ofloxacin_</t>
  </si>
  <si>
    <t>Omeprazole_</t>
  </si>
  <si>
    <t>Other_</t>
  </si>
  <si>
    <t>Polyethykene_</t>
  </si>
  <si>
    <t>Potassium_</t>
  </si>
  <si>
    <t>Sodium_chlo_</t>
  </si>
  <si>
    <t>Vancomycin_</t>
  </si>
  <si>
    <t>Enoxaparin_</t>
  </si>
  <si>
    <t>Ondansetron_</t>
  </si>
  <si>
    <t>Sennapod_</t>
  </si>
  <si>
    <t>Count</t>
  </si>
  <si>
    <t>check-count</t>
  </si>
  <si>
    <t>ethnicity_unk</t>
  </si>
  <si>
    <t>race_nat</t>
  </si>
  <si>
    <t>race_his</t>
  </si>
  <si>
    <t>race_ind</t>
  </si>
  <si>
    <t>gender_unk</t>
  </si>
  <si>
    <t>race_mult</t>
  </si>
  <si>
    <t>race_none</t>
  </si>
  <si>
    <t>ageGroup_infant</t>
  </si>
  <si>
    <t>ageGroup_toddler</t>
  </si>
  <si>
    <t>ethnicity_his</t>
  </si>
  <si>
    <t>ethnicity_notHis</t>
  </si>
  <si>
    <t>gender_fem</t>
  </si>
  <si>
    <t>gender_mal</t>
  </si>
  <si>
    <t>race_asi</t>
  </si>
  <si>
    <t>personIndex</t>
  </si>
  <si>
    <t>race_bla</t>
  </si>
  <si>
    <t>race_whi</t>
  </si>
  <si>
    <t>ageGroup_adolescent</t>
  </si>
  <si>
    <t>ageGroup_youngAd</t>
  </si>
  <si>
    <t>race_unk</t>
  </si>
  <si>
    <t>age</t>
  </si>
  <si>
    <t>ageGroup_adult</t>
  </si>
  <si>
    <t>ageGroup_elderly</t>
  </si>
  <si>
    <t>ageGroup_olderAd</t>
  </si>
  <si>
    <t>methods</t>
  </si>
  <si>
    <t>model</t>
  </si>
  <si>
    <t>importance</t>
  </si>
  <si>
    <t>selected</t>
  </si>
  <si>
    <t>Method</t>
  </si>
  <si>
    <t>match</t>
  </si>
  <si>
    <t>Feature Importance</t>
  </si>
  <si>
    <t>Random Forest</t>
  </si>
  <si>
    <t>Permutation Importance</t>
  </si>
  <si>
    <t>Ridge</t>
  </si>
  <si>
    <t>RFE</t>
  </si>
  <si>
    <t>SFS</t>
  </si>
  <si>
    <t>Regularization</t>
  </si>
  <si>
    <t>Lasso</t>
  </si>
  <si>
    <t>n/a</t>
  </si>
  <si>
    <t>Deformity_foot_Cond_</t>
  </si>
  <si>
    <t>Hernia_Cond_</t>
  </si>
  <si>
    <t>Pain_hand_Cond_</t>
  </si>
  <si>
    <t>Brain_injury_Cond_</t>
  </si>
  <si>
    <t>Cyst_Cond_</t>
  </si>
  <si>
    <t>Disorders_Cond_</t>
  </si>
  <si>
    <t>Effusion_Cond_</t>
  </si>
  <si>
    <t>LossOfTaste_Cond_</t>
  </si>
  <si>
    <t>Nutricional_def_Cond_</t>
  </si>
  <si>
    <t>Obesity_Cond_</t>
  </si>
  <si>
    <t>Pain_limb_Cond_</t>
  </si>
  <si>
    <t>person_id</t>
  </si>
  <si>
    <t>Bypass_graft_Cond_</t>
  </si>
  <si>
    <t>Fatigue_Cond_</t>
  </si>
  <si>
    <t>Fever_Cond_</t>
  </si>
  <si>
    <t>Oltagia_Cond_</t>
  </si>
  <si>
    <t>Other_Cond_</t>
  </si>
  <si>
    <t>Renal_Cond_</t>
  </si>
  <si>
    <t>Cough_Cond_</t>
  </si>
  <si>
    <t>Covid_Cond_</t>
  </si>
  <si>
    <t>Elevation_Cond_</t>
  </si>
  <si>
    <t>Respiratory_fail_Cond_</t>
  </si>
  <si>
    <t>Trial_fib_Cond_</t>
  </si>
  <si>
    <t>Venticular_Cond_</t>
  </si>
  <si>
    <t>Allergic_rhinitis_Cond_</t>
  </si>
  <si>
    <t>Deformity_foot_</t>
  </si>
  <si>
    <t>Hernia_</t>
  </si>
  <si>
    <t>Pain_hand_</t>
  </si>
  <si>
    <t>Brain_injury_</t>
  </si>
  <si>
    <t>Cyst_</t>
  </si>
  <si>
    <t>Disorders_</t>
  </si>
  <si>
    <t>Effusion_</t>
  </si>
  <si>
    <t>LossOfTaste_</t>
  </si>
  <si>
    <t>Nutricional_def_</t>
  </si>
  <si>
    <t>Obesity_</t>
  </si>
  <si>
    <t>Pain_limb_</t>
  </si>
  <si>
    <t>Bypass_graft_</t>
  </si>
  <si>
    <t>Fatigue_</t>
  </si>
  <si>
    <t>Fever_</t>
  </si>
  <si>
    <t>Oltagia_</t>
  </si>
  <si>
    <t>Renal_</t>
  </si>
  <si>
    <t>Cough_</t>
  </si>
  <si>
    <t>Covid_</t>
  </si>
  <si>
    <t>Elevation_</t>
  </si>
  <si>
    <t>Respiratory_fail_</t>
  </si>
  <si>
    <t>Trial_fib_</t>
  </si>
  <si>
    <t>Venticular_</t>
  </si>
  <si>
    <t>Allergic_rhinitis_</t>
  </si>
  <si>
    <t>Bupivacaine_drug_</t>
  </si>
  <si>
    <t>Doxy_drug_</t>
  </si>
  <si>
    <t>Fluorescein_drug_</t>
  </si>
  <si>
    <t>Metoprolol_drug_</t>
  </si>
  <si>
    <t>Other_drug_</t>
  </si>
  <si>
    <t>Vancomycin_drug_</t>
  </si>
  <si>
    <t>Atenolol_drug_</t>
  </si>
  <si>
    <t>Enoxaparin_drug_</t>
  </si>
  <si>
    <t>Nicotine_drug_</t>
  </si>
  <si>
    <t>Ofloxacin_drug_</t>
  </si>
  <si>
    <t>Omeprazole_drug_</t>
  </si>
  <si>
    <t>Polyethykene_drug_</t>
  </si>
  <si>
    <t>Potassium_drug_</t>
  </si>
  <si>
    <t>Sennapod_drug_</t>
  </si>
  <si>
    <t>Zolpidem_drug_</t>
  </si>
  <si>
    <t>Midazolam_drug_</t>
  </si>
  <si>
    <t>Naproxen_drug_</t>
  </si>
  <si>
    <t>Ondansetron_drug_</t>
  </si>
  <si>
    <t>Sodium_chlo_drug_</t>
  </si>
  <si>
    <t>2.456e-03</t>
  </si>
  <si>
    <t>0.000e+00</t>
  </si>
  <si>
    <t>1.000e+00</t>
  </si>
  <si>
    <t>7.212e-03</t>
  </si>
  <si>
    <t>3.932e-04</t>
  </si>
  <si>
    <t>4.612e-03</t>
  </si>
  <si>
    <t>4.234e-04</t>
  </si>
  <si>
    <t>4.294e-03</t>
  </si>
  <si>
    <t>1.512e-04</t>
  </si>
  <si>
    <t>8.091e-04</t>
  </si>
  <si>
    <t>5.926e-03</t>
  </si>
  <si>
    <t>8.166e-04</t>
  </si>
  <si>
    <t>2.584e-03</t>
  </si>
  <si>
    <t>-1.210e-04</t>
  </si>
  <si>
    <t>5.599e-03</t>
  </si>
  <si>
    <t>3.327e-04</t>
  </si>
  <si>
    <t>2.878e-05</t>
  </si>
  <si>
    <t>3.838e-03</t>
  </si>
  <si>
    <t>1.670e-03</t>
  </si>
  <si>
    <t>-1.815e-04</t>
  </si>
  <si>
    <t>1.634e-04</t>
  </si>
  <si>
    <t>9.628e-03</t>
  </si>
  <si>
    <t>-1.210e-03</t>
  </si>
  <si>
    <t>1.810e-04</t>
  </si>
  <si>
    <t>3.783e-03</t>
  </si>
  <si>
    <t>1.210e-04</t>
  </si>
  <si>
    <t>8.533e-04</t>
  </si>
  <si>
    <t>-3.024e-05</t>
  </si>
  <si>
    <t>8.722e-03</t>
  </si>
  <si>
    <t>1.815e-04</t>
  </si>
  <si>
    <t>2.936e-03</t>
  </si>
  <si>
    <t>7.863e-04</t>
  </si>
  <si>
    <t>9.017e-04</t>
  </si>
  <si>
    <t>9.523e-03</t>
  </si>
  <si>
    <t>1.784e-03</t>
  </si>
  <si>
    <t>1.866e-03</t>
  </si>
  <si>
    <t>3.024e-05</t>
  </si>
  <si>
    <t>8.050e-04</t>
  </si>
  <si>
    <t>2.117e-04</t>
  </si>
  <si>
    <t>2.443e-03</t>
  </si>
  <si>
    <t>9.073e-05</t>
  </si>
  <si>
    <t>7.943e-03</t>
  </si>
  <si>
    <t>1.179e-03</t>
  </si>
  <si>
    <t>7.395e-03</t>
  </si>
  <si>
    <t>3.024e-04</t>
  </si>
  <si>
    <t>1.222e-02</t>
  </si>
  <si>
    <t>1.119e-03</t>
  </si>
  <si>
    <t>4.120e-03</t>
  </si>
  <si>
    <t>7.561e-04</t>
  </si>
  <si>
    <t>1.840e-03</t>
  </si>
  <si>
    <t>2.369e-03</t>
  </si>
  <si>
    <t>8.395e-03</t>
  </si>
  <si>
    <t>1.213e-02</t>
  </si>
  <si>
    <t>-2.117e-04</t>
  </si>
  <si>
    <t>9.754e-04</t>
  </si>
  <si>
    <t>7.482e-03</t>
  </si>
  <si>
    <t>7.258e-04</t>
  </si>
  <si>
    <t>1.207e-02</t>
  </si>
  <si>
    <t>6.956e-04</t>
  </si>
  <si>
    <t>1.537e-02</t>
  </si>
  <si>
    <t>2.631e-03</t>
  </si>
  <si>
    <t>1.643e-03</t>
  </si>
  <si>
    <t>2.865e-04</t>
  </si>
  <si>
    <t>8.575e-03</t>
  </si>
  <si>
    <t>8.771e-04</t>
  </si>
  <si>
    <t>1.546e-02</t>
  </si>
  <si>
    <t>1.815e-03</t>
  </si>
  <si>
    <t>1.370e-02</t>
  </si>
  <si>
    <t>1.391e-03</t>
  </si>
  <si>
    <t>2.001e-03</t>
  </si>
  <si>
    <t>8.524e-03</t>
  </si>
  <si>
    <t>4.037e-03</t>
  </si>
  <si>
    <t>2.419e-04</t>
  </si>
  <si>
    <t>4.954e-03</t>
  </si>
  <si>
    <t>3.962e-03</t>
  </si>
  <si>
    <t>6.320e-04</t>
  </si>
  <si>
    <t>3.561e-03</t>
  </si>
  <si>
    <t>2.300e-02</t>
  </si>
  <si>
    <t>4.778e-03</t>
  </si>
  <si>
    <t>1.911e-02</t>
  </si>
  <si>
    <t>5.081e-03</t>
  </si>
  <si>
    <t>1.898e-02</t>
  </si>
  <si>
    <t>1.845e-03</t>
  </si>
  <si>
    <t>1.212e-02</t>
  </si>
  <si>
    <t>1.573e-03</t>
  </si>
  <si>
    <t>8.599e-03</t>
  </si>
  <si>
    <t>8.141e-03</t>
  </si>
  <si>
    <t>1.962e-02</t>
  </si>
  <si>
    <t>3.992e-03</t>
  </si>
  <si>
    <t>1.382e-02</t>
  </si>
  <si>
    <t>2.540e-03</t>
  </si>
  <si>
    <t>1.620e-01</t>
  </si>
  <si>
    <t>3.055e-03</t>
  </si>
  <si>
    <t>1.834e-01</t>
  </si>
  <si>
    <t>3.176e-03</t>
  </si>
  <si>
    <t>1.247e-02</t>
  </si>
  <si>
    <t>1.556e-02</t>
  </si>
  <si>
    <t>3.750e-03</t>
  </si>
  <si>
    <t>7.380e-03</t>
  </si>
  <si>
    <t>8.696e-03</t>
  </si>
  <si>
    <t>9.703e-03</t>
  </si>
  <si>
    <t>7.685e-03</t>
  </si>
  <si>
    <t>1.694e-03</t>
  </si>
  <si>
    <t>5.691e-02</t>
  </si>
  <si>
    <t>4.558e-02</t>
  </si>
  <si>
    <t>1.380e-01</t>
  </si>
  <si>
    <t>6.049e-03</t>
  </si>
  <si>
    <t>3.825e-02</t>
  </si>
  <si>
    <t>1.736e-02</t>
  </si>
  <si>
    <t>5.339e-04</t>
  </si>
  <si>
    <t>-6.103e-05</t>
  </si>
  <si>
    <t>6.083e-03</t>
  </si>
  <si>
    <t>-4.883e-04</t>
  </si>
  <si>
    <t>6.343e-03</t>
  </si>
  <si>
    <t>-2.136e-04</t>
  </si>
  <si>
    <t>2.107e-05</t>
  </si>
  <si>
    <t>1.229e-03</t>
  </si>
  <si>
    <t>2.326e-04</t>
  </si>
  <si>
    <t>2.894e-03</t>
  </si>
  <si>
    <t>-1.526e-04</t>
  </si>
  <si>
    <t>4.047e-04</t>
  </si>
  <si>
    <t>3.052e-05</t>
  </si>
  <si>
    <t>4.528e-03</t>
  </si>
  <si>
    <t>-5.188e-04</t>
  </si>
  <si>
    <t>6.245e-04</t>
  </si>
  <si>
    <t>1.062e-02</t>
  </si>
  <si>
    <t>-8.850e-04</t>
  </si>
  <si>
    <t>1.296e-03</t>
  </si>
  <si>
    <t>-1.221e-04</t>
  </si>
  <si>
    <t>3.292e-03</t>
  </si>
  <si>
    <t>-3.052e-04</t>
  </si>
  <si>
    <t>6.704e-04</t>
  </si>
  <si>
    <t>4.179e-03</t>
  </si>
  <si>
    <t>2.655e-03</t>
  </si>
  <si>
    <t>3.721e-03</t>
  </si>
  <si>
    <t>7.075e-04</t>
  </si>
  <si>
    <t>1.526e-04</t>
  </si>
  <si>
    <t>2.039e-03</t>
  </si>
  <si>
    <t>2.777e-03</t>
  </si>
  <si>
    <t>-5.798e-04</t>
  </si>
  <si>
    <t>2.597e-02</t>
  </si>
  <si>
    <t>-9.155e-05</t>
  </si>
  <si>
    <t>3.651e-03</t>
  </si>
  <si>
    <t>2.441e-04</t>
  </si>
  <si>
    <t>8.809e-05</t>
  </si>
  <si>
    <t>1.251e-01</t>
  </si>
  <si>
    <t>-7.324e-04</t>
  </si>
  <si>
    <t>1.099e-02</t>
  </si>
  <si>
    <t>1.160e-03</t>
  </si>
  <si>
    <t>7.084e-03</t>
  </si>
  <si>
    <t>-8.239e-04</t>
  </si>
  <si>
    <t>4.415e-03</t>
  </si>
  <si>
    <t>2.136e-04</t>
  </si>
  <si>
    <t>1.039e-01</t>
  </si>
  <si>
    <t>4.730e-03</t>
  </si>
  <si>
    <t>8.385e-03</t>
  </si>
  <si>
    <t>1.788e-03</t>
  </si>
  <si>
    <t>-3.052e-05</t>
  </si>
  <si>
    <t>2.996e-03</t>
  </si>
  <si>
    <t>-2.441e-04</t>
  </si>
  <si>
    <t>3.290e-02</t>
  </si>
  <si>
    <t>2.685e-03</t>
  </si>
  <si>
    <t>2.138e-03</t>
  </si>
  <si>
    <t>2.046e-02</t>
  </si>
  <si>
    <t>6.408e-04</t>
  </si>
  <si>
    <t>9.228e-03</t>
  </si>
  <si>
    <t>1.190e-03</t>
  </si>
  <si>
    <t>1.008e-02</t>
  </si>
  <si>
    <t>9.507e-03</t>
  </si>
  <si>
    <t>7.019e-04</t>
  </si>
  <si>
    <t>3.815e-03</t>
  </si>
  <si>
    <t>4.577e-04</t>
  </si>
  <si>
    <t>1.668e-03</t>
  </si>
  <si>
    <t>2.532e-02</t>
  </si>
  <si>
    <t>1.526e-03</t>
  </si>
  <si>
    <t>1.906e-03</t>
  </si>
  <si>
    <t>1.111e-02</t>
  </si>
  <si>
    <t>6.601e-02</t>
  </si>
  <si>
    <t>3.631e-03</t>
  </si>
  <si>
    <t>6.743e-03</t>
  </si>
  <si>
    <t>7.123e-03</t>
  </si>
  <si>
    <t>6.713e-04</t>
  </si>
  <si>
    <t>1.130e-01</t>
  </si>
  <si>
    <t>9.765e-04</t>
  </si>
  <si>
    <t>1.632e-02</t>
  </si>
  <si>
    <t>4.272e-04</t>
  </si>
  <si>
    <t>1.576e-02</t>
  </si>
  <si>
    <t>1.526e-02</t>
  </si>
  <si>
    <t>-1.038e-03</t>
  </si>
  <si>
    <t>2.513e-02</t>
  </si>
  <si>
    <t>5.188e-04</t>
  </si>
  <si>
    <t>8.210e-03</t>
  </si>
  <si>
    <t>9.461e-03</t>
  </si>
  <si>
    <t>6.664e-03</t>
  </si>
  <si>
    <t>6.103e-04</t>
  </si>
  <si>
    <t>8.941e-03</t>
  </si>
  <si>
    <t>1.831e-03</t>
  </si>
  <si>
    <t>8.325e-03</t>
  </si>
  <si>
    <t>5.777e-02</t>
  </si>
  <si>
    <t>1.617e-02</t>
  </si>
  <si>
    <t>5.292e-03</t>
  </si>
  <si>
    <t>4.727e-03</t>
  </si>
  <si>
    <t>8.917e-03</t>
  </si>
  <si>
    <t>7.629e-04</t>
  </si>
  <si>
    <t>8.129e-03</t>
  </si>
  <si>
    <t>1.792e-02</t>
  </si>
  <si>
    <t>5.493e-04</t>
  </si>
  <si>
    <t>3.093e-02</t>
  </si>
  <si>
    <t>1.284e-02</t>
  </si>
  <si>
    <t>1.465e-03</t>
  </si>
  <si>
    <t>5.910e-02</t>
  </si>
  <si>
    <t>3.592e-02</t>
  </si>
  <si>
    <t>1.824e-03</t>
  </si>
  <si>
    <t>1.831e-04</t>
  </si>
  <si>
    <t>Count of Feature Algorithms</t>
  </si>
  <si>
    <t>fetal_disorder_</t>
  </si>
  <si>
    <t>never_used_tobacco_</t>
  </si>
  <si>
    <t>overexertion_</t>
  </si>
  <si>
    <t>post_op_care_</t>
  </si>
  <si>
    <t>accident_</t>
  </si>
  <si>
    <t>dialysis_</t>
  </si>
  <si>
    <t>malignant_disease_</t>
  </si>
  <si>
    <t>tobacco_product_</t>
  </si>
  <si>
    <t>current_smoker_</t>
  </si>
  <si>
    <t>fall_</t>
  </si>
  <si>
    <t>health_status_</t>
  </si>
  <si>
    <t>high_risk_pregnancy_</t>
  </si>
  <si>
    <t>malnutrition_</t>
  </si>
  <si>
    <t>overweight_</t>
  </si>
  <si>
    <t>require_vaccine_</t>
  </si>
  <si>
    <t>abnormal_</t>
  </si>
  <si>
    <t>alcohol_</t>
  </si>
  <si>
    <t>allergy_</t>
  </si>
  <si>
    <t>antenatal_care_</t>
  </si>
  <si>
    <t>congregate_care_setting_</t>
  </si>
  <si>
    <t>contraceptive_</t>
  </si>
  <si>
    <t>drug_indicated_</t>
  </si>
  <si>
    <t>long_term_</t>
  </si>
  <si>
    <t>observation_period_duration</t>
  </si>
  <si>
    <t>prior_procedure_</t>
  </si>
  <si>
    <t>respiration_rate_</t>
  </si>
  <si>
    <t>severely_obese_</t>
  </si>
  <si>
    <t>symptoms_aggravating_</t>
  </si>
  <si>
    <t>family_history_</t>
  </si>
  <si>
    <t>former_smoker_</t>
  </si>
  <si>
    <t>history_obs_</t>
  </si>
  <si>
    <t>never_smoked_</t>
  </si>
  <si>
    <t>HEX_code</t>
  </si>
  <si>
    <t>b35806</t>
  </si>
  <si>
    <t>e08214</t>
  </si>
  <si>
    <t>fdb863</t>
  </si>
  <si>
    <t>fee0b6</t>
  </si>
  <si>
    <t>f7f7f7</t>
  </si>
  <si>
    <t>d8daeb</t>
  </si>
  <si>
    <t>b2abd2</t>
  </si>
  <si>
    <t>8073ac</t>
  </si>
  <si>
    <t>Conditions</t>
  </si>
  <si>
    <t>Observations</t>
  </si>
  <si>
    <t>Diagnosis</t>
  </si>
  <si>
    <t>Patient Count</t>
  </si>
  <si>
    <t>Average Duration</t>
  </si>
  <si>
    <t>Patient Counts</t>
  </si>
  <si>
    <t>ageGroup_infant,</t>
  </si>
  <si>
    <t>Other_Cond_,</t>
  </si>
  <si>
    <t>LossOfTaste_Cond_,</t>
  </si>
  <si>
    <t>ageGroup_toddler,</t>
  </si>
  <si>
    <t>Covid_Cond_,</t>
  </si>
  <si>
    <t>Cough_Cond_,</t>
  </si>
  <si>
    <t>ageGroup_adolescent,</t>
  </si>
  <si>
    <t>Allergic_rhinitis_Cond_,</t>
  </si>
  <si>
    <t>ageGroup_youngAd,</t>
  </si>
  <si>
    <t>Obesity_Cond_,</t>
  </si>
  <si>
    <t>ageGroup_adult,</t>
  </si>
  <si>
    <t>Fever_Cond_,</t>
  </si>
  <si>
    <t>Renal_Cond_,</t>
  </si>
  <si>
    <t>ageGroup_olderAd,</t>
  </si>
  <si>
    <t>Fatigue_Cond_,</t>
  </si>
  <si>
    <t>ageGroup_elderly,</t>
  </si>
  <si>
    <t>gender_fem,</t>
  </si>
  <si>
    <t>Respiratory_fail_Cond_,</t>
  </si>
  <si>
    <t>gender_mal,</t>
  </si>
  <si>
    <t>Trial_fib_Cond_,</t>
  </si>
  <si>
    <t>gender_unk,</t>
  </si>
  <si>
    <t>Bypass_graft_Cond_,</t>
  </si>
  <si>
    <t>race_none,</t>
  </si>
  <si>
    <t>Oltagia_Cond_,</t>
  </si>
  <si>
    <t>Deformity_foot_Cond_,</t>
  </si>
  <si>
    <t>race_mult,</t>
  </si>
  <si>
    <t>Venticular_Cond_,</t>
  </si>
  <si>
    <t>race_unk,</t>
  </si>
  <si>
    <t>Pain_hand_Cond_,</t>
  </si>
  <si>
    <t>Brain_injury_Cond_,</t>
  </si>
  <si>
    <t>race_whi,</t>
  </si>
  <si>
    <t>Pain_limb_Cond_,</t>
  </si>
  <si>
    <t>race_his,</t>
  </si>
  <si>
    <t>Disorders_Cond_,</t>
  </si>
  <si>
    <t>race_asi,</t>
  </si>
  <si>
    <t>Elevation_Cond_,</t>
  </si>
  <si>
    <t>race_bla,</t>
  </si>
  <si>
    <t>race_nat,</t>
  </si>
  <si>
    <t>race_ind,</t>
  </si>
  <si>
    <t>Effusion_Cond_,</t>
  </si>
  <si>
    <t>ethnicity_unk,</t>
  </si>
  <si>
    <t>Hernia_Cond_,</t>
  </si>
  <si>
    <t>ethnicity_his,</t>
  </si>
  <si>
    <t>Nutricional_def_Cond_,</t>
  </si>
  <si>
    <t>ethnicity_notHis,</t>
  </si>
  <si>
    <t>Cyst_Cond_,</t>
  </si>
  <si>
    <t>Other_drug_,</t>
  </si>
  <si>
    <t>Enoxaparin_drug_,</t>
  </si>
  <si>
    <t>Bupivacaine_drug_,</t>
  </si>
  <si>
    <t>Sodium_chlo_drug_,</t>
  </si>
  <si>
    <t>Ondansetron_drug_,</t>
  </si>
  <si>
    <t>prior_procedure_,</t>
  </si>
  <si>
    <t>Sennapod_drug_,</t>
  </si>
  <si>
    <t>long_term_,</t>
  </si>
  <si>
    <t>Atenolol_drug_,</t>
  </si>
  <si>
    <t>never_smoked_,</t>
  </si>
  <si>
    <t>Doxy_drug_,</t>
  </si>
  <si>
    <t>overweight_,</t>
  </si>
  <si>
    <t>Fluorescein_drug_,</t>
  </si>
  <si>
    <t>history_obs_,</t>
  </si>
  <si>
    <t>Metoprolol_drug_,</t>
  </si>
  <si>
    <t>abnormal_,</t>
  </si>
  <si>
    <t>Midazolam_drug_,</t>
  </si>
  <si>
    <t>current_smoker_,</t>
  </si>
  <si>
    <t>Naproxen_drug_,</t>
  </si>
  <si>
    <t>family_history_,</t>
  </si>
  <si>
    <t>Nicotine_drug_,</t>
  </si>
  <si>
    <t>allergy_,</t>
  </si>
  <si>
    <t>Ofloxacin_drug_,</t>
  </si>
  <si>
    <t>respiration_rate_,</t>
  </si>
  <si>
    <t>Omeprazole_drug_,</t>
  </si>
  <si>
    <t>former_smoker_,</t>
  </si>
  <si>
    <t>Polyethykene_drug_,</t>
  </si>
  <si>
    <t>fall_,</t>
  </si>
  <si>
    <t>Potassium_drug_,</t>
  </si>
  <si>
    <t>require_vaccine_,</t>
  </si>
  <si>
    <t>Vancomycin_drug_,</t>
  </si>
  <si>
    <t>never_used_tobacco_,</t>
  </si>
  <si>
    <t>Zolpidem_drug_,</t>
  </si>
  <si>
    <t>health_status_,</t>
  </si>
  <si>
    <t>malnutrition_,</t>
  </si>
  <si>
    <t>antenatal_care_,</t>
  </si>
  <si>
    <t>post_op_care_,</t>
  </si>
  <si>
    <t>alcohol_,</t>
  </si>
  <si>
    <t>high_risk_pregnancy_,</t>
  </si>
  <si>
    <t>severely_obese_,</t>
  </si>
  <si>
    <t>symptoms_aggravating_,</t>
  </si>
  <si>
    <t>contraceptive_,</t>
  </si>
  <si>
    <t>malignant_disease_,</t>
  </si>
  <si>
    <t>congregate_care_setting_,</t>
  </si>
  <si>
    <t>dialysis_,</t>
  </si>
  <si>
    <t>accident_,</t>
  </si>
  <si>
    <t>drug_indicated_,</t>
  </si>
  <si>
    <t>tobacco_product_,</t>
  </si>
  <si>
    <t>overexertion_,</t>
  </si>
  <si>
    <t>fetal_disorder_,</t>
  </si>
  <si>
    <t>Drugs</t>
  </si>
  <si>
    <t>Kutools: Intermediate data of the step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</si>
</sst>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1" applyFont="1"/>
    <xf numFmtId="11" fontId="0" fillId="0" borderId="0" xfId="0" applyNumberFormat="1"/>
    <xf numFmtId="0" fontId="1" fillId="0" borderId="0" xfId="1"/>
    <xf numFmtId="0" fontId="0" fillId="0" borderId="1" xfId="0" applyBorder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7F7F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ABD2"/>
      <rgbColor rgb="FF7C7C7C"/>
      <rgbColor rgb="FF9999FF"/>
      <rgbColor rgb="FF993366"/>
      <rgbColor rgb="FFFFFFCC"/>
      <rgbColor rgb="FFCCFFFF"/>
      <rgbColor rgb="FF660066"/>
      <rgbColor rgb="FFFF8080"/>
      <rgbColor rgb="FF0066CC"/>
      <rgbColor rgb="FFD8DAE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EE0B6"/>
      <rgbColor rgb="FF3366FF"/>
      <rgbColor rgb="FF33CCCC"/>
      <rgbColor rgb="FF99CC00"/>
      <rgbColor rgb="FFFDB863"/>
      <rgbColor rgb="FFE08214"/>
      <rgbColor rgb="FFFF6600"/>
      <rgbColor rgb="FF8073AC"/>
      <rgbColor rgb="FF969696"/>
      <rgbColor rgb="FF003366"/>
      <rgbColor rgb="FF339966"/>
      <rgbColor rgb="FF003300"/>
      <rgbColor rgb="FF333300"/>
      <rgbColor rgb="FFB35806"/>
      <rgbColor rgb="FF993366"/>
      <rgbColor rgb="FF542788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2000" b="1" strike="noStrike" spc="-1">
                <a:solidFill>
                  <a:srgbClr val="595959"/>
                </a:solidFill>
                <a:latin typeface="Arial"/>
              </a:defRPr>
            </a:pPr>
            <a:r>
              <a:rPr sz="2000" b="1" strike="noStrike" spc="-1">
                <a:solidFill>
                  <a:srgbClr val="595959"/>
                </a:solidFill>
                <a:latin typeface="Arial"/>
              </a:rPr>
              <a:t>Drugs</a:t>
            </a:r>
          </a:p>
        </c:rich>
      </c:tx>
      <c:layout>
        <c:manualLayout>
          <c:xMode val="edge"/>
          <c:yMode val="edge"/>
          <c:x val="0.46389398755428202"/>
          <c:y val="1.7298973991887401E-2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Drugs!$B$1</c:f>
              <c:strCache>
                <c:ptCount val="1"/>
                <c:pt idx="0">
                  <c:v>Variance Threshold</c:v>
                </c:pt>
              </c:strCache>
            </c:strRef>
          </c:tx>
          <c:spPr>
            <a:solidFill>
              <a:srgbClr val="B35806"/>
            </a:solidFill>
            <a:ln>
              <a:noFill/>
            </a:ln>
          </c:spPr>
          <c:invertIfNegative val="0"/>
          <c:dPt>
            <c:idx val="55"/>
            <c:invertIfNegative val="0"/>
            <c:bubble3D val="0"/>
            <c:spPr>
              <a:solidFill>
                <a:srgbClr val="B35806"/>
              </a:solidFill>
              <a:ln>
                <a:solidFill>
                  <a:srgbClr val="7C7C7C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359-41F4-8793-F66F635D0F3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(Drugs!$A$2:$A$26,Drugs!$A$28:$A$49,Drugs!$A$51:$A$69)</c:f>
              <c:strCache>
                <c:ptCount val="19"/>
                <c:pt idx="0">
                  <c:v>Bupivacaine_</c:v>
                </c:pt>
                <c:pt idx="1">
                  <c:v>Doxy_</c:v>
                </c:pt>
                <c:pt idx="2">
                  <c:v>Fluorescein_</c:v>
                </c:pt>
                <c:pt idx="3">
                  <c:v>Zolpidem_</c:v>
                </c:pt>
                <c:pt idx="4">
                  <c:v>Atenolol_</c:v>
                </c:pt>
                <c:pt idx="5">
                  <c:v>Metoprolol_</c:v>
                </c:pt>
                <c:pt idx="6">
                  <c:v>Midazolam_</c:v>
                </c:pt>
                <c:pt idx="7">
                  <c:v>Naproxen_</c:v>
                </c:pt>
                <c:pt idx="8">
                  <c:v>Nicotine_</c:v>
                </c:pt>
                <c:pt idx="9">
                  <c:v>Ofloxacin_</c:v>
                </c:pt>
                <c:pt idx="10">
                  <c:v>Omeprazole_</c:v>
                </c:pt>
                <c:pt idx="11">
                  <c:v>Other_</c:v>
                </c:pt>
                <c:pt idx="12">
                  <c:v>Polyethykene_</c:v>
                </c:pt>
                <c:pt idx="13">
                  <c:v>Potassium_</c:v>
                </c:pt>
                <c:pt idx="14">
                  <c:v>Sodium_chlo_</c:v>
                </c:pt>
                <c:pt idx="15">
                  <c:v>Vancomycin_</c:v>
                </c:pt>
                <c:pt idx="16">
                  <c:v>Enoxaparin_</c:v>
                </c:pt>
                <c:pt idx="17">
                  <c:v>Ondansetron_</c:v>
                </c:pt>
                <c:pt idx="18">
                  <c:v>Sennapod_</c:v>
                </c:pt>
              </c:strCache>
            </c:strRef>
          </c:cat>
          <c:val>
            <c:numRef>
              <c:f>(Drugs!$B$2:$B$26,Drugs!$B$28:$B$49,Drugs!$B$51:$B$69)</c:f>
              <c:numCache>
                <c:formatCode>General</c:formatCode>
                <c:ptCount val="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59-41F4-8793-F66F635D0F37}"/>
            </c:ext>
          </c:extLst>
        </c:ser>
        <c:ser>
          <c:idx val="1"/>
          <c:order val="1"/>
          <c:tx>
            <c:strRef>
              <c:f>Drugs!$C$1</c:f>
              <c:strCache>
                <c:ptCount val="1"/>
                <c:pt idx="0">
                  <c:v>Regularization - Lasso</c:v>
                </c:pt>
              </c:strCache>
            </c:strRef>
          </c:tx>
          <c:spPr>
            <a:solidFill>
              <a:srgbClr val="E0821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(Drugs!$A$2:$A$26,Drugs!$A$28:$A$49,Drugs!$A$51:$A$69)</c:f>
              <c:strCache>
                <c:ptCount val="19"/>
                <c:pt idx="0">
                  <c:v>Bupivacaine_</c:v>
                </c:pt>
                <c:pt idx="1">
                  <c:v>Doxy_</c:v>
                </c:pt>
                <c:pt idx="2">
                  <c:v>Fluorescein_</c:v>
                </c:pt>
                <c:pt idx="3">
                  <c:v>Zolpidem_</c:v>
                </c:pt>
                <c:pt idx="4">
                  <c:v>Atenolol_</c:v>
                </c:pt>
                <c:pt idx="5">
                  <c:v>Metoprolol_</c:v>
                </c:pt>
                <c:pt idx="6">
                  <c:v>Midazolam_</c:v>
                </c:pt>
                <c:pt idx="7">
                  <c:v>Naproxen_</c:v>
                </c:pt>
                <c:pt idx="8">
                  <c:v>Nicotine_</c:v>
                </c:pt>
                <c:pt idx="9">
                  <c:v>Ofloxacin_</c:v>
                </c:pt>
                <c:pt idx="10">
                  <c:v>Omeprazole_</c:v>
                </c:pt>
                <c:pt idx="11">
                  <c:v>Other_</c:v>
                </c:pt>
                <c:pt idx="12">
                  <c:v>Polyethykene_</c:v>
                </c:pt>
                <c:pt idx="13">
                  <c:v>Potassium_</c:v>
                </c:pt>
                <c:pt idx="14">
                  <c:v>Sodium_chlo_</c:v>
                </c:pt>
                <c:pt idx="15">
                  <c:v>Vancomycin_</c:v>
                </c:pt>
                <c:pt idx="16">
                  <c:v>Enoxaparin_</c:v>
                </c:pt>
                <c:pt idx="17">
                  <c:v>Ondansetron_</c:v>
                </c:pt>
                <c:pt idx="18">
                  <c:v>Sennapod_</c:v>
                </c:pt>
              </c:strCache>
            </c:strRef>
          </c:cat>
          <c:val>
            <c:numRef>
              <c:f>(Drugs!$C$2:$C$26,Drugs!$C$28:$C$49,Drugs!$C$51:$C$69)</c:f>
              <c:numCache>
                <c:formatCode>General</c:formatCode>
                <c:ptCount val="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59-41F4-8793-F66F635D0F37}"/>
            </c:ext>
          </c:extLst>
        </c:ser>
        <c:ser>
          <c:idx val="2"/>
          <c:order val="2"/>
          <c:tx>
            <c:strRef>
              <c:f>Drugs!$D$1</c:f>
              <c:strCache>
                <c:ptCount val="1"/>
                <c:pt idx="0">
                  <c:v>Feature Importance - Random Forest</c:v>
                </c:pt>
              </c:strCache>
            </c:strRef>
          </c:tx>
          <c:spPr>
            <a:solidFill>
              <a:srgbClr val="FDB86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(Drugs!$A$2:$A$26,Drugs!$A$28:$A$49,Drugs!$A$51:$A$69)</c:f>
              <c:strCache>
                <c:ptCount val="19"/>
                <c:pt idx="0">
                  <c:v>Bupivacaine_</c:v>
                </c:pt>
                <c:pt idx="1">
                  <c:v>Doxy_</c:v>
                </c:pt>
                <c:pt idx="2">
                  <c:v>Fluorescein_</c:v>
                </c:pt>
                <c:pt idx="3">
                  <c:v>Zolpidem_</c:v>
                </c:pt>
                <c:pt idx="4">
                  <c:v>Atenolol_</c:v>
                </c:pt>
                <c:pt idx="5">
                  <c:v>Metoprolol_</c:v>
                </c:pt>
                <c:pt idx="6">
                  <c:v>Midazolam_</c:v>
                </c:pt>
                <c:pt idx="7">
                  <c:v>Naproxen_</c:v>
                </c:pt>
                <c:pt idx="8">
                  <c:v>Nicotine_</c:v>
                </c:pt>
                <c:pt idx="9">
                  <c:v>Ofloxacin_</c:v>
                </c:pt>
                <c:pt idx="10">
                  <c:v>Omeprazole_</c:v>
                </c:pt>
                <c:pt idx="11">
                  <c:v>Other_</c:v>
                </c:pt>
                <c:pt idx="12">
                  <c:v>Polyethykene_</c:v>
                </c:pt>
                <c:pt idx="13">
                  <c:v>Potassium_</c:v>
                </c:pt>
                <c:pt idx="14">
                  <c:v>Sodium_chlo_</c:v>
                </c:pt>
                <c:pt idx="15">
                  <c:v>Vancomycin_</c:v>
                </c:pt>
                <c:pt idx="16">
                  <c:v>Enoxaparin_</c:v>
                </c:pt>
                <c:pt idx="17">
                  <c:v>Ondansetron_</c:v>
                </c:pt>
                <c:pt idx="18">
                  <c:v>Sennapod_</c:v>
                </c:pt>
              </c:strCache>
            </c:strRef>
          </c:cat>
          <c:val>
            <c:numRef>
              <c:f>(Drugs!$D$2:$D$26,Drugs!$D$28:$D$49,Drugs!$D$51:$D$69)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59-41F4-8793-F66F635D0F37}"/>
            </c:ext>
          </c:extLst>
        </c:ser>
        <c:ser>
          <c:idx val="3"/>
          <c:order val="3"/>
          <c:tx>
            <c:strRef>
              <c:f>Drugs!$E$1</c:f>
              <c:strCache>
                <c:ptCount val="1"/>
                <c:pt idx="0">
                  <c:v>Permutation Importance - Random Forest</c:v>
                </c:pt>
              </c:strCache>
            </c:strRef>
          </c:tx>
          <c:spPr>
            <a:solidFill>
              <a:srgbClr val="FEE0B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(Drugs!$A$2:$A$26,Drugs!$A$28:$A$49,Drugs!$A$51:$A$69)</c:f>
              <c:strCache>
                <c:ptCount val="19"/>
                <c:pt idx="0">
                  <c:v>Bupivacaine_</c:v>
                </c:pt>
                <c:pt idx="1">
                  <c:v>Doxy_</c:v>
                </c:pt>
                <c:pt idx="2">
                  <c:v>Fluorescein_</c:v>
                </c:pt>
                <c:pt idx="3">
                  <c:v>Zolpidem_</c:v>
                </c:pt>
                <c:pt idx="4">
                  <c:v>Atenolol_</c:v>
                </c:pt>
                <c:pt idx="5">
                  <c:v>Metoprolol_</c:v>
                </c:pt>
                <c:pt idx="6">
                  <c:v>Midazolam_</c:v>
                </c:pt>
                <c:pt idx="7">
                  <c:v>Naproxen_</c:v>
                </c:pt>
                <c:pt idx="8">
                  <c:v>Nicotine_</c:v>
                </c:pt>
                <c:pt idx="9">
                  <c:v>Ofloxacin_</c:v>
                </c:pt>
                <c:pt idx="10">
                  <c:v>Omeprazole_</c:v>
                </c:pt>
                <c:pt idx="11">
                  <c:v>Other_</c:v>
                </c:pt>
                <c:pt idx="12">
                  <c:v>Polyethykene_</c:v>
                </c:pt>
                <c:pt idx="13">
                  <c:v>Potassium_</c:v>
                </c:pt>
                <c:pt idx="14">
                  <c:v>Sodium_chlo_</c:v>
                </c:pt>
                <c:pt idx="15">
                  <c:v>Vancomycin_</c:v>
                </c:pt>
                <c:pt idx="16">
                  <c:v>Enoxaparin_</c:v>
                </c:pt>
                <c:pt idx="17">
                  <c:v>Ondansetron_</c:v>
                </c:pt>
                <c:pt idx="18">
                  <c:v>Sennapod_</c:v>
                </c:pt>
              </c:strCache>
            </c:strRef>
          </c:cat>
          <c:val>
            <c:numRef>
              <c:f>(Drugs!$E$2:$E$26,Drugs!$E$28:$E$49,Drugs!$E$51:$E$69)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59-41F4-8793-F66F635D0F37}"/>
            </c:ext>
          </c:extLst>
        </c:ser>
        <c:ser>
          <c:idx val="4"/>
          <c:order val="4"/>
          <c:tx>
            <c:strRef>
              <c:f>Drugs!$F$1</c:f>
              <c:strCache>
                <c:ptCount val="1"/>
                <c:pt idx="0">
                  <c:v>Permutation Importance - Ridge</c:v>
                </c:pt>
              </c:strCache>
            </c:strRef>
          </c:tx>
          <c:spPr>
            <a:solidFill>
              <a:srgbClr val="F7F7F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(Drugs!$A$2:$A$26,Drugs!$A$28:$A$49,Drugs!$A$51:$A$69)</c:f>
              <c:strCache>
                <c:ptCount val="19"/>
                <c:pt idx="0">
                  <c:v>Bupivacaine_</c:v>
                </c:pt>
                <c:pt idx="1">
                  <c:v>Doxy_</c:v>
                </c:pt>
                <c:pt idx="2">
                  <c:v>Fluorescein_</c:v>
                </c:pt>
                <c:pt idx="3">
                  <c:v>Zolpidem_</c:v>
                </c:pt>
                <c:pt idx="4">
                  <c:v>Atenolol_</c:v>
                </c:pt>
                <c:pt idx="5">
                  <c:v>Metoprolol_</c:v>
                </c:pt>
                <c:pt idx="6">
                  <c:v>Midazolam_</c:v>
                </c:pt>
                <c:pt idx="7">
                  <c:v>Naproxen_</c:v>
                </c:pt>
                <c:pt idx="8">
                  <c:v>Nicotine_</c:v>
                </c:pt>
                <c:pt idx="9">
                  <c:v>Ofloxacin_</c:v>
                </c:pt>
                <c:pt idx="10">
                  <c:v>Omeprazole_</c:v>
                </c:pt>
                <c:pt idx="11">
                  <c:v>Other_</c:v>
                </c:pt>
                <c:pt idx="12">
                  <c:v>Polyethykene_</c:v>
                </c:pt>
                <c:pt idx="13">
                  <c:v>Potassium_</c:v>
                </c:pt>
                <c:pt idx="14">
                  <c:v>Sodium_chlo_</c:v>
                </c:pt>
                <c:pt idx="15">
                  <c:v>Vancomycin_</c:v>
                </c:pt>
                <c:pt idx="16">
                  <c:v>Enoxaparin_</c:v>
                </c:pt>
                <c:pt idx="17">
                  <c:v>Ondansetron_</c:v>
                </c:pt>
                <c:pt idx="18">
                  <c:v>Sennapod_</c:v>
                </c:pt>
              </c:strCache>
            </c:strRef>
          </c:cat>
          <c:val>
            <c:numRef>
              <c:f>(Drugs!$F$2:$F$26,Drugs!$F$28:$F$49,Drugs!$F$51:$F$69)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59-41F4-8793-F66F635D0F37}"/>
            </c:ext>
          </c:extLst>
        </c:ser>
        <c:ser>
          <c:idx val="5"/>
          <c:order val="5"/>
          <c:tx>
            <c:strRef>
              <c:f>Drugs!$G$1</c:f>
              <c:strCache>
                <c:ptCount val="1"/>
                <c:pt idx="0">
                  <c:v>RFE - Ridge</c:v>
                </c:pt>
              </c:strCache>
            </c:strRef>
          </c:tx>
          <c:spPr>
            <a:solidFill>
              <a:srgbClr val="D8DAEB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(Drugs!$A$2:$A$26,Drugs!$A$28:$A$49,Drugs!$A$51:$A$69)</c:f>
              <c:strCache>
                <c:ptCount val="19"/>
                <c:pt idx="0">
                  <c:v>Bupivacaine_</c:v>
                </c:pt>
                <c:pt idx="1">
                  <c:v>Doxy_</c:v>
                </c:pt>
                <c:pt idx="2">
                  <c:v>Fluorescein_</c:v>
                </c:pt>
                <c:pt idx="3">
                  <c:v>Zolpidem_</c:v>
                </c:pt>
                <c:pt idx="4">
                  <c:v>Atenolol_</c:v>
                </c:pt>
                <c:pt idx="5">
                  <c:v>Metoprolol_</c:v>
                </c:pt>
                <c:pt idx="6">
                  <c:v>Midazolam_</c:v>
                </c:pt>
                <c:pt idx="7">
                  <c:v>Naproxen_</c:v>
                </c:pt>
                <c:pt idx="8">
                  <c:v>Nicotine_</c:v>
                </c:pt>
                <c:pt idx="9">
                  <c:v>Ofloxacin_</c:v>
                </c:pt>
                <c:pt idx="10">
                  <c:v>Omeprazole_</c:v>
                </c:pt>
                <c:pt idx="11">
                  <c:v>Other_</c:v>
                </c:pt>
                <c:pt idx="12">
                  <c:v>Polyethykene_</c:v>
                </c:pt>
                <c:pt idx="13">
                  <c:v>Potassium_</c:v>
                </c:pt>
                <c:pt idx="14">
                  <c:v>Sodium_chlo_</c:v>
                </c:pt>
                <c:pt idx="15">
                  <c:v>Vancomycin_</c:v>
                </c:pt>
                <c:pt idx="16">
                  <c:v>Enoxaparin_</c:v>
                </c:pt>
                <c:pt idx="17">
                  <c:v>Ondansetron_</c:v>
                </c:pt>
                <c:pt idx="18">
                  <c:v>Sennapod_</c:v>
                </c:pt>
              </c:strCache>
            </c:strRef>
          </c:cat>
          <c:val>
            <c:numRef>
              <c:f>(Drugs!$G$2:$G$26,Drugs!$G$28:$G$49,Drugs!$G$51:$G$69)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59-41F4-8793-F66F635D0F37}"/>
            </c:ext>
          </c:extLst>
        </c:ser>
        <c:ser>
          <c:idx val="6"/>
          <c:order val="6"/>
          <c:tx>
            <c:strRef>
              <c:f>Drugs!$H$1</c:f>
              <c:strCache>
                <c:ptCount val="1"/>
                <c:pt idx="0">
                  <c:v>RFE - Random Forest</c:v>
                </c:pt>
              </c:strCache>
            </c:strRef>
          </c:tx>
          <c:spPr>
            <a:solidFill>
              <a:srgbClr val="B2ABD2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(Drugs!$A$2:$A$26,Drugs!$A$28:$A$49,Drugs!$A$51:$A$69)</c:f>
              <c:strCache>
                <c:ptCount val="19"/>
                <c:pt idx="0">
                  <c:v>Bupivacaine_</c:v>
                </c:pt>
                <c:pt idx="1">
                  <c:v>Doxy_</c:v>
                </c:pt>
                <c:pt idx="2">
                  <c:v>Fluorescein_</c:v>
                </c:pt>
                <c:pt idx="3">
                  <c:v>Zolpidem_</c:v>
                </c:pt>
                <c:pt idx="4">
                  <c:v>Atenolol_</c:v>
                </c:pt>
                <c:pt idx="5">
                  <c:v>Metoprolol_</c:v>
                </c:pt>
                <c:pt idx="6">
                  <c:v>Midazolam_</c:v>
                </c:pt>
                <c:pt idx="7">
                  <c:v>Naproxen_</c:v>
                </c:pt>
                <c:pt idx="8">
                  <c:v>Nicotine_</c:v>
                </c:pt>
                <c:pt idx="9">
                  <c:v>Ofloxacin_</c:v>
                </c:pt>
                <c:pt idx="10">
                  <c:v>Omeprazole_</c:v>
                </c:pt>
                <c:pt idx="11">
                  <c:v>Other_</c:v>
                </c:pt>
                <c:pt idx="12">
                  <c:v>Polyethykene_</c:v>
                </c:pt>
                <c:pt idx="13">
                  <c:v>Potassium_</c:v>
                </c:pt>
                <c:pt idx="14">
                  <c:v>Sodium_chlo_</c:v>
                </c:pt>
                <c:pt idx="15">
                  <c:v>Vancomycin_</c:v>
                </c:pt>
                <c:pt idx="16">
                  <c:v>Enoxaparin_</c:v>
                </c:pt>
                <c:pt idx="17">
                  <c:v>Ondansetron_</c:v>
                </c:pt>
                <c:pt idx="18">
                  <c:v>Sennapod_</c:v>
                </c:pt>
              </c:strCache>
            </c:strRef>
          </c:cat>
          <c:val>
            <c:numRef>
              <c:f>(Drugs!$H$2:$H$26,Drugs!$H$28:$H$49,Drugs!$H$51:$H$69)</c:f>
              <c:numCache>
                <c:formatCode>General</c:formatCode>
                <c:ptCount val="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59-41F4-8793-F66F635D0F37}"/>
            </c:ext>
          </c:extLst>
        </c:ser>
        <c:ser>
          <c:idx val="7"/>
          <c:order val="7"/>
          <c:tx>
            <c:strRef>
              <c:f>Drugs!$I$1</c:f>
              <c:strCache>
                <c:ptCount val="1"/>
                <c:pt idx="0">
                  <c:v>SFS - Random Forest</c:v>
                </c:pt>
              </c:strCache>
            </c:strRef>
          </c:tx>
          <c:spPr>
            <a:solidFill>
              <a:srgbClr val="8073A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(Drugs!$A$2:$A$26,Drugs!$A$28:$A$49,Drugs!$A$51:$A$69)</c:f>
              <c:strCache>
                <c:ptCount val="19"/>
                <c:pt idx="0">
                  <c:v>Bupivacaine_</c:v>
                </c:pt>
                <c:pt idx="1">
                  <c:v>Doxy_</c:v>
                </c:pt>
                <c:pt idx="2">
                  <c:v>Fluorescein_</c:v>
                </c:pt>
                <c:pt idx="3">
                  <c:v>Zolpidem_</c:v>
                </c:pt>
                <c:pt idx="4">
                  <c:v>Atenolol_</c:v>
                </c:pt>
                <c:pt idx="5">
                  <c:v>Metoprolol_</c:v>
                </c:pt>
                <c:pt idx="6">
                  <c:v>Midazolam_</c:v>
                </c:pt>
                <c:pt idx="7">
                  <c:v>Naproxen_</c:v>
                </c:pt>
                <c:pt idx="8">
                  <c:v>Nicotine_</c:v>
                </c:pt>
                <c:pt idx="9">
                  <c:v>Ofloxacin_</c:v>
                </c:pt>
                <c:pt idx="10">
                  <c:v>Omeprazole_</c:v>
                </c:pt>
                <c:pt idx="11">
                  <c:v>Other_</c:v>
                </c:pt>
                <c:pt idx="12">
                  <c:v>Polyethykene_</c:v>
                </c:pt>
                <c:pt idx="13">
                  <c:v>Potassium_</c:v>
                </c:pt>
                <c:pt idx="14">
                  <c:v>Sodium_chlo_</c:v>
                </c:pt>
                <c:pt idx="15">
                  <c:v>Vancomycin_</c:v>
                </c:pt>
                <c:pt idx="16">
                  <c:v>Enoxaparin_</c:v>
                </c:pt>
                <c:pt idx="17">
                  <c:v>Ondansetron_</c:v>
                </c:pt>
                <c:pt idx="18">
                  <c:v>Sennapod_</c:v>
                </c:pt>
              </c:strCache>
            </c:strRef>
          </c:cat>
          <c:val>
            <c:numRef>
              <c:f>(Drugs!$I$2:$I$26,Drugs!$I$28:$I$49,Drugs!$I$51:$I$69)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359-41F4-8793-F66F635D0F37}"/>
            </c:ext>
          </c:extLst>
        </c:ser>
        <c:ser>
          <c:idx val="8"/>
          <c:order val="8"/>
          <c:tx>
            <c:strRef>
              <c:f>Drugs!$J$1</c:f>
              <c:strCache>
                <c:ptCount val="1"/>
                <c:pt idx="0">
                  <c:v>SFS - Ridge</c:v>
                </c:pt>
              </c:strCache>
            </c:strRef>
          </c:tx>
          <c:spPr>
            <a:solidFill>
              <a:srgbClr val="542788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(Drugs!$A$2:$A$26,Drugs!$A$28:$A$49,Drugs!$A$51:$A$69)</c:f>
              <c:strCache>
                <c:ptCount val="19"/>
                <c:pt idx="0">
                  <c:v>Bupivacaine_</c:v>
                </c:pt>
                <c:pt idx="1">
                  <c:v>Doxy_</c:v>
                </c:pt>
                <c:pt idx="2">
                  <c:v>Fluorescein_</c:v>
                </c:pt>
                <c:pt idx="3">
                  <c:v>Zolpidem_</c:v>
                </c:pt>
                <c:pt idx="4">
                  <c:v>Atenolol_</c:v>
                </c:pt>
                <c:pt idx="5">
                  <c:v>Metoprolol_</c:v>
                </c:pt>
                <c:pt idx="6">
                  <c:v>Midazolam_</c:v>
                </c:pt>
                <c:pt idx="7">
                  <c:v>Naproxen_</c:v>
                </c:pt>
                <c:pt idx="8">
                  <c:v>Nicotine_</c:v>
                </c:pt>
                <c:pt idx="9">
                  <c:v>Ofloxacin_</c:v>
                </c:pt>
                <c:pt idx="10">
                  <c:v>Omeprazole_</c:v>
                </c:pt>
                <c:pt idx="11">
                  <c:v>Other_</c:v>
                </c:pt>
                <c:pt idx="12">
                  <c:v>Polyethykene_</c:v>
                </c:pt>
                <c:pt idx="13">
                  <c:v>Potassium_</c:v>
                </c:pt>
                <c:pt idx="14">
                  <c:v>Sodium_chlo_</c:v>
                </c:pt>
                <c:pt idx="15">
                  <c:v>Vancomycin_</c:v>
                </c:pt>
                <c:pt idx="16">
                  <c:v>Enoxaparin_</c:v>
                </c:pt>
                <c:pt idx="17">
                  <c:v>Ondansetron_</c:v>
                </c:pt>
                <c:pt idx="18">
                  <c:v>Sennapod_</c:v>
                </c:pt>
              </c:strCache>
            </c:strRef>
          </c:cat>
          <c:val>
            <c:numRef>
              <c:f>(Drugs!$J$2:$J$26,Drugs!$J$28:$J$49,Drugs!$J$51:$J$69)</c:f>
              <c:numCache>
                <c:formatCode>General</c:formatCode>
                <c:ptCount val="6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59-41F4-8793-F66F635D0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4862279"/>
        <c:axId val="99229972"/>
      </c:barChart>
      <c:catAx>
        <c:axId val="54862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050" b="0" strike="noStrike" spc="-1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99229972"/>
        <c:crosses val="autoZero"/>
        <c:auto val="1"/>
        <c:lblAlgn val="ctr"/>
        <c:lblOffset val="100"/>
        <c:noMultiLvlLbl val="1"/>
      </c:catAx>
      <c:valAx>
        <c:axId val="99229972"/>
        <c:scaling>
          <c:orientation val="minMax"/>
          <c:max val="8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400" b="0" strike="noStrike" spc="-1">
                    <a:solidFill>
                      <a:srgbClr val="595959"/>
                    </a:solidFill>
                    <a:latin typeface="Arial"/>
                  </a:defRPr>
                </a:pPr>
                <a:r>
                  <a:rPr sz="1400" b="0" strike="noStrike" spc="-1">
                    <a:solidFill>
                      <a:srgbClr val="595959"/>
                    </a:solidFill>
                    <a:latin typeface="Arial"/>
                  </a:rPr>
                  <a:t>Number Selected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54862279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2000" b="1" strike="noStrike" spc="-1">
                <a:solidFill>
                  <a:srgbClr val="595959"/>
                </a:solidFill>
                <a:latin typeface="Arial"/>
              </a:defRPr>
            </a:pPr>
            <a:r>
              <a:rPr lang="en-US" sz="2000" b="1" strike="noStrike" spc="-1">
                <a:solidFill>
                  <a:srgbClr val="595959"/>
                </a:solidFill>
                <a:latin typeface="Arial"/>
              </a:rPr>
              <a:t>Drugs</a:t>
            </a:r>
          </a:p>
        </c:rich>
      </c:tx>
      <c:layout>
        <c:manualLayout>
          <c:xMode val="edge"/>
          <c:yMode val="edge"/>
          <c:x val="0.46388460999859998"/>
          <c:y val="1.7312661498707999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76221817672599"/>
          <c:y val="6.3967843812805097E-2"/>
          <c:w val="0.80761798067497603"/>
          <c:h val="0.8114556416881999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'Dia-g'!$B$97:$B$97</c:f>
              <c:strCache>
                <c:ptCount val="1"/>
              </c:strCache>
            </c:strRef>
          </c:tx>
          <c:spPr>
            <a:solidFill>
              <a:srgbClr val="B3580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'Dia-g'!$A$98:$A$116</c:f>
              <c:numCache>
                <c:formatCode>General</c:formatCode>
                <c:ptCount val="19"/>
              </c:numCache>
            </c:numRef>
          </c:cat>
          <c:val>
            <c:numRef>
              <c:f>'Dia-g'!$B$98:$B$116</c:f>
            </c:numRef>
          </c:val>
          <c:extLst>
            <c:ext xmlns:c16="http://schemas.microsoft.com/office/drawing/2014/chart" uri="{C3380CC4-5D6E-409C-BE32-E72D297353CC}">
              <c16:uniqueId val="{00000000-7847-49AD-994D-CCCA66C510CD}"/>
            </c:ext>
          </c:extLst>
        </c:ser>
        <c:ser>
          <c:idx val="1"/>
          <c:order val="1"/>
          <c:tx>
            <c:strRef>
              <c:f>'Dia-g'!$C$97:$C$97</c:f>
              <c:strCache>
                <c:ptCount val="1"/>
              </c:strCache>
            </c:strRef>
          </c:tx>
          <c:spPr>
            <a:solidFill>
              <a:srgbClr val="E0821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'Dia-g'!$A$98:$A$116</c:f>
              <c:numCache>
                <c:formatCode>General</c:formatCode>
                <c:ptCount val="19"/>
              </c:numCache>
            </c:numRef>
          </c:cat>
          <c:val>
            <c:numRef>
              <c:f>'Dia-g'!$C$98:$C$116</c:f>
            </c:numRef>
          </c:val>
          <c:extLst>
            <c:ext xmlns:c16="http://schemas.microsoft.com/office/drawing/2014/chart" uri="{C3380CC4-5D6E-409C-BE32-E72D297353CC}">
              <c16:uniqueId val="{00000001-7847-49AD-994D-CCCA66C510CD}"/>
            </c:ext>
          </c:extLst>
        </c:ser>
        <c:ser>
          <c:idx val="2"/>
          <c:order val="2"/>
          <c:tx>
            <c:strRef>
              <c:f>'Dia-g'!$D$97:$D$97</c:f>
              <c:strCache>
                <c:ptCount val="1"/>
              </c:strCache>
            </c:strRef>
          </c:tx>
          <c:spPr>
            <a:solidFill>
              <a:srgbClr val="FDB86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'Dia-g'!$A$98:$A$116</c:f>
              <c:numCache>
                <c:formatCode>General</c:formatCode>
                <c:ptCount val="19"/>
              </c:numCache>
            </c:numRef>
          </c:cat>
          <c:val>
            <c:numRef>
              <c:f>'Dia-g'!$D$98:$D$116</c:f>
            </c:numRef>
          </c:val>
          <c:extLst>
            <c:ext xmlns:c16="http://schemas.microsoft.com/office/drawing/2014/chart" uri="{C3380CC4-5D6E-409C-BE32-E72D297353CC}">
              <c16:uniqueId val="{00000002-7847-49AD-994D-CCCA66C510CD}"/>
            </c:ext>
          </c:extLst>
        </c:ser>
        <c:ser>
          <c:idx val="3"/>
          <c:order val="3"/>
          <c:tx>
            <c:strRef>
              <c:f>'Dia-g'!$E$97:$E$97</c:f>
              <c:strCache>
                <c:ptCount val="1"/>
              </c:strCache>
            </c:strRef>
          </c:tx>
          <c:spPr>
            <a:solidFill>
              <a:srgbClr val="FEE0B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'Dia-g'!$A$98:$A$116</c:f>
              <c:numCache>
                <c:formatCode>General</c:formatCode>
                <c:ptCount val="19"/>
              </c:numCache>
            </c:numRef>
          </c:cat>
          <c:val>
            <c:numRef>
              <c:f>'Dia-g'!$E$98:$E$116</c:f>
            </c:numRef>
          </c:val>
          <c:extLst>
            <c:ext xmlns:c16="http://schemas.microsoft.com/office/drawing/2014/chart" uri="{C3380CC4-5D6E-409C-BE32-E72D297353CC}">
              <c16:uniqueId val="{00000003-7847-49AD-994D-CCCA66C510CD}"/>
            </c:ext>
          </c:extLst>
        </c:ser>
        <c:ser>
          <c:idx val="4"/>
          <c:order val="4"/>
          <c:tx>
            <c:strRef>
              <c:f>'Dia-g'!$F$97:$F$97</c:f>
              <c:strCache>
                <c:ptCount val="1"/>
              </c:strCache>
            </c:strRef>
          </c:tx>
          <c:spPr>
            <a:solidFill>
              <a:srgbClr val="F7F7F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'Dia-g'!$A$98:$A$116</c:f>
              <c:numCache>
                <c:formatCode>General</c:formatCode>
                <c:ptCount val="19"/>
              </c:numCache>
            </c:numRef>
          </c:cat>
          <c:val>
            <c:numRef>
              <c:f>'Dia-g'!$F$98:$F$116</c:f>
            </c:numRef>
          </c:val>
          <c:extLst>
            <c:ext xmlns:c16="http://schemas.microsoft.com/office/drawing/2014/chart" uri="{C3380CC4-5D6E-409C-BE32-E72D297353CC}">
              <c16:uniqueId val="{00000004-7847-49AD-994D-CCCA66C510CD}"/>
            </c:ext>
          </c:extLst>
        </c:ser>
        <c:ser>
          <c:idx val="5"/>
          <c:order val="5"/>
          <c:tx>
            <c:strRef>
              <c:f>'Dia-g'!$G$97:$G$97</c:f>
              <c:strCache>
                <c:ptCount val="1"/>
              </c:strCache>
            </c:strRef>
          </c:tx>
          <c:spPr>
            <a:solidFill>
              <a:srgbClr val="D8DAEB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'Dia-g'!$A$98:$A$116</c:f>
              <c:numCache>
                <c:formatCode>General</c:formatCode>
                <c:ptCount val="19"/>
              </c:numCache>
            </c:numRef>
          </c:cat>
          <c:val>
            <c:numRef>
              <c:f>'Dia-g'!$G$98:$G$116</c:f>
            </c:numRef>
          </c:val>
          <c:extLst>
            <c:ext xmlns:c16="http://schemas.microsoft.com/office/drawing/2014/chart" uri="{C3380CC4-5D6E-409C-BE32-E72D297353CC}">
              <c16:uniqueId val="{00000005-7847-49AD-994D-CCCA66C510CD}"/>
            </c:ext>
          </c:extLst>
        </c:ser>
        <c:ser>
          <c:idx val="6"/>
          <c:order val="6"/>
          <c:tx>
            <c:strRef>
              <c:f>'Dia-g'!$H$97:$H$97</c:f>
              <c:strCache>
                <c:ptCount val="1"/>
              </c:strCache>
            </c:strRef>
          </c:tx>
          <c:spPr>
            <a:solidFill>
              <a:srgbClr val="B2ABD2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'Dia-g'!$A$98:$A$116</c:f>
              <c:numCache>
                <c:formatCode>General</c:formatCode>
                <c:ptCount val="19"/>
              </c:numCache>
            </c:numRef>
          </c:cat>
          <c:val>
            <c:numRef>
              <c:f>'Dia-g'!$H$98:$H$116</c:f>
            </c:numRef>
          </c:val>
          <c:extLst>
            <c:ext xmlns:c16="http://schemas.microsoft.com/office/drawing/2014/chart" uri="{C3380CC4-5D6E-409C-BE32-E72D297353CC}">
              <c16:uniqueId val="{00000006-7847-49AD-994D-CCCA66C510CD}"/>
            </c:ext>
          </c:extLst>
        </c:ser>
        <c:ser>
          <c:idx val="7"/>
          <c:order val="7"/>
          <c:tx>
            <c:strRef>
              <c:f>'Dia-g'!$I$97:$I$97</c:f>
              <c:strCache>
                <c:ptCount val="1"/>
              </c:strCache>
            </c:strRef>
          </c:tx>
          <c:spPr>
            <a:solidFill>
              <a:srgbClr val="8073A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'Dia-g'!$A$98:$A$116</c:f>
              <c:numCache>
                <c:formatCode>General</c:formatCode>
                <c:ptCount val="19"/>
              </c:numCache>
            </c:numRef>
          </c:cat>
          <c:val>
            <c:numRef>
              <c:f>'Dia-g'!$I$98:$I$116</c:f>
            </c:numRef>
          </c:val>
          <c:extLst>
            <c:ext xmlns:c16="http://schemas.microsoft.com/office/drawing/2014/chart" uri="{C3380CC4-5D6E-409C-BE32-E72D297353CC}">
              <c16:uniqueId val="{00000007-7847-49AD-994D-CCCA66C510CD}"/>
            </c:ext>
          </c:extLst>
        </c:ser>
        <c:ser>
          <c:idx val="8"/>
          <c:order val="8"/>
          <c:tx>
            <c:strRef>
              <c:f>'Dia-g'!$J$97:$J$97</c:f>
              <c:strCache>
                <c:ptCount val="1"/>
              </c:strCache>
            </c:strRef>
          </c:tx>
          <c:spPr>
            <a:solidFill>
              <a:srgbClr val="542788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'Dia-g'!$A$98:$A$116</c:f>
              <c:numCache>
                <c:formatCode>General</c:formatCode>
                <c:ptCount val="19"/>
              </c:numCache>
            </c:numRef>
          </c:cat>
          <c:val>
            <c:numRef>
              <c:f>'Dia-g'!$J$98:$J$116</c:f>
            </c:numRef>
          </c:val>
          <c:extLst>
            <c:ext xmlns:c16="http://schemas.microsoft.com/office/drawing/2014/chart" uri="{C3380CC4-5D6E-409C-BE32-E72D297353CC}">
              <c16:uniqueId val="{00000008-7847-49AD-994D-CCCA66C5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8770639"/>
        <c:axId val="19095362"/>
      </c:barChart>
      <c:catAx>
        <c:axId val="68770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19095362"/>
        <c:crosses val="autoZero"/>
        <c:auto val="1"/>
        <c:lblAlgn val="ctr"/>
        <c:lblOffset val="100"/>
        <c:noMultiLvlLbl val="1"/>
      </c:catAx>
      <c:valAx>
        <c:axId val="19095362"/>
        <c:scaling>
          <c:orientation val="minMax"/>
          <c:max val="8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400" b="0" strike="noStrike" spc="-1">
                    <a:solidFill>
                      <a:srgbClr val="595959"/>
                    </a:solidFill>
                    <a:latin typeface="Arial"/>
                  </a:defRPr>
                </a:pPr>
                <a:r>
                  <a:rPr lang="en-US" sz="1400" b="0" strike="noStrike" spc="-1">
                    <a:solidFill>
                      <a:srgbClr val="595959"/>
                    </a:solidFill>
                    <a:latin typeface="Arial"/>
                  </a:rPr>
                  <a:t>Number Selected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68770639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2000" b="1" strike="noStrike" spc="-1">
                <a:solidFill>
                  <a:srgbClr val="595959"/>
                </a:solidFill>
                <a:latin typeface="Arial"/>
              </a:defRPr>
            </a:pPr>
            <a:r>
              <a:rPr lang="en-US" sz="2000" b="1" strike="noStrike" spc="-1">
                <a:solidFill>
                  <a:srgbClr val="595959"/>
                </a:solidFill>
                <a:latin typeface="Arial"/>
              </a:rPr>
              <a:t>Demographics</a:t>
            </a:r>
          </a:p>
        </c:rich>
      </c:tx>
      <c:layout>
        <c:manualLayout>
          <c:xMode val="edge"/>
          <c:yMode val="edge"/>
          <c:x val="0.46387975575387502"/>
          <c:y val="1.7332148229180899E-2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'Dem-g'!$B$1</c:f>
              <c:strCache>
                <c:ptCount val="1"/>
                <c:pt idx="0">
                  <c:v>Variance Threshold</c:v>
                </c:pt>
              </c:strCache>
            </c:strRef>
          </c:tx>
          <c:spPr>
            <a:solidFill>
              <a:srgbClr val="B3580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'Dem-g'!$A$2:$A$25</c:f>
              <c:strCache>
                <c:ptCount val="24"/>
                <c:pt idx="0">
                  <c:v>ethnicity_unk</c:v>
                </c:pt>
                <c:pt idx="1">
                  <c:v>race_nat</c:v>
                </c:pt>
                <c:pt idx="2">
                  <c:v>race_his</c:v>
                </c:pt>
                <c:pt idx="3">
                  <c:v>race_ind</c:v>
                </c:pt>
                <c:pt idx="4">
                  <c:v>gender_unk</c:v>
                </c:pt>
                <c:pt idx="5">
                  <c:v>race_mult</c:v>
                </c:pt>
                <c:pt idx="6">
                  <c:v>race_none</c:v>
                </c:pt>
                <c:pt idx="7">
                  <c:v>ageGroup_infant</c:v>
                </c:pt>
                <c:pt idx="8">
                  <c:v>ageGroup_toddler</c:v>
                </c:pt>
                <c:pt idx="9">
                  <c:v>ethnicity_his</c:v>
                </c:pt>
                <c:pt idx="10">
                  <c:v>ethnicity_notHis</c:v>
                </c:pt>
                <c:pt idx="11">
                  <c:v>gender_fem</c:v>
                </c:pt>
                <c:pt idx="12">
                  <c:v>gender_mal</c:v>
                </c:pt>
                <c:pt idx="13">
                  <c:v>race_asi</c:v>
                </c:pt>
                <c:pt idx="14">
                  <c:v>personIndex</c:v>
                </c:pt>
                <c:pt idx="15">
                  <c:v>race_bla</c:v>
                </c:pt>
                <c:pt idx="16">
                  <c:v>race_whi</c:v>
                </c:pt>
                <c:pt idx="17">
                  <c:v>ageGroup_adolescent</c:v>
                </c:pt>
                <c:pt idx="18">
                  <c:v>ageGroup_youngAd</c:v>
                </c:pt>
                <c:pt idx="19">
                  <c:v>race_unk</c:v>
                </c:pt>
                <c:pt idx="20">
                  <c:v>age</c:v>
                </c:pt>
                <c:pt idx="21">
                  <c:v>ageGroup_adult</c:v>
                </c:pt>
                <c:pt idx="22">
                  <c:v>ageGroup_elderly</c:v>
                </c:pt>
                <c:pt idx="23">
                  <c:v>ageGroup_olderAd</c:v>
                </c:pt>
              </c:strCache>
            </c:strRef>
          </c:cat>
          <c:val>
            <c:numRef>
              <c:f>'Dem-g'!$B$2:$B$25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A-4879-9DC3-03348679735F}"/>
            </c:ext>
          </c:extLst>
        </c:ser>
        <c:ser>
          <c:idx val="1"/>
          <c:order val="1"/>
          <c:tx>
            <c:strRef>
              <c:f>'Dem-g'!$C$1</c:f>
              <c:strCache>
                <c:ptCount val="1"/>
                <c:pt idx="0">
                  <c:v>Regularization - Lasso</c:v>
                </c:pt>
              </c:strCache>
            </c:strRef>
          </c:tx>
          <c:spPr>
            <a:solidFill>
              <a:srgbClr val="E0821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'Dem-g'!$A$2:$A$25</c:f>
              <c:strCache>
                <c:ptCount val="24"/>
                <c:pt idx="0">
                  <c:v>ethnicity_unk</c:v>
                </c:pt>
                <c:pt idx="1">
                  <c:v>race_nat</c:v>
                </c:pt>
                <c:pt idx="2">
                  <c:v>race_his</c:v>
                </c:pt>
                <c:pt idx="3">
                  <c:v>race_ind</c:v>
                </c:pt>
                <c:pt idx="4">
                  <c:v>gender_unk</c:v>
                </c:pt>
                <c:pt idx="5">
                  <c:v>race_mult</c:v>
                </c:pt>
                <c:pt idx="6">
                  <c:v>race_none</c:v>
                </c:pt>
                <c:pt idx="7">
                  <c:v>ageGroup_infant</c:v>
                </c:pt>
                <c:pt idx="8">
                  <c:v>ageGroup_toddler</c:v>
                </c:pt>
                <c:pt idx="9">
                  <c:v>ethnicity_his</c:v>
                </c:pt>
                <c:pt idx="10">
                  <c:v>ethnicity_notHis</c:v>
                </c:pt>
                <c:pt idx="11">
                  <c:v>gender_fem</c:v>
                </c:pt>
                <c:pt idx="12">
                  <c:v>gender_mal</c:v>
                </c:pt>
                <c:pt idx="13">
                  <c:v>race_asi</c:v>
                </c:pt>
                <c:pt idx="14">
                  <c:v>personIndex</c:v>
                </c:pt>
                <c:pt idx="15">
                  <c:v>race_bla</c:v>
                </c:pt>
                <c:pt idx="16">
                  <c:v>race_whi</c:v>
                </c:pt>
                <c:pt idx="17">
                  <c:v>ageGroup_adolescent</c:v>
                </c:pt>
                <c:pt idx="18">
                  <c:v>ageGroup_youngAd</c:v>
                </c:pt>
                <c:pt idx="19">
                  <c:v>race_unk</c:v>
                </c:pt>
                <c:pt idx="20">
                  <c:v>age</c:v>
                </c:pt>
                <c:pt idx="21">
                  <c:v>ageGroup_adult</c:v>
                </c:pt>
                <c:pt idx="22">
                  <c:v>ageGroup_elderly</c:v>
                </c:pt>
                <c:pt idx="23">
                  <c:v>ageGroup_olderAd</c:v>
                </c:pt>
              </c:strCache>
            </c:strRef>
          </c:cat>
          <c:val>
            <c:numRef>
              <c:f>'Dem-g'!$C$2:$C$25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9A-4879-9DC3-03348679735F}"/>
            </c:ext>
          </c:extLst>
        </c:ser>
        <c:ser>
          <c:idx val="2"/>
          <c:order val="2"/>
          <c:tx>
            <c:strRef>
              <c:f>'Dem-g'!$D$1</c:f>
              <c:strCache>
                <c:ptCount val="1"/>
                <c:pt idx="0">
                  <c:v>Feature Importance - Random Forest</c:v>
                </c:pt>
              </c:strCache>
            </c:strRef>
          </c:tx>
          <c:spPr>
            <a:solidFill>
              <a:srgbClr val="FDB86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'Dem-g'!$A$2:$A$25</c:f>
              <c:strCache>
                <c:ptCount val="24"/>
                <c:pt idx="0">
                  <c:v>ethnicity_unk</c:v>
                </c:pt>
                <c:pt idx="1">
                  <c:v>race_nat</c:v>
                </c:pt>
                <c:pt idx="2">
                  <c:v>race_his</c:v>
                </c:pt>
                <c:pt idx="3">
                  <c:v>race_ind</c:v>
                </c:pt>
                <c:pt idx="4">
                  <c:v>gender_unk</c:v>
                </c:pt>
                <c:pt idx="5">
                  <c:v>race_mult</c:v>
                </c:pt>
                <c:pt idx="6">
                  <c:v>race_none</c:v>
                </c:pt>
                <c:pt idx="7">
                  <c:v>ageGroup_infant</c:v>
                </c:pt>
                <c:pt idx="8">
                  <c:v>ageGroup_toddler</c:v>
                </c:pt>
                <c:pt idx="9">
                  <c:v>ethnicity_his</c:v>
                </c:pt>
                <c:pt idx="10">
                  <c:v>ethnicity_notHis</c:v>
                </c:pt>
                <c:pt idx="11">
                  <c:v>gender_fem</c:v>
                </c:pt>
                <c:pt idx="12">
                  <c:v>gender_mal</c:v>
                </c:pt>
                <c:pt idx="13">
                  <c:v>race_asi</c:v>
                </c:pt>
                <c:pt idx="14">
                  <c:v>personIndex</c:v>
                </c:pt>
                <c:pt idx="15">
                  <c:v>race_bla</c:v>
                </c:pt>
                <c:pt idx="16">
                  <c:v>race_whi</c:v>
                </c:pt>
                <c:pt idx="17">
                  <c:v>ageGroup_adolescent</c:v>
                </c:pt>
                <c:pt idx="18">
                  <c:v>ageGroup_youngAd</c:v>
                </c:pt>
                <c:pt idx="19">
                  <c:v>race_unk</c:v>
                </c:pt>
                <c:pt idx="20">
                  <c:v>age</c:v>
                </c:pt>
                <c:pt idx="21">
                  <c:v>ageGroup_adult</c:v>
                </c:pt>
                <c:pt idx="22">
                  <c:v>ageGroup_elderly</c:v>
                </c:pt>
                <c:pt idx="23">
                  <c:v>ageGroup_olderAd</c:v>
                </c:pt>
              </c:strCache>
            </c:strRef>
          </c:cat>
          <c:val>
            <c:numRef>
              <c:f>'Dem-g'!$D$2:$D$25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9A-4879-9DC3-03348679735F}"/>
            </c:ext>
          </c:extLst>
        </c:ser>
        <c:ser>
          <c:idx val="3"/>
          <c:order val="3"/>
          <c:tx>
            <c:strRef>
              <c:f>'Dem-g'!$E$1</c:f>
              <c:strCache>
                <c:ptCount val="1"/>
                <c:pt idx="0">
                  <c:v>Permutation Importance - Random Forest</c:v>
                </c:pt>
              </c:strCache>
            </c:strRef>
          </c:tx>
          <c:spPr>
            <a:solidFill>
              <a:srgbClr val="FEE0B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'Dem-g'!$A$2:$A$25</c:f>
              <c:strCache>
                <c:ptCount val="24"/>
                <c:pt idx="0">
                  <c:v>ethnicity_unk</c:v>
                </c:pt>
                <c:pt idx="1">
                  <c:v>race_nat</c:v>
                </c:pt>
                <c:pt idx="2">
                  <c:v>race_his</c:v>
                </c:pt>
                <c:pt idx="3">
                  <c:v>race_ind</c:v>
                </c:pt>
                <c:pt idx="4">
                  <c:v>gender_unk</c:v>
                </c:pt>
                <c:pt idx="5">
                  <c:v>race_mult</c:v>
                </c:pt>
                <c:pt idx="6">
                  <c:v>race_none</c:v>
                </c:pt>
                <c:pt idx="7">
                  <c:v>ageGroup_infant</c:v>
                </c:pt>
                <c:pt idx="8">
                  <c:v>ageGroup_toddler</c:v>
                </c:pt>
                <c:pt idx="9">
                  <c:v>ethnicity_his</c:v>
                </c:pt>
                <c:pt idx="10">
                  <c:v>ethnicity_notHis</c:v>
                </c:pt>
                <c:pt idx="11">
                  <c:v>gender_fem</c:v>
                </c:pt>
                <c:pt idx="12">
                  <c:v>gender_mal</c:v>
                </c:pt>
                <c:pt idx="13">
                  <c:v>race_asi</c:v>
                </c:pt>
                <c:pt idx="14">
                  <c:v>personIndex</c:v>
                </c:pt>
                <c:pt idx="15">
                  <c:v>race_bla</c:v>
                </c:pt>
                <c:pt idx="16">
                  <c:v>race_whi</c:v>
                </c:pt>
                <c:pt idx="17">
                  <c:v>ageGroup_adolescent</c:v>
                </c:pt>
                <c:pt idx="18">
                  <c:v>ageGroup_youngAd</c:v>
                </c:pt>
                <c:pt idx="19">
                  <c:v>race_unk</c:v>
                </c:pt>
                <c:pt idx="20">
                  <c:v>age</c:v>
                </c:pt>
                <c:pt idx="21">
                  <c:v>ageGroup_adult</c:v>
                </c:pt>
                <c:pt idx="22">
                  <c:v>ageGroup_elderly</c:v>
                </c:pt>
                <c:pt idx="23">
                  <c:v>ageGroup_olderAd</c:v>
                </c:pt>
              </c:strCache>
            </c:strRef>
          </c:cat>
          <c:val>
            <c:numRef>
              <c:f>'Dem-g'!$E$2:$E$25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9A-4879-9DC3-03348679735F}"/>
            </c:ext>
          </c:extLst>
        </c:ser>
        <c:ser>
          <c:idx val="4"/>
          <c:order val="4"/>
          <c:tx>
            <c:strRef>
              <c:f>'Dem-g'!$F$1</c:f>
              <c:strCache>
                <c:ptCount val="1"/>
                <c:pt idx="0">
                  <c:v>Permutation Importance - Ridge</c:v>
                </c:pt>
              </c:strCache>
            </c:strRef>
          </c:tx>
          <c:spPr>
            <a:solidFill>
              <a:srgbClr val="F7F7F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'Dem-g'!$A$2:$A$25</c:f>
              <c:strCache>
                <c:ptCount val="24"/>
                <c:pt idx="0">
                  <c:v>ethnicity_unk</c:v>
                </c:pt>
                <c:pt idx="1">
                  <c:v>race_nat</c:v>
                </c:pt>
                <c:pt idx="2">
                  <c:v>race_his</c:v>
                </c:pt>
                <c:pt idx="3">
                  <c:v>race_ind</c:v>
                </c:pt>
                <c:pt idx="4">
                  <c:v>gender_unk</c:v>
                </c:pt>
                <c:pt idx="5">
                  <c:v>race_mult</c:v>
                </c:pt>
                <c:pt idx="6">
                  <c:v>race_none</c:v>
                </c:pt>
                <c:pt idx="7">
                  <c:v>ageGroup_infant</c:v>
                </c:pt>
                <c:pt idx="8">
                  <c:v>ageGroup_toddler</c:v>
                </c:pt>
                <c:pt idx="9">
                  <c:v>ethnicity_his</c:v>
                </c:pt>
                <c:pt idx="10">
                  <c:v>ethnicity_notHis</c:v>
                </c:pt>
                <c:pt idx="11">
                  <c:v>gender_fem</c:v>
                </c:pt>
                <c:pt idx="12">
                  <c:v>gender_mal</c:v>
                </c:pt>
                <c:pt idx="13">
                  <c:v>race_asi</c:v>
                </c:pt>
                <c:pt idx="14">
                  <c:v>personIndex</c:v>
                </c:pt>
                <c:pt idx="15">
                  <c:v>race_bla</c:v>
                </c:pt>
                <c:pt idx="16">
                  <c:v>race_whi</c:v>
                </c:pt>
                <c:pt idx="17">
                  <c:v>ageGroup_adolescent</c:v>
                </c:pt>
                <c:pt idx="18">
                  <c:v>ageGroup_youngAd</c:v>
                </c:pt>
                <c:pt idx="19">
                  <c:v>race_unk</c:v>
                </c:pt>
                <c:pt idx="20">
                  <c:v>age</c:v>
                </c:pt>
                <c:pt idx="21">
                  <c:v>ageGroup_adult</c:v>
                </c:pt>
                <c:pt idx="22">
                  <c:v>ageGroup_elderly</c:v>
                </c:pt>
                <c:pt idx="23">
                  <c:v>ageGroup_olderAd</c:v>
                </c:pt>
              </c:strCache>
            </c:strRef>
          </c:cat>
          <c:val>
            <c:numRef>
              <c:f>'Dem-g'!$F$2:$F$25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9A-4879-9DC3-03348679735F}"/>
            </c:ext>
          </c:extLst>
        </c:ser>
        <c:ser>
          <c:idx val="5"/>
          <c:order val="5"/>
          <c:tx>
            <c:strRef>
              <c:f>'Dem-g'!$G$1</c:f>
              <c:strCache>
                <c:ptCount val="1"/>
                <c:pt idx="0">
                  <c:v>RFE - Ridge</c:v>
                </c:pt>
              </c:strCache>
            </c:strRef>
          </c:tx>
          <c:spPr>
            <a:solidFill>
              <a:srgbClr val="D8DAEB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'Dem-g'!$A$2:$A$25</c:f>
              <c:strCache>
                <c:ptCount val="24"/>
                <c:pt idx="0">
                  <c:v>ethnicity_unk</c:v>
                </c:pt>
                <c:pt idx="1">
                  <c:v>race_nat</c:v>
                </c:pt>
                <c:pt idx="2">
                  <c:v>race_his</c:v>
                </c:pt>
                <c:pt idx="3">
                  <c:v>race_ind</c:v>
                </c:pt>
                <c:pt idx="4">
                  <c:v>gender_unk</c:v>
                </c:pt>
                <c:pt idx="5">
                  <c:v>race_mult</c:v>
                </c:pt>
                <c:pt idx="6">
                  <c:v>race_none</c:v>
                </c:pt>
                <c:pt idx="7">
                  <c:v>ageGroup_infant</c:v>
                </c:pt>
                <c:pt idx="8">
                  <c:v>ageGroup_toddler</c:v>
                </c:pt>
                <c:pt idx="9">
                  <c:v>ethnicity_his</c:v>
                </c:pt>
                <c:pt idx="10">
                  <c:v>ethnicity_notHis</c:v>
                </c:pt>
                <c:pt idx="11">
                  <c:v>gender_fem</c:v>
                </c:pt>
                <c:pt idx="12">
                  <c:v>gender_mal</c:v>
                </c:pt>
                <c:pt idx="13">
                  <c:v>race_asi</c:v>
                </c:pt>
                <c:pt idx="14">
                  <c:v>personIndex</c:v>
                </c:pt>
                <c:pt idx="15">
                  <c:v>race_bla</c:v>
                </c:pt>
                <c:pt idx="16">
                  <c:v>race_whi</c:v>
                </c:pt>
                <c:pt idx="17">
                  <c:v>ageGroup_adolescent</c:v>
                </c:pt>
                <c:pt idx="18">
                  <c:v>ageGroup_youngAd</c:v>
                </c:pt>
                <c:pt idx="19">
                  <c:v>race_unk</c:v>
                </c:pt>
                <c:pt idx="20">
                  <c:v>age</c:v>
                </c:pt>
                <c:pt idx="21">
                  <c:v>ageGroup_adult</c:v>
                </c:pt>
                <c:pt idx="22">
                  <c:v>ageGroup_elderly</c:v>
                </c:pt>
                <c:pt idx="23">
                  <c:v>ageGroup_olderAd</c:v>
                </c:pt>
              </c:strCache>
            </c:strRef>
          </c:cat>
          <c:val>
            <c:numRef>
              <c:f>'Dem-g'!$G$2:$G$25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9A-4879-9DC3-03348679735F}"/>
            </c:ext>
          </c:extLst>
        </c:ser>
        <c:ser>
          <c:idx val="6"/>
          <c:order val="6"/>
          <c:tx>
            <c:strRef>
              <c:f>'Dem-g'!$H$1</c:f>
              <c:strCache>
                <c:ptCount val="1"/>
                <c:pt idx="0">
                  <c:v>RFE - Random Forest</c:v>
                </c:pt>
              </c:strCache>
            </c:strRef>
          </c:tx>
          <c:spPr>
            <a:solidFill>
              <a:srgbClr val="B2ABD2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'Dem-g'!$A$2:$A$25</c:f>
              <c:strCache>
                <c:ptCount val="24"/>
                <c:pt idx="0">
                  <c:v>ethnicity_unk</c:v>
                </c:pt>
                <c:pt idx="1">
                  <c:v>race_nat</c:v>
                </c:pt>
                <c:pt idx="2">
                  <c:v>race_his</c:v>
                </c:pt>
                <c:pt idx="3">
                  <c:v>race_ind</c:v>
                </c:pt>
                <c:pt idx="4">
                  <c:v>gender_unk</c:v>
                </c:pt>
                <c:pt idx="5">
                  <c:v>race_mult</c:v>
                </c:pt>
                <c:pt idx="6">
                  <c:v>race_none</c:v>
                </c:pt>
                <c:pt idx="7">
                  <c:v>ageGroup_infant</c:v>
                </c:pt>
                <c:pt idx="8">
                  <c:v>ageGroup_toddler</c:v>
                </c:pt>
                <c:pt idx="9">
                  <c:v>ethnicity_his</c:v>
                </c:pt>
                <c:pt idx="10">
                  <c:v>ethnicity_notHis</c:v>
                </c:pt>
                <c:pt idx="11">
                  <c:v>gender_fem</c:v>
                </c:pt>
                <c:pt idx="12">
                  <c:v>gender_mal</c:v>
                </c:pt>
                <c:pt idx="13">
                  <c:v>race_asi</c:v>
                </c:pt>
                <c:pt idx="14">
                  <c:v>personIndex</c:v>
                </c:pt>
                <c:pt idx="15">
                  <c:v>race_bla</c:v>
                </c:pt>
                <c:pt idx="16">
                  <c:v>race_whi</c:v>
                </c:pt>
                <c:pt idx="17">
                  <c:v>ageGroup_adolescent</c:v>
                </c:pt>
                <c:pt idx="18">
                  <c:v>ageGroup_youngAd</c:v>
                </c:pt>
                <c:pt idx="19">
                  <c:v>race_unk</c:v>
                </c:pt>
                <c:pt idx="20">
                  <c:v>age</c:v>
                </c:pt>
                <c:pt idx="21">
                  <c:v>ageGroup_adult</c:v>
                </c:pt>
                <c:pt idx="22">
                  <c:v>ageGroup_elderly</c:v>
                </c:pt>
                <c:pt idx="23">
                  <c:v>ageGroup_olderAd</c:v>
                </c:pt>
              </c:strCache>
            </c:strRef>
          </c:cat>
          <c:val>
            <c:numRef>
              <c:f>'Dem-g'!$H$2:$H$25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9A-4879-9DC3-03348679735F}"/>
            </c:ext>
          </c:extLst>
        </c:ser>
        <c:ser>
          <c:idx val="7"/>
          <c:order val="7"/>
          <c:tx>
            <c:strRef>
              <c:f>'Dem-g'!$I$1</c:f>
              <c:strCache>
                <c:ptCount val="1"/>
                <c:pt idx="0">
                  <c:v>SFS - Random Forest</c:v>
                </c:pt>
              </c:strCache>
            </c:strRef>
          </c:tx>
          <c:spPr>
            <a:solidFill>
              <a:srgbClr val="8073A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'Dem-g'!$A$2:$A$25</c:f>
              <c:strCache>
                <c:ptCount val="24"/>
                <c:pt idx="0">
                  <c:v>ethnicity_unk</c:v>
                </c:pt>
                <c:pt idx="1">
                  <c:v>race_nat</c:v>
                </c:pt>
                <c:pt idx="2">
                  <c:v>race_his</c:v>
                </c:pt>
                <c:pt idx="3">
                  <c:v>race_ind</c:v>
                </c:pt>
                <c:pt idx="4">
                  <c:v>gender_unk</c:v>
                </c:pt>
                <c:pt idx="5">
                  <c:v>race_mult</c:v>
                </c:pt>
                <c:pt idx="6">
                  <c:v>race_none</c:v>
                </c:pt>
                <c:pt idx="7">
                  <c:v>ageGroup_infant</c:v>
                </c:pt>
                <c:pt idx="8">
                  <c:v>ageGroup_toddler</c:v>
                </c:pt>
                <c:pt idx="9">
                  <c:v>ethnicity_his</c:v>
                </c:pt>
                <c:pt idx="10">
                  <c:v>ethnicity_notHis</c:v>
                </c:pt>
                <c:pt idx="11">
                  <c:v>gender_fem</c:v>
                </c:pt>
                <c:pt idx="12">
                  <c:v>gender_mal</c:v>
                </c:pt>
                <c:pt idx="13">
                  <c:v>race_asi</c:v>
                </c:pt>
                <c:pt idx="14">
                  <c:v>personIndex</c:v>
                </c:pt>
                <c:pt idx="15">
                  <c:v>race_bla</c:v>
                </c:pt>
                <c:pt idx="16">
                  <c:v>race_whi</c:v>
                </c:pt>
                <c:pt idx="17">
                  <c:v>ageGroup_adolescent</c:v>
                </c:pt>
                <c:pt idx="18">
                  <c:v>ageGroup_youngAd</c:v>
                </c:pt>
                <c:pt idx="19">
                  <c:v>race_unk</c:v>
                </c:pt>
                <c:pt idx="20">
                  <c:v>age</c:v>
                </c:pt>
                <c:pt idx="21">
                  <c:v>ageGroup_adult</c:v>
                </c:pt>
                <c:pt idx="22">
                  <c:v>ageGroup_elderly</c:v>
                </c:pt>
                <c:pt idx="23">
                  <c:v>ageGroup_olderAd</c:v>
                </c:pt>
              </c:strCache>
            </c:strRef>
          </c:cat>
          <c:val>
            <c:numRef>
              <c:f>'Dem-g'!$I$2:$I$25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9A-4879-9DC3-03348679735F}"/>
            </c:ext>
          </c:extLst>
        </c:ser>
        <c:ser>
          <c:idx val="8"/>
          <c:order val="8"/>
          <c:tx>
            <c:strRef>
              <c:f>'Dem-g'!$J$1</c:f>
              <c:strCache>
                <c:ptCount val="1"/>
                <c:pt idx="0">
                  <c:v>SFS - Ridge</c:v>
                </c:pt>
              </c:strCache>
            </c:strRef>
          </c:tx>
          <c:spPr>
            <a:solidFill>
              <a:srgbClr val="542788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'Dem-g'!$A$2:$A$25</c:f>
              <c:strCache>
                <c:ptCount val="24"/>
                <c:pt idx="0">
                  <c:v>ethnicity_unk</c:v>
                </c:pt>
                <c:pt idx="1">
                  <c:v>race_nat</c:v>
                </c:pt>
                <c:pt idx="2">
                  <c:v>race_his</c:v>
                </c:pt>
                <c:pt idx="3">
                  <c:v>race_ind</c:v>
                </c:pt>
                <c:pt idx="4">
                  <c:v>gender_unk</c:v>
                </c:pt>
                <c:pt idx="5">
                  <c:v>race_mult</c:v>
                </c:pt>
                <c:pt idx="6">
                  <c:v>race_none</c:v>
                </c:pt>
                <c:pt idx="7">
                  <c:v>ageGroup_infant</c:v>
                </c:pt>
                <c:pt idx="8">
                  <c:v>ageGroup_toddler</c:v>
                </c:pt>
                <c:pt idx="9">
                  <c:v>ethnicity_his</c:v>
                </c:pt>
                <c:pt idx="10">
                  <c:v>ethnicity_notHis</c:v>
                </c:pt>
                <c:pt idx="11">
                  <c:v>gender_fem</c:v>
                </c:pt>
                <c:pt idx="12">
                  <c:v>gender_mal</c:v>
                </c:pt>
                <c:pt idx="13">
                  <c:v>race_asi</c:v>
                </c:pt>
                <c:pt idx="14">
                  <c:v>personIndex</c:v>
                </c:pt>
                <c:pt idx="15">
                  <c:v>race_bla</c:v>
                </c:pt>
                <c:pt idx="16">
                  <c:v>race_whi</c:v>
                </c:pt>
                <c:pt idx="17">
                  <c:v>ageGroup_adolescent</c:v>
                </c:pt>
                <c:pt idx="18">
                  <c:v>ageGroup_youngAd</c:v>
                </c:pt>
                <c:pt idx="19">
                  <c:v>race_unk</c:v>
                </c:pt>
                <c:pt idx="20">
                  <c:v>age</c:v>
                </c:pt>
                <c:pt idx="21">
                  <c:v>ageGroup_adult</c:v>
                </c:pt>
                <c:pt idx="22">
                  <c:v>ageGroup_elderly</c:v>
                </c:pt>
                <c:pt idx="23">
                  <c:v>ageGroup_olderAd</c:v>
                </c:pt>
              </c:strCache>
            </c:strRef>
          </c:cat>
          <c:val>
            <c:numRef>
              <c:f>'Dem-g'!$J$2:$J$25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9A-4879-9DC3-033486797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90602082"/>
        <c:axId val="29195154"/>
      </c:barChart>
      <c:catAx>
        <c:axId val="9060208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29195154"/>
        <c:crosses val="autoZero"/>
        <c:auto val="1"/>
        <c:lblAlgn val="ctr"/>
        <c:lblOffset val="100"/>
        <c:noMultiLvlLbl val="1"/>
      </c:catAx>
      <c:valAx>
        <c:axId val="29195154"/>
        <c:scaling>
          <c:orientation val="minMax"/>
          <c:max val="8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400" b="0" strike="noStrike" spc="-1">
                    <a:solidFill>
                      <a:srgbClr val="595959"/>
                    </a:solidFill>
                    <a:latin typeface="Arial"/>
                  </a:defRPr>
                </a:pPr>
                <a:r>
                  <a:rPr lang="en-US" sz="1400" b="0" strike="noStrike" spc="-1">
                    <a:solidFill>
                      <a:srgbClr val="595959"/>
                    </a:solidFill>
                    <a:latin typeface="Arial"/>
                  </a:rPr>
                  <a:t>Number Selected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90602082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2.60638298686394E-2"/>
          <c:y val="0.78105014216972901"/>
          <c:w val="0.97119579881150597"/>
          <c:h val="0.14641902401088799"/>
        </c:manualLayout>
      </c:layout>
      <c:overlay val="1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2000" b="1" strike="noStrike" spc="-1">
                <a:solidFill>
                  <a:srgbClr val="595959"/>
                </a:solidFill>
                <a:latin typeface="Arial"/>
              </a:defRPr>
            </a:pPr>
            <a:r>
              <a:rPr lang="en-US" sz="2000" b="1" strike="noStrike" spc="-1">
                <a:solidFill>
                  <a:srgbClr val="595959"/>
                </a:solidFill>
                <a:latin typeface="Arial"/>
              </a:rPr>
              <a:t>Conditions</a:t>
            </a:r>
          </a:p>
        </c:rich>
      </c:tx>
      <c:layout>
        <c:manualLayout>
          <c:xMode val="edge"/>
          <c:yMode val="edge"/>
          <c:x val="0.46394193448222298"/>
          <c:y val="1.7298460519781501E-2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'Cond-g'!$B$1</c:f>
              <c:strCache>
                <c:ptCount val="1"/>
                <c:pt idx="0">
                  <c:v>Variance Threshold</c:v>
                </c:pt>
              </c:strCache>
            </c:strRef>
          </c:tx>
          <c:spPr>
            <a:solidFill>
              <a:srgbClr val="B3580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'Cond-g'!$A$47:$A$70</c:f>
              <c:strCache>
                <c:ptCount val="24"/>
                <c:pt idx="0">
                  <c:v>Deformity_foot_</c:v>
                </c:pt>
                <c:pt idx="1">
                  <c:v>Hernia_</c:v>
                </c:pt>
                <c:pt idx="2">
                  <c:v>Pain_hand_</c:v>
                </c:pt>
                <c:pt idx="3">
                  <c:v>Brain_injury_</c:v>
                </c:pt>
                <c:pt idx="4">
                  <c:v>Cyst_</c:v>
                </c:pt>
                <c:pt idx="5">
                  <c:v>Disorders_</c:v>
                </c:pt>
                <c:pt idx="6">
                  <c:v>Effusion_</c:v>
                </c:pt>
                <c:pt idx="7">
                  <c:v>LossOfTaste_</c:v>
                </c:pt>
                <c:pt idx="8">
                  <c:v>Nutricional_def_</c:v>
                </c:pt>
                <c:pt idx="9">
                  <c:v>Obesity_</c:v>
                </c:pt>
                <c:pt idx="10">
                  <c:v>Pain_limb_</c:v>
                </c:pt>
                <c:pt idx="11">
                  <c:v>Bypass_graft_</c:v>
                </c:pt>
                <c:pt idx="12">
                  <c:v>Fatigue_</c:v>
                </c:pt>
                <c:pt idx="13">
                  <c:v>Fever_</c:v>
                </c:pt>
                <c:pt idx="14">
                  <c:v>Oltagia_</c:v>
                </c:pt>
                <c:pt idx="15">
                  <c:v>Other_</c:v>
                </c:pt>
                <c:pt idx="16">
                  <c:v>Renal_</c:v>
                </c:pt>
                <c:pt idx="17">
                  <c:v>Cough_</c:v>
                </c:pt>
                <c:pt idx="18">
                  <c:v>Covid_</c:v>
                </c:pt>
                <c:pt idx="19">
                  <c:v>Elevation_</c:v>
                </c:pt>
                <c:pt idx="20">
                  <c:v>Respiratory_fail_</c:v>
                </c:pt>
                <c:pt idx="21">
                  <c:v>Trial_fib_</c:v>
                </c:pt>
                <c:pt idx="22">
                  <c:v>Venticular_</c:v>
                </c:pt>
                <c:pt idx="23">
                  <c:v>Allergic_rhinitis_</c:v>
                </c:pt>
              </c:strCache>
            </c:strRef>
          </c:cat>
          <c:val>
            <c:numRef>
              <c:f>'Cond-g'!$B$2:$B$27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6-4617-B09B-F47994E4E396}"/>
            </c:ext>
          </c:extLst>
        </c:ser>
        <c:ser>
          <c:idx val="1"/>
          <c:order val="1"/>
          <c:tx>
            <c:strRef>
              <c:f>'Cond-g'!$C$1</c:f>
              <c:strCache>
                <c:ptCount val="1"/>
                <c:pt idx="0">
                  <c:v>Regularization - Lasso</c:v>
                </c:pt>
              </c:strCache>
            </c:strRef>
          </c:tx>
          <c:spPr>
            <a:solidFill>
              <a:srgbClr val="E0821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'Cond-g'!$A$47:$A$70</c:f>
              <c:strCache>
                <c:ptCount val="24"/>
                <c:pt idx="0">
                  <c:v>Deformity_foot_</c:v>
                </c:pt>
                <c:pt idx="1">
                  <c:v>Hernia_</c:v>
                </c:pt>
                <c:pt idx="2">
                  <c:v>Pain_hand_</c:v>
                </c:pt>
                <c:pt idx="3">
                  <c:v>Brain_injury_</c:v>
                </c:pt>
                <c:pt idx="4">
                  <c:v>Cyst_</c:v>
                </c:pt>
                <c:pt idx="5">
                  <c:v>Disorders_</c:v>
                </c:pt>
                <c:pt idx="6">
                  <c:v>Effusion_</c:v>
                </c:pt>
                <c:pt idx="7">
                  <c:v>LossOfTaste_</c:v>
                </c:pt>
                <c:pt idx="8">
                  <c:v>Nutricional_def_</c:v>
                </c:pt>
                <c:pt idx="9">
                  <c:v>Obesity_</c:v>
                </c:pt>
                <c:pt idx="10">
                  <c:v>Pain_limb_</c:v>
                </c:pt>
                <c:pt idx="11">
                  <c:v>Bypass_graft_</c:v>
                </c:pt>
                <c:pt idx="12">
                  <c:v>Fatigue_</c:v>
                </c:pt>
                <c:pt idx="13">
                  <c:v>Fever_</c:v>
                </c:pt>
                <c:pt idx="14">
                  <c:v>Oltagia_</c:v>
                </c:pt>
                <c:pt idx="15">
                  <c:v>Other_</c:v>
                </c:pt>
                <c:pt idx="16">
                  <c:v>Renal_</c:v>
                </c:pt>
                <c:pt idx="17">
                  <c:v>Cough_</c:v>
                </c:pt>
                <c:pt idx="18">
                  <c:v>Covid_</c:v>
                </c:pt>
                <c:pt idx="19">
                  <c:v>Elevation_</c:v>
                </c:pt>
                <c:pt idx="20">
                  <c:v>Respiratory_fail_</c:v>
                </c:pt>
                <c:pt idx="21">
                  <c:v>Trial_fib_</c:v>
                </c:pt>
                <c:pt idx="22">
                  <c:v>Venticular_</c:v>
                </c:pt>
                <c:pt idx="23">
                  <c:v>Allergic_rhinitis_</c:v>
                </c:pt>
              </c:strCache>
            </c:strRef>
          </c:cat>
          <c:val>
            <c:numRef>
              <c:f>'Cond-g'!$C$2:$C$27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A6-4617-B09B-F47994E4E396}"/>
            </c:ext>
          </c:extLst>
        </c:ser>
        <c:ser>
          <c:idx val="2"/>
          <c:order val="2"/>
          <c:tx>
            <c:strRef>
              <c:f>'Cond-g'!$D$1</c:f>
              <c:strCache>
                <c:ptCount val="1"/>
                <c:pt idx="0">
                  <c:v>Feature Importance - Random Forest</c:v>
                </c:pt>
              </c:strCache>
            </c:strRef>
          </c:tx>
          <c:spPr>
            <a:solidFill>
              <a:srgbClr val="FDB86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'Cond-g'!$A$47:$A$70</c:f>
              <c:strCache>
                <c:ptCount val="24"/>
                <c:pt idx="0">
                  <c:v>Deformity_foot_</c:v>
                </c:pt>
                <c:pt idx="1">
                  <c:v>Hernia_</c:v>
                </c:pt>
                <c:pt idx="2">
                  <c:v>Pain_hand_</c:v>
                </c:pt>
                <c:pt idx="3">
                  <c:v>Brain_injury_</c:v>
                </c:pt>
                <c:pt idx="4">
                  <c:v>Cyst_</c:v>
                </c:pt>
                <c:pt idx="5">
                  <c:v>Disorders_</c:v>
                </c:pt>
                <c:pt idx="6">
                  <c:v>Effusion_</c:v>
                </c:pt>
                <c:pt idx="7">
                  <c:v>LossOfTaste_</c:v>
                </c:pt>
                <c:pt idx="8">
                  <c:v>Nutricional_def_</c:v>
                </c:pt>
                <c:pt idx="9">
                  <c:v>Obesity_</c:v>
                </c:pt>
                <c:pt idx="10">
                  <c:v>Pain_limb_</c:v>
                </c:pt>
                <c:pt idx="11">
                  <c:v>Bypass_graft_</c:v>
                </c:pt>
                <c:pt idx="12">
                  <c:v>Fatigue_</c:v>
                </c:pt>
                <c:pt idx="13">
                  <c:v>Fever_</c:v>
                </c:pt>
                <c:pt idx="14">
                  <c:v>Oltagia_</c:v>
                </c:pt>
                <c:pt idx="15">
                  <c:v>Other_</c:v>
                </c:pt>
                <c:pt idx="16">
                  <c:v>Renal_</c:v>
                </c:pt>
                <c:pt idx="17">
                  <c:v>Cough_</c:v>
                </c:pt>
                <c:pt idx="18">
                  <c:v>Covid_</c:v>
                </c:pt>
                <c:pt idx="19">
                  <c:v>Elevation_</c:v>
                </c:pt>
                <c:pt idx="20">
                  <c:v>Respiratory_fail_</c:v>
                </c:pt>
                <c:pt idx="21">
                  <c:v>Trial_fib_</c:v>
                </c:pt>
                <c:pt idx="22">
                  <c:v>Venticular_</c:v>
                </c:pt>
                <c:pt idx="23">
                  <c:v>Allergic_rhinitis_</c:v>
                </c:pt>
              </c:strCache>
            </c:strRef>
          </c:cat>
          <c:val>
            <c:numRef>
              <c:f>'Cond-g'!$D$2:$D$27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A6-4617-B09B-F47994E4E396}"/>
            </c:ext>
          </c:extLst>
        </c:ser>
        <c:ser>
          <c:idx val="3"/>
          <c:order val="3"/>
          <c:tx>
            <c:strRef>
              <c:f>'Cond-g'!$E$1</c:f>
              <c:strCache>
                <c:ptCount val="1"/>
                <c:pt idx="0">
                  <c:v>Permutation Importance - Random Forest</c:v>
                </c:pt>
              </c:strCache>
            </c:strRef>
          </c:tx>
          <c:spPr>
            <a:solidFill>
              <a:srgbClr val="FEE0B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'Cond-g'!$A$47:$A$70</c:f>
              <c:strCache>
                <c:ptCount val="24"/>
                <c:pt idx="0">
                  <c:v>Deformity_foot_</c:v>
                </c:pt>
                <c:pt idx="1">
                  <c:v>Hernia_</c:v>
                </c:pt>
                <c:pt idx="2">
                  <c:v>Pain_hand_</c:v>
                </c:pt>
                <c:pt idx="3">
                  <c:v>Brain_injury_</c:v>
                </c:pt>
                <c:pt idx="4">
                  <c:v>Cyst_</c:v>
                </c:pt>
                <c:pt idx="5">
                  <c:v>Disorders_</c:v>
                </c:pt>
                <c:pt idx="6">
                  <c:v>Effusion_</c:v>
                </c:pt>
                <c:pt idx="7">
                  <c:v>LossOfTaste_</c:v>
                </c:pt>
                <c:pt idx="8">
                  <c:v>Nutricional_def_</c:v>
                </c:pt>
                <c:pt idx="9">
                  <c:v>Obesity_</c:v>
                </c:pt>
                <c:pt idx="10">
                  <c:v>Pain_limb_</c:v>
                </c:pt>
                <c:pt idx="11">
                  <c:v>Bypass_graft_</c:v>
                </c:pt>
                <c:pt idx="12">
                  <c:v>Fatigue_</c:v>
                </c:pt>
                <c:pt idx="13">
                  <c:v>Fever_</c:v>
                </c:pt>
                <c:pt idx="14">
                  <c:v>Oltagia_</c:v>
                </c:pt>
                <c:pt idx="15">
                  <c:v>Other_</c:v>
                </c:pt>
                <c:pt idx="16">
                  <c:v>Renal_</c:v>
                </c:pt>
                <c:pt idx="17">
                  <c:v>Cough_</c:v>
                </c:pt>
                <c:pt idx="18">
                  <c:v>Covid_</c:v>
                </c:pt>
                <c:pt idx="19">
                  <c:v>Elevation_</c:v>
                </c:pt>
                <c:pt idx="20">
                  <c:v>Respiratory_fail_</c:v>
                </c:pt>
                <c:pt idx="21">
                  <c:v>Trial_fib_</c:v>
                </c:pt>
                <c:pt idx="22">
                  <c:v>Venticular_</c:v>
                </c:pt>
                <c:pt idx="23">
                  <c:v>Allergic_rhinitis_</c:v>
                </c:pt>
              </c:strCache>
            </c:strRef>
          </c:cat>
          <c:val>
            <c:numRef>
              <c:f>'Cond-g'!$E$2:$E$27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A6-4617-B09B-F47994E4E396}"/>
            </c:ext>
          </c:extLst>
        </c:ser>
        <c:ser>
          <c:idx val="4"/>
          <c:order val="4"/>
          <c:tx>
            <c:strRef>
              <c:f>'Cond-g'!$F$1</c:f>
              <c:strCache>
                <c:ptCount val="1"/>
                <c:pt idx="0">
                  <c:v>Permutation Importance - Ridge</c:v>
                </c:pt>
              </c:strCache>
            </c:strRef>
          </c:tx>
          <c:spPr>
            <a:solidFill>
              <a:srgbClr val="F7F7F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'Cond-g'!$A$47:$A$70</c:f>
              <c:strCache>
                <c:ptCount val="24"/>
                <c:pt idx="0">
                  <c:v>Deformity_foot_</c:v>
                </c:pt>
                <c:pt idx="1">
                  <c:v>Hernia_</c:v>
                </c:pt>
                <c:pt idx="2">
                  <c:v>Pain_hand_</c:v>
                </c:pt>
                <c:pt idx="3">
                  <c:v>Brain_injury_</c:v>
                </c:pt>
                <c:pt idx="4">
                  <c:v>Cyst_</c:v>
                </c:pt>
                <c:pt idx="5">
                  <c:v>Disorders_</c:v>
                </c:pt>
                <c:pt idx="6">
                  <c:v>Effusion_</c:v>
                </c:pt>
                <c:pt idx="7">
                  <c:v>LossOfTaste_</c:v>
                </c:pt>
                <c:pt idx="8">
                  <c:v>Nutricional_def_</c:v>
                </c:pt>
                <c:pt idx="9">
                  <c:v>Obesity_</c:v>
                </c:pt>
                <c:pt idx="10">
                  <c:v>Pain_limb_</c:v>
                </c:pt>
                <c:pt idx="11">
                  <c:v>Bypass_graft_</c:v>
                </c:pt>
                <c:pt idx="12">
                  <c:v>Fatigue_</c:v>
                </c:pt>
                <c:pt idx="13">
                  <c:v>Fever_</c:v>
                </c:pt>
                <c:pt idx="14">
                  <c:v>Oltagia_</c:v>
                </c:pt>
                <c:pt idx="15">
                  <c:v>Other_</c:v>
                </c:pt>
                <c:pt idx="16">
                  <c:v>Renal_</c:v>
                </c:pt>
                <c:pt idx="17">
                  <c:v>Cough_</c:v>
                </c:pt>
                <c:pt idx="18">
                  <c:v>Covid_</c:v>
                </c:pt>
                <c:pt idx="19">
                  <c:v>Elevation_</c:v>
                </c:pt>
                <c:pt idx="20">
                  <c:v>Respiratory_fail_</c:v>
                </c:pt>
                <c:pt idx="21">
                  <c:v>Trial_fib_</c:v>
                </c:pt>
                <c:pt idx="22">
                  <c:v>Venticular_</c:v>
                </c:pt>
                <c:pt idx="23">
                  <c:v>Allergic_rhinitis_</c:v>
                </c:pt>
              </c:strCache>
            </c:strRef>
          </c:cat>
          <c:val>
            <c:numRef>
              <c:f>'Cond-g'!$F$2:$F$27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A6-4617-B09B-F47994E4E396}"/>
            </c:ext>
          </c:extLst>
        </c:ser>
        <c:ser>
          <c:idx val="5"/>
          <c:order val="5"/>
          <c:tx>
            <c:strRef>
              <c:f>'Cond-g'!$G$1</c:f>
              <c:strCache>
                <c:ptCount val="1"/>
                <c:pt idx="0">
                  <c:v>RFE - Ridge</c:v>
                </c:pt>
              </c:strCache>
            </c:strRef>
          </c:tx>
          <c:spPr>
            <a:solidFill>
              <a:srgbClr val="D8DAEB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'Cond-g'!$A$47:$A$70</c:f>
              <c:strCache>
                <c:ptCount val="24"/>
                <c:pt idx="0">
                  <c:v>Deformity_foot_</c:v>
                </c:pt>
                <c:pt idx="1">
                  <c:v>Hernia_</c:v>
                </c:pt>
                <c:pt idx="2">
                  <c:v>Pain_hand_</c:v>
                </c:pt>
                <c:pt idx="3">
                  <c:v>Brain_injury_</c:v>
                </c:pt>
                <c:pt idx="4">
                  <c:v>Cyst_</c:v>
                </c:pt>
                <c:pt idx="5">
                  <c:v>Disorders_</c:v>
                </c:pt>
                <c:pt idx="6">
                  <c:v>Effusion_</c:v>
                </c:pt>
                <c:pt idx="7">
                  <c:v>LossOfTaste_</c:v>
                </c:pt>
                <c:pt idx="8">
                  <c:v>Nutricional_def_</c:v>
                </c:pt>
                <c:pt idx="9">
                  <c:v>Obesity_</c:v>
                </c:pt>
                <c:pt idx="10">
                  <c:v>Pain_limb_</c:v>
                </c:pt>
                <c:pt idx="11">
                  <c:v>Bypass_graft_</c:v>
                </c:pt>
                <c:pt idx="12">
                  <c:v>Fatigue_</c:v>
                </c:pt>
                <c:pt idx="13">
                  <c:v>Fever_</c:v>
                </c:pt>
                <c:pt idx="14">
                  <c:v>Oltagia_</c:v>
                </c:pt>
                <c:pt idx="15">
                  <c:v>Other_</c:v>
                </c:pt>
                <c:pt idx="16">
                  <c:v>Renal_</c:v>
                </c:pt>
                <c:pt idx="17">
                  <c:v>Cough_</c:v>
                </c:pt>
                <c:pt idx="18">
                  <c:v>Covid_</c:v>
                </c:pt>
                <c:pt idx="19">
                  <c:v>Elevation_</c:v>
                </c:pt>
                <c:pt idx="20">
                  <c:v>Respiratory_fail_</c:v>
                </c:pt>
                <c:pt idx="21">
                  <c:v>Trial_fib_</c:v>
                </c:pt>
                <c:pt idx="22">
                  <c:v>Venticular_</c:v>
                </c:pt>
                <c:pt idx="23">
                  <c:v>Allergic_rhinitis_</c:v>
                </c:pt>
              </c:strCache>
            </c:strRef>
          </c:cat>
          <c:val>
            <c:numRef>
              <c:f>'Cond-g'!$G$2:$G$27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A6-4617-B09B-F47994E4E396}"/>
            </c:ext>
          </c:extLst>
        </c:ser>
        <c:ser>
          <c:idx val="6"/>
          <c:order val="6"/>
          <c:tx>
            <c:strRef>
              <c:f>'Cond-g'!$H$1</c:f>
              <c:strCache>
                <c:ptCount val="1"/>
                <c:pt idx="0">
                  <c:v>RFE - Random Forest</c:v>
                </c:pt>
              </c:strCache>
            </c:strRef>
          </c:tx>
          <c:spPr>
            <a:solidFill>
              <a:srgbClr val="B2ABD2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'Cond-g'!$A$47:$A$70</c:f>
              <c:strCache>
                <c:ptCount val="24"/>
                <c:pt idx="0">
                  <c:v>Deformity_foot_</c:v>
                </c:pt>
                <c:pt idx="1">
                  <c:v>Hernia_</c:v>
                </c:pt>
                <c:pt idx="2">
                  <c:v>Pain_hand_</c:v>
                </c:pt>
                <c:pt idx="3">
                  <c:v>Brain_injury_</c:v>
                </c:pt>
                <c:pt idx="4">
                  <c:v>Cyst_</c:v>
                </c:pt>
                <c:pt idx="5">
                  <c:v>Disorders_</c:v>
                </c:pt>
                <c:pt idx="6">
                  <c:v>Effusion_</c:v>
                </c:pt>
                <c:pt idx="7">
                  <c:v>LossOfTaste_</c:v>
                </c:pt>
                <c:pt idx="8">
                  <c:v>Nutricional_def_</c:v>
                </c:pt>
                <c:pt idx="9">
                  <c:v>Obesity_</c:v>
                </c:pt>
                <c:pt idx="10">
                  <c:v>Pain_limb_</c:v>
                </c:pt>
                <c:pt idx="11">
                  <c:v>Bypass_graft_</c:v>
                </c:pt>
                <c:pt idx="12">
                  <c:v>Fatigue_</c:v>
                </c:pt>
                <c:pt idx="13">
                  <c:v>Fever_</c:v>
                </c:pt>
                <c:pt idx="14">
                  <c:v>Oltagia_</c:v>
                </c:pt>
                <c:pt idx="15">
                  <c:v>Other_</c:v>
                </c:pt>
                <c:pt idx="16">
                  <c:v>Renal_</c:v>
                </c:pt>
                <c:pt idx="17">
                  <c:v>Cough_</c:v>
                </c:pt>
                <c:pt idx="18">
                  <c:v>Covid_</c:v>
                </c:pt>
                <c:pt idx="19">
                  <c:v>Elevation_</c:v>
                </c:pt>
                <c:pt idx="20">
                  <c:v>Respiratory_fail_</c:v>
                </c:pt>
                <c:pt idx="21">
                  <c:v>Trial_fib_</c:v>
                </c:pt>
                <c:pt idx="22">
                  <c:v>Venticular_</c:v>
                </c:pt>
                <c:pt idx="23">
                  <c:v>Allergic_rhinitis_</c:v>
                </c:pt>
              </c:strCache>
            </c:strRef>
          </c:cat>
          <c:val>
            <c:numRef>
              <c:f>'Cond-g'!$H$2:$H$27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A6-4617-B09B-F47994E4E396}"/>
            </c:ext>
          </c:extLst>
        </c:ser>
        <c:ser>
          <c:idx val="7"/>
          <c:order val="7"/>
          <c:tx>
            <c:strRef>
              <c:f>'Cond-g'!$I$1</c:f>
              <c:strCache>
                <c:ptCount val="1"/>
                <c:pt idx="0">
                  <c:v>SFS - Random Forest</c:v>
                </c:pt>
              </c:strCache>
            </c:strRef>
          </c:tx>
          <c:spPr>
            <a:solidFill>
              <a:srgbClr val="8073A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'Cond-g'!$A$47:$A$70</c:f>
              <c:strCache>
                <c:ptCount val="24"/>
                <c:pt idx="0">
                  <c:v>Deformity_foot_</c:v>
                </c:pt>
                <c:pt idx="1">
                  <c:v>Hernia_</c:v>
                </c:pt>
                <c:pt idx="2">
                  <c:v>Pain_hand_</c:v>
                </c:pt>
                <c:pt idx="3">
                  <c:v>Brain_injury_</c:v>
                </c:pt>
                <c:pt idx="4">
                  <c:v>Cyst_</c:v>
                </c:pt>
                <c:pt idx="5">
                  <c:v>Disorders_</c:v>
                </c:pt>
                <c:pt idx="6">
                  <c:v>Effusion_</c:v>
                </c:pt>
                <c:pt idx="7">
                  <c:v>LossOfTaste_</c:v>
                </c:pt>
                <c:pt idx="8">
                  <c:v>Nutricional_def_</c:v>
                </c:pt>
                <c:pt idx="9">
                  <c:v>Obesity_</c:v>
                </c:pt>
                <c:pt idx="10">
                  <c:v>Pain_limb_</c:v>
                </c:pt>
                <c:pt idx="11">
                  <c:v>Bypass_graft_</c:v>
                </c:pt>
                <c:pt idx="12">
                  <c:v>Fatigue_</c:v>
                </c:pt>
                <c:pt idx="13">
                  <c:v>Fever_</c:v>
                </c:pt>
                <c:pt idx="14">
                  <c:v>Oltagia_</c:v>
                </c:pt>
                <c:pt idx="15">
                  <c:v>Other_</c:v>
                </c:pt>
                <c:pt idx="16">
                  <c:v>Renal_</c:v>
                </c:pt>
                <c:pt idx="17">
                  <c:v>Cough_</c:v>
                </c:pt>
                <c:pt idx="18">
                  <c:v>Covid_</c:v>
                </c:pt>
                <c:pt idx="19">
                  <c:v>Elevation_</c:v>
                </c:pt>
                <c:pt idx="20">
                  <c:v>Respiratory_fail_</c:v>
                </c:pt>
                <c:pt idx="21">
                  <c:v>Trial_fib_</c:v>
                </c:pt>
                <c:pt idx="22">
                  <c:v>Venticular_</c:v>
                </c:pt>
                <c:pt idx="23">
                  <c:v>Allergic_rhinitis_</c:v>
                </c:pt>
              </c:strCache>
            </c:strRef>
          </c:cat>
          <c:val>
            <c:numRef>
              <c:f>'Cond-g'!$I$2:$I$27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A6-4617-B09B-F47994E4E396}"/>
            </c:ext>
          </c:extLst>
        </c:ser>
        <c:ser>
          <c:idx val="8"/>
          <c:order val="8"/>
          <c:tx>
            <c:strRef>
              <c:f>'Cond-g'!$J$1</c:f>
              <c:strCache>
                <c:ptCount val="1"/>
                <c:pt idx="0">
                  <c:v>SFS - Ridge</c:v>
                </c:pt>
              </c:strCache>
            </c:strRef>
          </c:tx>
          <c:spPr>
            <a:solidFill>
              <a:srgbClr val="542788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'Cond-g'!$A$47:$A$70</c:f>
              <c:strCache>
                <c:ptCount val="24"/>
                <c:pt idx="0">
                  <c:v>Deformity_foot_</c:v>
                </c:pt>
                <c:pt idx="1">
                  <c:v>Hernia_</c:v>
                </c:pt>
                <c:pt idx="2">
                  <c:v>Pain_hand_</c:v>
                </c:pt>
                <c:pt idx="3">
                  <c:v>Brain_injury_</c:v>
                </c:pt>
                <c:pt idx="4">
                  <c:v>Cyst_</c:v>
                </c:pt>
                <c:pt idx="5">
                  <c:v>Disorders_</c:v>
                </c:pt>
                <c:pt idx="6">
                  <c:v>Effusion_</c:v>
                </c:pt>
                <c:pt idx="7">
                  <c:v>LossOfTaste_</c:v>
                </c:pt>
                <c:pt idx="8">
                  <c:v>Nutricional_def_</c:v>
                </c:pt>
                <c:pt idx="9">
                  <c:v>Obesity_</c:v>
                </c:pt>
                <c:pt idx="10">
                  <c:v>Pain_limb_</c:v>
                </c:pt>
                <c:pt idx="11">
                  <c:v>Bypass_graft_</c:v>
                </c:pt>
                <c:pt idx="12">
                  <c:v>Fatigue_</c:v>
                </c:pt>
                <c:pt idx="13">
                  <c:v>Fever_</c:v>
                </c:pt>
                <c:pt idx="14">
                  <c:v>Oltagia_</c:v>
                </c:pt>
                <c:pt idx="15">
                  <c:v>Other_</c:v>
                </c:pt>
                <c:pt idx="16">
                  <c:v>Renal_</c:v>
                </c:pt>
                <c:pt idx="17">
                  <c:v>Cough_</c:v>
                </c:pt>
                <c:pt idx="18">
                  <c:v>Covid_</c:v>
                </c:pt>
                <c:pt idx="19">
                  <c:v>Elevation_</c:v>
                </c:pt>
                <c:pt idx="20">
                  <c:v>Respiratory_fail_</c:v>
                </c:pt>
                <c:pt idx="21">
                  <c:v>Trial_fib_</c:v>
                </c:pt>
                <c:pt idx="22">
                  <c:v>Venticular_</c:v>
                </c:pt>
                <c:pt idx="23">
                  <c:v>Allergic_rhinitis_</c:v>
                </c:pt>
              </c:strCache>
            </c:strRef>
          </c:cat>
          <c:val>
            <c:numRef>
              <c:f>'Cond-g'!$J$2:$J$27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A6-4617-B09B-F47994E4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79184095"/>
        <c:axId val="43665241"/>
      </c:barChart>
      <c:catAx>
        <c:axId val="79184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600" b="0" strike="noStrike" spc="-1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43665241"/>
        <c:crosses val="autoZero"/>
        <c:auto val="1"/>
        <c:lblAlgn val="ctr"/>
        <c:lblOffset val="100"/>
        <c:noMultiLvlLbl val="1"/>
      </c:catAx>
      <c:valAx>
        <c:axId val="43665241"/>
        <c:scaling>
          <c:orientation val="minMax"/>
          <c:max val="8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400" b="0" strike="noStrike" spc="-1">
                    <a:solidFill>
                      <a:srgbClr val="595959"/>
                    </a:solidFill>
                    <a:latin typeface="Arial"/>
                  </a:defRPr>
                </a:pPr>
                <a:r>
                  <a:rPr lang="en-US" sz="1400" b="0" strike="noStrike" spc="-1">
                    <a:solidFill>
                      <a:srgbClr val="595959"/>
                    </a:solidFill>
                    <a:latin typeface="Arial"/>
                  </a:rPr>
                  <a:t>Number Selected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79184095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2000" b="1" strike="noStrike" spc="-1">
                <a:solidFill>
                  <a:srgbClr val="595959"/>
                </a:solidFill>
                <a:latin typeface="Arial"/>
              </a:defRPr>
            </a:pPr>
            <a:r>
              <a:rPr lang="en-US" sz="2000" b="1" strike="noStrike" spc="-1">
                <a:solidFill>
                  <a:srgbClr val="595959"/>
                </a:solidFill>
                <a:latin typeface="Arial"/>
              </a:rPr>
              <a:t>DiagnosisB</a:t>
            </a:r>
          </a:p>
        </c:rich>
      </c:tx>
      <c:layout>
        <c:manualLayout>
          <c:xMode val="edge"/>
          <c:yMode val="edge"/>
          <c:x val="0.46388600898529903"/>
          <c:y val="1.7327174828386999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377914240902"/>
          <c:y val="4.7515757776813702E-2"/>
          <c:w val="0.84762208575909803"/>
          <c:h val="0.9067292724628059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'Dia_1_0-g'!$K$1:$K$1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542788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'Dia_1_0-g'!$A$2:$A$69</c15:sqref>
                  </c15:fullRef>
                </c:ext>
              </c:extLst>
              <c:f>'Dia_1_0-g'!$A$48:$A$69</c:f>
              <c:strCache>
                <c:ptCount val="20"/>
                <c:pt idx="0">
                  <c:v>ageGroup_elderly</c:v>
                </c:pt>
                <c:pt idx="1">
                  <c:v>ageGroup_infant</c:v>
                </c:pt>
                <c:pt idx="2">
                  <c:v>Bypass_graft_Cond_</c:v>
                </c:pt>
                <c:pt idx="3">
                  <c:v>Cough_Cond_</c:v>
                </c:pt>
                <c:pt idx="4">
                  <c:v>Fatigue_Cond_</c:v>
                </c:pt>
                <c:pt idx="5">
                  <c:v>Fever_Cond_</c:v>
                </c:pt>
                <c:pt idx="6">
                  <c:v>gender_mal</c:v>
                </c:pt>
                <c:pt idx="7">
                  <c:v>Midazolam_drug_</c:v>
                </c:pt>
                <c:pt idx="8">
                  <c:v>Naproxen_drug_</c:v>
                </c:pt>
                <c:pt idx="9">
                  <c:v>Obesity_Cond_</c:v>
                </c:pt>
                <c:pt idx="10">
                  <c:v>Ondansetron_drug_</c:v>
                </c:pt>
                <c:pt idx="11">
                  <c:v>race_bla</c:v>
                </c:pt>
                <c:pt idx="12">
                  <c:v>Sodium_chlo_drug_</c:v>
                </c:pt>
                <c:pt idx="13">
                  <c:v>Venticular_Cond_</c:v>
                </c:pt>
                <c:pt idx="14">
                  <c:v>ageGroup_adult</c:v>
                </c:pt>
                <c:pt idx="15">
                  <c:v>ageGroup_olderAd</c:v>
                </c:pt>
                <c:pt idx="16">
                  <c:v>Pain_limb_Cond_</c:v>
                </c:pt>
                <c:pt idx="17">
                  <c:v>Respiratory_fail_Cond_</c:v>
                </c:pt>
                <c:pt idx="18">
                  <c:v>age</c:v>
                </c:pt>
                <c:pt idx="19">
                  <c:v>Covid_Cond_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'Dia_1_0-g'!$K$2:$K$69</c15:sqref>
                  </c15:fullRef>
                </c:ext>
              </c:extLst>
              <c:f>'Dia_1_0-g'!$K$48:$K$69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E-4040-BEF0-04DE0B746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78268997"/>
        <c:axId val="65716584"/>
      </c:barChart>
      <c:catAx>
        <c:axId val="7826899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050" b="0" strike="noStrike" spc="-1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65716584"/>
        <c:crosses val="autoZero"/>
        <c:auto val="1"/>
        <c:lblAlgn val="ctr"/>
        <c:lblOffset val="100"/>
        <c:noMultiLvlLbl val="1"/>
      </c:catAx>
      <c:valAx>
        <c:axId val="65716584"/>
        <c:scaling>
          <c:orientation val="minMax"/>
          <c:max val="8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400" b="0" strike="noStrike" spc="-1">
                    <a:solidFill>
                      <a:srgbClr val="595959"/>
                    </a:solidFill>
                    <a:latin typeface="Arial"/>
                  </a:defRPr>
                </a:pPr>
                <a:r>
                  <a:rPr lang="en-US" sz="1400" b="0" strike="noStrike" spc="-1">
                    <a:solidFill>
                      <a:srgbClr val="595959"/>
                    </a:solidFill>
                    <a:latin typeface="Arial"/>
                  </a:rPr>
                  <a:t>Number Selected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78268997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2000" b="1" strike="noStrike" spc="-1">
                <a:solidFill>
                  <a:srgbClr val="595959"/>
                </a:solidFill>
                <a:latin typeface="Arial"/>
              </a:defRPr>
            </a:pPr>
            <a:r>
              <a:rPr lang="en-US" sz="2000" b="1" strike="noStrike" spc="-1">
                <a:solidFill>
                  <a:srgbClr val="595959"/>
                </a:solidFill>
                <a:latin typeface="Arial"/>
              </a:rPr>
              <a:t>Diagnosis</a:t>
            </a:r>
          </a:p>
        </c:rich>
      </c:tx>
      <c:layout>
        <c:manualLayout>
          <c:xMode val="edge"/>
          <c:yMode val="edge"/>
          <c:x val="0.46388600898529903"/>
          <c:y val="1.7327174828386999E-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52611851024799"/>
          <c:y val="4.7949575114196001E-2"/>
          <c:w val="0.80761357896695596"/>
          <c:h val="0.8965983617015850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'Dia-g'!$K$1</c:f>
              <c:strCache>
                <c:ptCount val="1"/>
                <c:pt idx="0">
                  <c:v>Count of Feature Algorithms</c:v>
                </c:pt>
              </c:strCache>
            </c:strRef>
          </c:tx>
          <c:spPr>
            <a:solidFill>
              <a:srgbClr val="542788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('Dia-g'!$A$2:$A$26,'Dia-g'!$A$28:$A$49,'Dia-g'!$A$51:$A$69)</c15:sqref>
                  </c15:fullRef>
                </c:ext>
              </c:extLst>
              <c:f>('Dia-g'!$A$49,'Dia-g'!$A$51:$A$69)</c:f>
              <c:strCache>
                <c:ptCount val="20"/>
                <c:pt idx="0">
                  <c:v>Pain_limb_Cond_</c:v>
                </c:pt>
                <c:pt idx="1">
                  <c:v>Polyethykene_drug_</c:v>
                </c:pt>
                <c:pt idx="2">
                  <c:v>Potassium_drug_</c:v>
                </c:pt>
                <c:pt idx="3">
                  <c:v>Renal_Cond_</c:v>
                </c:pt>
                <c:pt idx="4">
                  <c:v>Sodium_chlo_drug_</c:v>
                </c:pt>
                <c:pt idx="5">
                  <c:v>Trial_fib_Cond_</c:v>
                </c:pt>
                <c:pt idx="6">
                  <c:v>Vancomycin_drug_</c:v>
                </c:pt>
                <c:pt idx="7">
                  <c:v>Venticular_Cond_</c:v>
                </c:pt>
                <c:pt idx="8">
                  <c:v>ageGroup_olderAd</c:v>
                </c:pt>
                <c:pt idx="9">
                  <c:v>Allergic_rhinitis_Cond_</c:v>
                </c:pt>
                <c:pt idx="10">
                  <c:v>Covid_Cond_</c:v>
                </c:pt>
                <c:pt idx="11">
                  <c:v>Disorders_Cond_</c:v>
                </c:pt>
                <c:pt idx="12">
                  <c:v>Elevation_Cond_</c:v>
                </c:pt>
                <c:pt idx="13">
                  <c:v>Enoxaparin_drug_</c:v>
                </c:pt>
                <c:pt idx="14">
                  <c:v>Oltagia_Cond_</c:v>
                </c:pt>
                <c:pt idx="15">
                  <c:v>Ondansetron_drug_</c:v>
                </c:pt>
                <c:pt idx="16">
                  <c:v>Other_Cond_</c:v>
                </c:pt>
                <c:pt idx="17">
                  <c:v>race_whi</c:v>
                </c:pt>
                <c:pt idx="18">
                  <c:v>Respiratory_fail_Cond_</c:v>
                </c:pt>
                <c:pt idx="19">
                  <c:v>Sennapod_drug_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('Dia-g'!$K$2:$K$26,'Dia-g'!$K$28:$K$49,'Dia-g'!$K$51:$K$69)</c15:sqref>
                  </c15:fullRef>
                </c:ext>
              </c:extLst>
              <c:f>('Dia-g'!$K$49,'Dia-g'!$K$51:$K$69)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3-4747-86BF-D4822DF7A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4005621"/>
        <c:axId val="25860485"/>
      </c:barChart>
      <c:catAx>
        <c:axId val="4400562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25860485"/>
        <c:crosses val="autoZero"/>
        <c:auto val="1"/>
        <c:lblAlgn val="ctr"/>
        <c:lblOffset val="100"/>
        <c:noMultiLvlLbl val="1"/>
      </c:catAx>
      <c:valAx>
        <c:axId val="25860485"/>
        <c:scaling>
          <c:orientation val="minMax"/>
          <c:max val="8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400" b="0" strike="noStrike" spc="-1">
                    <a:solidFill>
                      <a:srgbClr val="595959"/>
                    </a:solidFill>
                    <a:latin typeface="Arial"/>
                  </a:defRPr>
                </a:pPr>
                <a:r>
                  <a:rPr lang="en-US" sz="1400" b="0" strike="noStrike" spc="-1">
                    <a:solidFill>
                      <a:srgbClr val="595959"/>
                    </a:solidFill>
                    <a:latin typeface="Arial"/>
                  </a:rPr>
                  <a:t>Number Selected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44005621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2000" b="1" strike="noStrike" spc="-1">
                <a:solidFill>
                  <a:srgbClr val="595959"/>
                </a:solidFill>
                <a:latin typeface="Arial"/>
              </a:defRPr>
            </a:pPr>
            <a:r>
              <a:rPr lang="en-US" sz="2000" b="1" strike="noStrike" spc="-1">
                <a:solidFill>
                  <a:srgbClr val="595959"/>
                </a:solidFill>
                <a:latin typeface="Arial"/>
              </a:rPr>
              <a:t>Observation_1_0</a:t>
            </a:r>
          </a:p>
        </c:rich>
      </c:tx>
      <c:layout>
        <c:manualLayout>
          <c:xMode val="edge"/>
          <c:yMode val="edge"/>
          <c:x val="0.46387975575387502"/>
          <c:y val="1.7332148229180899E-2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'Obs_1_0-g'!$B$1:$B$1</c:f>
              <c:strCache>
                <c:ptCount val="1"/>
                <c:pt idx="0">
                  <c:v>Variance Threshold</c:v>
                </c:pt>
              </c:strCache>
            </c:strRef>
          </c:tx>
          <c:spPr>
            <a:solidFill>
              <a:srgbClr val="B3580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'Obs_1_0-g'!$A$2:$A$26</c:f>
              <c:strCache>
                <c:ptCount val="25"/>
                <c:pt idx="0">
                  <c:v>fetal_disorder_</c:v>
                </c:pt>
                <c:pt idx="1">
                  <c:v>never_used_tobacco_</c:v>
                </c:pt>
                <c:pt idx="2">
                  <c:v>overexertion_</c:v>
                </c:pt>
                <c:pt idx="3">
                  <c:v>post_op_care_</c:v>
                </c:pt>
                <c:pt idx="4">
                  <c:v>accident_</c:v>
                </c:pt>
                <c:pt idx="5">
                  <c:v>dialysis_</c:v>
                </c:pt>
                <c:pt idx="6">
                  <c:v>malignant_disease_</c:v>
                </c:pt>
                <c:pt idx="7">
                  <c:v>tobacco_product_</c:v>
                </c:pt>
                <c:pt idx="8">
                  <c:v>current_smoker_</c:v>
                </c:pt>
                <c:pt idx="9">
                  <c:v>fall_</c:v>
                </c:pt>
                <c:pt idx="10">
                  <c:v>health_status_</c:v>
                </c:pt>
                <c:pt idx="11">
                  <c:v>high_risk_pregnancy_</c:v>
                </c:pt>
                <c:pt idx="12">
                  <c:v>malnutrition_</c:v>
                </c:pt>
                <c:pt idx="13">
                  <c:v>overweight_</c:v>
                </c:pt>
                <c:pt idx="14">
                  <c:v>person_id</c:v>
                </c:pt>
                <c:pt idx="15">
                  <c:v>require_vaccine_</c:v>
                </c:pt>
                <c:pt idx="16">
                  <c:v>abnormal_</c:v>
                </c:pt>
                <c:pt idx="17">
                  <c:v>alcohol_</c:v>
                </c:pt>
                <c:pt idx="18">
                  <c:v>allergy_</c:v>
                </c:pt>
                <c:pt idx="19">
                  <c:v>antenatal_care_</c:v>
                </c:pt>
                <c:pt idx="20">
                  <c:v>congregate_care_setting_</c:v>
                </c:pt>
                <c:pt idx="21">
                  <c:v>contraceptive_</c:v>
                </c:pt>
                <c:pt idx="22">
                  <c:v>drug_indicated_</c:v>
                </c:pt>
                <c:pt idx="23">
                  <c:v>long_term_</c:v>
                </c:pt>
                <c:pt idx="24">
                  <c:v>observation_period_duration</c:v>
                </c:pt>
              </c:strCache>
            </c:strRef>
          </c:cat>
          <c:val>
            <c:numRef>
              <c:f>'Obs_1_0-g'!$B$2:$B$26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2-4304-BD1F-49EFF967566C}"/>
            </c:ext>
          </c:extLst>
        </c:ser>
        <c:ser>
          <c:idx val="1"/>
          <c:order val="1"/>
          <c:tx>
            <c:strRef>
              <c:f>'Obs_1_0-g'!$C$1:$C$1</c:f>
              <c:strCache>
                <c:ptCount val="1"/>
                <c:pt idx="0">
                  <c:v>Regularization - Lasso</c:v>
                </c:pt>
              </c:strCache>
            </c:strRef>
          </c:tx>
          <c:spPr>
            <a:solidFill>
              <a:srgbClr val="E0821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'Obs_1_0-g'!$A$2:$A$26</c:f>
              <c:strCache>
                <c:ptCount val="25"/>
                <c:pt idx="0">
                  <c:v>fetal_disorder_</c:v>
                </c:pt>
                <c:pt idx="1">
                  <c:v>never_used_tobacco_</c:v>
                </c:pt>
                <c:pt idx="2">
                  <c:v>overexertion_</c:v>
                </c:pt>
                <c:pt idx="3">
                  <c:v>post_op_care_</c:v>
                </c:pt>
                <c:pt idx="4">
                  <c:v>accident_</c:v>
                </c:pt>
                <c:pt idx="5">
                  <c:v>dialysis_</c:v>
                </c:pt>
                <c:pt idx="6">
                  <c:v>malignant_disease_</c:v>
                </c:pt>
                <c:pt idx="7">
                  <c:v>tobacco_product_</c:v>
                </c:pt>
                <c:pt idx="8">
                  <c:v>current_smoker_</c:v>
                </c:pt>
                <c:pt idx="9">
                  <c:v>fall_</c:v>
                </c:pt>
                <c:pt idx="10">
                  <c:v>health_status_</c:v>
                </c:pt>
                <c:pt idx="11">
                  <c:v>high_risk_pregnancy_</c:v>
                </c:pt>
                <c:pt idx="12">
                  <c:v>malnutrition_</c:v>
                </c:pt>
                <c:pt idx="13">
                  <c:v>overweight_</c:v>
                </c:pt>
                <c:pt idx="14">
                  <c:v>person_id</c:v>
                </c:pt>
                <c:pt idx="15">
                  <c:v>require_vaccine_</c:v>
                </c:pt>
                <c:pt idx="16">
                  <c:v>abnormal_</c:v>
                </c:pt>
                <c:pt idx="17">
                  <c:v>alcohol_</c:v>
                </c:pt>
                <c:pt idx="18">
                  <c:v>allergy_</c:v>
                </c:pt>
                <c:pt idx="19">
                  <c:v>antenatal_care_</c:v>
                </c:pt>
                <c:pt idx="20">
                  <c:v>congregate_care_setting_</c:v>
                </c:pt>
                <c:pt idx="21">
                  <c:v>contraceptive_</c:v>
                </c:pt>
                <c:pt idx="22">
                  <c:v>drug_indicated_</c:v>
                </c:pt>
                <c:pt idx="23">
                  <c:v>long_term_</c:v>
                </c:pt>
                <c:pt idx="24">
                  <c:v>observation_period_duration</c:v>
                </c:pt>
              </c:strCache>
            </c:strRef>
          </c:cat>
          <c:val>
            <c:numRef>
              <c:f>'Obs_1_0-g'!$C$2:$C$26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B2-4304-BD1F-49EFF967566C}"/>
            </c:ext>
          </c:extLst>
        </c:ser>
        <c:ser>
          <c:idx val="2"/>
          <c:order val="2"/>
          <c:tx>
            <c:strRef>
              <c:f>'Obs_1_0-g'!$D$1:$D$1</c:f>
              <c:strCache>
                <c:ptCount val="1"/>
                <c:pt idx="0">
                  <c:v>Feature Importance - Random Forest</c:v>
                </c:pt>
              </c:strCache>
            </c:strRef>
          </c:tx>
          <c:spPr>
            <a:solidFill>
              <a:srgbClr val="FDB86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'Obs_1_0-g'!$A$2:$A$26</c:f>
              <c:strCache>
                <c:ptCount val="25"/>
                <c:pt idx="0">
                  <c:v>fetal_disorder_</c:v>
                </c:pt>
                <c:pt idx="1">
                  <c:v>never_used_tobacco_</c:v>
                </c:pt>
                <c:pt idx="2">
                  <c:v>overexertion_</c:v>
                </c:pt>
                <c:pt idx="3">
                  <c:v>post_op_care_</c:v>
                </c:pt>
                <c:pt idx="4">
                  <c:v>accident_</c:v>
                </c:pt>
                <c:pt idx="5">
                  <c:v>dialysis_</c:v>
                </c:pt>
                <c:pt idx="6">
                  <c:v>malignant_disease_</c:v>
                </c:pt>
                <c:pt idx="7">
                  <c:v>tobacco_product_</c:v>
                </c:pt>
                <c:pt idx="8">
                  <c:v>current_smoker_</c:v>
                </c:pt>
                <c:pt idx="9">
                  <c:v>fall_</c:v>
                </c:pt>
                <c:pt idx="10">
                  <c:v>health_status_</c:v>
                </c:pt>
                <c:pt idx="11">
                  <c:v>high_risk_pregnancy_</c:v>
                </c:pt>
                <c:pt idx="12">
                  <c:v>malnutrition_</c:v>
                </c:pt>
                <c:pt idx="13">
                  <c:v>overweight_</c:v>
                </c:pt>
                <c:pt idx="14">
                  <c:v>person_id</c:v>
                </c:pt>
                <c:pt idx="15">
                  <c:v>require_vaccine_</c:v>
                </c:pt>
                <c:pt idx="16">
                  <c:v>abnormal_</c:v>
                </c:pt>
                <c:pt idx="17">
                  <c:v>alcohol_</c:v>
                </c:pt>
                <c:pt idx="18">
                  <c:v>allergy_</c:v>
                </c:pt>
                <c:pt idx="19">
                  <c:v>antenatal_care_</c:v>
                </c:pt>
                <c:pt idx="20">
                  <c:v>congregate_care_setting_</c:v>
                </c:pt>
                <c:pt idx="21">
                  <c:v>contraceptive_</c:v>
                </c:pt>
                <c:pt idx="22">
                  <c:v>drug_indicated_</c:v>
                </c:pt>
                <c:pt idx="23">
                  <c:v>long_term_</c:v>
                </c:pt>
                <c:pt idx="24">
                  <c:v>observation_period_duration</c:v>
                </c:pt>
              </c:strCache>
            </c:strRef>
          </c:cat>
          <c:val>
            <c:numRef>
              <c:f>'Obs_1_0-g'!$D$2:$D$26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B2-4304-BD1F-49EFF967566C}"/>
            </c:ext>
          </c:extLst>
        </c:ser>
        <c:ser>
          <c:idx val="3"/>
          <c:order val="3"/>
          <c:tx>
            <c:strRef>
              <c:f>'Obs_1_0-g'!$E$1:$E$1</c:f>
              <c:strCache>
                <c:ptCount val="1"/>
                <c:pt idx="0">
                  <c:v>Permutation Importance - Random Forest</c:v>
                </c:pt>
              </c:strCache>
            </c:strRef>
          </c:tx>
          <c:spPr>
            <a:solidFill>
              <a:srgbClr val="FEE0B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'Obs_1_0-g'!$A$2:$A$26</c:f>
              <c:strCache>
                <c:ptCount val="25"/>
                <c:pt idx="0">
                  <c:v>fetal_disorder_</c:v>
                </c:pt>
                <c:pt idx="1">
                  <c:v>never_used_tobacco_</c:v>
                </c:pt>
                <c:pt idx="2">
                  <c:v>overexertion_</c:v>
                </c:pt>
                <c:pt idx="3">
                  <c:v>post_op_care_</c:v>
                </c:pt>
                <c:pt idx="4">
                  <c:v>accident_</c:v>
                </c:pt>
                <c:pt idx="5">
                  <c:v>dialysis_</c:v>
                </c:pt>
                <c:pt idx="6">
                  <c:v>malignant_disease_</c:v>
                </c:pt>
                <c:pt idx="7">
                  <c:v>tobacco_product_</c:v>
                </c:pt>
                <c:pt idx="8">
                  <c:v>current_smoker_</c:v>
                </c:pt>
                <c:pt idx="9">
                  <c:v>fall_</c:v>
                </c:pt>
                <c:pt idx="10">
                  <c:v>health_status_</c:v>
                </c:pt>
                <c:pt idx="11">
                  <c:v>high_risk_pregnancy_</c:v>
                </c:pt>
                <c:pt idx="12">
                  <c:v>malnutrition_</c:v>
                </c:pt>
                <c:pt idx="13">
                  <c:v>overweight_</c:v>
                </c:pt>
                <c:pt idx="14">
                  <c:v>person_id</c:v>
                </c:pt>
                <c:pt idx="15">
                  <c:v>require_vaccine_</c:v>
                </c:pt>
                <c:pt idx="16">
                  <c:v>abnormal_</c:v>
                </c:pt>
                <c:pt idx="17">
                  <c:v>alcohol_</c:v>
                </c:pt>
                <c:pt idx="18">
                  <c:v>allergy_</c:v>
                </c:pt>
                <c:pt idx="19">
                  <c:v>antenatal_care_</c:v>
                </c:pt>
                <c:pt idx="20">
                  <c:v>congregate_care_setting_</c:v>
                </c:pt>
                <c:pt idx="21">
                  <c:v>contraceptive_</c:v>
                </c:pt>
                <c:pt idx="22">
                  <c:v>drug_indicated_</c:v>
                </c:pt>
                <c:pt idx="23">
                  <c:v>long_term_</c:v>
                </c:pt>
                <c:pt idx="24">
                  <c:v>observation_period_duration</c:v>
                </c:pt>
              </c:strCache>
            </c:strRef>
          </c:cat>
          <c:val>
            <c:numRef>
              <c:f>'Obs_1_0-g'!$E$2:$E$26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B2-4304-BD1F-49EFF967566C}"/>
            </c:ext>
          </c:extLst>
        </c:ser>
        <c:ser>
          <c:idx val="4"/>
          <c:order val="4"/>
          <c:tx>
            <c:strRef>
              <c:f>'Obs_1_0-g'!$F$1:$F$1</c:f>
              <c:strCache>
                <c:ptCount val="1"/>
                <c:pt idx="0">
                  <c:v>Permutation Importance - Ridge</c:v>
                </c:pt>
              </c:strCache>
            </c:strRef>
          </c:tx>
          <c:spPr>
            <a:solidFill>
              <a:srgbClr val="F7F7F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'Obs_1_0-g'!$A$2:$A$26</c:f>
              <c:strCache>
                <c:ptCount val="25"/>
                <c:pt idx="0">
                  <c:v>fetal_disorder_</c:v>
                </c:pt>
                <c:pt idx="1">
                  <c:v>never_used_tobacco_</c:v>
                </c:pt>
                <c:pt idx="2">
                  <c:v>overexertion_</c:v>
                </c:pt>
                <c:pt idx="3">
                  <c:v>post_op_care_</c:v>
                </c:pt>
                <c:pt idx="4">
                  <c:v>accident_</c:v>
                </c:pt>
                <c:pt idx="5">
                  <c:v>dialysis_</c:v>
                </c:pt>
                <c:pt idx="6">
                  <c:v>malignant_disease_</c:v>
                </c:pt>
                <c:pt idx="7">
                  <c:v>tobacco_product_</c:v>
                </c:pt>
                <c:pt idx="8">
                  <c:v>current_smoker_</c:v>
                </c:pt>
                <c:pt idx="9">
                  <c:v>fall_</c:v>
                </c:pt>
                <c:pt idx="10">
                  <c:v>health_status_</c:v>
                </c:pt>
                <c:pt idx="11">
                  <c:v>high_risk_pregnancy_</c:v>
                </c:pt>
                <c:pt idx="12">
                  <c:v>malnutrition_</c:v>
                </c:pt>
                <c:pt idx="13">
                  <c:v>overweight_</c:v>
                </c:pt>
                <c:pt idx="14">
                  <c:v>person_id</c:v>
                </c:pt>
                <c:pt idx="15">
                  <c:v>require_vaccine_</c:v>
                </c:pt>
                <c:pt idx="16">
                  <c:v>abnormal_</c:v>
                </c:pt>
                <c:pt idx="17">
                  <c:v>alcohol_</c:v>
                </c:pt>
                <c:pt idx="18">
                  <c:v>allergy_</c:v>
                </c:pt>
                <c:pt idx="19">
                  <c:v>antenatal_care_</c:v>
                </c:pt>
                <c:pt idx="20">
                  <c:v>congregate_care_setting_</c:v>
                </c:pt>
                <c:pt idx="21">
                  <c:v>contraceptive_</c:v>
                </c:pt>
                <c:pt idx="22">
                  <c:v>drug_indicated_</c:v>
                </c:pt>
                <c:pt idx="23">
                  <c:v>long_term_</c:v>
                </c:pt>
                <c:pt idx="24">
                  <c:v>observation_period_duration</c:v>
                </c:pt>
              </c:strCache>
            </c:strRef>
          </c:cat>
          <c:val>
            <c:numRef>
              <c:f>'Obs_1_0-g'!$F$2:$F$26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B2-4304-BD1F-49EFF967566C}"/>
            </c:ext>
          </c:extLst>
        </c:ser>
        <c:ser>
          <c:idx val="5"/>
          <c:order val="5"/>
          <c:tx>
            <c:strRef>
              <c:f>'Obs_1_0-g'!$G$1:$G$1</c:f>
              <c:strCache>
                <c:ptCount val="1"/>
                <c:pt idx="0">
                  <c:v>RFE - Ridge</c:v>
                </c:pt>
              </c:strCache>
            </c:strRef>
          </c:tx>
          <c:spPr>
            <a:solidFill>
              <a:srgbClr val="D8DAEB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'Obs_1_0-g'!$A$2:$A$26</c:f>
              <c:strCache>
                <c:ptCount val="25"/>
                <c:pt idx="0">
                  <c:v>fetal_disorder_</c:v>
                </c:pt>
                <c:pt idx="1">
                  <c:v>never_used_tobacco_</c:v>
                </c:pt>
                <c:pt idx="2">
                  <c:v>overexertion_</c:v>
                </c:pt>
                <c:pt idx="3">
                  <c:v>post_op_care_</c:v>
                </c:pt>
                <c:pt idx="4">
                  <c:v>accident_</c:v>
                </c:pt>
                <c:pt idx="5">
                  <c:v>dialysis_</c:v>
                </c:pt>
                <c:pt idx="6">
                  <c:v>malignant_disease_</c:v>
                </c:pt>
                <c:pt idx="7">
                  <c:v>tobacco_product_</c:v>
                </c:pt>
                <c:pt idx="8">
                  <c:v>current_smoker_</c:v>
                </c:pt>
                <c:pt idx="9">
                  <c:v>fall_</c:v>
                </c:pt>
                <c:pt idx="10">
                  <c:v>health_status_</c:v>
                </c:pt>
                <c:pt idx="11">
                  <c:v>high_risk_pregnancy_</c:v>
                </c:pt>
                <c:pt idx="12">
                  <c:v>malnutrition_</c:v>
                </c:pt>
                <c:pt idx="13">
                  <c:v>overweight_</c:v>
                </c:pt>
                <c:pt idx="14">
                  <c:v>person_id</c:v>
                </c:pt>
                <c:pt idx="15">
                  <c:v>require_vaccine_</c:v>
                </c:pt>
                <c:pt idx="16">
                  <c:v>abnormal_</c:v>
                </c:pt>
                <c:pt idx="17">
                  <c:v>alcohol_</c:v>
                </c:pt>
                <c:pt idx="18">
                  <c:v>allergy_</c:v>
                </c:pt>
                <c:pt idx="19">
                  <c:v>antenatal_care_</c:v>
                </c:pt>
                <c:pt idx="20">
                  <c:v>congregate_care_setting_</c:v>
                </c:pt>
                <c:pt idx="21">
                  <c:v>contraceptive_</c:v>
                </c:pt>
                <c:pt idx="22">
                  <c:v>drug_indicated_</c:v>
                </c:pt>
                <c:pt idx="23">
                  <c:v>long_term_</c:v>
                </c:pt>
                <c:pt idx="24">
                  <c:v>observation_period_duration</c:v>
                </c:pt>
              </c:strCache>
            </c:strRef>
          </c:cat>
          <c:val>
            <c:numRef>
              <c:f>'Obs_1_0-g'!$G$2:$G$26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B2-4304-BD1F-49EFF967566C}"/>
            </c:ext>
          </c:extLst>
        </c:ser>
        <c:ser>
          <c:idx val="6"/>
          <c:order val="6"/>
          <c:tx>
            <c:strRef>
              <c:f>'Obs_1_0-g'!$H$1:$H$1</c:f>
              <c:strCache>
                <c:ptCount val="1"/>
                <c:pt idx="0">
                  <c:v>RFE - Random Forest</c:v>
                </c:pt>
              </c:strCache>
            </c:strRef>
          </c:tx>
          <c:spPr>
            <a:solidFill>
              <a:srgbClr val="B2ABD2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'Obs_1_0-g'!$A$2:$A$26</c:f>
              <c:strCache>
                <c:ptCount val="25"/>
                <c:pt idx="0">
                  <c:v>fetal_disorder_</c:v>
                </c:pt>
                <c:pt idx="1">
                  <c:v>never_used_tobacco_</c:v>
                </c:pt>
                <c:pt idx="2">
                  <c:v>overexertion_</c:v>
                </c:pt>
                <c:pt idx="3">
                  <c:v>post_op_care_</c:v>
                </c:pt>
                <c:pt idx="4">
                  <c:v>accident_</c:v>
                </c:pt>
                <c:pt idx="5">
                  <c:v>dialysis_</c:v>
                </c:pt>
                <c:pt idx="6">
                  <c:v>malignant_disease_</c:v>
                </c:pt>
                <c:pt idx="7">
                  <c:v>tobacco_product_</c:v>
                </c:pt>
                <c:pt idx="8">
                  <c:v>current_smoker_</c:v>
                </c:pt>
                <c:pt idx="9">
                  <c:v>fall_</c:v>
                </c:pt>
                <c:pt idx="10">
                  <c:v>health_status_</c:v>
                </c:pt>
                <c:pt idx="11">
                  <c:v>high_risk_pregnancy_</c:v>
                </c:pt>
                <c:pt idx="12">
                  <c:v>malnutrition_</c:v>
                </c:pt>
                <c:pt idx="13">
                  <c:v>overweight_</c:v>
                </c:pt>
                <c:pt idx="14">
                  <c:v>person_id</c:v>
                </c:pt>
                <c:pt idx="15">
                  <c:v>require_vaccine_</c:v>
                </c:pt>
                <c:pt idx="16">
                  <c:v>abnormal_</c:v>
                </c:pt>
                <c:pt idx="17">
                  <c:v>alcohol_</c:v>
                </c:pt>
                <c:pt idx="18">
                  <c:v>allergy_</c:v>
                </c:pt>
                <c:pt idx="19">
                  <c:v>antenatal_care_</c:v>
                </c:pt>
                <c:pt idx="20">
                  <c:v>congregate_care_setting_</c:v>
                </c:pt>
                <c:pt idx="21">
                  <c:v>contraceptive_</c:v>
                </c:pt>
                <c:pt idx="22">
                  <c:v>drug_indicated_</c:v>
                </c:pt>
                <c:pt idx="23">
                  <c:v>long_term_</c:v>
                </c:pt>
                <c:pt idx="24">
                  <c:v>observation_period_duration</c:v>
                </c:pt>
              </c:strCache>
            </c:strRef>
          </c:cat>
          <c:val>
            <c:numRef>
              <c:f>'Obs_1_0-g'!$H$2:$H$26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B2-4304-BD1F-49EFF967566C}"/>
            </c:ext>
          </c:extLst>
        </c:ser>
        <c:ser>
          <c:idx val="7"/>
          <c:order val="7"/>
          <c:tx>
            <c:strRef>
              <c:f>'Obs_1_0-g'!$I$1:$I$1</c:f>
              <c:strCache>
                <c:ptCount val="1"/>
                <c:pt idx="0">
                  <c:v>SFS - Random Forest</c:v>
                </c:pt>
              </c:strCache>
            </c:strRef>
          </c:tx>
          <c:spPr>
            <a:solidFill>
              <a:srgbClr val="8073A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'Obs_1_0-g'!$A$2:$A$26</c:f>
              <c:strCache>
                <c:ptCount val="25"/>
                <c:pt idx="0">
                  <c:v>fetal_disorder_</c:v>
                </c:pt>
                <c:pt idx="1">
                  <c:v>never_used_tobacco_</c:v>
                </c:pt>
                <c:pt idx="2">
                  <c:v>overexertion_</c:v>
                </c:pt>
                <c:pt idx="3">
                  <c:v>post_op_care_</c:v>
                </c:pt>
                <c:pt idx="4">
                  <c:v>accident_</c:v>
                </c:pt>
                <c:pt idx="5">
                  <c:v>dialysis_</c:v>
                </c:pt>
                <c:pt idx="6">
                  <c:v>malignant_disease_</c:v>
                </c:pt>
                <c:pt idx="7">
                  <c:v>tobacco_product_</c:v>
                </c:pt>
                <c:pt idx="8">
                  <c:v>current_smoker_</c:v>
                </c:pt>
                <c:pt idx="9">
                  <c:v>fall_</c:v>
                </c:pt>
                <c:pt idx="10">
                  <c:v>health_status_</c:v>
                </c:pt>
                <c:pt idx="11">
                  <c:v>high_risk_pregnancy_</c:v>
                </c:pt>
                <c:pt idx="12">
                  <c:v>malnutrition_</c:v>
                </c:pt>
                <c:pt idx="13">
                  <c:v>overweight_</c:v>
                </c:pt>
                <c:pt idx="14">
                  <c:v>person_id</c:v>
                </c:pt>
                <c:pt idx="15">
                  <c:v>require_vaccine_</c:v>
                </c:pt>
                <c:pt idx="16">
                  <c:v>abnormal_</c:v>
                </c:pt>
                <c:pt idx="17">
                  <c:v>alcohol_</c:v>
                </c:pt>
                <c:pt idx="18">
                  <c:v>allergy_</c:v>
                </c:pt>
                <c:pt idx="19">
                  <c:v>antenatal_care_</c:v>
                </c:pt>
                <c:pt idx="20">
                  <c:v>congregate_care_setting_</c:v>
                </c:pt>
                <c:pt idx="21">
                  <c:v>contraceptive_</c:v>
                </c:pt>
                <c:pt idx="22">
                  <c:v>drug_indicated_</c:v>
                </c:pt>
                <c:pt idx="23">
                  <c:v>long_term_</c:v>
                </c:pt>
                <c:pt idx="24">
                  <c:v>observation_period_duration</c:v>
                </c:pt>
              </c:strCache>
            </c:strRef>
          </c:cat>
          <c:val>
            <c:numRef>
              <c:f>'Obs_1_0-g'!$I$2:$I$26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B2-4304-BD1F-49EFF967566C}"/>
            </c:ext>
          </c:extLst>
        </c:ser>
        <c:ser>
          <c:idx val="8"/>
          <c:order val="8"/>
          <c:tx>
            <c:strRef>
              <c:f>'Obs_1_0-g'!$J$1:$J$1</c:f>
              <c:strCache>
                <c:ptCount val="1"/>
                <c:pt idx="0">
                  <c:v>SFS - Ridge</c:v>
                </c:pt>
              </c:strCache>
            </c:strRef>
          </c:tx>
          <c:spPr>
            <a:solidFill>
              <a:srgbClr val="542788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'Obs_1_0-g'!$A$2:$A$26</c:f>
              <c:strCache>
                <c:ptCount val="25"/>
                <c:pt idx="0">
                  <c:v>fetal_disorder_</c:v>
                </c:pt>
                <c:pt idx="1">
                  <c:v>never_used_tobacco_</c:v>
                </c:pt>
                <c:pt idx="2">
                  <c:v>overexertion_</c:v>
                </c:pt>
                <c:pt idx="3">
                  <c:v>post_op_care_</c:v>
                </c:pt>
                <c:pt idx="4">
                  <c:v>accident_</c:v>
                </c:pt>
                <c:pt idx="5">
                  <c:v>dialysis_</c:v>
                </c:pt>
                <c:pt idx="6">
                  <c:v>malignant_disease_</c:v>
                </c:pt>
                <c:pt idx="7">
                  <c:v>tobacco_product_</c:v>
                </c:pt>
                <c:pt idx="8">
                  <c:v>current_smoker_</c:v>
                </c:pt>
                <c:pt idx="9">
                  <c:v>fall_</c:v>
                </c:pt>
                <c:pt idx="10">
                  <c:v>health_status_</c:v>
                </c:pt>
                <c:pt idx="11">
                  <c:v>high_risk_pregnancy_</c:v>
                </c:pt>
                <c:pt idx="12">
                  <c:v>malnutrition_</c:v>
                </c:pt>
                <c:pt idx="13">
                  <c:v>overweight_</c:v>
                </c:pt>
                <c:pt idx="14">
                  <c:v>person_id</c:v>
                </c:pt>
                <c:pt idx="15">
                  <c:v>require_vaccine_</c:v>
                </c:pt>
                <c:pt idx="16">
                  <c:v>abnormal_</c:v>
                </c:pt>
                <c:pt idx="17">
                  <c:v>alcohol_</c:v>
                </c:pt>
                <c:pt idx="18">
                  <c:v>allergy_</c:v>
                </c:pt>
                <c:pt idx="19">
                  <c:v>antenatal_care_</c:v>
                </c:pt>
                <c:pt idx="20">
                  <c:v>congregate_care_setting_</c:v>
                </c:pt>
                <c:pt idx="21">
                  <c:v>contraceptive_</c:v>
                </c:pt>
                <c:pt idx="22">
                  <c:v>drug_indicated_</c:v>
                </c:pt>
                <c:pt idx="23">
                  <c:v>long_term_</c:v>
                </c:pt>
                <c:pt idx="24">
                  <c:v>observation_period_duration</c:v>
                </c:pt>
              </c:strCache>
            </c:strRef>
          </c:cat>
          <c:val>
            <c:numRef>
              <c:f>'Obs_1_0-g'!$J$2:$J$26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B2-4304-BD1F-49EFF9675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786695"/>
        <c:axId val="4310175"/>
      </c:barChart>
      <c:catAx>
        <c:axId val="6786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600" b="0" strike="noStrike" spc="-1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4310175"/>
        <c:crosses val="autoZero"/>
        <c:auto val="1"/>
        <c:lblAlgn val="ctr"/>
        <c:lblOffset val="100"/>
        <c:noMultiLvlLbl val="1"/>
      </c:catAx>
      <c:valAx>
        <c:axId val="4310175"/>
        <c:scaling>
          <c:orientation val="minMax"/>
          <c:max val="8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400" b="0" strike="noStrike" spc="-1">
                    <a:solidFill>
                      <a:srgbClr val="595959"/>
                    </a:solidFill>
                    <a:latin typeface="Arial"/>
                  </a:defRPr>
                </a:pPr>
                <a:r>
                  <a:rPr lang="en-US" sz="1400" b="0" strike="noStrike" spc="-1">
                    <a:solidFill>
                      <a:srgbClr val="595959"/>
                    </a:solidFill>
                    <a:latin typeface="Arial"/>
                  </a:rPr>
                  <a:t>Number Selected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6786695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2.60638298686394E-2"/>
          <c:y val="0.78105014216972901"/>
          <c:w val="0.97119579881150597"/>
          <c:h val="0.14641902401088799"/>
        </c:manualLayout>
      </c:layout>
      <c:overlay val="1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2000" b="1" strike="noStrike" spc="-1">
                <a:solidFill>
                  <a:srgbClr val="595959"/>
                </a:solidFill>
                <a:latin typeface="Arial"/>
              </a:defRPr>
            </a:pPr>
            <a:r>
              <a:rPr lang="en-US" sz="2000" b="1" strike="noStrike" spc="-1">
                <a:solidFill>
                  <a:srgbClr val="595959"/>
                </a:solidFill>
                <a:latin typeface="Arial"/>
              </a:rPr>
              <a:t>Observations</a:t>
            </a:r>
          </a:p>
        </c:rich>
      </c:tx>
      <c:layout>
        <c:manualLayout>
          <c:xMode val="edge"/>
          <c:yMode val="edge"/>
          <c:x val="0.46389941036354398"/>
          <c:y val="1.7334409652886899E-2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'Obs-g'!$B$1:$B$1</c:f>
              <c:strCache>
                <c:ptCount val="1"/>
                <c:pt idx="0">
                  <c:v>Variance Threshold</c:v>
                </c:pt>
              </c:strCache>
            </c:strRef>
          </c:tx>
          <c:spPr>
            <a:solidFill>
              <a:srgbClr val="B3580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'Obs-g'!$A$2:$A$35</c:f>
              <c:strCache>
                <c:ptCount val="32"/>
                <c:pt idx="0">
                  <c:v>malnutrition_</c:v>
                </c:pt>
                <c:pt idx="1">
                  <c:v>abnormal_</c:v>
                </c:pt>
                <c:pt idx="2">
                  <c:v>accident_</c:v>
                </c:pt>
                <c:pt idx="3">
                  <c:v>allergy_</c:v>
                </c:pt>
                <c:pt idx="4">
                  <c:v>antenatal_care_</c:v>
                </c:pt>
                <c:pt idx="5">
                  <c:v>contraceptive_</c:v>
                </c:pt>
                <c:pt idx="6">
                  <c:v>current_smoker_</c:v>
                </c:pt>
                <c:pt idx="7">
                  <c:v>dialysis_</c:v>
                </c:pt>
                <c:pt idx="8">
                  <c:v>fall_</c:v>
                </c:pt>
                <c:pt idx="9">
                  <c:v>fetal_disorder_</c:v>
                </c:pt>
                <c:pt idx="10">
                  <c:v>former_smoker_</c:v>
                </c:pt>
                <c:pt idx="11">
                  <c:v>high_risk_pregnancy_</c:v>
                </c:pt>
                <c:pt idx="12">
                  <c:v>long_term_</c:v>
                </c:pt>
                <c:pt idx="13">
                  <c:v>never_used_tobacco_</c:v>
                </c:pt>
                <c:pt idx="14">
                  <c:v>overexertion_</c:v>
                </c:pt>
                <c:pt idx="15">
                  <c:v>overweight_</c:v>
                </c:pt>
                <c:pt idx="16">
                  <c:v>post_op_care_</c:v>
                </c:pt>
                <c:pt idx="17">
                  <c:v>prior_procedure_</c:v>
                </c:pt>
                <c:pt idx="18">
                  <c:v>require_vaccine_</c:v>
                </c:pt>
                <c:pt idx="19">
                  <c:v>respiration_rate_</c:v>
                </c:pt>
                <c:pt idx="20">
                  <c:v>alcohol_</c:v>
                </c:pt>
                <c:pt idx="21">
                  <c:v>congregate_care_setting_</c:v>
                </c:pt>
                <c:pt idx="22">
                  <c:v>drug_indicated_</c:v>
                </c:pt>
                <c:pt idx="23">
                  <c:v>family_history_</c:v>
                </c:pt>
                <c:pt idx="24">
                  <c:v>health_status_</c:v>
                </c:pt>
                <c:pt idx="25">
                  <c:v>history_obs_</c:v>
                </c:pt>
                <c:pt idx="26">
                  <c:v>malignant_disease_</c:v>
                </c:pt>
                <c:pt idx="27">
                  <c:v>never_smoked_</c:v>
                </c:pt>
                <c:pt idx="28">
                  <c:v>observation_period_duration</c:v>
                </c:pt>
                <c:pt idx="29">
                  <c:v>severely_obese_</c:v>
                </c:pt>
                <c:pt idx="30">
                  <c:v>symptoms_aggravating_</c:v>
                </c:pt>
                <c:pt idx="31">
                  <c:v>tobacco_product_</c:v>
                </c:pt>
              </c:strCache>
            </c:strRef>
          </c:cat>
          <c:val>
            <c:numRef>
              <c:f>'Obs-g'!$B$2:$B$35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1-40A2-B22A-769F1612E2C6}"/>
            </c:ext>
          </c:extLst>
        </c:ser>
        <c:ser>
          <c:idx val="1"/>
          <c:order val="1"/>
          <c:tx>
            <c:strRef>
              <c:f>'Obs-g'!$C$1:$C$1</c:f>
              <c:strCache>
                <c:ptCount val="1"/>
                <c:pt idx="0">
                  <c:v>Regularization - Lasso</c:v>
                </c:pt>
              </c:strCache>
            </c:strRef>
          </c:tx>
          <c:spPr>
            <a:solidFill>
              <a:srgbClr val="E0821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'Obs-g'!$A$2:$A$35</c:f>
              <c:strCache>
                <c:ptCount val="32"/>
                <c:pt idx="0">
                  <c:v>malnutrition_</c:v>
                </c:pt>
                <c:pt idx="1">
                  <c:v>abnormal_</c:v>
                </c:pt>
                <c:pt idx="2">
                  <c:v>accident_</c:v>
                </c:pt>
                <c:pt idx="3">
                  <c:v>allergy_</c:v>
                </c:pt>
                <c:pt idx="4">
                  <c:v>antenatal_care_</c:v>
                </c:pt>
                <c:pt idx="5">
                  <c:v>contraceptive_</c:v>
                </c:pt>
                <c:pt idx="6">
                  <c:v>current_smoker_</c:v>
                </c:pt>
                <c:pt idx="7">
                  <c:v>dialysis_</c:v>
                </c:pt>
                <c:pt idx="8">
                  <c:v>fall_</c:v>
                </c:pt>
                <c:pt idx="9">
                  <c:v>fetal_disorder_</c:v>
                </c:pt>
                <c:pt idx="10">
                  <c:v>former_smoker_</c:v>
                </c:pt>
                <c:pt idx="11">
                  <c:v>high_risk_pregnancy_</c:v>
                </c:pt>
                <c:pt idx="12">
                  <c:v>long_term_</c:v>
                </c:pt>
                <c:pt idx="13">
                  <c:v>never_used_tobacco_</c:v>
                </c:pt>
                <c:pt idx="14">
                  <c:v>overexertion_</c:v>
                </c:pt>
                <c:pt idx="15">
                  <c:v>overweight_</c:v>
                </c:pt>
                <c:pt idx="16">
                  <c:v>post_op_care_</c:v>
                </c:pt>
                <c:pt idx="17">
                  <c:v>prior_procedure_</c:v>
                </c:pt>
                <c:pt idx="18">
                  <c:v>require_vaccine_</c:v>
                </c:pt>
                <c:pt idx="19">
                  <c:v>respiration_rate_</c:v>
                </c:pt>
                <c:pt idx="20">
                  <c:v>alcohol_</c:v>
                </c:pt>
                <c:pt idx="21">
                  <c:v>congregate_care_setting_</c:v>
                </c:pt>
                <c:pt idx="22">
                  <c:v>drug_indicated_</c:v>
                </c:pt>
                <c:pt idx="23">
                  <c:v>family_history_</c:v>
                </c:pt>
                <c:pt idx="24">
                  <c:v>health_status_</c:v>
                </c:pt>
                <c:pt idx="25">
                  <c:v>history_obs_</c:v>
                </c:pt>
                <c:pt idx="26">
                  <c:v>malignant_disease_</c:v>
                </c:pt>
                <c:pt idx="27">
                  <c:v>never_smoked_</c:v>
                </c:pt>
                <c:pt idx="28">
                  <c:v>observation_period_duration</c:v>
                </c:pt>
                <c:pt idx="29">
                  <c:v>severely_obese_</c:v>
                </c:pt>
                <c:pt idx="30">
                  <c:v>symptoms_aggravating_</c:v>
                </c:pt>
                <c:pt idx="31">
                  <c:v>tobacco_product_</c:v>
                </c:pt>
              </c:strCache>
            </c:strRef>
          </c:cat>
          <c:val>
            <c:numRef>
              <c:f>'Obs-g'!$C$2:$C$35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1-40A2-B22A-769F1612E2C6}"/>
            </c:ext>
          </c:extLst>
        </c:ser>
        <c:ser>
          <c:idx val="2"/>
          <c:order val="2"/>
          <c:tx>
            <c:strRef>
              <c:f>'Obs-g'!$D$1:$D$1</c:f>
              <c:strCache>
                <c:ptCount val="1"/>
                <c:pt idx="0">
                  <c:v>Feature Importance - Random Forest</c:v>
                </c:pt>
              </c:strCache>
            </c:strRef>
          </c:tx>
          <c:spPr>
            <a:solidFill>
              <a:srgbClr val="FDB86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'Obs-g'!$A$2:$A$35</c:f>
              <c:strCache>
                <c:ptCount val="32"/>
                <c:pt idx="0">
                  <c:v>malnutrition_</c:v>
                </c:pt>
                <c:pt idx="1">
                  <c:v>abnormal_</c:v>
                </c:pt>
                <c:pt idx="2">
                  <c:v>accident_</c:v>
                </c:pt>
                <c:pt idx="3">
                  <c:v>allergy_</c:v>
                </c:pt>
                <c:pt idx="4">
                  <c:v>antenatal_care_</c:v>
                </c:pt>
                <c:pt idx="5">
                  <c:v>contraceptive_</c:v>
                </c:pt>
                <c:pt idx="6">
                  <c:v>current_smoker_</c:v>
                </c:pt>
                <c:pt idx="7">
                  <c:v>dialysis_</c:v>
                </c:pt>
                <c:pt idx="8">
                  <c:v>fall_</c:v>
                </c:pt>
                <c:pt idx="9">
                  <c:v>fetal_disorder_</c:v>
                </c:pt>
                <c:pt idx="10">
                  <c:v>former_smoker_</c:v>
                </c:pt>
                <c:pt idx="11">
                  <c:v>high_risk_pregnancy_</c:v>
                </c:pt>
                <c:pt idx="12">
                  <c:v>long_term_</c:v>
                </c:pt>
                <c:pt idx="13">
                  <c:v>never_used_tobacco_</c:v>
                </c:pt>
                <c:pt idx="14">
                  <c:v>overexertion_</c:v>
                </c:pt>
                <c:pt idx="15">
                  <c:v>overweight_</c:v>
                </c:pt>
                <c:pt idx="16">
                  <c:v>post_op_care_</c:v>
                </c:pt>
                <c:pt idx="17">
                  <c:v>prior_procedure_</c:v>
                </c:pt>
                <c:pt idx="18">
                  <c:v>require_vaccine_</c:v>
                </c:pt>
                <c:pt idx="19">
                  <c:v>respiration_rate_</c:v>
                </c:pt>
                <c:pt idx="20">
                  <c:v>alcohol_</c:v>
                </c:pt>
                <c:pt idx="21">
                  <c:v>congregate_care_setting_</c:v>
                </c:pt>
                <c:pt idx="22">
                  <c:v>drug_indicated_</c:v>
                </c:pt>
                <c:pt idx="23">
                  <c:v>family_history_</c:v>
                </c:pt>
                <c:pt idx="24">
                  <c:v>health_status_</c:v>
                </c:pt>
                <c:pt idx="25">
                  <c:v>history_obs_</c:v>
                </c:pt>
                <c:pt idx="26">
                  <c:v>malignant_disease_</c:v>
                </c:pt>
                <c:pt idx="27">
                  <c:v>never_smoked_</c:v>
                </c:pt>
                <c:pt idx="28">
                  <c:v>observation_period_duration</c:v>
                </c:pt>
                <c:pt idx="29">
                  <c:v>severely_obese_</c:v>
                </c:pt>
                <c:pt idx="30">
                  <c:v>symptoms_aggravating_</c:v>
                </c:pt>
                <c:pt idx="31">
                  <c:v>tobacco_product_</c:v>
                </c:pt>
              </c:strCache>
            </c:strRef>
          </c:cat>
          <c:val>
            <c:numRef>
              <c:f>'Obs-g'!$D$2:$D$35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91-40A2-B22A-769F1612E2C6}"/>
            </c:ext>
          </c:extLst>
        </c:ser>
        <c:ser>
          <c:idx val="3"/>
          <c:order val="3"/>
          <c:tx>
            <c:strRef>
              <c:f>'Obs-g'!$E$1:$E$1</c:f>
              <c:strCache>
                <c:ptCount val="1"/>
                <c:pt idx="0">
                  <c:v>Permutation Importance - Random Forest</c:v>
                </c:pt>
              </c:strCache>
            </c:strRef>
          </c:tx>
          <c:spPr>
            <a:solidFill>
              <a:srgbClr val="FEE0B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'Obs-g'!$A$2:$A$35</c:f>
              <c:strCache>
                <c:ptCount val="32"/>
                <c:pt idx="0">
                  <c:v>malnutrition_</c:v>
                </c:pt>
                <c:pt idx="1">
                  <c:v>abnormal_</c:v>
                </c:pt>
                <c:pt idx="2">
                  <c:v>accident_</c:v>
                </c:pt>
                <c:pt idx="3">
                  <c:v>allergy_</c:v>
                </c:pt>
                <c:pt idx="4">
                  <c:v>antenatal_care_</c:v>
                </c:pt>
                <c:pt idx="5">
                  <c:v>contraceptive_</c:v>
                </c:pt>
                <c:pt idx="6">
                  <c:v>current_smoker_</c:v>
                </c:pt>
                <c:pt idx="7">
                  <c:v>dialysis_</c:v>
                </c:pt>
                <c:pt idx="8">
                  <c:v>fall_</c:v>
                </c:pt>
                <c:pt idx="9">
                  <c:v>fetal_disorder_</c:v>
                </c:pt>
                <c:pt idx="10">
                  <c:v>former_smoker_</c:v>
                </c:pt>
                <c:pt idx="11">
                  <c:v>high_risk_pregnancy_</c:v>
                </c:pt>
                <c:pt idx="12">
                  <c:v>long_term_</c:v>
                </c:pt>
                <c:pt idx="13">
                  <c:v>never_used_tobacco_</c:v>
                </c:pt>
                <c:pt idx="14">
                  <c:v>overexertion_</c:v>
                </c:pt>
                <c:pt idx="15">
                  <c:v>overweight_</c:v>
                </c:pt>
                <c:pt idx="16">
                  <c:v>post_op_care_</c:v>
                </c:pt>
                <c:pt idx="17">
                  <c:v>prior_procedure_</c:v>
                </c:pt>
                <c:pt idx="18">
                  <c:v>require_vaccine_</c:v>
                </c:pt>
                <c:pt idx="19">
                  <c:v>respiration_rate_</c:v>
                </c:pt>
                <c:pt idx="20">
                  <c:v>alcohol_</c:v>
                </c:pt>
                <c:pt idx="21">
                  <c:v>congregate_care_setting_</c:v>
                </c:pt>
                <c:pt idx="22">
                  <c:v>drug_indicated_</c:v>
                </c:pt>
                <c:pt idx="23">
                  <c:v>family_history_</c:v>
                </c:pt>
                <c:pt idx="24">
                  <c:v>health_status_</c:v>
                </c:pt>
                <c:pt idx="25">
                  <c:v>history_obs_</c:v>
                </c:pt>
                <c:pt idx="26">
                  <c:v>malignant_disease_</c:v>
                </c:pt>
                <c:pt idx="27">
                  <c:v>never_smoked_</c:v>
                </c:pt>
                <c:pt idx="28">
                  <c:v>observation_period_duration</c:v>
                </c:pt>
                <c:pt idx="29">
                  <c:v>severely_obese_</c:v>
                </c:pt>
                <c:pt idx="30">
                  <c:v>symptoms_aggravating_</c:v>
                </c:pt>
                <c:pt idx="31">
                  <c:v>tobacco_product_</c:v>
                </c:pt>
              </c:strCache>
            </c:strRef>
          </c:cat>
          <c:val>
            <c:numRef>
              <c:f>'Obs-g'!$E$2:$E$35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91-40A2-B22A-769F1612E2C6}"/>
            </c:ext>
          </c:extLst>
        </c:ser>
        <c:ser>
          <c:idx val="4"/>
          <c:order val="4"/>
          <c:tx>
            <c:strRef>
              <c:f>'Obs-g'!$F$1:$F$1</c:f>
              <c:strCache>
                <c:ptCount val="1"/>
                <c:pt idx="0">
                  <c:v>Permutation Importance - Ridge</c:v>
                </c:pt>
              </c:strCache>
            </c:strRef>
          </c:tx>
          <c:spPr>
            <a:solidFill>
              <a:srgbClr val="F7F7F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'Obs-g'!$A$2:$A$35</c:f>
              <c:strCache>
                <c:ptCount val="32"/>
                <c:pt idx="0">
                  <c:v>malnutrition_</c:v>
                </c:pt>
                <c:pt idx="1">
                  <c:v>abnormal_</c:v>
                </c:pt>
                <c:pt idx="2">
                  <c:v>accident_</c:v>
                </c:pt>
                <c:pt idx="3">
                  <c:v>allergy_</c:v>
                </c:pt>
                <c:pt idx="4">
                  <c:v>antenatal_care_</c:v>
                </c:pt>
                <c:pt idx="5">
                  <c:v>contraceptive_</c:v>
                </c:pt>
                <c:pt idx="6">
                  <c:v>current_smoker_</c:v>
                </c:pt>
                <c:pt idx="7">
                  <c:v>dialysis_</c:v>
                </c:pt>
                <c:pt idx="8">
                  <c:v>fall_</c:v>
                </c:pt>
                <c:pt idx="9">
                  <c:v>fetal_disorder_</c:v>
                </c:pt>
                <c:pt idx="10">
                  <c:v>former_smoker_</c:v>
                </c:pt>
                <c:pt idx="11">
                  <c:v>high_risk_pregnancy_</c:v>
                </c:pt>
                <c:pt idx="12">
                  <c:v>long_term_</c:v>
                </c:pt>
                <c:pt idx="13">
                  <c:v>never_used_tobacco_</c:v>
                </c:pt>
                <c:pt idx="14">
                  <c:v>overexertion_</c:v>
                </c:pt>
                <c:pt idx="15">
                  <c:v>overweight_</c:v>
                </c:pt>
                <c:pt idx="16">
                  <c:v>post_op_care_</c:v>
                </c:pt>
                <c:pt idx="17">
                  <c:v>prior_procedure_</c:v>
                </c:pt>
                <c:pt idx="18">
                  <c:v>require_vaccine_</c:v>
                </c:pt>
                <c:pt idx="19">
                  <c:v>respiration_rate_</c:v>
                </c:pt>
                <c:pt idx="20">
                  <c:v>alcohol_</c:v>
                </c:pt>
                <c:pt idx="21">
                  <c:v>congregate_care_setting_</c:v>
                </c:pt>
                <c:pt idx="22">
                  <c:v>drug_indicated_</c:v>
                </c:pt>
                <c:pt idx="23">
                  <c:v>family_history_</c:v>
                </c:pt>
                <c:pt idx="24">
                  <c:v>health_status_</c:v>
                </c:pt>
                <c:pt idx="25">
                  <c:v>history_obs_</c:v>
                </c:pt>
                <c:pt idx="26">
                  <c:v>malignant_disease_</c:v>
                </c:pt>
                <c:pt idx="27">
                  <c:v>never_smoked_</c:v>
                </c:pt>
                <c:pt idx="28">
                  <c:v>observation_period_duration</c:v>
                </c:pt>
                <c:pt idx="29">
                  <c:v>severely_obese_</c:v>
                </c:pt>
                <c:pt idx="30">
                  <c:v>symptoms_aggravating_</c:v>
                </c:pt>
                <c:pt idx="31">
                  <c:v>tobacco_product_</c:v>
                </c:pt>
              </c:strCache>
            </c:strRef>
          </c:cat>
          <c:val>
            <c:numRef>
              <c:f>'Obs-g'!$F$2:$F$35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91-40A2-B22A-769F1612E2C6}"/>
            </c:ext>
          </c:extLst>
        </c:ser>
        <c:ser>
          <c:idx val="5"/>
          <c:order val="5"/>
          <c:tx>
            <c:strRef>
              <c:f>'Obs-g'!$G$1:$G$1</c:f>
              <c:strCache>
                <c:ptCount val="1"/>
                <c:pt idx="0">
                  <c:v>RFE - Ridge</c:v>
                </c:pt>
              </c:strCache>
            </c:strRef>
          </c:tx>
          <c:spPr>
            <a:solidFill>
              <a:srgbClr val="D8DAEB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'Obs-g'!$A$2:$A$35</c:f>
              <c:strCache>
                <c:ptCount val="32"/>
                <c:pt idx="0">
                  <c:v>malnutrition_</c:v>
                </c:pt>
                <c:pt idx="1">
                  <c:v>abnormal_</c:v>
                </c:pt>
                <c:pt idx="2">
                  <c:v>accident_</c:v>
                </c:pt>
                <c:pt idx="3">
                  <c:v>allergy_</c:v>
                </c:pt>
                <c:pt idx="4">
                  <c:v>antenatal_care_</c:v>
                </c:pt>
                <c:pt idx="5">
                  <c:v>contraceptive_</c:v>
                </c:pt>
                <c:pt idx="6">
                  <c:v>current_smoker_</c:v>
                </c:pt>
                <c:pt idx="7">
                  <c:v>dialysis_</c:v>
                </c:pt>
                <c:pt idx="8">
                  <c:v>fall_</c:v>
                </c:pt>
                <c:pt idx="9">
                  <c:v>fetal_disorder_</c:v>
                </c:pt>
                <c:pt idx="10">
                  <c:v>former_smoker_</c:v>
                </c:pt>
                <c:pt idx="11">
                  <c:v>high_risk_pregnancy_</c:v>
                </c:pt>
                <c:pt idx="12">
                  <c:v>long_term_</c:v>
                </c:pt>
                <c:pt idx="13">
                  <c:v>never_used_tobacco_</c:v>
                </c:pt>
                <c:pt idx="14">
                  <c:v>overexertion_</c:v>
                </c:pt>
                <c:pt idx="15">
                  <c:v>overweight_</c:v>
                </c:pt>
                <c:pt idx="16">
                  <c:v>post_op_care_</c:v>
                </c:pt>
                <c:pt idx="17">
                  <c:v>prior_procedure_</c:v>
                </c:pt>
                <c:pt idx="18">
                  <c:v>require_vaccine_</c:v>
                </c:pt>
                <c:pt idx="19">
                  <c:v>respiration_rate_</c:v>
                </c:pt>
                <c:pt idx="20">
                  <c:v>alcohol_</c:v>
                </c:pt>
                <c:pt idx="21">
                  <c:v>congregate_care_setting_</c:v>
                </c:pt>
                <c:pt idx="22">
                  <c:v>drug_indicated_</c:v>
                </c:pt>
                <c:pt idx="23">
                  <c:v>family_history_</c:v>
                </c:pt>
                <c:pt idx="24">
                  <c:v>health_status_</c:v>
                </c:pt>
                <c:pt idx="25">
                  <c:v>history_obs_</c:v>
                </c:pt>
                <c:pt idx="26">
                  <c:v>malignant_disease_</c:v>
                </c:pt>
                <c:pt idx="27">
                  <c:v>never_smoked_</c:v>
                </c:pt>
                <c:pt idx="28">
                  <c:v>observation_period_duration</c:v>
                </c:pt>
                <c:pt idx="29">
                  <c:v>severely_obese_</c:v>
                </c:pt>
                <c:pt idx="30">
                  <c:v>symptoms_aggravating_</c:v>
                </c:pt>
                <c:pt idx="31">
                  <c:v>tobacco_product_</c:v>
                </c:pt>
              </c:strCache>
            </c:strRef>
          </c:cat>
          <c:val>
            <c:numRef>
              <c:f>'Obs-g'!$G$2:$G$35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91-40A2-B22A-769F1612E2C6}"/>
            </c:ext>
          </c:extLst>
        </c:ser>
        <c:ser>
          <c:idx val="6"/>
          <c:order val="6"/>
          <c:tx>
            <c:strRef>
              <c:f>'Obs-g'!$H$1:$H$1</c:f>
              <c:strCache>
                <c:ptCount val="1"/>
                <c:pt idx="0">
                  <c:v>RFE - Random Forest</c:v>
                </c:pt>
              </c:strCache>
            </c:strRef>
          </c:tx>
          <c:spPr>
            <a:solidFill>
              <a:srgbClr val="B2ABD2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'Obs-g'!$A$2:$A$35</c:f>
              <c:strCache>
                <c:ptCount val="32"/>
                <c:pt idx="0">
                  <c:v>malnutrition_</c:v>
                </c:pt>
                <c:pt idx="1">
                  <c:v>abnormal_</c:v>
                </c:pt>
                <c:pt idx="2">
                  <c:v>accident_</c:v>
                </c:pt>
                <c:pt idx="3">
                  <c:v>allergy_</c:v>
                </c:pt>
                <c:pt idx="4">
                  <c:v>antenatal_care_</c:v>
                </c:pt>
                <c:pt idx="5">
                  <c:v>contraceptive_</c:v>
                </c:pt>
                <c:pt idx="6">
                  <c:v>current_smoker_</c:v>
                </c:pt>
                <c:pt idx="7">
                  <c:v>dialysis_</c:v>
                </c:pt>
                <c:pt idx="8">
                  <c:v>fall_</c:v>
                </c:pt>
                <c:pt idx="9">
                  <c:v>fetal_disorder_</c:v>
                </c:pt>
                <c:pt idx="10">
                  <c:v>former_smoker_</c:v>
                </c:pt>
                <c:pt idx="11">
                  <c:v>high_risk_pregnancy_</c:v>
                </c:pt>
                <c:pt idx="12">
                  <c:v>long_term_</c:v>
                </c:pt>
                <c:pt idx="13">
                  <c:v>never_used_tobacco_</c:v>
                </c:pt>
                <c:pt idx="14">
                  <c:v>overexertion_</c:v>
                </c:pt>
                <c:pt idx="15">
                  <c:v>overweight_</c:v>
                </c:pt>
                <c:pt idx="16">
                  <c:v>post_op_care_</c:v>
                </c:pt>
                <c:pt idx="17">
                  <c:v>prior_procedure_</c:v>
                </c:pt>
                <c:pt idx="18">
                  <c:v>require_vaccine_</c:v>
                </c:pt>
                <c:pt idx="19">
                  <c:v>respiration_rate_</c:v>
                </c:pt>
                <c:pt idx="20">
                  <c:v>alcohol_</c:v>
                </c:pt>
                <c:pt idx="21">
                  <c:v>congregate_care_setting_</c:v>
                </c:pt>
                <c:pt idx="22">
                  <c:v>drug_indicated_</c:v>
                </c:pt>
                <c:pt idx="23">
                  <c:v>family_history_</c:v>
                </c:pt>
                <c:pt idx="24">
                  <c:v>health_status_</c:v>
                </c:pt>
                <c:pt idx="25">
                  <c:v>history_obs_</c:v>
                </c:pt>
                <c:pt idx="26">
                  <c:v>malignant_disease_</c:v>
                </c:pt>
                <c:pt idx="27">
                  <c:v>never_smoked_</c:v>
                </c:pt>
                <c:pt idx="28">
                  <c:v>observation_period_duration</c:v>
                </c:pt>
                <c:pt idx="29">
                  <c:v>severely_obese_</c:v>
                </c:pt>
                <c:pt idx="30">
                  <c:v>symptoms_aggravating_</c:v>
                </c:pt>
                <c:pt idx="31">
                  <c:v>tobacco_product_</c:v>
                </c:pt>
              </c:strCache>
            </c:strRef>
          </c:cat>
          <c:val>
            <c:numRef>
              <c:f>'Obs-g'!$H$2:$H$35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91-40A2-B22A-769F1612E2C6}"/>
            </c:ext>
          </c:extLst>
        </c:ser>
        <c:ser>
          <c:idx val="7"/>
          <c:order val="7"/>
          <c:tx>
            <c:strRef>
              <c:f>'Obs-g'!$I$1:$I$1</c:f>
              <c:strCache>
                <c:ptCount val="1"/>
                <c:pt idx="0">
                  <c:v>SFS - Random Forest</c:v>
                </c:pt>
              </c:strCache>
            </c:strRef>
          </c:tx>
          <c:spPr>
            <a:solidFill>
              <a:srgbClr val="8073A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'Obs-g'!$A$2:$A$35</c:f>
              <c:strCache>
                <c:ptCount val="32"/>
                <c:pt idx="0">
                  <c:v>malnutrition_</c:v>
                </c:pt>
                <c:pt idx="1">
                  <c:v>abnormal_</c:v>
                </c:pt>
                <c:pt idx="2">
                  <c:v>accident_</c:v>
                </c:pt>
                <c:pt idx="3">
                  <c:v>allergy_</c:v>
                </c:pt>
                <c:pt idx="4">
                  <c:v>antenatal_care_</c:v>
                </c:pt>
                <c:pt idx="5">
                  <c:v>contraceptive_</c:v>
                </c:pt>
                <c:pt idx="6">
                  <c:v>current_smoker_</c:v>
                </c:pt>
                <c:pt idx="7">
                  <c:v>dialysis_</c:v>
                </c:pt>
                <c:pt idx="8">
                  <c:v>fall_</c:v>
                </c:pt>
                <c:pt idx="9">
                  <c:v>fetal_disorder_</c:v>
                </c:pt>
                <c:pt idx="10">
                  <c:v>former_smoker_</c:v>
                </c:pt>
                <c:pt idx="11">
                  <c:v>high_risk_pregnancy_</c:v>
                </c:pt>
                <c:pt idx="12">
                  <c:v>long_term_</c:v>
                </c:pt>
                <c:pt idx="13">
                  <c:v>never_used_tobacco_</c:v>
                </c:pt>
                <c:pt idx="14">
                  <c:v>overexertion_</c:v>
                </c:pt>
                <c:pt idx="15">
                  <c:v>overweight_</c:v>
                </c:pt>
                <c:pt idx="16">
                  <c:v>post_op_care_</c:v>
                </c:pt>
                <c:pt idx="17">
                  <c:v>prior_procedure_</c:v>
                </c:pt>
                <c:pt idx="18">
                  <c:v>require_vaccine_</c:v>
                </c:pt>
                <c:pt idx="19">
                  <c:v>respiration_rate_</c:v>
                </c:pt>
                <c:pt idx="20">
                  <c:v>alcohol_</c:v>
                </c:pt>
                <c:pt idx="21">
                  <c:v>congregate_care_setting_</c:v>
                </c:pt>
                <c:pt idx="22">
                  <c:v>drug_indicated_</c:v>
                </c:pt>
                <c:pt idx="23">
                  <c:v>family_history_</c:v>
                </c:pt>
                <c:pt idx="24">
                  <c:v>health_status_</c:v>
                </c:pt>
                <c:pt idx="25">
                  <c:v>history_obs_</c:v>
                </c:pt>
                <c:pt idx="26">
                  <c:v>malignant_disease_</c:v>
                </c:pt>
                <c:pt idx="27">
                  <c:v>never_smoked_</c:v>
                </c:pt>
                <c:pt idx="28">
                  <c:v>observation_period_duration</c:v>
                </c:pt>
                <c:pt idx="29">
                  <c:v>severely_obese_</c:v>
                </c:pt>
                <c:pt idx="30">
                  <c:v>symptoms_aggravating_</c:v>
                </c:pt>
                <c:pt idx="31">
                  <c:v>tobacco_product_</c:v>
                </c:pt>
              </c:strCache>
            </c:strRef>
          </c:cat>
          <c:val>
            <c:numRef>
              <c:f>'Obs-g'!$I$2:$I$35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91-40A2-B22A-769F1612E2C6}"/>
            </c:ext>
          </c:extLst>
        </c:ser>
        <c:ser>
          <c:idx val="8"/>
          <c:order val="8"/>
          <c:tx>
            <c:strRef>
              <c:f>'Obs-g'!$J$1:$J$1</c:f>
              <c:strCache>
                <c:ptCount val="1"/>
                <c:pt idx="0">
                  <c:v>SFS - Ridge</c:v>
                </c:pt>
              </c:strCache>
            </c:strRef>
          </c:tx>
          <c:spPr>
            <a:solidFill>
              <a:srgbClr val="542788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'Obs-g'!$A$2:$A$35</c:f>
              <c:strCache>
                <c:ptCount val="32"/>
                <c:pt idx="0">
                  <c:v>malnutrition_</c:v>
                </c:pt>
                <c:pt idx="1">
                  <c:v>abnormal_</c:v>
                </c:pt>
                <c:pt idx="2">
                  <c:v>accident_</c:v>
                </c:pt>
                <c:pt idx="3">
                  <c:v>allergy_</c:v>
                </c:pt>
                <c:pt idx="4">
                  <c:v>antenatal_care_</c:v>
                </c:pt>
                <c:pt idx="5">
                  <c:v>contraceptive_</c:v>
                </c:pt>
                <c:pt idx="6">
                  <c:v>current_smoker_</c:v>
                </c:pt>
                <c:pt idx="7">
                  <c:v>dialysis_</c:v>
                </c:pt>
                <c:pt idx="8">
                  <c:v>fall_</c:v>
                </c:pt>
                <c:pt idx="9">
                  <c:v>fetal_disorder_</c:v>
                </c:pt>
                <c:pt idx="10">
                  <c:v>former_smoker_</c:v>
                </c:pt>
                <c:pt idx="11">
                  <c:v>high_risk_pregnancy_</c:v>
                </c:pt>
                <c:pt idx="12">
                  <c:v>long_term_</c:v>
                </c:pt>
                <c:pt idx="13">
                  <c:v>never_used_tobacco_</c:v>
                </c:pt>
                <c:pt idx="14">
                  <c:v>overexertion_</c:v>
                </c:pt>
                <c:pt idx="15">
                  <c:v>overweight_</c:v>
                </c:pt>
                <c:pt idx="16">
                  <c:v>post_op_care_</c:v>
                </c:pt>
                <c:pt idx="17">
                  <c:v>prior_procedure_</c:v>
                </c:pt>
                <c:pt idx="18">
                  <c:v>require_vaccine_</c:v>
                </c:pt>
                <c:pt idx="19">
                  <c:v>respiration_rate_</c:v>
                </c:pt>
                <c:pt idx="20">
                  <c:v>alcohol_</c:v>
                </c:pt>
                <c:pt idx="21">
                  <c:v>congregate_care_setting_</c:v>
                </c:pt>
                <c:pt idx="22">
                  <c:v>drug_indicated_</c:v>
                </c:pt>
                <c:pt idx="23">
                  <c:v>family_history_</c:v>
                </c:pt>
                <c:pt idx="24">
                  <c:v>health_status_</c:v>
                </c:pt>
                <c:pt idx="25">
                  <c:v>history_obs_</c:v>
                </c:pt>
                <c:pt idx="26">
                  <c:v>malignant_disease_</c:v>
                </c:pt>
                <c:pt idx="27">
                  <c:v>never_smoked_</c:v>
                </c:pt>
                <c:pt idx="28">
                  <c:v>observation_period_duration</c:v>
                </c:pt>
                <c:pt idx="29">
                  <c:v>severely_obese_</c:v>
                </c:pt>
                <c:pt idx="30">
                  <c:v>symptoms_aggravating_</c:v>
                </c:pt>
                <c:pt idx="31">
                  <c:v>tobacco_product_</c:v>
                </c:pt>
              </c:strCache>
            </c:strRef>
          </c:cat>
          <c:val>
            <c:numRef>
              <c:f>'Obs-g'!$J$2:$J$35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91-40A2-B22A-769F1612E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7002963"/>
        <c:axId val="52064264"/>
      </c:barChart>
      <c:catAx>
        <c:axId val="370029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600" b="0" strike="noStrike" spc="-1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52064264"/>
        <c:crosses val="autoZero"/>
        <c:auto val="1"/>
        <c:lblAlgn val="ctr"/>
        <c:lblOffset val="100"/>
        <c:noMultiLvlLbl val="1"/>
      </c:catAx>
      <c:valAx>
        <c:axId val="52064264"/>
        <c:scaling>
          <c:orientation val="minMax"/>
          <c:max val="8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400" b="0" strike="noStrike" spc="-1">
                    <a:solidFill>
                      <a:srgbClr val="595959"/>
                    </a:solidFill>
                    <a:latin typeface="Arial"/>
                  </a:defRPr>
                </a:pPr>
                <a:r>
                  <a:rPr lang="en-US" sz="1400" b="0" strike="noStrike" spc="-1">
                    <a:solidFill>
                      <a:srgbClr val="595959"/>
                    </a:solidFill>
                    <a:latin typeface="Arial"/>
                  </a:rPr>
                  <a:t>Number Selected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400" b="0" strike="noStrike" spc="-1">
                <a:solidFill>
                  <a:srgbClr val="595959"/>
                </a:solidFill>
                <a:latin typeface="Arial"/>
              </a:defRPr>
            </a:pPr>
            <a:endParaRPr lang="en-US"/>
          </a:p>
        </c:txPr>
        <c:crossAx val="37002963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285840</xdr:colOff>
      <xdr:row>93</xdr:row>
      <xdr:rowOff>101520</xdr:rowOff>
    </xdr:from>
    <xdr:to>
      <xdr:col>20</xdr:col>
      <xdr:colOff>465480</xdr:colOff>
      <xdr:row>126</xdr:row>
      <xdr:rowOff>101160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0</xdr:colOff>
      <xdr:row>28</xdr:row>
      <xdr:rowOff>0</xdr:rowOff>
    </xdr:from>
    <xdr:to>
      <xdr:col>28</xdr:col>
      <xdr:colOff>275400</xdr:colOff>
      <xdr:row>96</xdr:row>
      <xdr:rowOff>102600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222120</xdr:colOff>
      <xdr:row>8</xdr:row>
      <xdr:rowOff>117360</xdr:rowOff>
    </xdr:from>
    <xdr:to>
      <xdr:col>22</xdr:col>
      <xdr:colOff>24840</xdr:colOff>
      <xdr:row>66</xdr:row>
      <xdr:rowOff>40680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222120</xdr:colOff>
      <xdr:row>8</xdr:row>
      <xdr:rowOff>117360</xdr:rowOff>
    </xdr:from>
    <xdr:to>
      <xdr:col>24</xdr:col>
      <xdr:colOff>63000</xdr:colOff>
      <xdr:row>58</xdr:row>
      <xdr:rowOff>37800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51120</xdr:colOff>
      <xdr:row>0</xdr:row>
      <xdr:rowOff>151560</xdr:rowOff>
    </xdr:from>
    <xdr:to>
      <xdr:col>30</xdr:col>
      <xdr:colOff>228600</xdr:colOff>
      <xdr:row>79</xdr:row>
      <xdr:rowOff>176760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72360</xdr:colOff>
      <xdr:row>0</xdr:row>
      <xdr:rowOff>106200</xdr:rowOff>
    </xdr:from>
    <xdr:to>
      <xdr:col>30</xdr:col>
      <xdr:colOff>249840</xdr:colOff>
      <xdr:row>79</xdr:row>
      <xdr:rowOff>131400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222120</xdr:colOff>
      <xdr:row>8</xdr:row>
      <xdr:rowOff>117360</xdr:rowOff>
    </xdr:from>
    <xdr:to>
      <xdr:col>22</xdr:col>
      <xdr:colOff>24840</xdr:colOff>
      <xdr:row>66</xdr:row>
      <xdr:rowOff>40680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222120</xdr:colOff>
      <xdr:row>8</xdr:row>
      <xdr:rowOff>117360</xdr:rowOff>
    </xdr:from>
    <xdr:to>
      <xdr:col>24</xdr:col>
      <xdr:colOff>7560</xdr:colOff>
      <xdr:row>55</xdr:row>
      <xdr:rowOff>177840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irna%20Elizondo\OneDrive%20-%20Texas%20State%20University\Desktop\Fall2022\N3C_2022_LongCovid\docs\Features.xlsx" TargetMode="External"/><Relationship Id="rId1" Type="http://schemas.openxmlformats.org/officeDocument/2006/relationships/externalLinkPath" Target="Featu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ature Importance"/>
      <sheetName val="Final Model"/>
      <sheetName val="HyperParameter"/>
      <sheetName val="Demographics"/>
      <sheetName val="Decision Tree"/>
      <sheetName val="PRF1"/>
      <sheetName val="Random Forest"/>
      <sheetName val="Drugs"/>
      <sheetName val="Observations"/>
      <sheetName val="Conditions"/>
      <sheetName val="Most Common"/>
      <sheetName val="Transposed Tables"/>
      <sheetName val="Logistic Regression"/>
      <sheetName val="Missing Columns"/>
      <sheetName val="Final Model vs Log"/>
      <sheetName val="Gradient Boosting"/>
      <sheetName val="Diagnosis"/>
      <sheetName val="Kutools_Cha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B2">
            <v>7</v>
          </cell>
          <cell r="P2">
            <v>5</v>
          </cell>
          <cell r="Q2">
            <v>7</v>
          </cell>
        </row>
        <row r="3">
          <cell r="B3">
            <v>6</v>
          </cell>
          <cell r="P3">
            <v>3</v>
          </cell>
          <cell r="Q3">
            <v>4</v>
          </cell>
        </row>
        <row r="4">
          <cell r="B4">
            <v>5</v>
          </cell>
          <cell r="P4">
            <v>5</v>
          </cell>
          <cell r="Q4">
            <v>6</v>
          </cell>
        </row>
        <row r="5">
          <cell r="B5">
            <v>5</v>
          </cell>
          <cell r="P5">
            <v>4</v>
          </cell>
          <cell r="Q5">
            <v>5</v>
          </cell>
        </row>
        <row r="6">
          <cell r="B6">
            <v>6</v>
          </cell>
          <cell r="P6">
            <v>3</v>
          </cell>
          <cell r="Q6">
            <v>5</v>
          </cell>
        </row>
        <row r="7">
          <cell r="B7">
            <v>5</v>
          </cell>
          <cell r="P7">
            <v>6</v>
          </cell>
          <cell r="Q7">
            <v>6</v>
          </cell>
        </row>
        <row r="8">
          <cell r="B8">
            <v>5</v>
          </cell>
          <cell r="P8">
            <v>2</v>
          </cell>
          <cell r="Q8">
            <v>4</v>
          </cell>
        </row>
        <row r="9">
          <cell r="B9">
            <v>7</v>
          </cell>
          <cell r="P9">
            <v>3</v>
          </cell>
          <cell r="Q9">
            <v>3</v>
          </cell>
        </row>
        <row r="10">
          <cell r="B10">
            <v>5</v>
          </cell>
          <cell r="P10">
            <v>6</v>
          </cell>
          <cell r="Q10">
            <v>4</v>
          </cell>
        </row>
        <row r="11">
          <cell r="B11">
            <v>5</v>
          </cell>
          <cell r="P11">
            <v>3</v>
          </cell>
          <cell r="Q11">
            <v>4</v>
          </cell>
        </row>
        <row r="12">
          <cell r="B12">
            <v>5</v>
          </cell>
          <cell r="P12">
            <v>5</v>
          </cell>
          <cell r="Q12">
            <v>5</v>
          </cell>
        </row>
        <row r="13">
          <cell r="B13">
            <v>5</v>
          </cell>
          <cell r="P13">
            <v>5</v>
          </cell>
          <cell r="Q13">
            <v>5</v>
          </cell>
        </row>
        <row r="14">
          <cell r="B14">
            <v>4</v>
          </cell>
          <cell r="P14">
            <v>6</v>
          </cell>
          <cell r="Q14">
            <v>7</v>
          </cell>
        </row>
        <row r="15">
          <cell r="B15">
            <v>5</v>
          </cell>
          <cell r="P15">
            <v>4</v>
          </cell>
          <cell r="Q15">
            <v>3</v>
          </cell>
        </row>
        <row r="16">
          <cell r="B16">
            <v>5</v>
          </cell>
          <cell r="P16">
            <v>4</v>
          </cell>
          <cell r="Q16">
            <v>4</v>
          </cell>
        </row>
        <row r="17">
          <cell r="B17">
            <v>5</v>
          </cell>
          <cell r="P17">
            <v>6</v>
          </cell>
          <cell r="Q17">
            <v>3</v>
          </cell>
        </row>
        <row r="18">
          <cell r="B18">
            <v>6</v>
          </cell>
          <cell r="P18">
            <v>5</v>
          </cell>
          <cell r="Q18">
            <v>4</v>
          </cell>
        </row>
        <row r="19">
          <cell r="B19">
            <v>5</v>
          </cell>
          <cell r="P19">
            <v>4</v>
          </cell>
          <cell r="Q19">
            <v>3</v>
          </cell>
        </row>
        <row r="20">
          <cell r="B20">
            <v>5</v>
          </cell>
          <cell r="P20">
            <v>4</v>
          </cell>
          <cell r="Q20">
            <v>3</v>
          </cell>
        </row>
        <row r="21">
          <cell r="B21">
            <v>6</v>
          </cell>
          <cell r="P21">
            <v>6</v>
          </cell>
          <cell r="Q21">
            <v>4</v>
          </cell>
        </row>
        <row r="22">
          <cell r="B22">
            <v>4</v>
          </cell>
          <cell r="P22">
            <v>4</v>
          </cell>
          <cell r="Q22">
            <v>3</v>
          </cell>
        </row>
        <row r="23">
          <cell r="B23">
            <v>5</v>
          </cell>
          <cell r="P23">
            <v>5</v>
          </cell>
          <cell r="Q23">
            <v>3</v>
          </cell>
        </row>
        <row r="24">
          <cell r="P24">
            <v>5</v>
          </cell>
          <cell r="Q24">
            <v>5</v>
          </cell>
        </row>
        <row r="25">
          <cell r="P25">
            <v>5</v>
          </cell>
          <cell r="Q25">
            <v>5</v>
          </cell>
        </row>
        <row r="26">
          <cell r="P26">
            <v>5</v>
          </cell>
          <cell r="Q26">
            <v>4</v>
          </cell>
        </row>
        <row r="27">
          <cell r="P27">
            <v>5</v>
          </cell>
          <cell r="Q27">
            <v>4</v>
          </cell>
        </row>
        <row r="28">
          <cell r="P28">
            <v>5</v>
          </cell>
          <cell r="Q28">
            <v>4</v>
          </cell>
        </row>
        <row r="29">
          <cell r="P29">
            <v>6</v>
          </cell>
          <cell r="Q29">
            <v>5</v>
          </cell>
        </row>
        <row r="30">
          <cell r="P30">
            <v>5</v>
          </cell>
          <cell r="Q30">
            <v>4</v>
          </cell>
        </row>
        <row r="31">
          <cell r="P31">
            <v>5</v>
          </cell>
          <cell r="Q31">
            <v>5</v>
          </cell>
        </row>
        <row r="32">
          <cell r="P32">
            <v>5</v>
          </cell>
          <cell r="Q32">
            <v>3</v>
          </cell>
        </row>
        <row r="33">
          <cell r="P33">
            <v>4</v>
          </cell>
          <cell r="Q33">
            <v>4</v>
          </cell>
        </row>
        <row r="34">
          <cell r="P34">
            <v>5</v>
          </cell>
          <cell r="Q34">
            <v>4</v>
          </cell>
        </row>
        <row r="35">
          <cell r="P35">
            <v>6</v>
          </cell>
          <cell r="Q35">
            <v>4</v>
          </cell>
        </row>
        <row r="36">
          <cell r="P36">
            <v>5</v>
          </cell>
          <cell r="Q36">
            <v>2</v>
          </cell>
        </row>
        <row r="37">
          <cell r="P37">
            <v>6</v>
          </cell>
          <cell r="Q37">
            <v>3</v>
          </cell>
        </row>
        <row r="38">
          <cell r="P38">
            <v>2</v>
          </cell>
          <cell r="Q38">
            <v>4</v>
          </cell>
        </row>
        <row r="39">
          <cell r="P39">
            <v>2</v>
          </cell>
          <cell r="Q39">
            <v>2</v>
          </cell>
        </row>
        <row r="40">
          <cell r="P40">
            <v>2</v>
          </cell>
          <cell r="Q40">
            <v>3</v>
          </cell>
        </row>
        <row r="41">
          <cell r="P41">
            <v>4</v>
          </cell>
          <cell r="Q41">
            <v>5</v>
          </cell>
        </row>
        <row r="42">
          <cell r="P42">
            <v>5</v>
          </cell>
          <cell r="Q42">
            <v>5</v>
          </cell>
        </row>
        <row r="43">
          <cell r="P43">
            <v>3</v>
          </cell>
          <cell r="Q43">
            <v>4</v>
          </cell>
        </row>
        <row r="44">
          <cell r="P44">
            <v>5</v>
          </cell>
          <cell r="Q44">
            <v>5</v>
          </cell>
        </row>
        <row r="45">
          <cell r="P45">
            <v>2</v>
          </cell>
          <cell r="Q45">
            <v>2</v>
          </cell>
        </row>
        <row r="46">
          <cell r="P46">
            <v>5</v>
          </cell>
          <cell r="Q46">
            <v>4</v>
          </cell>
        </row>
        <row r="47">
          <cell r="P47">
            <v>3</v>
          </cell>
          <cell r="Q47">
            <v>3</v>
          </cell>
        </row>
        <row r="48">
          <cell r="P48">
            <v>5</v>
          </cell>
          <cell r="Q48">
            <v>6</v>
          </cell>
        </row>
        <row r="49">
          <cell r="P49">
            <v>4</v>
          </cell>
          <cell r="Q49">
            <v>3</v>
          </cell>
        </row>
        <row r="50">
          <cell r="P50">
            <v>5</v>
          </cell>
          <cell r="Q50">
            <v>4</v>
          </cell>
        </row>
        <row r="51">
          <cell r="P51">
            <v>5</v>
          </cell>
          <cell r="Q51">
            <v>5</v>
          </cell>
        </row>
        <row r="52">
          <cell r="P52">
            <v>6</v>
          </cell>
          <cell r="Q52">
            <v>4</v>
          </cell>
        </row>
        <row r="53">
          <cell r="P53">
            <v>6</v>
          </cell>
          <cell r="Q53">
            <v>4</v>
          </cell>
        </row>
        <row r="54">
          <cell r="P54">
            <v>5</v>
          </cell>
          <cell r="Q54">
            <v>3</v>
          </cell>
        </row>
        <row r="55">
          <cell r="P55">
            <v>3</v>
          </cell>
          <cell r="Q55">
            <v>3</v>
          </cell>
        </row>
        <row r="56">
          <cell r="P56">
            <v>4</v>
          </cell>
          <cell r="Q56">
            <v>5</v>
          </cell>
        </row>
        <row r="57">
          <cell r="P57">
            <v>2</v>
          </cell>
          <cell r="Q57">
            <v>2</v>
          </cell>
        </row>
        <row r="58">
          <cell r="P58">
            <v>2</v>
          </cell>
          <cell r="Q58">
            <v>4</v>
          </cell>
        </row>
        <row r="59">
          <cell r="P59">
            <v>2</v>
          </cell>
          <cell r="Q59">
            <v>4</v>
          </cell>
        </row>
        <row r="60">
          <cell r="P60">
            <v>3</v>
          </cell>
          <cell r="Q60">
            <v>3</v>
          </cell>
        </row>
        <row r="61">
          <cell r="P61">
            <v>2</v>
          </cell>
          <cell r="Q61">
            <v>2</v>
          </cell>
        </row>
        <row r="62">
          <cell r="P62">
            <v>4</v>
          </cell>
          <cell r="Q62">
            <v>4</v>
          </cell>
        </row>
        <row r="63">
          <cell r="P63">
            <v>6</v>
          </cell>
          <cell r="Q63">
            <v>4</v>
          </cell>
        </row>
        <row r="64">
          <cell r="P64">
            <v>5</v>
          </cell>
          <cell r="Q64">
            <v>4</v>
          </cell>
        </row>
        <row r="65">
          <cell r="P65">
            <v>6</v>
          </cell>
          <cell r="Q65">
            <v>6</v>
          </cell>
        </row>
        <row r="66">
          <cell r="P66">
            <v>5</v>
          </cell>
          <cell r="Q66">
            <v>4</v>
          </cell>
        </row>
        <row r="67">
          <cell r="P67">
            <v>5</v>
          </cell>
          <cell r="Q67">
            <v>5</v>
          </cell>
        </row>
      </sheetData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60" zoomScaleNormal="60" workbookViewId="0">
      <selection activeCell="J20" sqref="A1:J20"/>
    </sheetView>
  </sheetViews>
  <sheetFormatPr defaultRowHeight="14.4" x14ac:dyDescent="0.55000000000000004"/>
  <cols>
    <col min="1" max="1" width="26.578125" customWidth="1"/>
    <col min="2" max="1025" width="8.83984375" customWidth="1"/>
  </cols>
  <sheetData>
    <row r="1" spans="1:10" x14ac:dyDescent="0.55000000000000004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55000000000000004">
      <c r="A2" t="s">
        <v>10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1</v>
      </c>
    </row>
    <row r="3" spans="1:10" x14ac:dyDescent="0.55000000000000004">
      <c r="A3" t="s">
        <v>11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</row>
    <row r="4" spans="1:10" x14ac:dyDescent="0.55000000000000004">
      <c r="A4" t="s">
        <v>12</v>
      </c>
      <c r="B4">
        <v>1</v>
      </c>
      <c r="C4">
        <v>1</v>
      </c>
      <c r="D4">
        <v>0</v>
      </c>
      <c r="E4">
        <v>1</v>
      </c>
      <c r="F4">
        <v>0</v>
      </c>
      <c r="G4">
        <v>0</v>
      </c>
      <c r="H4">
        <v>1</v>
      </c>
      <c r="I4">
        <v>0</v>
      </c>
      <c r="J4">
        <v>0</v>
      </c>
    </row>
    <row r="5" spans="1:10" x14ac:dyDescent="0.55000000000000004">
      <c r="A5" t="s">
        <v>13</v>
      </c>
      <c r="B5">
        <v>1</v>
      </c>
      <c r="C5">
        <v>1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  <c r="J5">
        <v>0</v>
      </c>
    </row>
    <row r="6" spans="1:10" x14ac:dyDescent="0.55000000000000004">
      <c r="A6" t="s">
        <v>14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</row>
    <row r="7" spans="1:10" x14ac:dyDescent="0.55000000000000004">
      <c r="A7" t="s">
        <v>15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</row>
    <row r="8" spans="1:10" x14ac:dyDescent="0.55000000000000004">
      <c r="A8" t="s">
        <v>16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</row>
    <row r="9" spans="1:10" x14ac:dyDescent="0.55000000000000004">
      <c r="A9" t="s">
        <v>17</v>
      </c>
      <c r="B9">
        <v>1</v>
      </c>
      <c r="C9">
        <v>1</v>
      </c>
      <c r="D9">
        <v>1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</row>
    <row r="10" spans="1:10" x14ac:dyDescent="0.55000000000000004">
      <c r="A10" t="s">
        <v>18</v>
      </c>
      <c r="B10">
        <v>1</v>
      </c>
      <c r="C10">
        <v>1</v>
      </c>
      <c r="D10">
        <v>0</v>
      </c>
      <c r="E10">
        <v>1</v>
      </c>
      <c r="F10">
        <v>0</v>
      </c>
      <c r="G10">
        <v>0</v>
      </c>
      <c r="H10">
        <v>1</v>
      </c>
      <c r="I10">
        <v>1</v>
      </c>
      <c r="J10">
        <v>0</v>
      </c>
    </row>
    <row r="11" spans="1:10" x14ac:dyDescent="0.55000000000000004">
      <c r="A11" t="s">
        <v>19</v>
      </c>
      <c r="B11">
        <v>1</v>
      </c>
      <c r="C11">
        <v>1</v>
      </c>
      <c r="D11">
        <v>0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</row>
    <row r="12" spans="1:10" x14ac:dyDescent="0.55000000000000004">
      <c r="A12" t="s">
        <v>20</v>
      </c>
      <c r="B12">
        <v>1</v>
      </c>
      <c r="C12">
        <v>1</v>
      </c>
      <c r="D12">
        <v>1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</row>
    <row r="13" spans="1:10" x14ac:dyDescent="0.55000000000000004">
      <c r="A13" t="s">
        <v>21</v>
      </c>
      <c r="B13">
        <v>1</v>
      </c>
      <c r="C13">
        <v>1</v>
      </c>
      <c r="D13">
        <v>1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</row>
    <row r="14" spans="1:10" x14ac:dyDescent="0.55000000000000004">
      <c r="A14" t="s">
        <v>22</v>
      </c>
      <c r="B14">
        <v>1</v>
      </c>
      <c r="C14">
        <v>1</v>
      </c>
      <c r="D14">
        <v>1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</row>
    <row r="15" spans="1:10" x14ac:dyDescent="0.55000000000000004">
      <c r="A15" t="s">
        <v>23</v>
      </c>
      <c r="B15">
        <v>1</v>
      </c>
      <c r="C15">
        <v>1</v>
      </c>
      <c r="D15">
        <v>1</v>
      </c>
      <c r="E15">
        <v>1</v>
      </c>
      <c r="F15">
        <v>0</v>
      </c>
      <c r="G15">
        <v>0</v>
      </c>
      <c r="H15">
        <v>1</v>
      </c>
      <c r="I15">
        <v>0</v>
      </c>
      <c r="J15">
        <v>0</v>
      </c>
    </row>
    <row r="16" spans="1:10" x14ac:dyDescent="0.55000000000000004">
      <c r="A16" t="s">
        <v>24</v>
      </c>
      <c r="B16">
        <v>1</v>
      </c>
      <c r="C16">
        <v>1</v>
      </c>
      <c r="D16">
        <v>1</v>
      </c>
      <c r="E16">
        <v>1</v>
      </c>
      <c r="F16">
        <v>0</v>
      </c>
      <c r="G16">
        <v>0</v>
      </c>
      <c r="H16">
        <v>1</v>
      </c>
      <c r="I16">
        <v>0</v>
      </c>
      <c r="J16">
        <v>0</v>
      </c>
    </row>
    <row r="17" spans="1:10" x14ac:dyDescent="0.55000000000000004">
      <c r="A17" t="s">
        <v>25</v>
      </c>
      <c r="B17">
        <v>1</v>
      </c>
      <c r="C17">
        <v>1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1</v>
      </c>
    </row>
    <row r="18" spans="1:10" x14ac:dyDescent="0.55000000000000004">
      <c r="A18" t="s">
        <v>26</v>
      </c>
      <c r="B18">
        <v>1</v>
      </c>
      <c r="C18">
        <v>1</v>
      </c>
      <c r="D18">
        <v>1</v>
      </c>
      <c r="E18">
        <v>1</v>
      </c>
      <c r="F18">
        <v>0</v>
      </c>
      <c r="G18">
        <v>0</v>
      </c>
      <c r="H18">
        <v>1</v>
      </c>
      <c r="I18">
        <v>1</v>
      </c>
      <c r="J18">
        <v>0</v>
      </c>
    </row>
    <row r="19" spans="1:10" x14ac:dyDescent="0.55000000000000004">
      <c r="A19" t="s">
        <v>27</v>
      </c>
      <c r="B19">
        <v>1</v>
      </c>
      <c r="C19">
        <v>1</v>
      </c>
      <c r="D19">
        <v>1</v>
      </c>
      <c r="E19">
        <v>1</v>
      </c>
      <c r="F19">
        <v>0</v>
      </c>
      <c r="G19">
        <v>0</v>
      </c>
      <c r="H19">
        <v>1</v>
      </c>
      <c r="I19">
        <v>0</v>
      </c>
      <c r="J19">
        <v>1</v>
      </c>
    </row>
    <row r="20" spans="1:10" x14ac:dyDescent="0.55000000000000004">
      <c r="A20" t="s">
        <v>28</v>
      </c>
      <c r="B20">
        <v>1</v>
      </c>
      <c r="C20">
        <v>1</v>
      </c>
      <c r="D20">
        <v>0</v>
      </c>
      <c r="E20">
        <v>1</v>
      </c>
      <c r="F20">
        <v>0</v>
      </c>
      <c r="G20">
        <v>0</v>
      </c>
      <c r="H20">
        <v>1</v>
      </c>
      <c r="I20">
        <v>1</v>
      </c>
      <c r="J20">
        <v>1</v>
      </c>
    </row>
  </sheetData>
  <autoFilter ref="A1:M91" xr:uid="{00000000-0009-0000-0000-000000000000}"/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35"/>
  <sheetViews>
    <sheetView zoomScaleNormal="100" workbookViewId="0">
      <selection activeCell="B19" sqref="B19"/>
    </sheetView>
  </sheetViews>
  <sheetFormatPr defaultRowHeight="14.4" x14ac:dyDescent="0.55000000000000004"/>
  <cols>
    <col min="1" max="1" width="18.41796875" customWidth="1"/>
    <col min="2" max="1025" width="8.83984375" customWidth="1"/>
  </cols>
  <sheetData>
    <row r="1" spans="1:12" x14ac:dyDescent="0.55000000000000004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29</v>
      </c>
      <c r="L1" t="s">
        <v>30</v>
      </c>
    </row>
    <row r="2" spans="1:12" x14ac:dyDescent="0.55000000000000004">
      <c r="A2" t="s">
        <v>352</v>
      </c>
      <c r="B2">
        <f>IFERROR(_xlfn.XLOOKUP($A2&amp;B$1,Observation_1_0!$H:$H,Observation_1_0!$E:$E),0)</f>
        <v>0</v>
      </c>
      <c r="C2">
        <f>IFERROR(_xlfn.XLOOKUP($A2&amp;C$1,Observation_1_0!$H:$H,Observation_1_0!$E:$E),0)</f>
        <v>0</v>
      </c>
      <c r="D2">
        <f>IFERROR(_xlfn.XLOOKUP($A2&amp;D$1,Observation_1_0!$H:$H,Observation_1_0!$E:$E),0)</f>
        <v>0</v>
      </c>
      <c r="E2">
        <f>IFERROR(_xlfn.XLOOKUP($A2&amp;E$1,Observation_1_0!$H:$H,Observation_1_0!$E:$E),0)</f>
        <v>0</v>
      </c>
      <c r="F2">
        <f>IFERROR(_xlfn.XLOOKUP($A2&amp;F$1,Observation_1_0!$H:$H,Observation_1_0!$E:$E),0)</f>
        <v>0</v>
      </c>
      <c r="G2">
        <f>IFERROR(_xlfn.XLOOKUP($A2&amp;G$1,Observation_1_0!$H:$H,Observation_1_0!$E:$E),0)</f>
        <v>0</v>
      </c>
      <c r="H2">
        <f>IFERROR(_xlfn.XLOOKUP($A2&amp;H$1,Observation_1_0!$H:$H,Observation_1_0!$E:$E),0)</f>
        <v>0</v>
      </c>
      <c r="I2">
        <f>IFERROR(_xlfn.XLOOKUP($A2&amp;I$1,Observation_1_0!$H:$H,Observation_1_0!$E:$E),0)</f>
        <v>1</v>
      </c>
      <c r="J2">
        <f>IFERROR(_xlfn.XLOOKUP($A2&amp;J$1,Observation_1_0!$H:$H,Observation_1_0!$E:$E),0)</f>
        <v>1</v>
      </c>
      <c r="K2">
        <f t="shared" ref="K2:K35" si="0">SUM(B2:J2)</f>
        <v>2</v>
      </c>
      <c r="L2" t="b">
        <f>_xlfn.XLOOKUP(A2,Observation_1_0!A:A,Observation_1_0!G:G)=K2</f>
        <v>1</v>
      </c>
    </row>
    <row r="3" spans="1:12" x14ac:dyDescent="0.55000000000000004">
      <c r="A3" t="s">
        <v>353</v>
      </c>
      <c r="B3">
        <f>IFERROR(_xlfn.XLOOKUP($A3&amp;B$1,Observation_1_0!$H:$H,Observation_1_0!$E:$E),0)</f>
        <v>0</v>
      </c>
      <c r="C3">
        <f>IFERROR(_xlfn.XLOOKUP($A3&amp;C$1,Observation_1_0!$H:$H,Observation_1_0!$E:$E),0)</f>
        <v>1</v>
      </c>
      <c r="D3">
        <f>IFERROR(_xlfn.XLOOKUP($A3&amp;D$1,Observation_1_0!$H:$H,Observation_1_0!$E:$E),0)</f>
        <v>0</v>
      </c>
      <c r="E3">
        <f>IFERROR(_xlfn.XLOOKUP($A3&amp;E$1,Observation_1_0!$H:$H,Observation_1_0!$E:$E),0)</f>
        <v>0</v>
      </c>
      <c r="F3">
        <f>IFERROR(_xlfn.XLOOKUP($A3&amp;F$1,Observation_1_0!$H:$H,Observation_1_0!$E:$E),0)</f>
        <v>0</v>
      </c>
      <c r="G3">
        <f>IFERROR(_xlfn.XLOOKUP($A3&amp;G$1,Observation_1_0!$H:$H,Observation_1_0!$E:$E),0)</f>
        <v>0</v>
      </c>
      <c r="H3">
        <f>IFERROR(_xlfn.XLOOKUP($A3&amp;H$1,Observation_1_0!$H:$H,Observation_1_0!$E:$E),0)</f>
        <v>1</v>
      </c>
      <c r="I3">
        <f>IFERROR(_xlfn.XLOOKUP($A3&amp;I$1,Observation_1_0!$H:$H,Observation_1_0!$E:$E),0)</f>
        <v>0</v>
      </c>
      <c r="J3">
        <f>IFERROR(_xlfn.XLOOKUP($A3&amp;J$1,Observation_1_0!$H:$H,Observation_1_0!$E:$E),0)</f>
        <v>0</v>
      </c>
      <c r="K3">
        <f t="shared" si="0"/>
        <v>2</v>
      </c>
      <c r="L3" t="b">
        <f>_xlfn.XLOOKUP(A3,Observation_1_0!A:A,Observation_1_0!G:G)=K3</f>
        <v>1</v>
      </c>
    </row>
    <row r="4" spans="1:12" x14ac:dyDescent="0.55000000000000004">
      <c r="A4" t="s">
        <v>354</v>
      </c>
      <c r="B4">
        <f>IFERROR(_xlfn.XLOOKUP($A4&amp;B$1,Observation_1_0!$H:$H,Observation_1_0!$E:$E),0)</f>
        <v>0</v>
      </c>
      <c r="C4">
        <f>IFERROR(_xlfn.XLOOKUP($A4&amp;C$1,Observation_1_0!$H:$H,Observation_1_0!$E:$E),0)</f>
        <v>1</v>
      </c>
      <c r="D4">
        <f>IFERROR(_xlfn.XLOOKUP($A4&amp;D$1,Observation_1_0!$H:$H,Observation_1_0!$E:$E),0)</f>
        <v>0</v>
      </c>
      <c r="E4">
        <f>IFERROR(_xlfn.XLOOKUP($A4&amp;E$1,Observation_1_0!$H:$H,Observation_1_0!$E:$E),0)</f>
        <v>0</v>
      </c>
      <c r="F4">
        <f>IFERROR(_xlfn.XLOOKUP($A4&amp;F$1,Observation_1_0!$H:$H,Observation_1_0!$E:$E),0)</f>
        <v>0</v>
      </c>
      <c r="G4">
        <f>IFERROR(_xlfn.XLOOKUP($A4&amp;G$1,Observation_1_0!$H:$H,Observation_1_0!$E:$E),0)</f>
        <v>0</v>
      </c>
      <c r="H4">
        <f>IFERROR(_xlfn.XLOOKUP($A4&amp;H$1,Observation_1_0!$H:$H,Observation_1_0!$E:$E),0)</f>
        <v>1</v>
      </c>
      <c r="I4">
        <f>IFERROR(_xlfn.XLOOKUP($A4&amp;I$1,Observation_1_0!$H:$H,Observation_1_0!$E:$E),0)</f>
        <v>0</v>
      </c>
      <c r="J4">
        <f>IFERROR(_xlfn.XLOOKUP($A4&amp;J$1,Observation_1_0!$H:$H,Observation_1_0!$E:$E),0)</f>
        <v>0</v>
      </c>
      <c r="K4">
        <f t="shared" si="0"/>
        <v>2</v>
      </c>
      <c r="L4" t="b">
        <f>_xlfn.XLOOKUP(A4,Observation_1_0!A:A,Observation_1_0!G:G)=K4</f>
        <v>1</v>
      </c>
    </row>
    <row r="5" spans="1:12" x14ac:dyDescent="0.55000000000000004">
      <c r="A5" t="s">
        <v>355</v>
      </c>
      <c r="B5">
        <f>IFERROR(_xlfn.XLOOKUP($A5&amp;B$1,Observation_1_0!$H:$H,Observation_1_0!$E:$E),0)</f>
        <v>0</v>
      </c>
      <c r="C5">
        <f>IFERROR(_xlfn.XLOOKUP($A5&amp;C$1,Observation_1_0!$H:$H,Observation_1_0!$E:$E),0)</f>
        <v>1</v>
      </c>
      <c r="D5">
        <f>IFERROR(_xlfn.XLOOKUP($A5&amp;D$1,Observation_1_0!$H:$H,Observation_1_0!$E:$E),0)</f>
        <v>0</v>
      </c>
      <c r="E5">
        <f>IFERROR(_xlfn.XLOOKUP($A5&amp;E$1,Observation_1_0!$H:$H,Observation_1_0!$E:$E),0)</f>
        <v>0</v>
      </c>
      <c r="F5">
        <f>IFERROR(_xlfn.XLOOKUP($A5&amp;F$1,Observation_1_0!$H:$H,Observation_1_0!$E:$E),0)</f>
        <v>0</v>
      </c>
      <c r="G5">
        <f>IFERROR(_xlfn.XLOOKUP($A5&amp;G$1,Observation_1_0!$H:$H,Observation_1_0!$E:$E),0)</f>
        <v>0</v>
      </c>
      <c r="H5">
        <f>IFERROR(_xlfn.XLOOKUP($A5&amp;H$1,Observation_1_0!$H:$H,Observation_1_0!$E:$E),0)</f>
        <v>1</v>
      </c>
      <c r="I5">
        <f>IFERROR(_xlfn.XLOOKUP($A5&amp;I$1,Observation_1_0!$H:$H,Observation_1_0!$E:$E),0)</f>
        <v>0</v>
      </c>
      <c r="J5">
        <f>IFERROR(_xlfn.XLOOKUP($A5&amp;J$1,Observation_1_0!$H:$H,Observation_1_0!$E:$E),0)</f>
        <v>0</v>
      </c>
      <c r="K5">
        <f t="shared" si="0"/>
        <v>2</v>
      </c>
      <c r="L5" t="b">
        <f>_xlfn.XLOOKUP(A5,Observation_1_0!A:A,Observation_1_0!G:G)=K5</f>
        <v>1</v>
      </c>
    </row>
    <row r="6" spans="1:12" x14ac:dyDescent="0.55000000000000004">
      <c r="A6" t="s">
        <v>356</v>
      </c>
      <c r="B6">
        <f>IFERROR(_xlfn.XLOOKUP($A6&amp;B$1,Observation_1_0!$H:$H,Observation_1_0!$E:$E),0)</f>
        <v>0</v>
      </c>
      <c r="C6">
        <f>IFERROR(_xlfn.XLOOKUP($A6&amp;C$1,Observation_1_0!$H:$H,Observation_1_0!$E:$E),0)</f>
        <v>0</v>
      </c>
      <c r="D6">
        <f>IFERROR(_xlfn.XLOOKUP($A6&amp;D$1,Observation_1_0!$H:$H,Observation_1_0!$E:$E),0)</f>
        <v>0</v>
      </c>
      <c r="E6">
        <f>IFERROR(_xlfn.XLOOKUP($A6&amp;E$1,Observation_1_0!$H:$H,Observation_1_0!$E:$E),0)</f>
        <v>1</v>
      </c>
      <c r="F6">
        <f>IFERROR(_xlfn.XLOOKUP($A6&amp;F$1,Observation_1_0!$H:$H,Observation_1_0!$E:$E),0)</f>
        <v>0</v>
      </c>
      <c r="G6">
        <f>IFERROR(_xlfn.XLOOKUP($A6&amp;G$1,Observation_1_0!$H:$H,Observation_1_0!$E:$E),0)</f>
        <v>0</v>
      </c>
      <c r="H6">
        <f>IFERROR(_xlfn.XLOOKUP($A6&amp;H$1,Observation_1_0!$H:$H,Observation_1_0!$E:$E),0)</f>
        <v>1</v>
      </c>
      <c r="I6">
        <f>IFERROR(_xlfn.XLOOKUP($A6&amp;I$1,Observation_1_0!$H:$H,Observation_1_0!$E:$E),0)</f>
        <v>1</v>
      </c>
      <c r="J6">
        <f>IFERROR(_xlfn.XLOOKUP($A6&amp;J$1,Observation_1_0!$H:$H,Observation_1_0!$E:$E),0)</f>
        <v>0</v>
      </c>
      <c r="K6">
        <f t="shared" si="0"/>
        <v>3</v>
      </c>
      <c r="L6" t="b">
        <f>_xlfn.XLOOKUP(A6,Observation_1_0!A:A,Observation_1_0!G:G)=K6</f>
        <v>1</v>
      </c>
    </row>
    <row r="7" spans="1:12" x14ac:dyDescent="0.55000000000000004">
      <c r="A7" t="s">
        <v>357</v>
      </c>
      <c r="B7">
        <f>IFERROR(_xlfn.XLOOKUP($A7&amp;B$1,Observation_1_0!$H:$H,Observation_1_0!$E:$E),0)</f>
        <v>0</v>
      </c>
      <c r="C7">
        <f>IFERROR(_xlfn.XLOOKUP($A7&amp;C$1,Observation_1_0!$H:$H,Observation_1_0!$E:$E),0)</f>
        <v>1</v>
      </c>
      <c r="D7">
        <f>IFERROR(_xlfn.XLOOKUP($A7&amp;D$1,Observation_1_0!$H:$H,Observation_1_0!$E:$E),0)</f>
        <v>0</v>
      </c>
      <c r="E7">
        <f>IFERROR(_xlfn.XLOOKUP($A7&amp;E$1,Observation_1_0!$H:$H,Observation_1_0!$E:$E),0)</f>
        <v>0</v>
      </c>
      <c r="F7">
        <f>IFERROR(_xlfn.XLOOKUP($A7&amp;F$1,Observation_1_0!$H:$H,Observation_1_0!$E:$E),0)</f>
        <v>0</v>
      </c>
      <c r="G7">
        <f>IFERROR(_xlfn.XLOOKUP($A7&amp;G$1,Observation_1_0!$H:$H,Observation_1_0!$E:$E),0)</f>
        <v>0</v>
      </c>
      <c r="H7">
        <f>IFERROR(_xlfn.XLOOKUP($A7&amp;H$1,Observation_1_0!$H:$H,Observation_1_0!$E:$E),0)</f>
        <v>1</v>
      </c>
      <c r="I7">
        <f>IFERROR(_xlfn.XLOOKUP($A7&amp;I$1,Observation_1_0!$H:$H,Observation_1_0!$E:$E),0)</f>
        <v>1</v>
      </c>
      <c r="J7">
        <f>IFERROR(_xlfn.XLOOKUP($A7&amp;J$1,Observation_1_0!$H:$H,Observation_1_0!$E:$E),0)</f>
        <v>0</v>
      </c>
      <c r="K7">
        <f t="shared" si="0"/>
        <v>3</v>
      </c>
      <c r="L7" t="b">
        <f>_xlfn.XLOOKUP(A7,Observation_1_0!A:A,Observation_1_0!G:G)=K7</f>
        <v>1</v>
      </c>
    </row>
    <row r="8" spans="1:12" x14ac:dyDescent="0.55000000000000004">
      <c r="A8" t="s">
        <v>358</v>
      </c>
      <c r="B8">
        <f>IFERROR(_xlfn.XLOOKUP($A8&amp;B$1,Observation_1_0!$H:$H,Observation_1_0!$E:$E),0)</f>
        <v>0</v>
      </c>
      <c r="C8">
        <f>IFERROR(_xlfn.XLOOKUP($A8&amp;C$1,Observation_1_0!$H:$H,Observation_1_0!$E:$E),0)</f>
        <v>1</v>
      </c>
      <c r="D8">
        <f>IFERROR(_xlfn.XLOOKUP($A8&amp;D$1,Observation_1_0!$H:$H,Observation_1_0!$E:$E),0)</f>
        <v>0</v>
      </c>
      <c r="E8">
        <f>IFERROR(_xlfn.XLOOKUP($A8&amp;E$1,Observation_1_0!$H:$H,Observation_1_0!$E:$E),0)</f>
        <v>0</v>
      </c>
      <c r="F8">
        <f>IFERROR(_xlfn.XLOOKUP($A8&amp;F$1,Observation_1_0!$H:$H,Observation_1_0!$E:$E),0)</f>
        <v>0</v>
      </c>
      <c r="G8">
        <f>IFERROR(_xlfn.XLOOKUP($A8&amp;G$1,Observation_1_0!$H:$H,Observation_1_0!$E:$E),0)</f>
        <v>0</v>
      </c>
      <c r="H8">
        <f>IFERROR(_xlfn.XLOOKUP($A8&amp;H$1,Observation_1_0!$H:$H,Observation_1_0!$E:$E),0)</f>
        <v>1</v>
      </c>
      <c r="I8">
        <f>IFERROR(_xlfn.XLOOKUP($A8&amp;I$1,Observation_1_0!$H:$H,Observation_1_0!$E:$E),0)</f>
        <v>0</v>
      </c>
      <c r="J8">
        <f>IFERROR(_xlfn.XLOOKUP($A8&amp;J$1,Observation_1_0!$H:$H,Observation_1_0!$E:$E),0)</f>
        <v>1</v>
      </c>
      <c r="K8">
        <f t="shared" si="0"/>
        <v>3</v>
      </c>
      <c r="L8" t="b">
        <f>_xlfn.XLOOKUP(A8,Observation_1_0!A:A,Observation_1_0!G:G)=K8</f>
        <v>1</v>
      </c>
    </row>
    <row r="9" spans="1:12" x14ac:dyDescent="0.55000000000000004">
      <c r="A9" t="s">
        <v>359</v>
      </c>
      <c r="B9">
        <f>IFERROR(_xlfn.XLOOKUP($A9&amp;B$1,Observation_1_0!$H:$H,Observation_1_0!$E:$E),0)</f>
        <v>0</v>
      </c>
      <c r="C9">
        <f>IFERROR(_xlfn.XLOOKUP($A9&amp;C$1,Observation_1_0!$H:$H,Observation_1_0!$E:$E),0)</f>
        <v>1</v>
      </c>
      <c r="D9">
        <f>IFERROR(_xlfn.XLOOKUP($A9&amp;D$1,Observation_1_0!$H:$H,Observation_1_0!$E:$E),0)</f>
        <v>0</v>
      </c>
      <c r="E9">
        <f>IFERROR(_xlfn.XLOOKUP($A9&amp;E$1,Observation_1_0!$H:$H,Observation_1_0!$E:$E),0)</f>
        <v>0</v>
      </c>
      <c r="F9">
        <f>IFERROR(_xlfn.XLOOKUP($A9&amp;F$1,Observation_1_0!$H:$H,Observation_1_0!$E:$E),0)</f>
        <v>0</v>
      </c>
      <c r="G9">
        <f>IFERROR(_xlfn.XLOOKUP($A9&amp;G$1,Observation_1_0!$H:$H,Observation_1_0!$E:$E),0)</f>
        <v>0</v>
      </c>
      <c r="H9">
        <f>IFERROR(_xlfn.XLOOKUP($A9&amp;H$1,Observation_1_0!$H:$H,Observation_1_0!$E:$E),0)</f>
        <v>0</v>
      </c>
      <c r="I9">
        <f>IFERROR(_xlfn.XLOOKUP($A9&amp;I$1,Observation_1_0!$H:$H,Observation_1_0!$E:$E),0)</f>
        <v>1</v>
      </c>
      <c r="J9">
        <f>IFERROR(_xlfn.XLOOKUP($A9&amp;J$1,Observation_1_0!$H:$H,Observation_1_0!$E:$E),0)</f>
        <v>1</v>
      </c>
      <c r="K9">
        <f t="shared" si="0"/>
        <v>3</v>
      </c>
      <c r="L9" t="b">
        <f>_xlfn.XLOOKUP(A9,Observation_1_0!A:A,Observation_1_0!G:G)=K9</f>
        <v>1</v>
      </c>
    </row>
    <row r="10" spans="1:12" x14ac:dyDescent="0.55000000000000004">
      <c r="A10" t="s">
        <v>360</v>
      </c>
      <c r="B10">
        <f>IFERROR(_xlfn.XLOOKUP($A10&amp;B$1,Observation_1_0!$H:$H,Observation_1_0!$E:$E),0)</f>
        <v>0</v>
      </c>
      <c r="C10">
        <f>IFERROR(_xlfn.XLOOKUP($A10&amp;C$1,Observation_1_0!$H:$H,Observation_1_0!$E:$E),0)</f>
        <v>1</v>
      </c>
      <c r="D10">
        <f>IFERROR(_xlfn.XLOOKUP($A10&amp;D$1,Observation_1_0!$H:$H,Observation_1_0!$E:$E),0)</f>
        <v>1</v>
      </c>
      <c r="E10">
        <f>IFERROR(_xlfn.XLOOKUP($A10&amp;E$1,Observation_1_0!$H:$H,Observation_1_0!$E:$E),0)</f>
        <v>1</v>
      </c>
      <c r="F10">
        <f>IFERROR(_xlfn.XLOOKUP($A10&amp;F$1,Observation_1_0!$H:$H,Observation_1_0!$E:$E),0)</f>
        <v>0</v>
      </c>
      <c r="G10">
        <f>IFERROR(_xlfn.XLOOKUP($A10&amp;G$1,Observation_1_0!$H:$H,Observation_1_0!$E:$E),0)</f>
        <v>0</v>
      </c>
      <c r="H10">
        <f>IFERROR(_xlfn.XLOOKUP($A10&amp;H$1,Observation_1_0!$H:$H,Observation_1_0!$E:$E),0)</f>
        <v>1</v>
      </c>
      <c r="I10">
        <f>IFERROR(_xlfn.XLOOKUP($A10&amp;I$1,Observation_1_0!$H:$H,Observation_1_0!$E:$E),0)</f>
        <v>0</v>
      </c>
      <c r="J10">
        <f>IFERROR(_xlfn.XLOOKUP($A10&amp;J$1,Observation_1_0!$H:$H,Observation_1_0!$E:$E),0)</f>
        <v>0</v>
      </c>
      <c r="K10">
        <f t="shared" si="0"/>
        <v>4</v>
      </c>
      <c r="L10" t="b">
        <f>_xlfn.XLOOKUP(A10,Observation_1_0!A:A,Observation_1_0!G:G)=K10</f>
        <v>1</v>
      </c>
    </row>
    <row r="11" spans="1:12" x14ac:dyDescent="0.55000000000000004">
      <c r="A11" t="s">
        <v>361</v>
      </c>
      <c r="B11">
        <f>IFERROR(_xlfn.XLOOKUP($A11&amp;B$1,Observation_1_0!$H:$H,Observation_1_0!$E:$E),0)</f>
        <v>0</v>
      </c>
      <c r="C11">
        <f>IFERROR(_xlfn.XLOOKUP($A11&amp;C$1,Observation_1_0!$H:$H,Observation_1_0!$E:$E),0)</f>
        <v>1</v>
      </c>
      <c r="D11">
        <f>IFERROR(_xlfn.XLOOKUP($A11&amp;D$1,Observation_1_0!$H:$H,Observation_1_0!$E:$E),0)</f>
        <v>1</v>
      </c>
      <c r="E11">
        <f>IFERROR(_xlfn.XLOOKUP($A11&amp;E$1,Observation_1_0!$H:$H,Observation_1_0!$E:$E),0)</f>
        <v>1</v>
      </c>
      <c r="F11">
        <f>IFERROR(_xlfn.XLOOKUP($A11&amp;F$1,Observation_1_0!$H:$H,Observation_1_0!$E:$E),0)</f>
        <v>0</v>
      </c>
      <c r="G11">
        <f>IFERROR(_xlfn.XLOOKUP($A11&amp;G$1,Observation_1_0!$H:$H,Observation_1_0!$E:$E),0)</f>
        <v>0</v>
      </c>
      <c r="H11">
        <f>IFERROR(_xlfn.XLOOKUP($A11&amp;H$1,Observation_1_0!$H:$H,Observation_1_0!$E:$E),0)</f>
        <v>1</v>
      </c>
      <c r="I11">
        <f>IFERROR(_xlfn.XLOOKUP($A11&amp;I$1,Observation_1_0!$H:$H,Observation_1_0!$E:$E),0)</f>
        <v>0</v>
      </c>
      <c r="J11">
        <f>IFERROR(_xlfn.XLOOKUP($A11&amp;J$1,Observation_1_0!$H:$H,Observation_1_0!$E:$E),0)</f>
        <v>0</v>
      </c>
      <c r="K11">
        <f t="shared" si="0"/>
        <v>4</v>
      </c>
      <c r="L11" t="b">
        <f>_xlfn.XLOOKUP(A11,Observation_1_0!A:A,Observation_1_0!G:G)=K11</f>
        <v>1</v>
      </c>
    </row>
    <row r="12" spans="1:12" x14ac:dyDescent="0.55000000000000004">
      <c r="A12" t="s">
        <v>362</v>
      </c>
      <c r="B12">
        <f>IFERROR(_xlfn.XLOOKUP($A12&amp;B$1,Observation_1_0!$H:$H,Observation_1_0!$E:$E),0)</f>
        <v>0</v>
      </c>
      <c r="C12">
        <f>IFERROR(_xlfn.XLOOKUP($A12&amp;C$1,Observation_1_0!$H:$H,Observation_1_0!$E:$E),0)</f>
        <v>1</v>
      </c>
      <c r="D12">
        <f>IFERROR(_xlfn.XLOOKUP($A12&amp;D$1,Observation_1_0!$H:$H,Observation_1_0!$E:$E),0)</f>
        <v>1</v>
      </c>
      <c r="E12">
        <f>IFERROR(_xlfn.XLOOKUP($A12&amp;E$1,Observation_1_0!$H:$H,Observation_1_0!$E:$E),0)</f>
        <v>1</v>
      </c>
      <c r="F12">
        <f>IFERROR(_xlfn.XLOOKUP($A12&amp;F$1,Observation_1_0!$H:$H,Observation_1_0!$E:$E),0)</f>
        <v>0</v>
      </c>
      <c r="G12">
        <f>IFERROR(_xlfn.XLOOKUP($A12&amp;G$1,Observation_1_0!$H:$H,Observation_1_0!$E:$E),0)</f>
        <v>0</v>
      </c>
      <c r="H12">
        <f>IFERROR(_xlfn.XLOOKUP($A12&amp;H$1,Observation_1_0!$H:$H,Observation_1_0!$E:$E),0)</f>
        <v>1</v>
      </c>
      <c r="I12">
        <f>IFERROR(_xlfn.XLOOKUP($A12&amp;I$1,Observation_1_0!$H:$H,Observation_1_0!$E:$E),0)</f>
        <v>0</v>
      </c>
      <c r="J12">
        <f>IFERROR(_xlfn.XLOOKUP($A12&amp;J$1,Observation_1_0!$H:$H,Observation_1_0!$E:$E),0)</f>
        <v>0</v>
      </c>
      <c r="K12">
        <f t="shared" si="0"/>
        <v>4</v>
      </c>
      <c r="L12" t="b">
        <f>_xlfn.XLOOKUP(A12,Observation_1_0!A:A,Observation_1_0!G:G)=K12</f>
        <v>1</v>
      </c>
    </row>
    <row r="13" spans="1:12" x14ac:dyDescent="0.55000000000000004">
      <c r="A13" t="s">
        <v>363</v>
      </c>
      <c r="B13">
        <f>IFERROR(_xlfn.XLOOKUP($A13&amp;B$1,Observation_1_0!$H:$H,Observation_1_0!$E:$E),0)</f>
        <v>0</v>
      </c>
      <c r="C13">
        <f>IFERROR(_xlfn.XLOOKUP($A13&amp;C$1,Observation_1_0!$H:$H,Observation_1_0!$E:$E),0)</f>
        <v>1</v>
      </c>
      <c r="D13">
        <f>IFERROR(_xlfn.XLOOKUP($A13&amp;D$1,Observation_1_0!$H:$H,Observation_1_0!$E:$E),0)</f>
        <v>0</v>
      </c>
      <c r="E13">
        <f>IFERROR(_xlfn.XLOOKUP($A13&amp;E$1,Observation_1_0!$H:$H,Observation_1_0!$E:$E),0)</f>
        <v>1</v>
      </c>
      <c r="F13">
        <f>IFERROR(_xlfn.XLOOKUP($A13&amp;F$1,Observation_1_0!$H:$H,Observation_1_0!$E:$E),0)</f>
        <v>0</v>
      </c>
      <c r="G13">
        <f>IFERROR(_xlfn.XLOOKUP($A13&amp;G$1,Observation_1_0!$H:$H,Observation_1_0!$E:$E),0)</f>
        <v>0</v>
      </c>
      <c r="H13">
        <f>IFERROR(_xlfn.XLOOKUP($A13&amp;H$1,Observation_1_0!$H:$H,Observation_1_0!$E:$E),0)</f>
        <v>1</v>
      </c>
      <c r="I13">
        <f>IFERROR(_xlfn.XLOOKUP($A13&amp;I$1,Observation_1_0!$H:$H,Observation_1_0!$E:$E),0)</f>
        <v>0</v>
      </c>
      <c r="J13">
        <f>IFERROR(_xlfn.XLOOKUP($A13&amp;J$1,Observation_1_0!$H:$H,Observation_1_0!$E:$E),0)</f>
        <v>1</v>
      </c>
      <c r="K13">
        <f t="shared" si="0"/>
        <v>4</v>
      </c>
      <c r="L13" t="b">
        <f>_xlfn.XLOOKUP(A13,Observation_1_0!A:A,Observation_1_0!G:G)=K13</f>
        <v>1</v>
      </c>
    </row>
    <row r="14" spans="1:12" x14ac:dyDescent="0.55000000000000004">
      <c r="A14" t="s">
        <v>364</v>
      </c>
      <c r="B14">
        <f>IFERROR(_xlfn.XLOOKUP($A14&amp;B$1,Observation_1_0!$H:$H,Observation_1_0!$E:$E),0)</f>
        <v>0</v>
      </c>
      <c r="C14">
        <f>IFERROR(_xlfn.XLOOKUP($A14&amp;C$1,Observation_1_0!$H:$H,Observation_1_0!$E:$E),0)</f>
        <v>1</v>
      </c>
      <c r="D14">
        <f>IFERROR(_xlfn.XLOOKUP($A14&amp;D$1,Observation_1_0!$H:$H,Observation_1_0!$E:$E),0)</f>
        <v>0</v>
      </c>
      <c r="E14">
        <f>IFERROR(_xlfn.XLOOKUP($A14&amp;E$1,Observation_1_0!$H:$H,Observation_1_0!$E:$E),0)</f>
        <v>1</v>
      </c>
      <c r="F14">
        <f>IFERROR(_xlfn.XLOOKUP($A14&amp;F$1,Observation_1_0!$H:$H,Observation_1_0!$E:$E),0)</f>
        <v>0</v>
      </c>
      <c r="G14">
        <f>IFERROR(_xlfn.XLOOKUP($A14&amp;G$1,Observation_1_0!$H:$H,Observation_1_0!$E:$E),0)</f>
        <v>0</v>
      </c>
      <c r="H14">
        <f>IFERROR(_xlfn.XLOOKUP($A14&amp;H$1,Observation_1_0!$H:$H,Observation_1_0!$E:$E),0)</f>
        <v>1</v>
      </c>
      <c r="I14">
        <f>IFERROR(_xlfn.XLOOKUP($A14&amp;I$1,Observation_1_0!$H:$H,Observation_1_0!$E:$E),0)</f>
        <v>0</v>
      </c>
      <c r="J14">
        <f>IFERROR(_xlfn.XLOOKUP($A14&amp;J$1,Observation_1_0!$H:$H,Observation_1_0!$E:$E),0)</f>
        <v>1</v>
      </c>
      <c r="K14">
        <f t="shared" si="0"/>
        <v>4</v>
      </c>
      <c r="L14" t="b">
        <f>_xlfn.XLOOKUP(A14,Observation_1_0!A:A,Observation_1_0!G:G)=K14</f>
        <v>1</v>
      </c>
    </row>
    <row r="15" spans="1:12" x14ac:dyDescent="0.55000000000000004">
      <c r="A15" t="s">
        <v>365</v>
      </c>
      <c r="B15">
        <f>IFERROR(_xlfn.XLOOKUP($A15&amp;B$1,Observation_1_0!$H:$H,Observation_1_0!$E:$E),0)</f>
        <v>0</v>
      </c>
      <c r="C15">
        <f>IFERROR(_xlfn.XLOOKUP($A15&amp;C$1,Observation_1_0!$H:$H,Observation_1_0!$E:$E),0)</f>
        <v>1</v>
      </c>
      <c r="D15">
        <f>IFERROR(_xlfn.XLOOKUP($A15&amp;D$1,Observation_1_0!$H:$H,Observation_1_0!$E:$E),0)</f>
        <v>1</v>
      </c>
      <c r="E15">
        <f>IFERROR(_xlfn.XLOOKUP($A15&amp;E$1,Observation_1_0!$H:$H,Observation_1_0!$E:$E),0)</f>
        <v>1</v>
      </c>
      <c r="F15">
        <f>IFERROR(_xlfn.XLOOKUP($A15&amp;F$1,Observation_1_0!$H:$H,Observation_1_0!$E:$E),0)</f>
        <v>0</v>
      </c>
      <c r="G15">
        <f>IFERROR(_xlfn.XLOOKUP($A15&amp;G$1,Observation_1_0!$H:$H,Observation_1_0!$E:$E),0)</f>
        <v>0</v>
      </c>
      <c r="H15">
        <f>IFERROR(_xlfn.XLOOKUP($A15&amp;H$1,Observation_1_0!$H:$H,Observation_1_0!$E:$E),0)</f>
        <v>1</v>
      </c>
      <c r="I15">
        <f>IFERROR(_xlfn.XLOOKUP($A15&amp;I$1,Observation_1_0!$H:$H,Observation_1_0!$E:$E),0)</f>
        <v>0</v>
      </c>
      <c r="J15">
        <f>IFERROR(_xlfn.XLOOKUP($A15&amp;J$1,Observation_1_0!$H:$H,Observation_1_0!$E:$E),0)</f>
        <v>0</v>
      </c>
      <c r="K15">
        <f t="shared" si="0"/>
        <v>4</v>
      </c>
      <c r="L15" t="b">
        <f>_xlfn.XLOOKUP(A15,Observation_1_0!A:A,Observation_1_0!G:G)=K15</f>
        <v>1</v>
      </c>
    </row>
    <row r="16" spans="1:12" x14ac:dyDescent="0.55000000000000004">
      <c r="A16" t="s">
        <v>81</v>
      </c>
      <c r="B16">
        <f>IFERROR(_xlfn.XLOOKUP($A16&amp;B$1,Observation_1_0!$H:$H,Observation_1_0!$E:$E),0)</f>
        <v>1</v>
      </c>
      <c r="C16">
        <f>IFERROR(_xlfn.XLOOKUP($A16&amp;C$1,Observation_1_0!$H:$H,Observation_1_0!$E:$E),0)</f>
        <v>0</v>
      </c>
      <c r="D16">
        <f>IFERROR(_xlfn.XLOOKUP($A16&amp;D$1,Observation_1_0!$H:$H,Observation_1_0!$E:$E),0)</f>
        <v>1</v>
      </c>
      <c r="E16">
        <f>IFERROR(_xlfn.XLOOKUP($A16&amp;E$1,Observation_1_0!$H:$H,Observation_1_0!$E:$E),0)</f>
        <v>0</v>
      </c>
      <c r="F16">
        <f>IFERROR(_xlfn.XLOOKUP($A16&amp;F$1,Observation_1_0!$H:$H,Observation_1_0!$E:$E),0)</f>
        <v>0</v>
      </c>
      <c r="G16">
        <f>IFERROR(_xlfn.XLOOKUP($A16&amp;G$1,Observation_1_0!$H:$H,Observation_1_0!$E:$E),0)</f>
        <v>1</v>
      </c>
      <c r="H16">
        <f>IFERROR(_xlfn.XLOOKUP($A16&amp;H$1,Observation_1_0!$H:$H,Observation_1_0!$E:$E),0)</f>
        <v>1</v>
      </c>
      <c r="I16">
        <f>IFERROR(_xlfn.XLOOKUP($A16&amp;I$1,Observation_1_0!$H:$H,Observation_1_0!$E:$E),0)</f>
        <v>0</v>
      </c>
      <c r="J16">
        <f>IFERROR(_xlfn.XLOOKUP($A16&amp;J$1,Observation_1_0!$H:$H,Observation_1_0!$E:$E),0)</f>
        <v>0</v>
      </c>
      <c r="K16">
        <f t="shared" si="0"/>
        <v>4</v>
      </c>
      <c r="L16" t="b">
        <f>_xlfn.XLOOKUP(A16,Observation_1_0!A:A,Observation_1_0!G:G)=K16</f>
        <v>1</v>
      </c>
    </row>
    <row r="17" spans="1:12" x14ac:dyDescent="0.55000000000000004">
      <c r="A17" t="s">
        <v>366</v>
      </c>
      <c r="B17">
        <f>IFERROR(_xlfn.XLOOKUP($A17&amp;B$1,Observation_1_0!$H:$H,Observation_1_0!$E:$E),0)</f>
        <v>0</v>
      </c>
      <c r="C17">
        <f>IFERROR(_xlfn.XLOOKUP($A17&amp;C$1,Observation_1_0!$H:$H,Observation_1_0!$E:$E),0)</f>
        <v>1</v>
      </c>
      <c r="D17">
        <f>IFERROR(_xlfn.XLOOKUP($A17&amp;D$1,Observation_1_0!$H:$H,Observation_1_0!$E:$E),0)</f>
        <v>1</v>
      </c>
      <c r="E17">
        <f>IFERROR(_xlfn.XLOOKUP($A17&amp;E$1,Observation_1_0!$H:$H,Observation_1_0!$E:$E),0)</f>
        <v>1</v>
      </c>
      <c r="F17">
        <f>IFERROR(_xlfn.XLOOKUP($A17&amp;F$1,Observation_1_0!$H:$H,Observation_1_0!$E:$E),0)</f>
        <v>0</v>
      </c>
      <c r="G17">
        <f>IFERROR(_xlfn.XLOOKUP($A17&amp;G$1,Observation_1_0!$H:$H,Observation_1_0!$E:$E),0)</f>
        <v>0</v>
      </c>
      <c r="H17">
        <f>IFERROR(_xlfn.XLOOKUP($A17&amp;H$1,Observation_1_0!$H:$H,Observation_1_0!$E:$E),0)</f>
        <v>1</v>
      </c>
      <c r="I17">
        <f>IFERROR(_xlfn.XLOOKUP($A17&amp;I$1,Observation_1_0!$H:$H,Observation_1_0!$E:$E),0)</f>
        <v>0</v>
      </c>
      <c r="J17">
        <f>IFERROR(_xlfn.XLOOKUP($A17&amp;J$1,Observation_1_0!$H:$H,Observation_1_0!$E:$E),0)</f>
        <v>0</v>
      </c>
      <c r="K17">
        <f t="shared" si="0"/>
        <v>4</v>
      </c>
      <c r="L17" t="b">
        <f>_xlfn.XLOOKUP(A17,Observation_1_0!A:A,Observation_1_0!G:G)=K17</f>
        <v>1</v>
      </c>
    </row>
    <row r="18" spans="1:12" x14ac:dyDescent="0.55000000000000004">
      <c r="A18" t="s">
        <v>367</v>
      </c>
      <c r="B18">
        <f>IFERROR(_xlfn.XLOOKUP($A18&amp;B$1,Observation_1_0!$H:$H,Observation_1_0!$E:$E),0)</f>
        <v>0</v>
      </c>
      <c r="C18">
        <f>IFERROR(_xlfn.XLOOKUP($A18&amp;C$1,Observation_1_0!$H:$H,Observation_1_0!$E:$E),0)</f>
        <v>1</v>
      </c>
      <c r="D18">
        <f>IFERROR(_xlfn.XLOOKUP($A18&amp;D$1,Observation_1_0!$H:$H,Observation_1_0!$E:$E),0)</f>
        <v>1</v>
      </c>
      <c r="E18">
        <f>IFERROR(_xlfn.XLOOKUP($A18&amp;E$1,Observation_1_0!$H:$H,Observation_1_0!$E:$E),0)</f>
        <v>1</v>
      </c>
      <c r="F18">
        <f>IFERROR(_xlfn.XLOOKUP($A18&amp;F$1,Observation_1_0!$H:$H,Observation_1_0!$E:$E),0)</f>
        <v>0</v>
      </c>
      <c r="G18">
        <f>IFERROR(_xlfn.XLOOKUP($A18&amp;G$1,Observation_1_0!$H:$H,Observation_1_0!$E:$E),0)</f>
        <v>0</v>
      </c>
      <c r="H18">
        <f>IFERROR(_xlfn.XLOOKUP($A18&amp;H$1,Observation_1_0!$H:$H,Observation_1_0!$E:$E),0)</f>
        <v>1</v>
      </c>
      <c r="I18">
        <f>IFERROR(_xlfn.XLOOKUP($A18&amp;I$1,Observation_1_0!$H:$H,Observation_1_0!$E:$E),0)</f>
        <v>1</v>
      </c>
      <c r="J18">
        <f>IFERROR(_xlfn.XLOOKUP($A18&amp;J$1,Observation_1_0!$H:$H,Observation_1_0!$E:$E),0)</f>
        <v>0</v>
      </c>
      <c r="K18">
        <f t="shared" si="0"/>
        <v>5</v>
      </c>
      <c r="L18" t="b">
        <f>_xlfn.XLOOKUP(A18,Observation_1_0!A:A,Observation_1_0!G:G)=K18</f>
        <v>1</v>
      </c>
    </row>
    <row r="19" spans="1:12" x14ac:dyDescent="0.55000000000000004">
      <c r="A19" t="s">
        <v>368</v>
      </c>
      <c r="B19">
        <f>IFERROR(_xlfn.XLOOKUP($A19&amp;B$1,Observation_1_0!$H:$H,Observation_1_0!$E:$E),0)</f>
        <v>0</v>
      </c>
      <c r="C19">
        <f>IFERROR(_xlfn.XLOOKUP($A19&amp;C$1,Observation_1_0!$H:$H,Observation_1_0!$E:$E),0)</f>
        <v>1</v>
      </c>
      <c r="D19">
        <f>IFERROR(_xlfn.XLOOKUP($A19&amp;D$1,Observation_1_0!$H:$H,Observation_1_0!$E:$E),0)</f>
        <v>0</v>
      </c>
      <c r="E19">
        <f>IFERROR(_xlfn.XLOOKUP($A19&amp;E$1,Observation_1_0!$H:$H,Observation_1_0!$E:$E),0)</f>
        <v>1</v>
      </c>
      <c r="F19">
        <f>IFERROR(_xlfn.XLOOKUP($A19&amp;F$1,Observation_1_0!$H:$H,Observation_1_0!$E:$E),0)</f>
        <v>0</v>
      </c>
      <c r="G19">
        <f>IFERROR(_xlfn.XLOOKUP($A19&amp;G$1,Observation_1_0!$H:$H,Observation_1_0!$E:$E),0)</f>
        <v>0</v>
      </c>
      <c r="H19">
        <f>IFERROR(_xlfn.XLOOKUP($A19&amp;H$1,Observation_1_0!$H:$H,Observation_1_0!$E:$E),0)</f>
        <v>1</v>
      </c>
      <c r="I19">
        <f>IFERROR(_xlfn.XLOOKUP($A19&amp;I$1,Observation_1_0!$H:$H,Observation_1_0!$E:$E),0)</f>
        <v>1</v>
      </c>
      <c r="J19">
        <f>IFERROR(_xlfn.XLOOKUP($A19&amp;J$1,Observation_1_0!$H:$H,Observation_1_0!$E:$E),0)</f>
        <v>1</v>
      </c>
      <c r="K19">
        <f t="shared" si="0"/>
        <v>5</v>
      </c>
      <c r="L19" t="b">
        <f>_xlfn.XLOOKUP(A19,Observation_1_0!A:A,Observation_1_0!G:G)=K19</f>
        <v>1</v>
      </c>
    </row>
    <row r="20" spans="1:12" x14ac:dyDescent="0.55000000000000004">
      <c r="A20" t="s">
        <v>369</v>
      </c>
      <c r="B20">
        <f>IFERROR(_xlfn.XLOOKUP($A20&amp;B$1,Observation_1_0!$H:$H,Observation_1_0!$E:$E),0)</f>
        <v>0</v>
      </c>
      <c r="C20">
        <f>IFERROR(_xlfn.XLOOKUP($A20&amp;C$1,Observation_1_0!$H:$H,Observation_1_0!$E:$E),0)</f>
        <v>1</v>
      </c>
      <c r="D20">
        <f>IFERROR(_xlfn.XLOOKUP($A20&amp;D$1,Observation_1_0!$H:$H,Observation_1_0!$E:$E),0)</f>
        <v>1</v>
      </c>
      <c r="E20">
        <f>IFERROR(_xlfn.XLOOKUP($A20&amp;E$1,Observation_1_0!$H:$H,Observation_1_0!$E:$E),0)</f>
        <v>1</v>
      </c>
      <c r="F20">
        <f>IFERROR(_xlfn.XLOOKUP($A20&amp;F$1,Observation_1_0!$H:$H,Observation_1_0!$E:$E),0)</f>
        <v>0</v>
      </c>
      <c r="G20">
        <f>IFERROR(_xlfn.XLOOKUP($A20&amp;G$1,Observation_1_0!$H:$H,Observation_1_0!$E:$E),0)</f>
        <v>0</v>
      </c>
      <c r="H20">
        <f>IFERROR(_xlfn.XLOOKUP($A20&amp;H$1,Observation_1_0!$H:$H,Observation_1_0!$E:$E),0)</f>
        <v>1</v>
      </c>
      <c r="I20">
        <f>IFERROR(_xlfn.XLOOKUP($A20&amp;I$1,Observation_1_0!$H:$H,Observation_1_0!$E:$E),0)</f>
        <v>0</v>
      </c>
      <c r="J20">
        <f>IFERROR(_xlfn.XLOOKUP($A20&amp;J$1,Observation_1_0!$H:$H,Observation_1_0!$E:$E),0)</f>
        <v>1</v>
      </c>
      <c r="K20">
        <f t="shared" si="0"/>
        <v>5</v>
      </c>
      <c r="L20" t="b">
        <f>_xlfn.XLOOKUP(A20,Observation_1_0!A:A,Observation_1_0!G:G)=K20</f>
        <v>1</v>
      </c>
    </row>
    <row r="21" spans="1:12" x14ac:dyDescent="0.55000000000000004">
      <c r="A21" t="s">
        <v>370</v>
      </c>
      <c r="B21">
        <f>IFERROR(_xlfn.XLOOKUP($A21&amp;B$1,Observation_1_0!$H:$H,Observation_1_0!$E:$E),0)</f>
        <v>0</v>
      </c>
      <c r="C21">
        <f>IFERROR(_xlfn.XLOOKUP($A21&amp;C$1,Observation_1_0!$H:$H,Observation_1_0!$E:$E),0)</f>
        <v>1</v>
      </c>
      <c r="D21">
        <f>IFERROR(_xlfn.XLOOKUP($A21&amp;D$1,Observation_1_0!$H:$H,Observation_1_0!$E:$E),0)</f>
        <v>0</v>
      </c>
      <c r="E21">
        <f>IFERROR(_xlfn.XLOOKUP($A21&amp;E$1,Observation_1_0!$H:$H,Observation_1_0!$E:$E),0)</f>
        <v>1</v>
      </c>
      <c r="F21">
        <f>IFERROR(_xlfn.XLOOKUP($A21&amp;F$1,Observation_1_0!$H:$H,Observation_1_0!$E:$E),0)</f>
        <v>0</v>
      </c>
      <c r="G21">
        <f>IFERROR(_xlfn.XLOOKUP($A21&amp;G$1,Observation_1_0!$H:$H,Observation_1_0!$E:$E),0)</f>
        <v>0</v>
      </c>
      <c r="H21">
        <f>IFERROR(_xlfn.XLOOKUP($A21&amp;H$1,Observation_1_0!$H:$H,Observation_1_0!$E:$E),0)</f>
        <v>1</v>
      </c>
      <c r="I21">
        <f>IFERROR(_xlfn.XLOOKUP($A21&amp;I$1,Observation_1_0!$H:$H,Observation_1_0!$E:$E),0)</f>
        <v>1</v>
      </c>
      <c r="J21">
        <f>IFERROR(_xlfn.XLOOKUP($A21&amp;J$1,Observation_1_0!$H:$H,Observation_1_0!$E:$E),0)</f>
        <v>1</v>
      </c>
      <c r="K21">
        <f t="shared" si="0"/>
        <v>5</v>
      </c>
      <c r="L21" t="b">
        <f>_xlfn.XLOOKUP(A21,Observation_1_0!A:A,Observation_1_0!G:G)=K21</f>
        <v>1</v>
      </c>
    </row>
    <row r="22" spans="1:12" x14ac:dyDescent="0.55000000000000004">
      <c r="A22" t="s">
        <v>371</v>
      </c>
      <c r="B22">
        <f>IFERROR(_xlfn.XLOOKUP($A22&amp;B$1,Observation_1_0!$H:$H,Observation_1_0!$E:$E),0)</f>
        <v>0</v>
      </c>
      <c r="C22">
        <f>IFERROR(_xlfn.XLOOKUP($A22&amp;C$1,Observation_1_0!$H:$H,Observation_1_0!$E:$E),0)</f>
        <v>1</v>
      </c>
      <c r="D22">
        <f>IFERROR(_xlfn.XLOOKUP($A22&amp;D$1,Observation_1_0!$H:$H,Observation_1_0!$E:$E),0)</f>
        <v>0</v>
      </c>
      <c r="E22">
        <f>IFERROR(_xlfn.XLOOKUP($A22&amp;E$1,Observation_1_0!$H:$H,Observation_1_0!$E:$E),0)</f>
        <v>1</v>
      </c>
      <c r="F22">
        <f>IFERROR(_xlfn.XLOOKUP($A22&amp;F$1,Observation_1_0!$H:$H,Observation_1_0!$E:$E),0)</f>
        <v>0</v>
      </c>
      <c r="G22">
        <f>IFERROR(_xlfn.XLOOKUP($A22&amp;G$1,Observation_1_0!$H:$H,Observation_1_0!$E:$E),0)</f>
        <v>0</v>
      </c>
      <c r="H22">
        <f>IFERROR(_xlfn.XLOOKUP($A22&amp;H$1,Observation_1_0!$H:$H,Observation_1_0!$E:$E),0)</f>
        <v>1</v>
      </c>
      <c r="I22">
        <f>IFERROR(_xlfn.XLOOKUP($A22&amp;I$1,Observation_1_0!$H:$H,Observation_1_0!$E:$E),0)</f>
        <v>1</v>
      </c>
      <c r="J22">
        <f>IFERROR(_xlfn.XLOOKUP($A22&amp;J$1,Observation_1_0!$H:$H,Observation_1_0!$E:$E),0)</f>
        <v>1</v>
      </c>
      <c r="K22">
        <f t="shared" si="0"/>
        <v>5</v>
      </c>
      <c r="L22" t="b">
        <f>_xlfn.XLOOKUP(A22,Observation_1_0!A:A,Observation_1_0!G:G)=K22</f>
        <v>1</v>
      </c>
    </row>
    <row r="23" spans="1:12" x14ac:dyDescent="0.55000000000000004">
      <c r="A23" t="s">
        <v>372</v>
      </c>
      <c r="B23">
        <f>IFERROR(_xlfn.XLOOKUP($A23&amp;B$1,Observation_1_0!$H:$H,Observation_1_0!$E:$E),0)</f>
        <v>0</v>
      </c>
      <c r="C23">
        <f>IFERROR(_xlfn.XLOOKUP($A23&amp;C$1,Observation_1_0!$H:$H,Observation_1_0!$E:$E),0)</f>
        <v>1</v>
      </c>
      <c r="D23">
        <f>IFERROR(_xlfn.XLOOKUP($A23&amp;D$1,Observation_1_0!$H:$H,Observation_1_0!$E:$E),0)</f>
        <v>0</v>
      </c>
      <c r="E23">
        <f>IFERROR(_xlfn.XLOOKUP($A23&amp;E$1,Observation_1_0!$H:$H,Observation_1_0!$E:$E),0)</f>
        <v>1</v>
      </c>
      <c r="F23">
        <f>IFERROR(_xlfn.XLOOKUP($A23&amp;F$1,Observation_1_0!$H:$H,Observation_1_0!$E:$E),0)</f>
        <v>0</v>
      </c>
      <c r="G23">
        <f>IFERROR(_xlfn.XLOOKUP($A23&amp;G$1,Observation_1_0!$H:$H,Observation_1_0!$E:$E),0)</f>
        <v>0</v>
      </c>
      <c r="H23">
        <f>IFERROR(_xlfn.XLOOKUP($A23&amp;H$1,Observation_1_0!$H:$H,Observation_1_0!$E:$E),0)</f>
        <v>1</v>
      </c>
      <c r="I23">
        <f>IFERROR(_xlfn.XLOOKUP($A23&amp;I$1,Observation_1_0!$H:$H,Observation_1_0!$E:$E),0)</f>
        <v>1</v>
      </c>
      <c r="J23">
        <f>IFERROR(_xlfn.XLOOKUP($A23&amp;J$1,Observation_1_0!$H:$H,Observation_1_0!$E:$E),0)</f>
        <v>1</v>
      </c>
      <c r="K23">
        <f t="shared" si="0"/>
        <v>5</v>
      </c>
      <c r="L23" t="b">
        <f>_xlfn.XLOOKUP(A23,Observation_1_0!A:A,Observation_1_0!G:G)=K23</f>
        <v>1</v>
      </c>
    </row>
    <row r="24" spans="1:12" x14ac:dyDescent="0.55000000000000004">
      <c r="A24" t="s">
        <v>373</v>
      </c>
      <c r="B24">
        <f>IFERROR(_xlfn.XLOOKUP($A24&amp;B$1,Observation_1_0!$H:$H,Observation_1_0!$E:$E),0)</f>
        <v>0</v>
      </c>
      <c r="C24">
        <f>IFERROR(_xlfn.XLOOKUP($A24&amp;C$1,Observation_1_0!$H:$H,Observation_1_0!$E:$E),0)</f>
        <v>1</v>
      </c>
      <c r="D24">
        <f>IFERROR(_xlfn.XLOOKUP($A24&amp;D$1,Observation_1_0!$H:$H,Observation_1_0!$E:$E),0)</f>
        <v>0</v>
      </c>
      <c r="E24">
        <f>IFERROR(_xlfn.XLOOKUP($A24&amp;E$1,Observation_1_0!$H:$H,Observation_1_0!$E:$E),0)</f>
        <v>1</v>
      </c>
      <c r="F24">
        <f>IFERROR(_xlfn.XLOOKUP($A24&amp;F$1,Observation_1_0!$H:$H,Observation_1_0!$E:$E),0)</f>
        <v>0</v>
      </c>
      <c r="G24">
        <f>IFERROR(_xlfn.XLOOKUP($A24&amp;G$1,Observation_1_0!$H:$H,Observation_1_0!$E:$E),0)</f>
        <v>0</v>
      </c>
      <c r="H24">
        <f>IFERROR(_xlfn.XLOOKUP($A24&amp;H$1,Observation_1_0!$H:$H,Observation_1_0!$E:$E),0)</f>
        <v>1</v>
      </c>
      <c r="I24">
        <f>IFERROR(_xlfn.XLOOKUP($A24&amp;I$1,Observation_1_0!$H:$H,Observation_1_0!$E:$E),0)</f>
        <v>1</v>
      </c>
      <c r="J24">
        <f>IFERROR(_xlfn.XLOOKUP($A24&amp;J$1,Observation_1_0!$H:$H,Observation_1_0!$E:$E),0)</f>
        <v>1</v>
      </c>
      <c r="K24">
        <f t="shared" si="0"/>
        <v>5</v>
      </c>
      <c r="L24" t="b">
        <f>_xlfn.XLOOKUP(A24,Observation_1_0!A:A,Observation_1_0!G:G)=K24</f>
        <v>1</v>
      </c>
    </row>
    <row r="25" spans="1:12" x14ac:dyDescent="0.55000000000000004">
      <c r="A25" t="s">
        <v>374</v>
      </c>
      <c r="B25">
        <f>IFERROR(_xlfn.XLOOKUP($A25&amp;B$1,Observation_1_0!$H:$H,Observation_1_0!$E:$E),0)</f>
        <v>1</v>
      </c>
      <c r="C25">
        <f>IFERROR(_xlfn.XLOOKUP($A25&amp;C$1,Observation_1_0!$H:$H,Observation_1_0!$E:$E),0)</f>
        <v>1</v>
      </c>
      <c r="D25">
        <f>IFERROR(_xlfn.XLOOKUP($A25&amp;D$1,Observation_1_0!$H:$H,Observation_1_0!$E:$E),0)</f>
        <v>1</v>
      </c>
      <c r="E25">
        <f>IFERROR(_xlfn.XLOOKUP($A25&amp;E$1,Observation_1_0!$H:$H,Observation_1_0!$E:$E),0)</f>
        <v>1</v>
      </c>
      <c r="F25">
        <f>IFERROR(_xlfn.XLOOKUP($A25&amp;F$1,Observation_1_0!$H:$H,Observation_1_0!$E:$E),0)</f>
        <v>0</v>
      </c>
      <c r="G25">
        <f>IFERROR(_xlfn.XLOOKUP($A25&amp;G$1,Observation_1_0!$H:$H,Observation_1_0!$E:$E),0)</f>
        <v>0</v>
      </c>
      <c r="H25">
        <f>IFERROR(_xlfn.XLOOKUP($A25&amp;H$1,Observation_1_0!$H:$H,Observation_1_0!$E:$E),0)</f>
        <v>1</v>
      </c>
      <c r="I25">
        <f>IFERROR(_xlfn.XLOOKUP($A25&amp;I$1,Observation_1_0!$H:$H,Observation_1_0!$E:$E),0)</f>
        <v>0</v>
      </c>
      <c r="J25">
        <f>IFERROR(_xlfn.XLOOKUP($A25&amp;J$1,Observation_1_0!$H:$H,Observation_1_0!$E:$E),0)</f>
        <v>0</v>
      </c>
      <c r="K25">
        <f t="shared" si="0"/>
        <v>5</v>
      </c>
      <c r="L25" t="b">
        <f>_xlfn.XLOOKUP(A25,Observation_1_0!A:A,Observation_1_0!G:G)=K25</f>
        <v>1</v>
      </c>
    </row>
    <row r="26" spans="1:12" x14ac:dyDescent="0.55000000000000004">
      <c r="A26" t="s">
        <v>375</v>
      </c>
      <c r="B26">
        <f>IFERROR(_xlfn.XLOOKUP($A26&amp;B$1,Observation_1_0!$H:$H,Observation_1_0!$E:$E),0)</f>
        <v>1</v>
      </c>
      <c r="C26">
        <f>IFERROR(_xlfn.XLOOKUP($A26&amp;C$1,Observation_1_0!$H:$H,Observation_1_0!$E:$E),0)</f>
        <v>1</v>
      </c>
      <c r="D26">
        <f>IFERROR(_xlfn.XLOOKUP($A26&amp;D$1,Observation_1_0!$H:$H,Observation_1_0!$E:$E),0)</f>
        <v>1</v>
      </c>
      <c r="E26">
        <f>IFERROR(_xlfn.XLOOKUP($A26&amp;E$1,Observation_1_0!$H:$H,Observation_1_0!$E:$E),0)</f>
        <v>1</v>
      </c>
      <c r="F26">
        <f>IFERROR(_xlfn.XLOOKUP($A26&amp;F$1,Observation_1_0!$H:$H,Observation_1_0!$E:$E),0)</f>
        <v>0</v>
      </c>
      <c r="G26">
        <f>IFERROR(_xlfn.XLOOKUP($A26&amp;G$1,Observation_1_0!$H:$H,Observation_1_0!$E:$E),0)</f>
        <v>0</v>
      </c>
      <c r="H26">
        <f>IFERROR(_xlfn.XLOOKUP($A26&amp;H$1,Observation_1_0!$H:$H,Observation_1_0!$E:$E),0)</f>
        <v>1</v>
      </c>
      <c r="I26">
        <f>IFERROR(_xlfn.XLOOKUP($A26&amp;I$1,Observation_1_0!$H:$H,Observation_1_0!$E:$E),0)</f>
        <v>0</v>
      </c>
      <c r="J26">
        <f>IFERROR(_xlfn.XLOOKUP($A26&amp;J$1,Observation_1_0!$H:$H,Observation_1_0!$E:$E),0)</f>
        <v>0</v>
      </c>
      <c r="K26">
        <f t="shared" si="0"/>
        <v>5</v>
      </c>
      <c r="L26" t="b">
        <f>_xlfn.XLOOKUP(A26,Observation_1_0!A:A,Observation_1_0!G:G)=K26</f>
        <v>1</v>
      </c>
    </row>
    <row r="27" spans="1:12" x14ac:dyDescent="0.55000000000000004">
      <c r="A27" t="s">
        <v>45</v>
      </c>
      <c r="B27">
        <f>IFERROR(_xlfn.XLOOKUP($A27&amp;B$1,Observation_1_0!$H:$H,Observation_1_0!$E:$E),0)</f>
        <v>1</v>
      </c>
      <c r="C27">
        <f>IFERROR(_xlfn.XLOOKUP($A27&amp;C$1,Observation_1_0!$H:$H,Observation_1_0!$E:$E),0)</f>
        <v>1</v>
      </c>
      <c r="D27">
        <f>IFERROR(_xlfn.XLOOKUP($A27&amp;D$1,Observation_1_0!$H:$H,Observation_1_0!$E:$E),0)</f>
        <v>1</v>
      </c>
      <c r="E27">
        <f>IFERROR(_xlfn.XLOOKUP($A27&amp;E$1,Observation_1_0!$H:$H,Observation_1_0!$E:$E),0)</f>
        <v>1</v>
      </c>
      <c r="F27">
        <f>IFERROR(_xlfn.XLOOKUP($A27&amp;F$1,Observation_1_0!$H:$H,Observation_1_0!$E:$E),0)</f>
        <v>0</v>
      </c>
      <c r="G27">
        <f>IFERROR(_xlfn.XLOOKUP($A27&amp;G$1,Observation_1_0!$H:$H,Observation_1_0!$E:$E),0)</f>
        <v>0</v>
      </c>
      <c r="H27">
        <f>IFERROR(_xlfn.XLOOKUP($A27&amp;H$1,Observation_1_0!$H:$H,Observation_1_0!$E:$E),0)</f>
        <v>1</v>
      </c>
      <c r="I27">
        <f>IFERROR(_xlfn.XLOOKUP($A27&amp;I$1,Observation_1_0!$H:$H,Observation_1_0!$E:$E),0)</f>
        <v>0</v>
      </c>
      <c r="J27">
        <f>IFERROR(_xlfn.XLOOKUP($A27&amp;J$1,Observation_1_0!$H:$H,Observation_1_0!$E:$E),0)</f>
        <v>0</v>
      </c>
      <c r="K27">
        <f t="shared" si="0"/>
        <v>5</v>
      </c>
      <c r="L27" t="b">
        <f>_xlfn.XLOOKUP(A27,Observation_1_0!A:A,Observation_1_0!G:G)=K27</f>
        <v>1</v>
      </c>
    </row>
    <row r="28" spans="1:12" x14ac:dyDescent="0.55000000000000004">
      <c r="A28" t="s">
        <v>376</v>
      </c>
      <c r="B28">
        <f>IFERROR(_xlfn.XLOOKUP($A28&amp;B$1,Observation_1_0!$H:$H,Observation_1_0!$E:$E),0)</f>
        <v>1</v>
      </c>
      <c r="C28">
        <f>IFERROR(_xlfn.XLOOKUP($A28&amp;C$1,Observation_1_0!$H:$H,Observation_1_0!$E:$E),0)</f>
        <v>1</v>
      </c>
      <c r="D28">
        <f>IFERROR(_xlfn.XLOOKUP($A28&amp;D$1,Observation_1_0!$H:$H,Observation_1_0!$E:$E),0)</f>
        <v>1</v>
      </c>
      <c r="E28">
        <f>IFERROR(_xlfn.XLOOKUP($A28&amp;E$1,Observation_1_0!$H:$H,Observation_1_0!$E:$E),0)</f>
        <v>1</v>
      </c>
      <c r="F28">
        <f>IFERROR(_xlfn.XLOOKUP($A28&amp;F$1,Observation_1_0!$H:$H,Observation_1_0!$E:$E),0)</f>
        <v>0</v>
      </c>
      <c r="G28">
        <f>IFERROR(_xlfn.XLOOKUP($A28&amp;G$1,Observation_1_0!$H:$H,Observation_1_0!$E:$E),0)</f>
        <v>0</v>
      </c>
      <c r="H28">
        <f>IFERROR(_xlfn.XLOOKUP($A28&amp;H$1,Observation_1_0!$H:$H,Observation_1_0!$E:$E),0)</f>
        <v>1</v>
      </c>
      <c r="I28">
        <f>IFERROR(_xlfn.XLOOKUP($A28&amp;I$1,Observation_1_0!$H:$H,Observation_1_0!$E:$E),0)</f>
        <v>0</v>
      </c>
      <c r="J28">
        <f>IFERROR(_xlfn.XLOOKUP($A28&amp;J$1,Observation_1_0!$H:$H,Observation_1_0!$E:$E),0)</f>
        <v>0</v>
      </c>
      <c r="K28">
        <f t="shared" si="0"/>
        <v>5</v>
      </c>
      <c r="L28" t="b">
        <f>_xlfn.XLOOKUP(A28,Observation_1_0!A:A,Observation_1_0!G:G)=K28</f>
        <v>1</v>
      </c>
    </row>
    <row r="29" spans="1:12" x14ac:dyDescent="0.55000000000000004">
      <c r="A29" t="s">
        <v>377</v>
      </c>
      <c r="B29">
        <f>IFERROR(_xlfn.XLOOKUP($A29&amp;B$1,Observation_1_0!$H:$H,Observation_1_0!$E:$E),0)</f>
        <v>0</v>
      </c>
      <c r="C29">
        <f>IFERROR(_xlfn.XLOOKUP($A29&amp;C$1,Observation_1_0!$H:$H,Observation_1_0!$E:$E),0)</f>
        <v>1</v>
      </c>
      <c r="D29">
        <f>IFERROR(_xlfn.XLOOKUP($A29&amp;D$1,Observation_1_0!$H:$H,Observation_1_0!$E:$E),0)</f>
        <v>1</v>
      </c>
      <c r="E29">
        <f>IFERROR(_xlfn.XLOOKUP($A29&amp;E$1,Observation_1_0!$H:$H,Observation_1_0!$E:$E),0)</f>
        <v>1</v>
      </c>
      <c r="F29">
        <f>IFERROR(_xlfn.XLOOKUP($A29&amp;F$1,Observation_1_0!$H:$H,Observation_1_0!$E:$E),0)</f>
        <v>0</v>
      </c>
      <c r="G29">
        <f>IFERROR(_xlfn.XLOOKUP($A29&amp;G$1,Observation_1_0!$H:$H,Observation_1_0!$E:$E),0)</f>
        <v>0</v>
      </c>
      <c r="H29">
        <f>IFERROR(_xlfn.XLOOKUP($A29&amp;H$1,Observation_1_0!$H:$H,Observation_1_0!$E:$E),0)</f>
        <v>1</v>
      </c>
      <c r="I29">
        <f>IFERROR(_xlfn.XLOOKUP($A29&amp;I$1,Observation_1_0!$H:$H,Observation_1_0!$E:$E),0)</f>
        <v>1</v>
      </c>
      <c r="J29">
        <f>IFERROR(_xlfn.XLOOKUP($A29&amp;J$1,Observation_1_0!$H:$H,Observation_1_0!$E:$E),0)</f>
        <v>0</v>
      </c>
      <c r="K29">
        <f t="shared" si="0"/>
        <v>5</v>
      </c>
      <c r="L29" t="b">
        <f>_xlfn.XLOOKUP(A29,Observation_1_0!A:A,Observation_1_0!G:G)=K29</f>
        <v>1</v>
      </c>
    </row>
    <row r="30" spans="1:12" x14ac:dyDescent="0.55000000000000004">
      <c r="A30" t="s">
        <v>378</v>
      </c>
      <c r="B30">
        <f>IFERROR(_xlfn.XLOOKUP($A30&amp;B$1,Observation_1_0!$H:$H,Observation_1_0!$E:$E),0)</f>
        <v>0</v>
      </c>
      <c r="C30">
        <f>IFERROR(_xlfn.XLOOKUP($A30&amp;C$1,Observation_1_0!$H:$H,Observation_1_0!$E:$E),0)</f>
        <v>1</v>
      </c>
      <c r="D30">
        <f>IFERROR(_xlfn.XLOOKUP($A30&amp;D$1,Observation_1_0!$H:$H,Observation_1_0!$E:$E),0)</f>
        <v>0</v>
      </c>
      <c r="E30">
        <f>IFERROR(_xlfn.XLOOKUP($A30&amp;E$1,Observation_1_0!$H:$H,Observation_1_0!$E:$E),0)</f>
        <v>1</v>
      </c>
      <c r="F30">
        <f>IFERROR(_xlfn.XLOOKUP($A30&amp;F$1,Observation_1_0!$H:$H,Observation_1_0!$E:$E),0)</f>
        <v>0</v>
      </c>
      <c r="G30">
        <f>IFERROR(_xlfn.XLOOKUP($A30&amp;G$1,Observation_1_0!$H:$H,Observation_1_0!$E:$E),0)</f>
        <v>0</v>
      </c>
      <c r="H30">
        <f>IFERROR(_xlfn.XLOOKUP($A30&amp;H$1,Observation_1_0!$H:$H,Observation_1_0!$E:$E),0)</f>
        <v>1</v>
      </c>
      <c r="I30">
        <f>IFERROR(_xlfn.XLOOKUP($A30&amp;I$1,Observation_1_0!$H:$H,Observation_1_0!$E:$E),0)</f>
        <v>1</v>
      </c>
      <c r="J30">
        <f>IFERROR(_xlfn.XLOOKUP($A30&amp;J$1,Observation_1_0!$H:$H,Observation_1_0!$E:$E),0)</f>
        <v>1</v>
      </c>
      <c r="K30">
        <f t="shared" si="0"/>
        <v>5</v>
      </c>
      <c r="L30" t="b">
        <f>_xlfn.XLOOKUP(A30,Observation_1_0!A:A,Observation_1_0!G:G)=K30</f>
        <v>1</v>
      </c>
    </row>
    <row r="31" spans="1:12" x14ac:dyDescent="0.55000000000000004">
      <c r="A31" t="s">
        <v>379</v>
      </c>
      <c r="B31">
        <f>IFERROR(_xlfn.XLOOKUP($A31&amp;B$1,Observation_1_0!$H:$H,Observation_1_0!$E:$E),0)</f>
        <v>0</v>
      </c>
      <c r="C31">
        <f>IFERROR(_xlfn.XLOOKUP($A31&amp;C$1,Observation_1_0!$H:$H,Observation_1_0!$E:$E),0)</f>
        <v>1</v>
      </c>
      <c r="D31">
        <f>IFERROR(_xlfn.XLOOKUP($A31&amp;D$1,Observation_1_0!$H:$H,Observation_1_0!$E:$E),0)</f>
        <v>0</v>
      </c>
      <c r="E31">
        <f>IFERROR(_xlfn.XLOOKUP($A31&amp;E$1,Observation_1_0!$H:$H,Observation_1_0!$E:$E),0)</f>
        <v>1</v>
      </c>
      <c r="F31">
        <f>IFERROR(_xlfn.XLOOKUP($A31&amp;F$1,Observation_1_0!$H:$H,Observation_1_0!$E:$E),0)</f>
        <v>0</v>
      </c>
      <c r="G31">
        <f>IFERROR(_xlfn.XLOOKUP($A31&amp;G$1,Observation_1_0!$H:$H,Observation_1_0!$E:$E),0)</f>
        <v>0</v>
      </c>
      <c r="H31">
        <f>IFERROR(_xlfn.XLOOKUP($A31&amp;H$1,Observation_1_0!$H:$H,Observation_1_0!$E:$E),0)</f>
        <v>1</v>
      </c>
      <c r="I31">
        <f>IFERROR(_xlfn.XLOOKUP($A31&amp;I$1,Observation_1_0!$H:$H,Observation_1_0!$E:$E),0)</f>
        <v>1</v>
      </c>
      <c r="J31">
        <f>IFERROR(_xlfn.XLOOKUP($A31&amp;J$1,Observation_1_0!$H:$H,Observation_1_0!$E:$E),0)</f>
        <v>1</v>
      </c>
      <c r="K31">
        <f t="shared" si="0"/>
        <v>5</v>
      </c>
      <c r="L31" t="b">
        <f>_xlfn.XLOOKUP(A31,Observation_1_0!A:A,Observation_1_0!G:G)=K31</f>
        <v>1</v>
      </c>
    </row>
    <row r="32" spans="1:12" x14ac:dyDescent="0.55000000000000004">
      <c r="A32" t="s">
        <v>380</v>
      </c>
      <c r="B32">
        <f>IFERROR(_xlfn.XLOOKUP($A32&amp;B$1,Observation_1_0!$H:$H,Observation_1_0!$E:$E),0)</f>
        <v>0</v>
      </c>
      <c r="C32">
        <f>IFERROR(_xlfn.XLOOKUP($A32&amp;C$1,Observation_1_0!$H:$H,Observation_1_0!$E:$E),0)</f>
        <v>1</v>
      </c>
      <c r="D32">
        <f>IFERROR(_xlfn.XLOOKUP($A32&amp;D$1,Observation_1_0!$H:$H,Observation_1_0!$E:$E),0)</f>
        <v>1</v>
      </c>
      <c r="E32">
        <f>IFERROR(_xlfn.XLOOKUP($A32&amp;E$1,Observation_1_0!$H:$H,Observation_1_0!$E:$E),0)</f>
        <v>1</v>
      </c>
      <c r="F32">
        <f>IFERROR(_xlfn.XLOOKUP($A32&amp;F$1,Observation_1_0!$H:$H,Observation_1_0!$E:$E),0)</f>
        <v>0</v>
      </c>
      <c r="G32">
        <f>IFERROR(_xlfn.XLOOKUP($A32&amp;G$1,Observation_1_0!$H:$H,Observation_1_0!$E:$E),0)</f>
        <v>0</v>
      </c>
      <c r="H32">
        <f>IFERROR(_xlfn.XLOOKUP($A32&amp;H$1,Observation_1_0!$H:$H,Observation_1_0!$E:$E),0)</f>
        <v>1</v>
      </c>
      <c r="I32">
        <f>IFERROR(_xlfn.XLOOKUP($A32&amp;I$1,Observation_1_0!$H:$H,Observation_1_0!$E:$E),0)</f>
        <v>1</v>
      </c>
      <c r="J32">
        <f>IFERROR(_xlfn.XLOOKUP($A32&amp;J$1,Observation_1_0!$H:$H,Observation_1_0!$E:$E),0)</f>
        <v>1</v>
      </c>
      <c r="K32">
        <f t="shared" si="0"/>
        <v>6</v>
      </c>
      <c r="L32" t="b">
        <f>_xlfn.XLOOKUP(A32,Observation_1_0!A:A,Observation_1_0!G:G)=K32</f>
        <v>1</v>
      </c>
    </row>
    <row r="33" spans="1:12" x14ac:dyDescent="0.55000000000000004">
      <c r="A33" t="s">
        <v>381</v>
      </c>
      <c r="B33">
        <f>IFERROR(_xlfn.XLOOKUP($A33&amp;B$1,Observation_1_0!$H:$H,Observation_1_0!$E:$E),0)</f>
        <v>0</v>
      </c>
      <c r="C33">
        <f>IFERROR(_xlfn.XLOOKUP($A33&amp;C$1,Observation_1_0!$H:$H,Observation_1_0!$E:$E),0)</f>
        <v>1</v>
      </c>
      <c r="D33">
        <f>IFERROR(_xlfn.XLOOKUP($A33&amp;D$1,Observation_1_0!$H:$H,Observation_1_0!$E:$E),0)</f>
        <v>1</v>
      </c>
      <c r="E33">
        <f>IFERROR(_xlfn.XLOOKUP($A33&amp;E$1,Observation_1_0!$H:$H,Observation_1_0!$E:$E),0)</f>
        <v>1</v>
      </c>
      <c r="F33">
        <f>IFERROR(_xlfn.XLOOKUP($A33&amp;F$1,Observation_1_0!$H:$H,Observation_1_0!$E:$E),0)</f>
        <v>0</v>
      </c>
      <c r="G33">
        <f>IFERROR(_xlfn.XLOOKUP($A33&amp;G$1,Observation_1_0!$H:$H,Observation_1_0!$E:$E),0)</f>
        <v>0</v>
      </c>
      <c r="H33">
        <f>IFERROR(_xlfn.XLOOKUP($A33&amp;H$1,Observation_1_0!$H:$H,Observation_1_0!$E:$E),0)</f>
        <v>1</v>
      </c>
      <c r="I33">
        <f>IFERROR(_xlfn.XLOOKUP($A33&amp;I$1,Observation_1_0!$H:$H,Observation_1_0!$E:$E),0)</f>
        <v>1</v>
      </c>
      <c r="J33">
        <f>IFERROR(_xlfn.XLOOKUP($A33&amp;J$1,Observation_1_0!$H:$H,Observation_1_0!$E:$E),0)</f>
        <v>1</v>
      </c>
      <c r="K33">
        <f t="shared" si="0"/>
        <v>6</v>
      </c>
      <c r="L33" t="b">
        <f>_xlfn.XLOOKUP(A33,Observation_1_0!A:A,Observation_1_0!G:G)=K33</f>
        <v>1</v>
      </c>
    </row>
    <row r="34" spans="1:12" x14ac:dyDescent="0.55000000000000004">
      <c r="A34" t="s">
        <v>382</v>
      </c>
      <c r="B34">
        <f>IFERROR(_xlfn.XLOOKUP($A34&amp;B$1,Observation_1_0!$H:$H,Observation_1_0!$E:$E),0)</f>
        <v>0</v>
      </c>
      <c r="C34">
        <f>IFERROR(_xlfn.XLOOKUP($A34&amp;C$1,Observation_1_0!$H:$H,Observation_1_0!$E:$E),0)</f>
        <v>1</v>
      </c>
      <c r="D34">
        <f>IFERROR(_xlfn.XLOOKUP($A34&amp;D$1,Observation_1_0!$H:$H,Observation_1_0!$E:$E),0)</f>
        <v>1</v>
      </c>
      <c r="E34">
        <f>IFERROR(_xlfn.XLOOKUP($A34&amp;E$1,Observation_1_0!$H:$H,Observation_1_0!$E:$E),0)</f>
        <v>1</v>
      </c>
      <c r="F34">
        <f>IFERROR(_xlfn.XLOOKUP($A34&amp;F$1,Observation_1_0!$H:$H,Observation_1_0!$E:$E),0)</f>
        <v>0</v>
      </c>
      <c r="G34">
        <f>IFERROR(_xlfn.XLOOKUP($A34&amp;G$1,Observation_1_0!$H:$H,Observation_1_0!$E:$E),0)</f>
        <v>0</v>
      </c>
      <c r="H34">
        <f>IFERROR(_xlfn.XLOOKUP($A34&amp;H$1,Observation_1_0!$H:$H,Observation_1_0!$E:$E),0)</f>
        <v>1</v>
      </c>
      <c r="I34">
        <f>IFERROR(_xlfn.XLOOKUP($A34&amp;I$1,Observation_1_0!$H:$H,Observation_1_0!$E:$E),0)</f>
        <v>1</v>
      </c>
      <c r="J34">
        <f>IFERROR(_xlfn.XLOOKUP($A34&amp;J$1,Observation_1_0!$H:$H,Observation_1_0!$E:$E),0)</f>
        <v>1</v>
      </c>
      <c r="K34">
        <f t="shared" si="0"/>
        <v>6</v>
      </c>
      <c r="L34" t="b">
        <f>_xlfn.XLOOKUP(A34,Observation_1_0!A:A,Observation_1_0!G:G)=K34</f>
        <v>1</v>
      </c>
    </row>
    <row r="35" spans="1:12" x14ac:dyDescent="0.55000000000000004">
      <c r="A35" t="s">
        <v>383</v>
      </c>
      <c r="B35">
        <f>IFERROR(_xlfn.XLOOKUP($A35&amp;B$1,Observation_1_0!$H:$H,Observation_1_0!$E:$E),0)</f>
        <v>1</v>
      </c>
      <c r="C35">
        <f>IFERROR(_xlfn.XLOOKUP($A35&amp;C$1,Observation_1_0!$H:$H,Observation_1_0!$E:$E),0)</f>
        <v>1</v>
      </c>
      <c r="D35">
        <f>IFERROR(_xlfn.XLOOKUP($A35&amp;D$1,Observation_1_0!$H:$H,Observation_1_0!$E:$E),0)</f>
        <v>1</v>
      </c>
      <c r="E35">
        <f>IFERROR(_xlfn.XLOOKUP($A35&amp;E$1,Observation_1_0!$H:$H,Observation_1_0!$E:$E),0)</f>
        <v>1</v>
      </c>
      <c r="F35">
        <f>IFERROR(_xlfn.XLOOKUP($A35&amp;F$1,Observation_1_0!$H:$H,Observation_1_0!$E:$E),0)</f>
        <v>0</v>
      </c>
      <c r="G35">
        <f>IFERROR(_xlfn.XLOOKUP($A35&amp;G$1,Observation_1_0!$H:$H,Observation_1_0!$E:$E),0)</f>
        <v>0</v>
      </c>
      <c r="H35">
        <f>IFERROR(_xlfn.XLOOKUP($A35&amp;H$1,Observation_1_0!$H:$H,Observation_1_0!$E:$E),0)</f>
        <v>1</v>
      </c>
      <c r="I35">
        <f>IFERROR(_xlfn.XLOOKUP($A35&amp;I$1,Observation_1_0!$H:$H,Observation_1_0!$E:$E),0)</f>
        <v>1</v>
      </c>
      <c r="J35">
        <f>IFERROR(_xlfn.XLOOKUP($A35&amp;J$1,Observation_1_0!$H:$H,Observation_1_0!$E:$E),0)</f>
        <v>1</v>
      </c>
      <c r="K35">
        <f t="shared" si="0"/>
        <v>7</v>
      </c>
      <c r="L35" t="b">
        <f>_xlfn.XLOOKUP(A35,Observation_1_0!A:A,Observation_1_0!G:G)=K35</f>
        <v>1</v>
      </c>
    </row>
  </sheetData>
  <autoFilter ref="A1:M91" xr:uid="{00000000-0009-0000-0000-000009000000}"/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01"/>
  <sheetViews>
    <sheetView zoomScale="130" zoomScaleNormal="130" workbookViewId="0">
      <pane ySplit="1" topLeftCell="A2" activePane="bottomLeft" state="frozen"/>
      <selection pane="bottomLeft" activeCell="F1" activeCellId="1" sqref="A1:B25 F1"/>
    </sheetView>
  </sheetViews>
  <sheetFormatPr defaultRowHeight="14.4" x14ac:dyDescent="0.55000000000000004"/>
  <cols>
    <col min="1" max="4" width="11.41796875"/>
    <col min="5" max="5" width="14" customWidth="1"/>
    <col min="6" max="6" width="30.26171875" customWidth="1"/>
    <col min="7" max="1025" width="11.41796875"/>
  </cols>
  <sheetData>
    <row r="1" spans="1:8" x14ac:dyDescent="0.55000000000000004">
      <c r="A1" t="s">
        <v>0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29</v>
      </c>
      <c r="H1" t="s">
        <v>60</v>
      </c>
    </row>
    <row r="2" spans="1:8" ht="16" customHeight="1" x14ac:dyDescent="0.55000000000000004">
      <c r="A2" t="s">
        <v>352</v>
      </c>
      <c r="B2" t="s">
        <v>61</v>
      </c>
      <c r="C2" t="s">
        <v>62</v>
      </c>
      <c r="D2">
        <v>1.2323720176333399E-3</v>
      </c>
      <c r="E2">
        <v>0</v>
      </c>
      <c r="F2" t="s">
        <v>3</v>
      </c>
      <c r="G2">
        <v>2</v>
      </c>
      <c r="H2" t="str">
        <f t="shared" ref="H2:H65" si="0">A2&amp;F2</f>
        <v>fetal_disorder_Feature Importance - Random Forest</v>
      </c>
    </row>
    <row r="3" spans="1:8" x14ac:dyDescent="0.55000000000000004">
      <c r="A3" t="s">
        <v>352</v>
      </c>
      <c r="B3" t="s">
        <v>63</v>
      </c>
      <c r="C3" t="s">
        <v>62</v>
      </c>
      <c r="D3">
        <v>-1.08195834460378E-4</v>
      </c>
      <c r="E3">
        <v>0</v>
      </c>
      <c r="F3" t="s">
        <v>4</v>
      </c>
      <c r="G3">
        <v>2</v>
      </c>
      <c r="H3" t="str">
        <f t="shared" si="0"/>
        <v>fetal_disorder_Permutation Importance - Random Forest</v>
      </c>
    </row>
    <row r="4" spans="1:8" x14ac:dyDescent="0.55000000000000004">
      <c r="A4" t="s">
        <v>352</v>
      </c>
      <c r="B4" t="s">
        <v>63</v>
      </c>
      <c r="C4" t="s">
        <v>64</v>
      </c>
      <c r="D4">
        <v>0</v>
      </c>
      <c r="E4">
        <v>0</v>
      </c>
      <c r="F4" t="s">
        <v>5</v>
      </c>
      <c r="G4">
        <v>2</v>
      </c>
      <c r="H4" t="str">
        <f t="shared" si="0"/>
        <v>fetal_disorder_Permutation Importance - Ridge</v>
      </c>
    </row>
    <row r="5" spans="1:8" x14ac:dyDescent="0.55000000000000004">
      <c r="A5" t="s">
        <v>352</v>
      </c>
      <c r="B5" t="s">
        <v>65</v>
      </c>
      <c r="C5" t="s">
        <v>62</v>
      </c>
      <c r="D5">
        <v>0</v>
      </c>
      <c r="E5">
        <v>0</v>
      </c>
      <c r="F5" t="s">
        <v>7</v>
      </c>
      <c r="G5">
        <v>2</v>
      </c>
      <c r="H5" t="str">
        <f t="shared" si="0"/>
        <v>fetal_disorder_RFE - Random Forest</v>
      </c>
    </row>
    <row r="6" spans="1:8" x14ac:dyDescent="0.55000000000000004">
      <c r="A6" t="s">
        <v>352</v>
      </c>
      <c r="B6" t="s">
        <v>65</v>
      </c>
      <c r="C6" t="s">
        <v>64</v>
      </c>
      <c r="D6">
        <v>0</v>
      </c>
      <c r="E6">
        <v>0</v>
      </c>
      <c r="F6" t="s">
        <v>6</v>
      </c>
      <c r="G6">
        <v>2</v>
      </c>
      <c r="H6" t="str">
        <f t="shared" si="0"/>
        <v>fetal_disorder_RFE - Ridge</v>
      </c>
    </row>
    <row r="7" spans="1:8" x14ac:dyDescent="0.55000000000000004">
      <c r="A7" t="s">
        <v>352</v>
      </c>
      <c r="B7" t="s">
        <v>66</v>
      </c>
      <c r="C7" t="s">
        <v>62</v>
      </c>
      <c r="D7">
        <v>1</v>
      </c>
      <c r="E7">
        <v>1</v>
      </c>
      <c r="F7" t="s">
        <v>8</v>
      </c>
      <c r="G7">
        <v>2</v>
      </c>
      <c r="H7" t="str">
        <f t="shared" si="0"/>
        <v>fetal_disorder_SFS - Random Forest</v>
      </c>
    </row>
    <row r="8" spans="1:8" x14ac:dyDescent="0.55000000000000004">
      <c r="A8" t="s">
        <v>352</v>
      </c>
      <c r="B8" t="s">
        <v>66</v>
      </c>
      <c r="C8" t="s">
        <v>64</v>
      </c>
      <c r="D8">
        <v>1</v>
      </c>
      <c r="E8">
        <v>1</v>
      </c>
      <c r="F8" t="s">
        <v>9</v>
      </c>
      <c r="G8">
        <v>2</v>
      </c>
      <c r="H8" t="str">
        <f t="shared" si="0"/>
        <v>fetal_disorder_SFS - Ridge</v>
      </c>
    </row>
    <row r="9" spans="1:8" x14ac:dyDescent="0.55000000000000004">
      <c r="A9" t="s">
        <v>353</v>
      </c>
      <c r="B9" t="s">
        <v>67</v>
      </c>
      <c r="C9" t="s">
        <v>68</v>
      </c>
      <c r="D9">
        <v>1</v>
      </c>
      <c r="E9">
        <v>1</v>
      </c>
      <c r="F9" t="s">
        <v>2</v>
      </c>
      <c r="G9">
        <v>2</v>
      </c>
      <c r="H9" t="str">
        <f t="shared" si="0"/>
        <v>never_used_tobacco_Regularization - Lasso</v>
      </c>
    </row>
    <row r="10" spans="1:8" x14ac:dyDescent="0.55000000000000004">
      <c r="A10" t="s">
        <v>353</v>
      </c>
      <c r="B10" t="s">
        <v>61</v>
      </c>
      <c r="C10" t="s">
        <v>62</v>
      </c>
      <c r="D10">
        <v>8.1985582327728096E-3</v>
      </c>
      <c r="E10">
        <v>0</v>
      </c>
      <c r="F10" t="s">
        <v>3</v>
      </c>
      <c r="G10">
        <v>2</v>
      </c>
      <c r="H10" t="str">
        <f t="shared" si="0"/>
        <v>never_used_tobacco_Feature Importance - Random Forest</v>
      </c>
    </row>
    <row r="11" spans="1:8" x14ac:dyDescent="0.55000000000000004">
      <c r="A11" t="s">
        <v>353</v>
      </c>
      <c r="B11" t="s">
        <v>63</v>
      </c>
      <c r="C11" t="s">
        <v>62</v>
      </c>
      <c r="D11">
        <v>-1.2442520962942401E-3</v>
      </c>
      <c r="E11">
        <v>0</v>
      </c>
      <c r="F11" t="s">
        <v>4</v>
      </c>
      <c r="G11">
        <v>2</v>
      </c>
      <c r="H11" t="str">
        <f t="shared" si="0"/>
        <v>never_used_tobacco_Permutation Importance - Random Forest</v>
      </c>
    </row>
    <row r="12" spans="1:8" x14ac:dyDescent="0.55000000000000004">
      <c r="A12" t="s">
        <v>353</v>
      </c>
      <c r="B12" t="s">
        <v>63</v>
      </c>
      <c r="C12" t="s">
        <v>64</v>
      </c>
      <c r="D12">
        <v>0</v>
      </c>
      <c r="E12">
        <v>0</v>
      </c>
      <c r="F12" t="s">
        <v>5</v>
      </c>
      <c r="G12">
        <v>2</v>
      </c>
      <c r="H12" t="str">
        <f t="shared" si="0"/>
        <v>never_used_tobacco_Permutation Importance - Ridge</v>
      </c>
    </row>
    <row r="13" spans="1:8" x14ac:dyDescent="0.55000000000000004">
      <c r="A13" t="s">
        <v>353</v>
      </c>
      <c r="B13" t="s">
        <v>65</v>
      </c>
      <c r="C13" t="s">
        <v>62</v>
      </c>
      <c r="D13">
        <v>1</v>
      </c>
      <c r="E13">
        <v>1</v>
      </c>
      <c r="F13" t="s">
        <v>7</v>
      </c>
      <c r="G13">
        <v>2</v>
      </c>
      <c r="H13" t="str">
        <f t="shared" si="0"/>
        <v>never_used_tobacco_RFE - Random Forest</v>
      </c>
    </row>
    <row r="14" spans="1:8" x14ac:dyDescent="0.55000000000000004">
      <c r="A14" t="s">
        <v>353</v>
      </c>
      <c r="B14" t="s">
        <v>65</v>
      </c>
      <c r="C14" t="s">
        <v>64</v>
      </c>
      <c r="D14">
        <v>0</v>
      </c>
      <c r="E14">
        <v>0</v>
      </c>
      <c r="F14" t="s">
        <v>6</v>
      </c>
      <c r="G14">
        <v>2</v>
      </c>
      <c r="H14" t="str">
        <f t="shared" si="0"/>
        <v>never_used_tobacco_RFE - Ridge</v>
      </c>
    </row>
    <row r="15" spans="1:8" x14ac:dyDescent="0.55000000000000004">
      <c r="A15" t="s">
        <v>353</v>
      </c>
      <c r="B15" t="s">
        <v>66</v>
      </c>
      <c r="C15" t="s">
        <v>62</v>
      </c>
      <c r="D15">
        <v>0</v>
      </c>
      <c r="E15">
        <v>0</v>
      </c>
      <c r="F15" t="s">
        <v>8</v>
      </c>
      <c r="G15">
        <v>2</v>
      </c>
      <c r="H15" t="str">
        <f t="shared" si="0"/>
        <v>never_used_tobacco_SFS - Random Forest</v>
      </c>
    </row>
    <row r="16" spans="1:8" x14ac:dyDescent="0.55000000000000004">
      <c r="A16" t="s">
        <v>353</v>
      </c>
      <c r="B16" t="s">
        <v>66</v>
      </c>
      <c r="C16" t="s">
        <v>64</v>
      </c>
      <c r="D16">
        <v>0</v>
      </c>
      <c r="E16">
        <v>0</v>
      </c>
      <c r="F16" t="s">
        <v>9</v>
      </c>
      <c r="G16">
        <v>2</v>
      </c>
      <c r="H16" t="str">
        <f t="shared" si="0"/>
        <v>never_used_tobacco_SFS - Ridge</v>
      </c>
    </row>
    <row r="17" spans="1:8" x14ac:dyDescent="0.55000000000000004">
      <c r="A17" t="s">
        <v>354</v>
      </c>
      <c r="B17" t="s">
        <v>67</v>
      </c>
      <c r="C17" t="s">
        <v>68</v>
      </c>
      <c r="D17">
        <v>1</v>
      </c>
      <c r="E17">
        <v>1</v>
      </c>
      <c r="F17" t="s">
        <v>2</v>
      </c>
      <c r="G17">
        <v>2</v>
      </c>
      <c r="H17" t="str">
        <f t="shared" si="0"/>
        <v>overexertion_Regularization - Lasso</v>
      </c>
    </row>
    <row r="18" spans="1:8" x14ac:dyDescent="0.55000000000000004">
      <c r="A18" t="s">
        <v>354</v>
      </c>
      <c r="B18" t="s">
        <v>61</v>
      </c>
      <c r="C18" t="s">
        <v>62</v>
      </c>
      <c r="D18">
        <v>3.0902527312065601E-3</v>
      </c>
      <c r="E18">
        <v>0</v>
      </c>
      <c r="F18" t="s">
        <v>3</v>
      </c>
      <c r="G18">
        <v>2</v>
      </c>
      <c r="H18" t="str">
        <f t="shared" si="0"/>
        <v>overexertion_Feature Importance - Random Forest</v>
      </c>
    </row>
    <row r="19" spans="1:8" x14ac:dyDescent="0.55000000000000004">
      <c r="A19" t="s">
        <v>354</v>
      </c>
      <c r="B19" t="s">
        <v>63</v>
      </c>
      <c r="C19" t="s">
        <v>62</v>
      </c>
      <c r="D19">
        <v>-2.70489586150723E-5</v>
      </c>
      <c r="E19">
        <v>0</v>
      </c>
      <c r="F19" t="s">
        <v>4</v>
      </c>
      <c r="G19">
        <v>2</v>
      </c>
      <c r="H19" t="str">
        <f t="shared" si="0"/>
        <v>overexertion_Permutation Importance - Random Forest</v>
      </c>
    </row>
    <row r="20" spans="1:8" x14ac:dyDescent="0.55000000000000004">
      <c r="A20" t="s">
        <v>354</v>
      </c>
      <c r="B20" t="s">
        <v>63</v>
      </c>
      <c r="C20" t="s">
        <v>64</v>
      </c>
      <c r="D20">
        <v>0</v>
      </c>
      <c r="E20">
        <v>0</v>
      </c>
      <c r="F20" t="s">
        <v>5</v>
      </c>
      <c r="G20">
        <v>2</v>
      </c>
      <c r="H20" t="str">
        <f t="shared" si="0"/>
        <v>overexertion_Permutation Importance - Ridge</v>
      </c>
    </row>
    <row r="21" spans="1:8" x14ac:dyDescent="0.55000000000000004">
      <c r="A21" t="s">
        <v>354</v>
      </c>
      <c r="B21" t="s">
        <v>65</v>
      </c>
      <c r="C21" t="s">
        <v>62</v>
      </c>
      <c r="D21">
        <v>1</v>
      </c>
      <c r="E21">
        <v>1</v>
      </c>
      <c r="F21" t="s">
        <v>7</v>
      </c>
      <c r="G21">
        <v>2</v>
      </c>
      <c r="H21" t="str">
        <f t="shared" si="0"/>
        <v>overexertion_RFE - Random Forest</v>
      </c>
    </row>
    <row r="22" spans="1:8" x14ac:dyDescent="0.55000000000000004">
      <c r="A22" t="s">
        <v>354</v>
      </c>
      <c r="B22" t="s">
        <v>65</v>
      </c>
      <c r="C22" t="s">
        <v>64</v>
      </c>
      <c r="D22">
        <v>0</v>
      </c>
      <c r="E22">
        <v>0</v>
      </c>
      <c r="F22" t="s">
        <v>6</v>
      </c>
      <c r="G22">
        <v>2</v>
      </c>
      <c r="H22" t="str">
        <f t="shared" si="0"/>
        <v>overexertion_RFE - Ridge</v>
      </c>
    </row>
    <row r="23" spans="1:8" x14ac:dyDescent="0.55000000000000004">
      <c r="A23" t="s">
        <v>354</v>
      </c>
      <c r="B23" t="s">
        <v>66</v>
      </c>
      <c r="C23" t="s">
        <v>62</v>
      </c>
      <c r="D23">
        <v>0</v>
      </c>
      <c r="E23">
        <v>0</v>
      </c>
      <c r="F23" t="s">
        <v>8</v>
      </c>
      <c r="G23">
        <v>2</v>
      </c>
      <c r="H23" t="str">
        <f t="shared" si="0"/>
        <v>overexertion_SFS - Random Forest</v>
      </c>
    </row>
    <row r="24" spans="1:8" x14ac:dyDescent="0.55000000000000004">
      <c r="A24" t="s">
        <v>354</v>
      </c>
      <c r="B24" t="s">
        <v>66</v>
      </c>
      <c r="C24" t="s">
        <v>64</v>
      </c>
      <c r="D24">
        <v>0</v>
      </c>
      <c r="E24">
        <v>0</v>
      </c>
      <c r="F24" t="s">
        <v>9</v>
      </c>
      <c r="G24">
        <v>2</v>
      </c>
      <c r="H24" t="str">
        <f t="shared" si="0"/>
        <v>overexertion_SFS - Ridge</v>
      </c>
    </row>
    <row r="25" spans="1:8" x14ac:dyDescent="0.55000000000000004">
      <c r="A25" t="s">
        <v>355</v>
      </c>
      <c r="B25" t="s">
        <v>67</v>
      </c>
      <c r="C25" t="s">
        <v>68</v>
      </c>
      <c r="D25">
        <v>1</v>
      </c>
      <c r="E25">
        <v>1</v>
      </c>
      <c r="F25" t="s">
        <v>2</v>
      </c>
      <c r="G25">
        <v>2</v>
      </c>
      <c r="H25" t="str">
        <f t="shared" si="0"/>
        <v>post_op_care_Regularization - Lasso</v>
      </c>
    </row>
    <row r="26" spans="1:8" x14ac:dyDescent="0.55000000000000004">
      <c r="A26" t="s">
        <v>355</v>
      </c>
      <c r="B26" t="s">
        <v>61</v>
      </c>
      <c r="C26" t="s">
        <v>62</v>
      </c>
      <c r="D26">
        <v>5.4990922760169104E-3</v>
      </c>
      <c r="E26">
        <v>0</v>
      </c>
      <c r="F26" t="s">
        <v>3</v>
      </c>
      <c r="G26">
        <v>2</v>
      </c>
      <c r="H26" t="str">
        <f t="shared" si="0"/>
        <v>post_op_care_Feature Importance - Random Forest</v>
      </c>
    </row>
    <row r="27" spans="1:8" x14ac:dyDescent="0.55000000000000004">
      <c r="A27" t="s">
        <v>355</v>
      </c>
      <c r="B27" t="s">
        <v>63</v>
      </c>
      <c r="C27" t="s">
        <v>62</v>
      </c>
      <c r="D27">
        <v>-8.1146875845283694E-5</v>
      </c>
      <c r="E27">
        <v>0</v>
      </c>
      <c r="F27" t="s">
        <v>4</v>
      </c>
      <c r="G27">
        <v>2</v>
      </c>
      <c r="H27" t="str">
        <f t="shared" si="0"/>
        <v>post_op_care_Permutation Importance - Random Forest</v>
      </c>
    </row>
    <row r="28" spans="1:8" x14ac:dyDescent="0.55000000000000004">
      <c r="A28" t="s">
        <v>355</v>
      </c>
      <c r="B28" t="s">
        <v>63</v>
      </c>
      <c r="C28" t="s">
        <v>64</v>
      </c>
      <c r="D28">
        <v>0</v>
      </c>
      <c r="E28">
        <v>0</v>
      </c>
      <c r="F28" t="s">
        <v>5</v>
      </c>
      <c r="G28">
        <v>2</v>
      </c>
      <c r="H28" t="str">
        <f t="shared" si="0"/>
        <v>post_op_care_Permutation Importance - Ridge</v>
      </c>
    </row>
    <row r="29" spans="1:8" x14ac:dyDescent="0.55000000000000004">
      <c r="A29" t="s">
        <v>355</v>
      </c>
      <c r="B29" t="s">
        <v>65</v>
      </c>
      <c r="C29" t="s">
        <v>62</v>
      </c>
      <c r="D29">
        <v>1</v>
      </c>
      <c r="E29">
        <v>1</v>
      </c>
      <c r="F29" t="s">
        <v>7</v>
      </c>
      <c r="G29">
        <v>2</v>
      </c>
      <c r="H29" t="str">
        <f t="shared" si="0"/>
        <v>post_op_care_RFE - Random Forest</v>
      </c>
    </row>
    <row r="30" spans="1:8" x14ac:dyDescent="0.55000000000000004">
      <c r="A30" t="s">
        <v>355</v>
      </c>
      <c r="B30" t="s">
        <v>65</v>
      </c>
      <c r="C30" t="s">
        <v>64</v>
      </c>
      <c r="D30">
        <v>0</v>
      </c>
      <c r="E30">
        <v>0</v>
      </c>
      <c r="F30" t="s">
        <v>6</v>
      </c>
      <c r="G30">
        <v>2</v>
      </c>
      <c r="H30" t="str">
        <f t="shared" si="0"/>
        <v>post_op_care_RFE - Ridge</v>
      </c>
    </row>
    <row r="31" spans="1:8" x14ac:dyDescent="0.55000000000000004">
      <c r="A31" t="s">
        <v>355</v>
      </c>
      <c r="B31" t="s">
        <v>66</v>
      </c>
      <c r="C31" t="s">
        <v>62</v>
      </c>
      <c r="D31">
        <v>0</v>
      </c>
      <c r="E31">
        <v>0</v>
      </c>
      <c r="F31" t="s">
        <v>8</v>
      </c>
      <c r="G31">
        <v>2</v>
      </c>
      <c r="H31" t="str">
        <f t="shared" si="0"/>
        <v>post_op_care_SFS - Random Forest</v>
      </c>
    </row>
    <row r="32" spans="1:8" x14ac:dyDescent="0.55000000000000004">
      <c r="A32" t="s">
        <v>355</v>
      </c>
      <c r="B32" t="s">
        <v>66</v>
      </c>
      <c r="C32" t="s">
        <v>64</v>
      </c>
      <c r="D32">
        <v>0</v>
      </c>
      <c r="E32">
        <v>0</v>
      </c>
      <c r="F32" t="s">
        <v>9</v>
      </c>
      <c r="G32">
        <v>2</v>
      </c>
      <c r="H32" t="str">
        <f t="shared" si="0"/>
        <v>post_op_care_SFS - Ridge</v>
      </c>
    </row>
    <row r="33" spans="1:8" x14ac:dyDescent="0.55000000000000004">
      <c r="A33" t="s">
        <v>356</v>
      </c>
      <c r="B33" t="s">
        <v>61</v>
      </c>
      <c r="C33" t="s">
        <v>62</v>
      </c>
      <c r="D33">
        <v>3.7039002957359899E-3</v>
      </c>
      <c r="E33">
        <v>0</v>
      </c>
      <c r="F33" t="s">
        <v>3</v>
      </c>
      <c r="G33">
        <v>3</v>
      </c>
      <c r="H33" t="str">
        <f t="shared" si="0"/>
        <v>accident_Feature Importance - Random Forest</v>
      </c>
    </row>
    <row r="34" spans="1:8" x14ac:dyDescent="0.55000000000000004">
      <c r="A34" t="s">
        <v>356</v>
      </c>
      <c r="B34" t="s">
        <v>63</v>
      </c>
      <c r="C34" t="s">
        <v>62</v>
      </c>
      <c r="D34">
        <v>4.8688125507170198E-4</v>
      </c>
      <c r="E34">
        <v>1</v>
      </c>
      <c r="F34" t="s">
        <v>4</v>
      </c>
      <c r="G34">
        <v>3</v>
      </c>
      <c r="H34" t="str">
        <f t="shared" si="0"/>
        <v>accident_Permutation Importance - Random Forest</v>
      </c>
    </row>
    <row r="35" spans="1:8" x14ac:dyDescent="0.55000000000000004">
      <c r="A35" t="s">
        <v>356</v>
      </c>
      <c r="B35" t="s">
        <v>63</v>
      </c>
      <c r="C35" t="s">
        <v>64</v>
      </c>
      <c r="D35">
        <v>0</v>
      </c>
      <c r="E35">
        <v>0</v>
      </c>
      <c r="F35" t="s">
        <v>5</v>
      </c>
      <c r="G35">
        <v>3</v>
      </c>
      <c r="H35" t="str">
        <f t="shared" si="0"/>
        <v>accident_Permutation Importance - Ridge</v>
      </c>
    </row>
    <row r="36" spans="1:8" x14ac:dyDescent="0.55000000000000004">
      <c r="A36" t="s">
        <v>356</v>
      </c>
      <c r="B36" t="s">
        <v>65</v>
      </c>
      <c r="C36" t="s">
        <v>62</v>
      </c>
      <c r="D36">
        <v>1</v>
      </c>
      <c r="E36">
        <v>1</v>
      </c>
      <c r="F36" t="s">
        <v>7</v>
      </c>
      <c r="G36">
        <v>3</v>
      </c>
      <c r="H36" t="str">
        <f t="shared" si="0"/>
        <v>accident_RFE - Random Forest</v>
      </c>
    </row>
    <row r="37" spans="1:8" x14ac:dyDescent="0.55000000000000004">
      <c r="A37" t="s">
        <v>356</v>
      </c>
      <c r="B37" t="s">
        <v>65</v>
      </c>
      <c r="C37" t="s">
        <v>64</v>
      </c>
      <c r="D37">
        <v>0</v>
      </c>
      <c r="E37">
        <v>0</v>
      </c>
      <c r="F37" t="s">
        <v>6</v>
      </c>
      <c r="G37">
        <v>3</v>
      </c>
      <c r="H37" t="str">
        <f t="shared" si="0"/>
        <v>accident_RFE - Ridge</v>
      </c>
    </row>
    <row r="38" spans="1:8" x14ac:dyDescent="0.55000000000000004">
      <c r="A38" t="s">
        <v>356</v>
      </c>
      <c r="B38" t="s">
        <v>66</v>
      </c>
      <c r="C38" t="s">
        <v>62</v>
      </c>
      <c r="D38">
        <v>1</v>
      </c>
      <c r="E38">
        <v>1</v>
      </c>
      <c r="F38" t="s">
        <v>8</v>
      </c>
      <c r="G38">
        <v>3</v>
      </c>
      <c r="H38" t="str">
        <f t="shared" si="0"/>
        <v>accident_SFS - Random Forest</v>
      </c>
    </row>
    <row r="39" spans="1:8" x14ac:dyDescent="0.55000000000000004">
      <c r="A39" t="s">
        <v>356</v>
      </c>
      <c r="B39" t="s">
        <v>66</v>
      </c>
      <c r="C39" t="s">
        <v>64</v>
      </c>
      <c r="D39" s="2">
        <v>0</v>
      </c>
      <c r="E39">
        <v>0</v>
      </c>
      <c r="F39" t="s">
        <v>9</v>
      </c>
      <c r="G39">
        <v>3</v>
      </c>
      <c r="H39" t="str">
        <f t="shared" si="0"/>
        <v>accident_SFS - Ridge</v>
      </c>
    </row>
    <row r="40" spans="1:8" x14ac:dyDescent="0.55000000000000004">
      <c r="A40" t="s">
        <v>357</v>
      </c>
      <c r="B40" t="s">
        <v>67</v>
      </c>
      <c r="C40" t="s">
        <v>68</v>
      </c>
      <c r="D40">
        <v>1</v>
      </c>
      <c r="E40">
        <v>1</v>
      </c>
      <c r="F40" t="s">
        <v>2</v>
      </c>
      <c r="G40">
        <v>3</v>
      </c>
      <c r="H40" t="str">
        <f t="shared" si="0"/>
        <v>dialysis_Regularization - Lasso</v>
      </c>
    </row>
    <row r="41" spans="1:8" x14ac:dyDescent="0.55000000000000004">
      <c r="A41" t="s">
        <v>357</v>
      </c>
      <c r="B41" t="s">
        <v>61</v>
      </c>
      <c r="C41" t="s">
        <v>62</v>
      </c>
      <c r="D41">
        <v>5.0307910179419697E-3</v>
      </c>
      <c r="E41">
        <v>0</v>
      </c>
      <c r="F41" t="s">
        <v>3</v>
      </c>
      <c r="G41">
        <v>3</v>
      </c>
      <c r="H41" t="str">
        <f t="shared" si="0"/>
        <v>dialysis_Feature Importance - Random Forest</v>
      </c>
    </row>
    <row r="42" spans="1:8" x14ac:dyDescent="0.55000000000000004">
      <c r="A42" t="s">
        <v>357</v>
      </c>
      <c r="B42" t="s">
        <v>63</v>
      </c>
      <c r="C42" t="s">
        <v>62</v>
      </c>
      <c r="D42">
        <v>-1.6229375169052299E-4</v>
      </c>
      <c r="E42">
        <v>0</v>
      </c>
      <c r="F42" t="s">
        <v>4</v>
      </c>
      <c r="G42">
        <v>3</v>
      </c>
      <c r="H42" t="str">
        <f t="shared" si="0"/>
        <v>dialysis_Permutation Importance - Random Forest</v>
      </c>
    </row>
    <row r="43" spans="1:8" x14ac:dyDescent="0.55000000000000004">
      <c r="A43" t="s">
        <v>357</v>
      </c>
      <c r="B43" t="s">
        <v>63</v>
      </c>
      <c r="C43" t="s">
        <v>64</v>
      </c>
      <c r="D43">
        <v>0</v>
      </c>
      <c r="E43">
        <v>0</v>
      </c>
      <c r="F43" t="s">
        <v>5</v>
      </c>
      <c r="G43">
        <v>3</v>
      </c>
      <c r="H43" t="str">
        <f t="shared" si="0"/>
        <v>dialysis_Permutation Importance - Ridge</v>
      </c>
    </row>
    <row r="44" spans="1:8" x14ac:dyDescent="0.55000000000000004">
      <c r="A44" t="s">
        <v>357</v>
      </c>
      <c r="B44" t="s">
        <v>65</v>
      </c>
      <c r="C44" t="s">
        <v>62</v>
      </c>
      <c r="D44">
        <v>1</v>
      </c>
      <c r="E44">
        <v>1</v>
      </c>
      <c r="F44" t="s">
        <v>7</v>
      </c>
      <c r="G44">
        <v>3</v>
      </c>
      <c r="H44" t="str">
        <f t="shared" si="0"/>
        <v>dialysis_RFE - Random Forest</v>
      </c>
    </row>
    <row r="45" spans="1:8" x14ac:dyDescent="0.55000000000000004">
      <c r="A45" t="s">
        <v>357</v>
      </c>
      <c r="B45" t="s">
        <v>65</v>
      </c>
      <c r="C45" t="s">
        <v>64</v>
      </c>
      <c r="D45">
        <v>0</v>
      </c>
      <c r="E45">
        <v>0</v>
      </c>
      <c r="F45" t="s">
        <v>6</v>
      </c>
      <c r="G45">
        <v>3</v>
      </c>
      <c r="H45" t="str">
        <f t="shared" si="0"/>
        <v>dialysis_RFE - Ridge</v>
      </c>
    </row>
    <row r="46" spans="1:8" x14ac:dyDescent="0.55000000000000004">
      <c r="A46" t="s">
        <v>357</v>
      </c>
      <c r="B46" t="s">
        <v>66</v>
      </c>
      <c r="C46" t="s">
        <v>62</v>
      </c>
      <c r="D46">
        <v>1</v>
      </c>
      <c r="E46">
        <v>1</v>
      </c>
      <c r="F46" t="s">
        <v>8</v>
      </c>
      <c r="G46">
        <v>3</v>
      </c>
      <c r="H46" t="str">
        <f t="shared" si="0"/>
        <v>dialysis_SFS - Random Forest</v>
      </c>
    </row>
    <row r="47" spans="1:8" x14ac:dyDescent="0.55000000000000004">
      <c r="A47" t="s">
        <v>357</v>
      </c>
      <c r="B47" t="s">
        <v>66</v>
      </c>
      <c r="C47" t="s">
        <v>64</v>
      </c>
      <c r="D47">
        <v>0</v>
      </c>
      <c r="E47">
        <v>0</v>
      </c>
      <c r="F47" t="s">
        <v>9</v>
      </c>
      <c r="G47">
        <v>3</v>
      </c>
      <c r="H47" t="str">
        <f t="shared" si="0"/>
        <v>dialysis_SFS - Ridge</v>
      </c>
    </row>
    <row r="48" spans="1:8" x14ac:dyDescent="0.55000000000000004">
      <c r="A48" t="s">
        <v>358</v>
      </c>
      <c r="B48" t="s">
        <v>67</v>
      </c>
      <c r="C48" t="s">
        <v>68</v>
      </c>
      <c r="D48">
        <v>1</v>
      </c>
      <c r="E48">
        <v>1</v>
      </c>
      <c r="F48" t="s">
        <v>2</v>
      </c>
      <c r="G48">
        <v>3</v>
      </c>
      <c r="H48" t="str">
        <f t="shared" si="0"/>
        <v>malignant_disease_Regularization - Lasso</v>
      </c>
    </row>
    <row r="49" spans="1:8" x14ac:dyDescent="0.55000000000000004">
      <c r="A49" t="s">
        <v>358</v>
      </c>
      <c r="B49" t="s">
        <v>61</v>
      </c>
      <c r="C49" t="s">
        <v>62</v>
      </c>
      <c r="D49">
        <v>5.1751222533268498E-3</v>
      </c>
      <c r="E49">
        <v>0</v>
      </c>
      <c r="F49" t="s">
        <v>3</v>
      </c>
      <c r="G49">
        <v>3</v>
      </c>
      <c r="H49" t="str">
        <f t="shared" si="0"/>
        <v>malignant_disease_Feature Importance - Random Forest</v>
      </c>
    </row>
    <row r="50" spans="1:8" x14ac:dyDescent="0.55000000000000004">
      <c r="A50" t="s">
        <v>358</v>
      </c>
      <c r="B50" t="s">
        <v>63</v>
      </c>
      <c r="C50" t="s">
        <v>62</v>
      </c>
      <c r="D50">
        <v>-5.40979172301891E-5</v>
      </c>
      <c r="E50">
        <v>0</v>
      </c>
      <c r="F50" t="s">
        <v>4</v>
      </c>
      <c r="G50">
        <v>3</v>
      </c>
      <c r="H50" t="str">
        <f t="shared" si="0"/>
        <v>malignant_disease_Permutation Importance - Random Forest</v>
      </c>
    </row>
    <row r="51" spans="1:8" x14ac:dyDescent="0.55000000000000004">
      <c r="A51" t="s">
        <v>358</v>
      </c>
      <c r="B51" t="s">
        <v>63</v>
      </c>
      <c r="C51" t="s">
        <v>64</v>
      </c>
      <c r="D51">
        <v>0</v>
      </c>
      <c r="E51">
        <v>0</v>
      </c>
      <c r="F51" t="s">
        <v>5</v>
      </c>
      <c r="G51">
        <v>3</v>
      </c>
      <c r="H51" t="str">
        <f t="shared" si="0"/>
        <v>malignant_disease_Permutation Importance - Ridge</v>
      </c>
    </row>
    <row r="52" spans="1:8" x14ac:dyDescent="0.55000000000000004">
      <c r="A52" t="s">
        <v>358</v>
      </c>
      <c r="B52" t="s">
        <v>65</v>
      </c>
      <c r="C52" t="s">
        <v>62</v>
      </c>
      <c r="D52">
        <v>1</v>
      </c>
      <c r="E52">
        <v>1</v>
      </c>
      <c r="F52" t="s">
        <v>7</v>
      </c>
      <c r="G52">
        <v>3</v>
      </c>
      <c r="H52" t="str">
        <f t="shared" si="0"/>
        <v>malignant_disease_RFE - Random Forest</v>
      </c>
    </row>
    <row r="53" spans="1:8" x14ac:dyDescent="0.55000000000000004">
      <c r="A53" t="s">
        <v>358</v>
      </c>
      <c r="B53" t="s">
        <v>65</v>
      </c>
      <c r="C53" t="s">
        <v>64</v>
      </c>
      <c r="D53">
        <v>0</v>
      </c>
      <c r="E53">
        <v>0</v>
      </c>
      <c r="F53" t="s">
        <v>6</v>
      </c>
      <c r="G53">
        <v>3</v>
      </c>
      <c r="H53" t="str">
        <f t="shared" si="0"/>
        <v>malignant_disease_RFE - Ridge</v>
      </c>
    </row>
    <row r="54" spans="1:8" x14ac:dyDescent="0.55000000000000004">
      <c r="A54" t="s">
        <v>358</v>
      </c>
      <c r="B54" t="s">
        <v>66</v>
      </c>
      <c r="C54" t="s">
        <v>62</v>
      </c>
      <c r="D54">
        <v>0</v>
      </c>
      <c r="E54">
        <v>0</v>
      </c>
      <c r="F54" t="s">
        <v>8</v>
      </c>
      <c r="G54">
        <v>3</v>
      </c>
      <c r="H54" t="str">
        <f t="shared" si="0"/>
        <v>malignant_disease_SFS - Random Forest</v>
      </c>
    </row>
    <row r="55" spans="1:8" x14ac:dyDescent="0.55000000000000004">
      <c r="A55" t="s">
        <v>358</v>
      </c>
      <c r="B55" t="s">
        <v>66</v>
      </c>
      <c r="C55" t="s">
        <v>64</v>
      </c>
      <c r="D55">
        <v>1</v>
      </c>
      <c r="E55">
        <v>1</v>
      </c>
      <c r="F55" t="s">
        <v>9</v>
      </c>
      <c r="G55">
        <v>3</v>
      </c>
      <c r="H55" t="str">
        <f t="shared" si="0"/>
        <v>malignant_disease_SFS - Ridge</v>
      </c>
    </row>
    <row r="56" spans="1:8" x14ac:dyDescent="0.55000000000000004">
      <c r="A56" t="s">
        <v>359</v>
      </c>
      <c r="B56" t="s">
        <v>67</v>
      </c>
      <c r="C56" t="s">
        <v>68</v>
      </c>
      <c r="D56">
        <v>1</v>
      </c>
      <c r="E56">
        <v>1</v>
      </c>
      <c r="F56" t="s">
        <v>2</v>
      </c>
      <c r="G56">
        <v>3</v>
      </c>
      <c r="H56" t="str">
        <f t="shared" si="0"/>
        <v>tobacco_product_Regularization - Lasso</v>
      </c>
    </row>
    <row r="57" spans="1:8" x14ac:dyDescent="0.55000000000000004">
      <c r="A57" t="s">
        <v>359</v>
      </c>
      <c r="B57" t="s">
        <v>61</v>
      </c>
      <c r="C57" t="s">
        <v>62</v>
      </c>
      <c r="D57">
        <v>2.5577737535061001E-3</v>
      </c>
      <c r="E57">
        <v>0</v>
      </c>
      <c r="F57" t="s">
        <v>3</v>
      </c>
      <c r="G57">
        <v>3</v>
      </c>
      <c r="H57" t="str">
        <f t="shared" si="0"/>
        <v>tobacco_product_Feature Importance - Random Forest</v>
      </c>
    </row>
    <row r="58" spans="1:8" x14ac:dyDescent="0.55000000000000004">
      <c r="A58" t="s">
        <v>359</v>
      </c>
      <c r="B58" t="s">
        <v>63</v>
      </c>
      <c r="C58" t="s">
        <v>62</v>
      </c>
      <c r="D58">
        <v>-1.3524479307547299E-4</v>
      </c>
      <c r="E58">
        <v>0</v>
      </c>
      <c r="F58" t="s">
        <v>4</v>
      </c>
      <c r="G58">
        <v>3</v>
      </c>
      <c r="H58" t="str">
        <f t="shared" si="0"/>
        <v>tobacco_product_Permutation Importance - Random Forest</v>
      </c>
    </row>
    <row r="59" spans="1:8" x14ac:dyDescent="0.55000000000000004">
      <c r="A59" t="s">
        <v>359</v>
      </c>
      <c r="B59" t="s">
        <v>63</v>
      </c>
      <c r="C59" t="s">
        <v>64</v>
      </c>
      <c r="D59">
        <v>0</v>
      </c>
      <c r="E59">
        <v>0</v>
      </c>
      <c r="F59" t="s">
        <v>5</v>
      </c>
      <c r="G59">
        <v>3</v>
      </c>
      <c r="H59" t="str">
        <f t="shared" si="0"/>
        <v>tobacco_product_Permutation Importance - Ridge</v>
      </c>
    </row>
    <row r="60" spans="1:8" x14ac:dyDescent="0.55000000000000004">
      <c r="A60" t="s">
        <v>359</v>
      </c>
      <c r="B60" t="s">
        <v>65</v>
      </c>
      <c r="C60" t="s">
        <v>62</v>
      </c>
      <c r="D60">
        <v>0</v>
      </c>
      <c r="E60">
        <v>0</v>
      </c>
      <c r="F60" t="s">
        <v>7</v>
      </c>
      <c r="G60">
        <v>3</v>
      </c>
      <c r="H60" t="str">
        <f t="shared" si="0"/>
        <v>tobacco_product_RFE - Random Forest</v>
      </c>
    </row>
    <row r="61" spans="1:8" x14ac:dyDescent="0.55000000000000004">
      <c r="A61" t="s">
        <v>359</v>
      </c>
      <c r="B61" t="s">
        <v>65</v>
      </c>
      <c r="C61" t="s">
        <v>64</v>
      </c>
      <c r="D61">
        <v>0</v>
      </c>
      <c r="E61">
        <v>0</v>
      </c>
      <c r="F61" t="s">
        <v>6</v>
      </c>
      <c r="G61">
        <v>3</v>
      </c>
      <c r="H61" t="str">
        <f t="shared" si="0"/>
        <v>tobacco_product_RFE - Ridge</v>
      </c>
    </row>
    <row r="62" spans="1:8" x14ac:dyDescent="0.55000000000000004">
      <c r="A62" t="s">
        <v>359</v>
      </c>
      <c r="B62" t="s">
        <v>66</v>
      </c>
      <c r="C62" t="s">
        <v>62</v>
      </c>
      <c r="D62">
        <v>1</v>
      </c>
      <c r="E62">
        <v>1</v>
      </c>
      <c r="F62" t="s">
        <v>8</v>
      </c>
      <c r="G62">
        <v>3</v>
      </c>
      <c r="H62" t="str">
        <f t="shared" si="0"/>
        <v>tobacco_product_SFS - Random Forest</v>
      </c>
    </row>
    <row r="63" spans="1:8" x14ac:dyDescent="0.55000000000000004">
      <c r="A63" t="s">
        <v>359</v>
      </c>
      <c r="B63" t="s">
        <v>66</v>
      </c>
      <c r="C63" t="s">
        <v>64</v>
      </c>
      <c r="D63">
        <v>1</v>
      </c>
      <c r="E63">
        <v>1</v>
      </c>
      <c r="F63" t="s">
        <v>9</v>
      </c>
      <c r="G63">
        <v>3</v>
      </c>
      <c r="H63" t="str">
        <f t="shared" si="0"/>
        <v>tobacco_product_SFS - Ridge</v>
      </c>
    </row>
    <row r="64" spans="1:8" x14ac:dyDescent="0.55000000000000004">
      <c r="A64" t="s">
        <v>360</v>
      </c>
      <c r="B64" t="s">
        <v>66</v>
      </c>
      <c r="C64" t="s">
        <v>62</v>
      </c>
      <c r="D64">
        <v>0</v>
      </c>
      <c r="E64">
        <v>0</v>
      </c>
      <c r="F64" t="s">
        <v>8</v>
      </c>
      <c r="G64">
        <v>4</v>
      </c>
      <c r="H64" t="str">
        <f t="shared" si="0"/>
        <v>current_smoker_SFS - Random Forest</v>
      </c>
    </row>
    <row r="65" spans="1:8" x14ac:dyDescent="0.55000000000000004">
      <c r="A65" t="s">
        <v>360</v>
      </c>
      <c r="B65" t="s">
        <v>66</v>
      </c>
      <c r="C65" t="s">
        <v>64</v>
      </c>
      <c r="D65">
        <v>0</v>
      </c>
      <c r="E65">
        <v>0</v>
      </c>
      <c r="F65" t="s">
        <v>9</v>
      </c>
      <c r="G65">
        <v>4</v>
      </c>
      <c r="H65" t="str">
        <f t="shared" si="0"/>
        <v>current_smoker_SFS - Ridge</v>
      </c>
    </row>
    <row r="66" spans="1:8" x14ac:dyDescent="0.55000000000000004">
      <c r="A66" t="s">
        <v>360</v>
      </c>
      <c r="B66" t="s">
        <v>67</v>
      </c>
      <c r="C66" t="s">
        <v>68</v>
      </c>
      <c r="D66">
        <v>1</v>
      </c>
      <c r="E66">
        <v>1</v>
      </c>
      <c r="F66" t="s">
        <v>2</v>
      </c>
      <c r="G66">
        <v>4</v>
      </c>
      <c r="H66" t="str">
        <f t="shared" ref="H66:H129" si="1">A66&amp;F66</f>
        <v>current_smoker_Regularization - Lasso</v>
      </c>
    </row>
    <row r="67" spans="1:8" x14ac:dyDescent="0.55000000000000004">
      <c r="A67" t="s">
        <v>360</v>
      </c>
      <c r="B67" t="s">
        <v>61</v>
      </c>
      <c r="C67" t="s">
        <v>62</v>
      </c>
      <c r="D67">
        <v>1.43318177811329E-2</v>
      </c>
      <c r="E67">
        <v>1</v>
      </c>
      <c r="F67" t="s">
        <v>3</v>
      </c>
      <c r="G67">
        <v>4</v>
      </c>
      <c r="H67" t="str">
        <f t="shared" si="1"/>
        <v>current_smoker_Feature Importance - Random Forest</v>
      </c>
    </row>
    <row r="68" spans="1:8" x14ac:dyDescent="0.55000000000000004">
      <c r="A68" t="s">
        <v>360</v>
      </c>
      <c r="B68" t="s">
        <v>63</v>
      </c>
      <c r="C68" t="s">
        <v>62</v>
      </c>
      <c r="D68">
        <v>5.4097917230193598E-4</v>
      </c>
      <c r="E68">
        <v>1</v>
      </c>
      <c r="F68" t="s">
        <v>4</v>
      </c>
      <c r="G68">
        <v>4</v>
      </c>
      <c r="H68" t="str">
        <f t="shared" si="1"/>
        <v>current_smoker_Permutation Importance - Random Forest</v>
      </c>
    </row>
    <row r="69" spans="1:8" x14ac:dyDescent="0.55000000000000004">
      <c r="A69" t="s">
        <v>360</v>
      </c>
      <c r="B69" t="s">
        <v>63</v>
      </c>
      <c r="C69" t="s">
        <v>64</v>
      </c>
      <c r="D69">
        <v>0</v>
      </c>
      <c r="E69">
        <v>0</v>
      </c>
      <c r="F69" t="s">
        <v>5</v>
      </c>
      <c r="G69">
        <v>4</v>
      </c>
      <c r="H69" t="str">
        <f t="shared" si="1"/>
        <v>current_smoker_Permutation Importance - Ridge</v>
      </c>
    </row>
    <row r="70" spans="1:8" x14ac:dyDescent="0.55000000000000004">
      <c r="A70" t="s">
        <v>360</v>
      </c>
      <c r="B70" t="s">
        <v>65</v>
      </c>
      <c r="C70" t="s">
        <v>62</v>
      </c>
      <c r="D70">
        <v>1</v>
      </c>
      <c r="E70">
        <v>1</v>
      </c>
      <c r="F70" t="s">
        <v>7</v>
      </c>
      <c r="G70">
        <v>4</v>
      </c>
      <c r="H70" t="str">
        <f t="shared" si="1"/>
        <v>current_smoker_RFE - Random Forest</v>
      </c>
    </row>
    <row r="71" spans="1:8" x14ac:dyDescent="0.55000000000000004">
      <c r="A71" t="s">
        <v>360</v>
      </c>
      <c r="B71" t="s">
        <v>65</v>
      </c>
      <c r="C71" t="s">
        <v>64</v>
      </c>
      <c r="D71">
        <v>0</v>
      </c>
      <c r="E71">
        <v>0</v>
      </c>
      <c r="F71" t="s">
        <v>6</v>
      </c>
      <c r="G71">
        <v>4</v>
      </c>
      <c r="H71" t="str">
        <f t="shared" si="1"/>
        <v>current_smoker_RFE - Ridge</v>
      </c>
    </row>
    <row r="72" spans="1:8" x14ac:dyDescent="0.55000000000000004">
      <c r="A72" t="s">
        <v>361</v>
      </c>
      <c r="B72" t="s">
        <v>67</v>
      </c>
      <c r="C72" t="s">
        <v>68</v>
      </c>
      <c r="D72">
        <v>1</v>
      </c>
      <c r="E72">
        <v>1</v>
      </c>
      <c r="F72" t="s">
        <v>2</v>
      </c>
      <c r="G72">
        <v>4</v>
      </c>
      <c r="H72" t="str">
        <f t="shared" si="1"/>
        <v>fall_Regularization - Lasso</v>
      </c>
    </row>
    <row r="73" spans="1:8" x14ac:dyDescent="0.55000000000000004">
      <c r="A73" t="s">
        <v>361</v>
      </c>
      <c r="B73" t="s">
        <v>61</v>
      </c>
      <c r="C73" t="s">
        <v>62</v>
      </c>
      <c r="D73">
        <v>1.1250487076581101E-2</v>
      </c>
      <c r="E73">
        <v>1</v>
      </c>
      <c r="F73" t="s">
        <v>3</v>
      </c>
      <c r="G73">
        <v>4</v>
      </c>
      <c r="H73" t="str">
        <f t="shared" si="1"/>
        <v>fall_Feature Importance - Random Forest</v>
      </c>
    </row>
    <row r="74" spans="1:8" x14ac:dyDescent="0.55000000000000004">
      <c r="A74" t="s">
        <v>361</v>
      </c>
      <c r="B74" t="s">
        <v>63</v>
      </c>
      <c r="C74" t="s">
        <v>62</v>
      </c>
      <c r="D74">
        <v>1.731133351366E-3</v>
      </c>
      <c r="E74">
        <v>1</v>
      </c>
      <c r="F74" t="s">
        <v>4</v>
      </c>
      <c r="G74">
        <v>4</v>
      </c>
      <c r="H74" t="str">
        <f t="shared" si="1"/>
        <v>fall_Permutation Importance - Random Forest</v>
      </c>
    </row>
    <row r="75" spans="1:8" x14ac:dyDescent="0.55000000000000004">
      <c r="A75" t="s">
        <v>361</v>
      </c>
      <c r="B75" t="s">
        <v>63</v>
      </c>
      <c r="C75" t="s">
        <v>64</v>
      </c>
      <c r="D75">
        <v>0</v>
      </c>
      <c r="E75">
        <v>0</v>
      </c>
      <c r="F75" t="s">
        <v>5</v>
      </c>
      <c r="G75">
        <v>4</v>
      </c>
      <c r="H75" t="str">
        <f t="shared" si="1"/>
        <v>fall_Permutation Importance - Ridge</v>
      </c>
    </row>
    <row r="76" spans="1:8" x14ac:dyDescent="0.55000000000000004">
      <c r="A76" t="s">
        <v>361</v>
      </c>
      <c r="B76" t="s">
        <v>65</v>
      </c>
      <c r="C76" t="s">
        <v>62</v>
      </c>
      <c r="D76">
        <v>1</v>
      </c>
      <c r="E76">
        <v>1</v>
      </c>
      <c r="F76" t="s">
        <v>7</v>
      </c>
      <c r="G76">
        <v>4</v>
      </c>
      <c r="H76" t="str">
        <f t="shared" si="1"/>
        <v>fall_RFE - Random Forest</v>
      </c>
    </row>
    <row r="77" spans="1:8" x14ac:dyDescent="0.55000000000000004">
      <c r="A77" t="s">
        <v>361</v>
      </c>
      <c r="B77" t="s">
        <v>65</v>
      </c>
      <c r="C77" t="s">
        <v>64</v>
      </c>
      <c r="D77">
        <v>0</v>
      </c>
      <c r="E77">
        <v>0</v>
      </c>
      <c r="F77" t="s">
        <v>6</v>
      </c>
      <c r="G77">
        <v>4</v>
      </c>
      <c r="H77" t="str">
        <f t="shared" si="1"/>
        <v>fall_RFE - Ridge</v>
      </c>
    </row>
    <row r="78" spans="1:8" x14ac:dyDescent="0.55000000000000004">
      <c r="A78" t="s">
        <v>361</v>
      </c>
      <c r="B78" t="s">
        <v>66</v>
      </c>
      <c r="C78" t="s">
        <v>62</v>
      </c>
      <c r="D78">
        <v>0</v>
      </c>
      <c r="E78">
        <v>0</v>
      </c>
      <c r="F78" t="s">
        <v>8</v>
      </c>
      <c r="G78">
        <v>4</v>
      </c>
      <c r="H78" t="str">
        <f t="shared" si="1"/>
        <v>fall_SFS - Random Forest</v>
      </c>
    </row>
    <row r="79" spans="1:8" x14ac:dyDescent="0.55000000000000004">
      <c r="A79" t="s">
        <v>361</v>
      </c>
      <c r="B79" t="s">
        <v>66</v>
      </c>
      <c r="C79" t="s">
        <v>64</v>
      </c>
      <c r="D79">
        <v>0</v>
      </c>
      <c r="E79">
        <v>0</v>
      </c>
      <c r="F79" t="s">
        <v>9</v>
      </c>
      <c r="G79">
        <v>4</v>
      </c>
      <c r="H79" t="str">
        <f t="shared" si="1"/>
        <v>fall_SFS - Ridge</v>
      </c>
    </row>
    <row r="80" spans="1:8" x14ac:dyDescent="0.55000000000000004">
      <c r="A80" t="s">
        <v>362</v>
      </c>
      <c r="B80" t="s">
        <v>67</v>
      </c>
      <c r="C80" t="s">
        <v>68</v>
      </c>
      <c r="D80">
        <v>1</v>
      </c>
      <c r="E80">
        <v>1</v>
      </c>
      <c r="F80" t="s">
        <v>2</v>
      </c>
      <c r="G80">
        <v>4</v>
      </c>
      <c r="H80" t="str">
        <f t="shared" si="1"/>
        <v>health_status_Regularization - Lasso</v>
      </c>
    </row>
    <row r="81" spans="1:8" x14ac:dyDescent="0.55000000000000004">
      <c r="A81" t="s">
        <v>362</v>
      </c>
      <c r="B81" t="s">
        <v>61</v>
      </c>
      <c r="C81" t="s">
        <v>62</v>
      </c>
      <c r="D81">
        <v>1.0885495905618501E-2</v>
      </c>
      <c r="E81">
        <v>1</v>
      </c>
      <c r="F81" t="s">
        <v>3</v>
      </c>
      <c r="G81">
        <v>4</v>
      </c>
      <c r="H81" t="str">
        <f t="shared" si="1"/>
        <v>health_status_Feature Importance - Random Forest</v>
      </c>
    </row>
    <row r="82" spans="1:8" x14ac:dyDescent="0.55000000000000004">
      <c r="A82" t="s">
        <v>362</v>
      </c>
      <c r="B82" t="s">
        <v>63</v>
      </c>
      <c r="C82" t="s">
        <v>62</v>
      </c>
      <c r="D82">
        <v>1.3253989721395899E-3</v>
      </c>
      <c r="E82">
        <v>1</v>
      </c>
      <c r="F82" t="s">
        <v>4</v>
      </c>
      <c r="G82">
        <v>4</v>
      </c>
      <c r="H82" t="str">
        <f t="shared" si="1"/>
        <v>health_status_Permutation Importance - Random Forest</v>
      </c>
    </row>
    <row r="83" spans="1:8" x14ac:dyDescent="0.55000000000000004">
      <c r="A83" t="s">
        <v>362</v>
      </c>
      <c r="B83" t="s">
        <v>63</v>
      </c>
      <c r="C83" t="s">
        <v>64</v>
      </c>
      <c r="D83">
        <v>0</v>
      </c>
      <c r="E83">
        <v>0</v>
      </c>
      <c r="F83" t="s">
        <v>5</v>
      </c>
      <c r="G83">
        <v>4</v>
      </c>
      <c r="H83" t="str">
        <f t="shared" si="1"/>
        <v>health_status_Permutation Importance - Ridge</v>
      </c>
    </row>
    <row r="84" spans="1:8" x14ac:dyDescent="0.55000000000000004">
      <c r="A84" t="s">
        <v>362</v>
      </c>
      <c r="B84" t="s">
        <v>65</v>
      </c>
      <c r="C84" t="s">
        <v>62</v>
      </c>
      <c r="D84">
        <v>1</v>
      </c>
      <c r="E84">
        <v>1</v>
      </c>
      <c r="F84" t="s">
        <v>7</v>
      </c>
      <c r="G84">
        <v>4</v>
      </c>
      <c r="H84" t="str">
        <f t="shared" si="1"/>
        <v>health_status_RFE - Random Forest</v>
      </c>
    </row>
    <row r="85" spans="1:8" x14ac:dyDescent="0.55000000000000004">
      <c r="A85" t="s">
        <v>362</v>
      </c>
      <c r="B85" t="s">
        <v>65</v>
      </c>
      <c r="C85" t="s">
        <v>64</v>
      </c>
      <c r="D85">
        <v>0</v>
      </c>
      <c r="E85">
        <v>0</v>
      </c>
      <c r="F85" t="s">
        <v>6</v>
      </c>
      <c r="G85">
        <v>4</v>
      </c>
      <c r="H85" t="str">
        <f t="shared" si="1"/>
        <v>health_status_RFE - Ridge</v>
      </c>
    </row>
    <row r="86" spans="1:8" x14ac:dyDescent="0.55000000000000004">
      <c r="A86" t="s">
        <v>362</v>
      </c>
      <c r="B86" t="s">
        <v>66</v>
      </c>
      <c r="C86" t="s">
        <v>62</v>
      </c>
      <c r="D86">
        <v>0</v>
      </c>
      <c r="E86">
        <v>0</v>
      </c>
      <c r="F86" t="s">
        <v>8</v>
      </c>
      <c r="G86">
        <v>4</v>
      </c>
      <c r="H86" t="str">
        <f t="shared" si="1"/>
        <v>health_status_SFS - Random Forest</v>
      </c>
    </row>
    <row r="87" spans="1:8" x14ac:dyDescent="0.55000000000000004">
      <c r="A87" t="s">
        <v>362</v>
      </c>
      <c r="B87" t="s">
        <v>66</v>
      </c>
      <c r="C87" t="s">
        <v>64</v>
      </c>
      <c r="D87">
        <v>0</v>
      </c>
      <c r="E87">
        <v>0</v>
      </c>
      <c r="F87" t="s">
        <v>9</v>
      </c>
      <c r="G87">
        <v>4</v>
      </c>
      <c r="H87" t="str">
        <f t="shared" si="1"/>
        <v>health_status_SFS - Ridge</v>
      </c>
    </row>
    <row r="88" spans="1:8" x14ac:dyDescent="0.55000000000000004">
      <c r="A88" t="s">
        <v>363</v>
      </c>
      <c r="B88" t="s">
        <v>67</v>
      </c>
      <c r="C88" t="s">
        <v>68</v>
      </c>
      <c r="D88">
        <v>1</v>
      </c>
      <c r="E88">
        <v>1</v>
      </c>
      <c r="F88" t="s">
        <v>2</v>
      </c>
      <c r="G88">
        <v>4</v>
      </c>
      <c r="H88" t="str">
        <f t="shared" si="1"/>
        <v>high_risk_pregnancy_Regularization - Lasso</v>
      </c>
    </row>
    <row r="89" spans="1:8" x14ac:dyDescent="0.55000000000000004">
      <c r="A89" t="s">
        <v>363</v>
      </c>
      <c r="B89" t="s">
        <v>61</v>
      </c>
      <c r="C89" t="s">
        <v>62</v>
      </c>
      <c r="D89">
        <v>4.1603954349105398E-3</v>
      </c>
      <c r="E89">
        <v>0</v>
      </c>
      <c r="F89" t="s">
        <v>3</v>
      </c>
      <c r="G89">
        <v>4</v>
      </c>
      <c r="H89" t="str">
        <f t="shared" si="1"/>
        <v>high_risk_pregnancy_Feature Importance - Random Forest</v>
      </c>
    </row>
    <row r="90" spans="1:8" x14ac:dyDescent="0.55000000000000004">
      <c r="A90" t="s">
        <v>363</v>
      </c>
      <c r="B90" t="s">
        <v>63</v>
      </c>
      <c r="C90" t="s">
        <v>62</v>
      </c>
      <c r="D90">
        <v>5.4097917230211401E-5</v>
      </c>
      <c r="E90">
        <v>1</v>
      </c>
      <c r="F90" t="s">
        <v>4</v>
      </c>
      <c r="G90">
        <v>4</v>
      </c>
      <c r="H90" t="str">
        <f t="shared" si="1"/>
        <v>high_risk_pregnancy_Permutation Importance - Random Forest</v>
      </c>
    </row>
    <row r="91" spans="1:8" x14ac:dyDescent="0.55000000000000004">
      <c r="A91" t="s">
        <v>363</v>
      </c>
      <c r="B91" t="s">
        <v>63</v>
      </c>
      <c r="C91" t="s">
        <v>64</v>
      </c>
      <c r="D91">
        <v>0</v>
      </c>
      <c r="E91">
        <v>0</v>
      </c>
      <c r="F91" t="s">
        <v>5</v>
      </c>
      <c r="G91">
        <v>4</v>
      </c>
      <c r="H91" t="str">
        <f t="shared" si="1"/>
        <v>high_risk_pregnancy_Permutation Importance - Ridge</v>
      </c>
    </row>
    <row r="92" spans="1:8" x14ac:dyDescent="0.55000000000000004">
      <c r="A92" t="s">
        <v>363</v>
      </c>
      <c r="B92" t="s">
        <v>65</v>
      </c>
      <c r="C92" t="s">
        <v>62</v>
      </c>
      <c r="D92">
        <v>1</v>
      </c>
      <c r="E92">
        <v>1</v>
      </c>
      <c r="F92" t="s">
        <v>7</v>
      </c>
      <c r="G92">
        <v>4</v>
      </c>
      <c r="H92" t="str">
        <f t="shared" si="1"/>
        <v>high_risk_pregnancy_RFE - Random Forest</v>
      </c>
    </row>
    <row r="93" spans="1:8" x14ac:dyDescent="0.55000000000000004">
      <c r="A93" t="s">
        <v>363</v>
      </c>
      <c r="B93" t="s">
        <v>65</v>
      </c>
      <c r="C93" t="s">
        <v>64</v>
      </c>
      <c r="D93">
        <v>0</v>
      </c>
      <c r="E93">
        <v>0</v>
      </c>
      <c r="F93" t="s">
        <v>6</v>
      </c>
      <c r="G93">
        <v>4</v>
      </c>
      <c r="H93" t="str">
        <f t="shared" si="1"/>
        <v>high_risk_pregnancy_RFE - Ridge</v>
      </c>
    </row>
    <row r="94" spans="1:8" x14ac:dyDescent="0.55000000000000004">
      <c r="A94" t="s">
        <v>363</v>
      </c>
      <c r="B94" t="s">
        <v>66</v>
      </c>
      <c r="C94" t="s">
        <v>62</v>
      </c>
      <c r="D94">
        <v>0</v>
      </c>
      <c r="E94">
        <v>0</v>
      </c>
      <c r="F94" t="s">
        <v>8</v>
      </c>
      <c r="G94">
        <v>4</v>
      </c>
      <c r="H94" t="str">
        <f t="shared" si="1"/>
        <v>high_risk_pregnancy_SFS - Random Forest</v>
      </c>
    </row>
    <row r="95" spans="1:8" x14ac:dyDescent="0.55000000000000004">
      <c r="A95" t="s">
        <v>363</v>
      </c>
      <c r="B95" t="s">
        <v>66</v>
      </c>
      <c r="C95" t="s">
        <v>64</v>
      </c>
      <c r="D95">
        <v>1</v>
      </c>
      <c r="E95">
        <v>1</v>
      </c>
      <c r="F95" t="s">
        <v>9</v>
      </c>
      <c r="G95">
        <v>4</v>
      </c>
      <c r="H95" t="str">
        <f t="shared" si="1"/>
        <v>high_risk_pregnancy_SFS - Ridge</v>
      </c>
    </row>
    <row r="96" spans="1:8" x14ac:dyDescent="0.55000000000000004">
      <c r="A96" t="s">
        <v>364</v>
      </c>
      <c r="B96" t="s">
        <v>67</v>
      </c>
      <c r="C96" t="s">
        <v>68</v>
      </c>
      <c r="D96">
        <v>1</v>
      </c>
      <c r="E96">
        <v>1</v>
      </c>
      <c r="F96" t="s">
        <v>2</v>
      </c>
      <c r="G96">
        <v>4</v>
      </c>
      <c r="H96" t="str">
        <f t="shared" si="1"/>
        <v>malnutrition_Regularization - Lasso</v>
      </c>
    </row>
    <row r="97" spans="1:8" x14ac:dyDescent="0.55000000000000004">
      <c r="A97" t="s">
        <v>364</v>
      </c>
      <c r="B97" t="s">
        <v>61</v>
      </c>
      <c r="C97" t="s">
        <v>62</v>
      </c>
      <c r="D97">
        <v>9.0812045485384203E-3</v>
      </c>
      <c r="E97">
        <v>0</v>
      </c>
      <c r="F97" t="s">
        <v>3</v>
      </c>
      <c r="G97">
        <v>4</v>
      </c>
      <c r="H97" t="str">
        <f t="shared" si="1"/>
        <v>malnutrition_Feature Importance - Random Forest</v>
      </c>
    </row>
    <row r="98" spans="1:8" x14ac:dyDescent="0.55000000000000004">
      <c r="A98" t="s">
        <v>364</v>
      </c>
      <c r="B98" t="s">
        <v>63</v>
      </c>
      <c r="C98" t="s">
        <v>62</v>
      </c>
      <c r="D98">
        <v>4.0573437922641897E-4</v>
      </c>
      <c r="E98">
        <v>1</v>
      </c>
      <c r="F98" t="s">
        <v>4</v>
      </c>
      <c r="G98">
        <v>4</v>
      </c>
      <c r="H98" t="str">
        <f t="shared" si="1"/>
        <v>malnutrition_Permutation Importance - Random Forest</v>
      </c>
    </row>
    <row r="99" spans="1:8" x14ac:dyDescent="0.55000000000000004">
      <c r="A99" t="s">
        <v>364</v>
      </c>
      <c r="B99" t="s">
        <v>63</v>
      </c>
      <c r="C99" t="s">
        <v>64</v>
      </c>
      <c r="D99">
        <v>0</v>
      </c>
      <c r="E99">
        <v>0</v>
      </c>
      <c r="F99" t="s">
        <v>5</v>
      </c>
      <c r="G99">
        <v>4</v>
      </c>
      <c r="H99" t="str">
        <f t="shared" si="1"/>
        <v>malnutrition_Permutation Importance - Ridge</v>
      </c>
    </row>
    <row r="100" spans="1:8" x14ac:dyDescent="0.55000000000000004">
      <c r="A100" t="s">
        <v>364</v>
      </c>
      <c r="B100" t="s">
        <v>65</v>
      </c>
      <c r="C100" t="s">
        <v>62</v>
      </c>
      <c r="D100">
        <v>1</v>
      </c>
      <c r="E100">
        <v>1</v>
      </c>
      <c r="F100" t="s">
        <v>7</v>
      </c>
      <c r="G100">
        <v>4</v>
      </c>
      <c r="H100" t="str">
        <f t="shared" si="1"/>
        <v>malnutrition_RFE - Random Forest</v>
      </c>
    </row>
    <row r="101" spans="1:8" x14ac:dyDescent="0.55000000000000004">
      <c r="A101" t="s">
        <v>364</v>
      </c>
      <c r="B101" t="s">
        <v>65</v>
      </c>
      <c r="C101" t="s">
        <v>64</v>
      </c>
      <c r="D101">
        <v>0</v>
      </c>
      <c r="E101">
        <v>0</v>
      </c>
      <c r="F101" t="s">
        <v>6</v>
      </c>
      <c r="G101">
        <v>4</v>
      </c>
      <c r="H101" t="str">
        <f t="shared" si="1"/>
        <v>malnutrition_RFE - Ridge</v>
      </c>
    </row>
    <row r="102" spans="1:8" x14ac:dyDescent="0.55000000000000004">
      <c r="A102" t="s">
        <v>364</v>
      </c>
      <c r="B102" t="s">
        <v>66</v>
      </c>
      <c r="C102" t="s">
        <v>62</v>
      </c>
      <c r="D102">
        <v>0</v>
      </c>
      <c r="E102">
        <v>0</v>
      </c>
      <c r="F102" t="s">
        <v>8</v>
      </c>
      <c r="G102">
        <v>4</v>
      </c>
      <c r="H102" t="str">
        <f t="shared" si="1"/>
        <v>malnutrition_SFS - Random Forest</v>
      </c>
    </row>
    <row r="103" spans="1:8" x14ac:dyDescent="0.55000000000000004">
      <c r="A103" t="s">
        <v>364</v>
      </c>
      <c r="B103" t="s">
        <v>66</v>
      </c>
      <c r="C103" t="s">
        <v>64</v>
      </c>
      <c r="D103">
        <v>1</v>
      </c>
      <c r="E103">
        <v>1</v>
      </c>
      <c r="F103" t="s">
        <v>9</v>
      </c>
      <c r="G103">
        <v>4</v>
      </c>
      <c r="H103" t="str">
        <f t="shared" si="1"/>
        <v>malnutrition_SFS - Ridge</v>
      </c>
    </row>
    <row r="104" spans="1:8" x14ac:dyDescent="0.55000000000000004">
      <c r="A104" t="s">
        <v>365</v>
      </c>
      <c r="B104" t="s">
        <v>67</v>
      </c>
      <c r="C104" t="s">
        <v>68</v>
      </c>
      <c r="D104">
        <v>1</v>
      </c>
      <c r="E104">
        <v>1</v>
      </c>
      <c r="F104" t="s">
        <v>2</v>
      </c>
      <c r="G104">
        <v>4</v>
      </c>
      <c r="H104" t="str">
        <f t="shared" si="1"/>
        <v>overweight_Regularization - Lasso</v>
      </c>
    </row>
    <row r="105" spans="1:8" x14ac:dyDescent="0.55000000000000004">
      <c r="A105" t="s">
        <v>365</v>
      </c>
      <c r="B105" t="s">
        <v>61</v>
      </c>
      <c r="C105" t="s">
        <v>62</v>
      </c>
      <c r="D105">
        <v>2.0888371832192599E-2</v>
      </c>
      <c r="E105">
        <v>1</v>
      </c>
      <c r="F105" t="s">
        <v>3</v>
      </c>
      <c r="G105">
        <v>4</v>
      </c>
      <c r="H105" t="str">
        <f t="shared" si="1"/>
        <v>overweight_Feature Importance - Random Forest</v>
      </c>
    </row>
    <row r="106" spans="1:8" x14ac:dyDescent="0.55000000000000004">
      <c r="A106" t="s">
        <v>365</v>
      </c>
      <c r="B106" t="s">
        <v>63</v>
      </c>
      <c r="C106" t="s">
        <v>62</v>
      </c>
      <c r="D106">
        <v>3.6516094130376298E-3</v>
      </c>
      <c r="E106">
        <v>1</v>
      </c>
      <c r="F106" t="s">
        <v>4</v>
      </c>
      <c r="G106">
        <v>4</v>
      </c>
      <c r="H106" t="str">
        <f t="shared" si="1"/>
        <v>overweight_Permutation Importance - Random Forest</v>
      </c>
    </row>
    <row r="107" spans="1:8" x14ac:dyDescent="0.55000000000000004">
      <c r="A107" t="s">
        <v>365</v>
      </c>
      <c r="B107" t="s">
        <v>63</v>
      </c>
      <c r="C107" t="s">
        <v>64</v>
      </c>
      <c r="D107">
        <v>0</v>
      </c>
      <c r="E107">
        <v>0</v>
      </c>
      <c r="F107" t="s">
        <v>5</v>
      </c>
      <c r="G107">
        <v>4</v>
      </c>
      <c r="H107" t="str">
        <f t="shared" si="1"/>
        <v>overweight_Permutation Importance - Ridge</v>
      </c>
    </row>
    <row r="108" spans="1:8" x14ac:dyDescent="0.55000000000000004">
      <c r="A108" t="s">
        <v>365</v>
      </c>
      <c r="B108" t="s">
        <v>65</v>
      </c>
      <c r="C108" t="s">
        <v>62</v>
      </c>
      <c r="D108">
        <v>1</v>
      </c>
      <c r="E108">
        <v>1</v>
      </c>
      <c r="F108" t="s">
        <v>7</v>
      </c>
      <c r="G108">
        <v>4</v>
      </c>
      <c r="H108" t="str">
        <f t="shared" si="1"/>
        <v>overweight_RFE - Random Forest</v>
      </c>
    </row>
    <row r="109" spans="1:8" x14ac:dyDescent="0.55000000000000004">
      <c r="A109" t="s">
        <v>365</v>
      </c>
      <c r="B109" t="s">
        <v>65</v>
      </c>
      <c r="C109" t="s">
        <v>64</v>
      </c>
      <c r="D109">
        <v>0</v>
      </c>
      <c r="E109">
        <v>0</v>
      </c>
      <c r="F109" t="s">
        <v>6</v>
      </c>
      <c r="G109">
        <v>4</v>
      </c>
      <c r="H109" t="str">
        <f t="shared" si="1"/>
        <v>overweight_RFE - Ridge</v>
      </c>
    </row>
    <row r="110" spans="1:8" x14ac:dyDescent="0.55000000000000004">
      <c r="A110" t="s">
        <v>365</v>
      </c>
      <c r="B110" t="s">
        <v>66</v>
      </c>
      <c r="C110" t="s">
        <v>62</v>
      </c>
      <c r="D110">
        <v>0</v>
      </c>
      <c r="E110">
        <v>0</v>
      </c>
      <c r="F110" t="s">
        <v>8</v>
      </c>
      <c r="G110">
        <v>4</v>
      </c>
      <c r="H110" t="str">
        <f t="shared" si="1"/>
        <v>overweight_SFS - Random Forest</v>
      </c>
    </row>
    <row r="111" spans="1:8" x14ac:dyDescent="0.55000000000000004">
      <c r="A111" t="s">
        <v>365</v>
      </c>
      <c r="B111" t="s">
        <v>66</v>
      </c>
      <c r="C111" t="s">
        <v>64</v>
      </c>
      <c r="D111">
        <v>0</v>
      </c>
      <c r="E111">
        <v>0</v>
      </c>
      <c r="F111" t="s">
        <v>9</v>
      </c>
      <c r="G111">
        <v>4</v>
      </c>
      <c r="H111" t="str">
        <f t="shared" si="1"/>
        <v>overweight_SFS - Ridge</v>
      </c>
    </row>
    <row r="112" spans="1:8" x14ac:dyDescent="0.55000000000000004">
      <c r="A112" t="s">
        <v>81</v>
      </c>
      <c r="B112" t="s">
        <v>1</v>
      </c>
      <c r="C112" t="s">
        <v>69</v>
      </c>
      <c r="D112">
        <v>1</v>
      </c>
      <c r="E112">
        <v>1</v>
      </c>
      <c r="F112" t="s">
        <v>1</v>
      </c>
      <c r="G112">
        <v>4</v>
      </c>
      <c r="H112" t="str">
        <f t="shared" si="1"/>
        <v>person_idVariance Threshold</v>
      </c>
    </row>
    <row r="113" spans="1:8" x14ac:dyDescent="0.55000000000000004">
      <c r="A113" t="s">
        <v>81</v>
      </c>
      <c r="B113" t="s">
        <v>61</v>
      </c>
      <c r="C113" t="s">
        <v>62</v>
      </c>
      <c r="D113">
        <v>0.21198154260843899</v>
      </c>
      <c r="E113">
        <v>1</v>
      </c>
      <c r="F113" t="s">
        <v>3</v>
      </c>
      <c r="G113">
        <v>4</v>
      </c>
      <c r="H113" t="str">
        <f t="shared" si="1"/>
        <v>person_idFeature Importance - Random Forest</v>
      </c>
    </row>
    <row r="114" spans="1:8" x14ac:dyDescent="0.55000000000000004">
      <c r="A114" t="s">
        <v>81</v>
      </c>
      <c r="B114" t="s">
        <v>63</v>
      </c>
      <c r="C114" t="s">
        <v>62</v>
      </c>
      <c r="D114">
        <v>-3.8950500405733699E-3</v>
      </c>
      <c r="E114">
        <v>0</v>
      </c>
      <c r="F114" t="s">
        <v>4</v>
      </c>
      <c r="G114">
        <v>4</v>
      </c>
      <c r="H114" t="str">
        <f t="shared" si="1"/>
        <v>person_idPermutation Importance - Random Forest</v>
      </c>
    </row>
    <row r="115" spans="1:8" x14ac:dyDescent="0.55000000000000004">
      <c r="A115" t="s">
        <v>81</v>
      </c>
      <c r="B115" t="s">
        <v>63</v>
      </c>
      <c r="C115" t="s">
        <v>64</v>
      </c>
      <c r="D115">
        <v>0</v>
      </c>
      <c r="E115">
        <v>0</v>
      </c>
      <c r="F115" t="s">
        <v>5</v>
      </c>
      <c r="G115">
        <v>4</v>
      </c>
      <c r="H115" t="str">
        <f t="shared" si="1"/>
        <v>person_idPermutation Importance - Ridge</v>
      </c>
    </row>
    <row r="116" spans="1:8" x14ac:dyDescent="0.55000000000000004">
      <c r="A116" t="s">
        <v>81</v>
      </c>
      <c r="B116" t="s">
        <v>65</v>
      </c>
      <c r="C116" t="s">
        <v>62</v>
      </c>
      <c r="D116">
        <v>1</v>
      </c>
      <c r="E116">
        <v>1</v>
      </c>
      <c r="F116" t="s">
        <v>7</v>
      </c>
      <c r="G116">
        <v>4</v>
      </c>
      <c r="H116" t="str">
        <f t="shared" si="1"/>
        <v>person_idRFE - Random Forest</v>
      </c>
    </row>
    <row r="117" spans="1:8" x14ac:dyDescent="0.55000000000000004">
      <c r="A117" t="s">
        <v>81</v>
      </c>
      <c r="B117" t="s">
        <v>65</v>
      </c>
      <c r="C117" t="s">
        <v>64</v>
      </c>
      <c r="D117">
        <v>1</v>
      </c>
      <c r="E117">
        <v>1</v>
      </c>
      <c r="F117" t="s">
        <v>6</v>
      </c>
      <c r="G117">
        <v>4</v>
      </c>
      <c r="H117" t="str">
        <f t="shared" si="1"/>
        <v>person_idRFE - Ridge</v>
      </c>
    </row>
    <row r="118" spans="1:8" x14ac:dyDescent="0.55000000000000004">
      <c r="A118" t="s">
        <v>81</v>
      </c>
      <c r="B118" t="s">
        <v>66</v>
      </c>
      <c r="C118" t="s">
        <v>62</v>
      </c>
      <c r="D118">
        <v>0</v>
      </c>
      <c r="E118">
        <v>0</v>
      </c>
      <c r="F118" t="s">
        <v>8</v>
      </c>
      <c r="G118">
        <v>4</v>
      </c>
      <c r="H118" t="str">
        <f t="shared" si="1"/>
        <v>person_idSFS - Random Forest</v>
      </c>
    </row>
    <row r="119" spans="1:8" x14ac:dyDescent="0.55000000000000004">
      <c r="A119" t="s">
        <v>81</v>
      </c>
      <c r="B119" t="s">
        <v>66</v>
      </c>
      <c r="C119" t="s">
        <v>64</v>
      </c>
      <c r="D119">
        <v>0</v>
      </c>
      <c r="E119">
        <v>0</v>
      </c>
      <c r="F119" t="s">
        <v>9</v>
      </c>
      <c r="G119">
        <v>4</v>
      </c>
      <c r="H119" t="str">
        <f t="shared" si="1"/>
        <v>person_idSFS - Ridge</v>
      </c>
    </row>
    <row r="120" spans="1:8" x14ac:dyDescent="0.55000000000000004">
      <c r="A120" t="s">
        <v>366</v>
      </c>
      <c r="B120" t="s">
        <v>67</v>
      </c>
      <c r="C120" t="s">
        <v>68</v>
      </c>
      <c r="D120">
        <v>1</v>
      </c>
      <c r="E120">
        <v>1</v>
      </c>
      <c r="F120" t="s">
        <v>2</v>
      </c>
      <c r="G120">
        <v>4</v>
      </c>
      <c r="H120" t="str">
        <f t="shared" si="1"/>
        <v>require_vaccine_Regularization - Lasso</v>
      </c>
    </row>
    <row r="121" spans="1:8" x14ac:dyDescent="0.55000000000000004">
      <c r="A121" t="s">
        <v>366</v>
      </c>
      <c r="B121" t="s">
        <v>61</v>
      </c>
      <c r="C121" t="s">
        <v>62</v>
      </c>
      <c r="D121">
        <v>9.8497307985130397E-3</v>
      </c>
      <c r="E121">
        <v>1</v>
      </c>
      <c r="F121" t="s">
        <v>3</v>
      </c>
      <c r="G121">
        <v>4</v>
      </c>
      <c r="H121" t="str">
        <f t="shared" si="1"/>
        <v>require_vaccine_Feature Importance - Random Forest</v>
      </c>
    </row>
    <row r="122" spans="1:8" x14ac:dyDescent="0.55000000000000004">
      <c r="A122" t="s">
        <v>366</v>
      </c>
      <c r="B122" t="s">
        <v>63</v>
      </c>
      <c r="C122" t="s">
        <v>62</v>
      </c>
      <c r="D122">
        <v>1.2442520962943199E-3</v>
      </c>
      <c r="E122">
        <v>1</v>
      </c>
      <c r="F122" t="s">
        <v>4</v>
      </c>
      <c r="G122">
        <v>4</v>
      </c>
      <c r="H122" t="str">
        <f t="shared" si="1"/>
        <v>require_vaccine_Permutation Importance - Random Forest</v>
      </c>
    </row>
    <row r="123" spans="1:8" x14ac:dyDescent="0.55000000000000004">
      <c r="A123" t="s">
        <v>366</v>
      </c>
      <c r="B123" t="s">
        <v>63</v>
      </c>
      <c r="C123" t="s">
        <v>64</v>
      </c>
      <c r="D123">
        <v>0</v>
      </c>
      <c r="E123">
        <v>0</v>
      </c>
      <c r="F123" t="s">
        <v>5</v>
      </c>
      <c r="G123">
        <v>4</v>
      </c>
      <c r="H123" t="str">
        <f t="shared" si="1"/>
        <v>require_vaccine_Permutation Importance - Ridge</v>
      </c>
    </row>
    <row r="124" spans="1:8" x14ac:dyDescent="0.55000000000000004">
      <c r="A124" t="s">
        <v>366</v>
      </c>
      <c r="B124" t="s">
        <v>65</v>
      </c>
      <c r="C124" t="s">
        <v>62</v>
      </c>
      <c r="D124">
        <v>1</v>
      </c>
      <c r="E124">
        <v>1</v>
      </c>
      <c r="F124" t="s">
        <v>7</v>
      </c>
      <c r="G124">
        <v>4</v>
      </c>
      <c r="H124" t="str">
        <f t="shared" si="1"/>
        <v>require_vaccine_RFE - Random Forest</v>
      </c>
    </row>
    <row r="125" spans="1:8" x14ac:dyDescent="0.55000000000000004">
      <c r="A125" t="s">
        <v>366</v>
      </c>
      <c r="B125" t="s">
        <v>65</v>
      </c>
      <c r="C125" t="s">
        <v>64</v>
      </c>
      <c r="D125">
        <v>0</v>
      </c>
      <c r="E125">
        <v>0</v>
      </c>
      <c r="F125" t="s">
        <v>6</v>
      </c>
      <c r="G125">
        <v>4</v>
      </c>
      <c r="H125" t="str">
        <f t="shared" si="1"/>
        <v>require_vaccine_RFE - Ridge</v>
      </c>
    </row>
    <row r="126" spans="1:8" x14ac:dyDescent="0.55000000000000004">
      <c r="A126" t="s">
        <v>366</v>
      </c>
      <c r="B126" t="s">
        <v>66</v>
      </c>
      <c r="C126" t="s">
        <v>62</v>
      </c>
      <c r="D126">
        <v>0</v>
      </c>
      <c r="E126">
        <v>0</v>
      </c>
      <c r="F126" t="s">
        <v>8</v>
      </c>
      <c r="G126">
        <v>4</v>
      </c>
      <c r="H126" t="str">
        <f t="shared" si="1"/>
        <v>require_vaccine_SFS - Random Forest</v>
      </c>
    </row>
    <row r="127" spans="1:8" x14ac:dyDescent="0.55000000000000004">
      <c r="A127" t="s">
        <v>366</v>
      </c>
      <c r="B127" t="s">
        <v>66</v>
      </c>
      <c r="C127" t="s">
        <v>64</v>
      </c>
      <c r="D127">
        <v>0</v>
      </c>
      <c r="E127">
        <v>0</v>
      </c>
      <c r="F127" t="s">
        <v>9</v>
      </c>
      <c r="G127">
        <v>4</v>
      </c>
      <c r="H127" t="str">
        <f t="shared" si="1"/>
        <v>require_vaccine_SFS - Ridge</v>
      </c>
    </row>
    <row r="128" spans="1:8" x14ac:dyDescent="0.55000000000000004">
      <c r="A128" t="s">
        <v>367</v>
      </c>
      <c r="B128" t="s">
        <v>67</v>
      </c>
      <c r="C128" t="s">
        <v>68</v>
      </c>
      <c r="D128">
        <v>1</v>
      </c>
      <c r="E128">
        <v>1</v>
      </c>
      <c r="F128" t="s">
        <v>2</v>
      </c>
      <c r="G128">
        <v>5</v>
      </c>
      <c r="H128" t="str">
        <f t="shared" si="1"/>
        <v>abnormal_Regularization - Lasso</v>
      </c>
    </row>
    <row r="129" spans="1:8" x14ac:dyDescent="0.55000000000000004">
      <c r="A129" t="s">
        <v>367</v>
      </c>
      <c r="B129" t="s">
        <v>61</v>
      </c>
      <c r="C129" t="s">
        <v>62</v>
      </c>
      <c r="D129">
        <v>1.4742040033599E-2</v>
      </c>
      <c r="E129">
        <v>1</v>
      </c>
      <c r="F129" t="s">
        <v>3</v>
      </c>
      <c r="G129">
        <v>5</v>
      </c>
      <c r="H129" t="str">
        <f t="shared" si="1"/>
        <v>abnormal_Feature Importance - Random Forest</v>
      </c>
    </row>
    <row r="130" spans="1:8" x14ac:dyDescent="0.55000000000000004">
      <c r="A130" t="s">
        <v>367</v>
      </c>
      <c r="B130" t="s">
        <v>63</v>
      </c>
      <c r="C130" t="s">
        <v>62</v>
      </c>
      <c r="D130">
        <v>3.5163646199622899E-4</v>
      </c>
      <c r="E130">
        <v>1</v>
      </c>
      <c r="F130" t="s">
        <v>4</v>
      </c>
      <c r="G130">
        <v>5</v>
      </c>
      <c r="H130" t="str">
        <f t="shared" ref="H130:H193" si="2">A130&amp;F130</f>
        <v>abnormal_Permutation Importance - Random Forest</v>
      </c>
    </row>
    <row r="131" spans="1:8" x14ac:dyDescent="0.55000000000000004">
      <c r="A131" t="s">
        <v>367</v>
      </c>
      <c r="B131" t="s">
        <v>63</v>
      </c>
      <c r="C131" t="s">
        <v>64</v>
      </c>
      <c r="D131">
        <v>0</v>
      </c>
      <c r="E131">
        <v>0</v>
      </c>
      <c r="F131" t="s">
        <v>5</v>
      </c>
      <c r="G131">
        <v>5</v>
      </c>
      <c r="H131" t="str">
        <f t="shared" si="2"/>
        <v>abnormal_Permutation Importance - Ridge</v>
      </c>
    </row>
    <row r="132" spans="1:8" x14ac:dyDescent="0.55000000000000004">
      <c r="A132" t="s">
        <v>367</v>
      </c>
      <c r="B132" t="s">
        <v>65</v>
      </c>
      <c r="C132" t="s">
        <v>62</v>
      </c>
      <c r="D132">
        <v>1</v>
      </c>
      <c r="E132">
        <v>1</v>
      </c>
      <c r="F132" t="s">
        <v>7</v>
      </c>
      <c r="G132">
        <v>5</v>
      </c>
      <c r="H132" t="str">
        <f t="shared" si="2"/>
        <v>abnormal_RFE - Random Forest</v>
      </c>
    </row>
    <row r="133" spans="1:8" x14ac:dyDescent="0.55000000000000004">
      <c r="A133" t="s">
        <v>367</v>
      </c>
      <c r="B133" t="s">
        <v>65</v>
      </c>
      <c r="C133" t="s">
        <v>64</v>
      </c>
      <c r="D133">
        <v>0</v>
      </c>
      <c r="E133">
        <v>0</v>
      </c>
      <c r="F133" t="s">
        <v>6</v>
      </c>
      <c r="G133">
        <v>5</v>
      </c>
      <c r="H133" t="str">
        <f t="shared" si="2"/>
        <v>abnormal_RFE - Ridge</v>
      </c>
    </row>
    <row r="134" spans="1:8" x14ac:dyDescent="0.55000000000000004">
      <c r="A134" t="s">
        <v>367</v>
      </c>
      <c r="B134" t="s">
        <v>66</v>
      </c>
      <c r="C134" t="s">
        <v>62</v>
      </c>
      <c r="D134">
        <v>1</v>
      </c>
      <c r="E134">
        <v>1</v>
      </c>
      <c r="F134" t="s">
        <v>8</v>
      </c>
      <c r="G134">
        <v>5</v>
      </c>
      <c r="H134" t="str">
        <f t="shared" si="2"/>
        <v>abnormal_SFS - Random Forest</v>
      </c>
    </row>
    <row r="135" spans="1:8" x14ac:dyDescent="0.55000000000000004">
      <c r="A135" t="s">
        <v>367</v>
      </c>
      <c r="B135" t="s">
        <v>66</v>
      </c>
      <c r="C135" t="s">
        <v>64</v>
      </c>
      <c r="D135">
        <v>0</v>
      </c>
      <c r="E135">
        <v>0</v>
      </c>
      <c r="F135" t="s">
        <v>9</v>
      </c>
      <c r="G135">
        <v>5</v>
      </c>
      <c r="H135" t="str">
        <f t="shared" si="2"/>
        <v>abnormal_SFS - Ridge</v>
      </c>
    </row>
    <row r="136" spans="1:8" x14ac:dyDescent="0.55000000000000004">
      <c r="A136" t="s">
        <v>368</v>
      </c>
      <c r="B136" t="s">
        <v>67</v>
      </c>
      <c r="C136" t="s">
        <v>68</v>
      </c>
      <c r="D136">
        <v>1</v>
      </c>
      <c r="E136">
        <v>1</v>
      </c>
      <c r="F136" t="s">
        <v>2</v>
      </c>
      <c r="G136">
        <v>5</v>
      </c>
      <c r="H136" t="str">
        <f t="shared" si="2"/>
        <v>alcohol_Regularization - Lasso</v>
      </c>
    </row>
    <row r="137" spans="1:8" x14ac:dyDescent="0.55000000000000004">
      <c r="A137" t="s">
        <v>368</v>
      </c>
      <c r="B137" t="s">
        <v>61</v>
      </c>
      <c r="C137" t="s">
        <v>62</v>
      </c>
      <c r="D137">
        <v>9.5500190777990102E-3</v>
      </c>
      <c r="E137">
        <v>0</v>
      </c>
      <c r="F137" t="s">
        <v>3</v>
      </c>
      <c r="G137">
        <v>5</v>
      </c>
      <c r="H137" t="str">
        <f t="shared" si="2"/>
        <v>alcohol_Feature Importance - Random Forest</v>
      </c>
    </row>
    <row r="138" spans="1:8" x14ac:dyDescent="0.55000000000000004">
      <c r="A138" t="s">
        <v>368</v>
      </c>
      <c r="B138" t="s">
        <v>63</v>
      </c>
      <c r="C138" t="s">
        <v>62</v>
      </c>
      <c r="D138">
        <v>4.0573437922644098E-4</v>
      </c>
      <c r="E138">
        <v>1</v>
      </c>
      <c r="F138" t="s">
        <v>4</v>
      </c>
      <c r="G138">
        <v>5</v>
      </c>
      <c r="H138" t="str">
        <f t="shared" si="2"/>
        <v>alcohol_Permutation Importance - Random Forest</v>
      </c>
    </row>
    <row r="139" spans="1:8" x14ac:dyDescent="0.55000000000000004">
      <c r="A139" t="s">
        <v>368</v>
      </c>
      <c r="B139" t="s">
        <v>63</v>
      </c>
      <c r="C139" t="s">
        <v>64</v>
      </c>
      <c r="D139">
        <v>0</v>
      </c>
      <c r="E139">
        <v>0</v>
      </c>
      <c r="F139" t="s">
        <v>5</v>
      </c>
      <c r="G139">
        <v>5</v>
      </c>
      <c r="H139" t="str">
        <f t="shared" si="2"/>
        <v>alcohol_Permutation Importance - Ridge</v>
      </c>
    </row>
    <row r="140" spans="1:8" x14ac:dyDescent="0.55000000000000004">
      <c r="A140" t="s">
        <v>368</v>
      </c>
      <c r="B140" t="s">
        <v>65</v>
      </c>
      <c r="C140" t="s">
        <v>62</v>
      </c>
      <c r="D140">
        <v>1</v>
      </c>
      <c r="E140">
        <v>1</v>
      </c>
      <c r="F140" t="s">
        <v>7</v>
      </c>
      <c r="G140">
        <v>5</v>
      </c>
      <c r="H140" t="str">
        <f t="shared" si="2"/>
        <v>alcohol_RFE - Random Forest</v>
      </c>
    </row>
    <row r="141" spans="1:8" x14ac:dyDescent="0.55000000000000004">
      <c r="A141" t="s">
        <v>368</v>
      </c>
      <c r="B141" t="s">
        <v>65</v>
      </c>
      <c r="C141" t="s">
        <v>64</v>
      </c>
      <c r="D141">
        <v>0</v>
      </c>
      <c r="E141">
        <v>0</v>
      </c>
      <c r="F141" t="s">
        <v>6</v>
      </c>
      <c r="G141">
        <v>5</v>
      </c>
      <c r="H141" t="str">
        <f t="shared" si="2"/>
        <v>alcohol_RFE - Ridge</v>
      </c>
    </row>
    <row r="142" spans="1:8" x14ac:dyDescent="0.55000000000000004">
      <c r="A142" t="s">
        <v>368</v>
      </c>
      <c r="B142" t="s">
        <v>66</v>
      </c>
      <c r="C142" t="s">
        <v>62</v>
      </c>
      <c r="D142">
        <v>1</v>
      </c>
      <c r="E142">
        <v>1</v>
      </c>
      <c r="F142" t="s">
        <v>8</v>
      </c>
      <c r="G142">
        <v>5</v>
      </c>
      <c r="H142" t="str">
        <f t="shared" si="2"/>
        <v>alcohol_SFS - Random Forest</v>
      </c>
    </row>
    <row r="143" spans="1:8" x14ac:dyDescent="0.55000000000000004">
      <c r="A143" t="s">
        <v>368</v>
      </c>
      <c r="B143" t="s">
        <v>66</v>
      </c>
      <c r="C143" t="s">
        <v>64</v>
      </c>
      <c r="D143">
        <v>1</v>
      </c>
      <c r="E143">
        <v>1</v>
      </c>
      <c r="F143" t="s">
        <v>9</v>
      </c>
      <c r="G143">
        <v>5</v>
      </c>
      <c r="H143" t="str">
        <f t="shared" si="2"/>
        <v>alcohol_SFS - Ridge</v>
      </c>
    </row>
    <row r="144" spans="1:8" x14ac:dyDescent="0.55000000000000004">
      <c r="A144" t="s">
        <v>369</v>
      </c>
      <c r="B144" t="s">
        <v>67</v>
      </c>
      <c r="C144" t="s">
        <v>68</v>
      </c>
      <c r="D144">
        <v>1</v>
      </c>
      <c r="E144">
        <v>1</v>
      </c>
      <c r="F144" t="s">
        <v>2</v>
      </c>
      <c r="G144">
        <v>5</v>
      </c>
      <c r="H144" t="str">
        <f t="shared" si="2"/>
        <v>allergy_Regularization - Lasso</v>
      </c>
    </row>
    <row r="145" spans="1:8" x14ac:dyDescent="0.55000000000000004">
      <c r="A145" t="s">
        <v>369</v>
      </c>
      <c r="B145" t="s">
        <v>61</v>
      </c>
      <c r="C145" t="s">
        <v>62</v>
      </c>
      <c r="D145">
        <v>1.36498717389555E-2</v>
      </c>
      <c r="E145">
        <v>1</v>
      </c>
      <c r="F145" t="s">
        <v>3</v>
      </c>
      <c r="G145">
        <v>5</v>
      </c>
      <c r="H145" t="str">
        <f t="shared" si="2"/>
        <v>allergy_Feature Importance - Random Forest</v>
      </c>
    </row>
    <row r="146" spans="1:8" x14ac:dyDescent="0.55000000000000004">
      <c r="A146" t="s">
        <v>369</v>
      </c>
      <c r="B146" t="s">
        <v>63</v>
      </c>
      <c r="C146" t="s">
        <v>62</v>
      </c>
      <c r="D146">
        <v>2.7860427373546499E-3</v>
      </c>
      <c r="E146">
        <v>1</v>
      </c>
      <c r="F146" t="s">
        <v>4</v>
      </c>
      <c r="G146">
        <v>5</v>
      </c>
      <c r="H146" t="str">
        <f t="shared" si="2"/>
        <v>allergy_Permutation Importance - Random Forest</v>
      </c>
    </row>
    <row r="147" spans="1:8" x14ac:dyDescent="0.55000000000000004">
      <c r="A147" t="s">
        <v>369</v>
      </c>
      <c r="B147" t="s">
        <v>63</v>
      </c>
      <c r="C147" t="s">
        <v>64</v>
      </c>
      <c r="D147">
        <v>0</v>
      </c>
      <c r="E147">
        <v>0</v>
      </c>
      <c r="F147" t="s">
        <v>5</v>
      </c>
      <c r="G147">
        <v>5</v>
      </c>
      <c r="H147" t="str">
        <f t="shared" si="2"/>
        <v>allergy_Permutation Importance - Ridge</v>
      </c>
    </row>
    <row r="148" spans="1:8" x14ac:dyDescent="0.55000000000000004">
      <c r="A148" t="s">
        <v>369</v>
      </c>
      <c r="B148" t="s">
        <v>65</v>
      </c>
      <c r="C148" t="s">
        <v>62</v>
      </c>
      <c r="D148">
        <v>1</v>
      </c>
      <c r="E148">
        <v>1</v>
      </c>
      <c r="F148" t="s">
        <v>7</v>
      </c>
      <c r="G148">
        <v>5</v>
      </c>
      <c r="H148" t="str">
        <f t="shared" si="2"/>
        <v>allergy_RFE - Random Forest</v>
      </c>
    </row>
    <row r="149" spans="1:8" x14ac:dyDescent="0.55000000000000004">
      <c r="A149" t="s">
        <v>369</v>
      </c>
      <c r="B149" t="s">
        <v>65</v>
      </c>
      <c r="C149" t="s">
        <v>64</v>
      </c>
      <c r="D149">
        <v>0</v>
      </c>
      <c r="E149">
        <v>0</v>
      </c>
      <c r="F149" t="s">
        <v>6</v>
      </c>
      <c r="G149">
        <v>5</v>
      </c>
      <c r="H149" t="str">
        <f t="shared" si="2"/>
        <v>allergy_RFE - Ridge</v>
      </c>
    </row>
    <row r="150" spans="1:8" x14ac:dyDescent="0.55000000000000004">
      <c r="A150" t="s">
        <v>369</v>
      </c>
      <c r="B150" t="s">
        <v>66</v>
      </c>
      <c r="C150" t="s">
        <v>62</v>
      </c>
      <c r="D150">
        <v>0</v>
      </c>
      <c r="E150">
        <v>0</v>
      </c>
      <c r="F150" t="s">
        <v>8</v>
      </c>
      <c r="G150">
        <v>5</v>
      </c>
      <c r="H150" t="str">
        <f t="shared" si="2"/>
        <v>allergy_SFS - Random Forest</v>
      </c>
    </row>
    <row r="151" spans="1:8" x14ac:dyDescent="0.55000000000000004">
      <c r="A151" t="s">
        <v>369</v>
      </c>
      <c r="B151" t="s">
        <v>66</v>
      </c>
      <c r="C151" t="s">
        <v>64</v>
      </c>
      <c r="D151">
        <v>1</v>
      </c>
      <c r="E151">
        <v>1</v>
      </c>
      <c r="F151" t="s">
        <v>9</v>
      </c>
      <c r="G151">
        <v>5</v>
      </c>
      <c r="H151" t="str">
        <f t="shared" si="2"/>
        <v>allergy_SFS - Ridge</v>
      </c>
    </row>
    <row r="152" spans="1:8" x14ac:dyDescent="0.55000000000000004">
      <c r="A152" t="s">
        <v>370</v>
      </c>
      <c r="B152" t="s">
        <v>67</v>
      </c>
      <c r="C152" t="s">
        <v>68</v>
      </c>
      <c r="D152">
        <v>1</v>
      </c>
      <c r="E152">
        <v>1</v>
      </c>
      <c r="F152" t="s">
        <v>2</v>
      </c>
      <c r="G152">
        <v>5</v>
      </c>
      <c r="H152" t="str">
        <f t="shared" si="2"/>
        <v>antenatal_care_Regularization - Lasso</v>
      </c>
    </row>
    <row r="153" spans="1:8" x14ac:dyDescent="0.55000000000000004">
      <c r="A153" t="s">
        <v>370</v>
      </c>
      <c r="B153" t="s">
        <v>61</v>
      </c>
      <c r="C153" t="s">
        <v>62</v>
      </c>
      <c r="D153">
        <v>6.23371746404315E-3</v>
      </c>
      <c r="E153">
        <v>0</v>
      </c>
      <c r="F153" t="s">
        <v>3</v>
      </c>
      <c r="G153">
        <v>5</v>
      </c>
      <c r="H153" t="str">
        <f t="shared" si="2"/>
        <v>antenatal_care_Feature Importance - Random Forest</v>
      </c>
    </row>
    <row r="154" spans="1:8" x14ac:dyDescent="0.55000000000000004">
      <c r="A154" t="s">
        <v>370</v>
      </c>
      <c r="B154" t="s">
        <v>63</v>
      </c>
      <c r="C154" t="s">
        <v>62</v>
      </c>
      <c r="D154">
        <v>8.1146875845306002E-5</v>
      </c>
      <c r="E154">
        <v>1</v>
      </c>
      <c r="F154" t="s">
        <v>4</v>
      </c>
      <c r="G154">
        <v>5</v>
      </c>
      <c r="H154" t="str">
        <f t="shared" si="2"/>
        <v>antenatal_care_Permutation Importance - Random Forest</v>
      </c>
    </row>
    <row r="155" spans="1:8" x14ac:dyDescent="0.55000000000000004">
      <c r="A155" t="s">
        <v>370</v>
      </c>
      <c r="B155" t="s">
        <v>63</v>
      </c>
      <c r="C155" t="s">
        <v>64</v>
      </c>
      <c r="D155">
        <v>0</v>
      </c>
      <c r="E155">
        <v>0</v>
      </c>
      <c r="F155" t="s">
        <v>5</v>
      </c>
      <c r="G155">
        <v>5</v>
      </c>
      <c r="H155" t="str">
        <f t="shared" si="2"/>
        <v>antenatal_care_Permutation Importance - Ridge</v>
      </c>
    </row>
    <row r="156" spans="1:8" x14ac:dyDescent="0.55000000000000004">
      <c r="A156" t="s">
        <v>370</v>
      </c>
      <c r="B156" t="s">
        <v>65</v>
      </c>
      <c r="C156" t="s">
        <v>62</v>
      </c>
      <c r="D156">
        <v>1</v>
      </c>
      <c r="E156">
        <v>1</v>
      </c>
      <c r="F156" t="s">
        <v>7</v>
      </c>
      <c r="G156">
        <v>5</v>
      </c>
      <c r="H156" t="str">
        <f t="shared" si="2"/>
        <v>antenatal_care_RFE - Random Forest</v>
      </c>
    </row>
    <row r="157" spans="1:8" x14ac:dyDescent="0.55000000000000004">
      <c r="A157" t="s">
        <v>370</v>
      </c>
      <c r="B157" t="s">
        <v>65</v>
      </c>
      <c r="C157" t="s">
        <v>64</v>
      </c>
      <c r="D157">
        <v>0</v>
      </c>
      <c r="E157">
        <v>0</v>
      </c>
      <c r="F157" t="s">
        <v>6</v>
      </c>
      <c r="G157">
        <v>5</v>
      </c>
      <c r="H157" t="str">
        <f t="shared" si="2"/>
        <v>antenatal_care_RFE - Ridge</v>
      </c>
    </row>
    <row r="158" spans="1:8" x14ac:dyDescent="0.55000000000000004">
      <c r="A158" t="s">
        <v>370</v>
      </c>
      <c r="B158" t="s">
        <v>66</v>
      </c>
      <c r="C158" t="s">
        <v>62</v>
      </c>
      <c r="D158">
        <v>1</v>
      </c>
      <c r="E158">
        <v>1</v>
      </c>
      <c r="F158" t="s">
        <v>8</v>
      </c>
      <c r="G158">
        <v>5</v>
      </c>
      <c r="H158" t="str">
        <f t="shared" si="2"/>
        <v>antenatal_care_SFS - Random Forest</v>
      </c>
    </row>
    <row r="159" spans="1:8" x14ac:dyDescent="0.55000000000000004">
      <c r="A159" t="s">
        <v>370</v>
      </c>
      <c r="B159" t="s">
        <v>66</v>
      </c>
      <c r="C159" t="s">
        <v>64</v>
      </c>
      <c r="D159">
        <v>1</v>
      </c>
      <c r="E159">
        <v>1</v>
      </c>
      <c r="F159" t="s">
        <v>9</v>
      </c>
      <c r="G159">
        <v>5</v>
      </c>
      <c r="H159" t="str">
        <f t="shared" si="2"/>
        <v>antenatal_care_SFS - Ridge</v>
      </c>
    </row>
    <row r="160" spans="1:8" x14ac:dyDescent="0.55000000000000004">
      <c r="A160" t="s">
        <v>371</v>
      </c>
      <c r="B160" t="s">
        <v>67</v>
      </c>
      <c r="C160" t="s">
        <v>68</v>
      </c>
      <c r="D160">
        <v>1</v>
      </c>
      <c r="E160">
        <v>1</v>
      </c>
      <c r="F160" t="s">
        <v>2</v>
      </c>
      <c r="G160">
        <v>5</v>
      </c>
      <c r="H160" t="str">
        <f t="shared" si="2"/>
        <v>congregate_care_setting_Regularization - Lasso</v>
      </c>
    </row>
    <row r="161" spans="1:8" x14ac:dyDescent="0.55000000000000004">
      <c r="A161" t="s">
        <v>371</v>
      </c>
      <c r="B161" t="s">
        <v>61</v>
      </c>
      <c r="C161" t="s">
        <v>62</v>
      </c>
      <c r="D161">
        <v>9.4178586123040992E-3</v>
      </c>
      <c r="E161">
        <v>0</v>
      </c>
      <c r="F161" t="s">
        <v>3</v>
      </c>
      <c r="G161">
        <v>5</v>
      </c>
      <c r="H161" t="str">
        <f t="shared" si="2"/>
        <v>congregate_care_setting_Feature Importance - Random Forest</v>
      </c>
    </row>
    <row r="162" spans="1:8" x14ac:dyDescent="0.55000000000000004">
      <c r="A162" t="s">
        <v>371</v>
      </c>
      <c r="B162" t="s">
        <v>63</v>
      </c>
      <c r="C162" t="s">
        <v>62</v>
      </c>
      <c r="D162">
        <v>4.7606167162564496E-3</v>
      </c>
      <c r="E162">
        <v>1</v>
      </c>
      <c r="F162" t="s">
        <v>4</v>
      </c>
      <c r="G162">
        <v>5</v>
      </c>
      <c r="H162" t="str">
        <f t="shared" si="2"/>
        <v>congregate_care_setting_Permutation Importance - Random Forest</v>
      </c>
    </row>
    <row r="163" spans="1:8" x14ac:dyDescent="0.55000000000000004">
      <c r="A163" t="s">
        <v>371</v>
      </c>
      <c r="B163" t="s">
        <v>63</v>
      </c>
      <c r="C163" t="s">
        <v>64</v>
      </c>
      <c r="D163">
        <v>0</v>
      </c>
      <c r="E163">
        <v>0</v>
      </c>
      <c r="F163" t="s">
        <v>5</v>
      </c>
      <c r="G163">
        <v>5</v>
      </c>
      <c r="H163" t="str">
        <f t="shared" si="2"/>
        <v>congregate_care_setting_Permutation Importance - Ridge</v>
      </c>
    </row>
    <row r="164" spans="1:8" x14ac:dyDescent="0.55000000000000004">
      <c r="A164" t="s">
        <v>371</v>
      </c>
      <c r="B164" t="s">
        <v>65</v>
      </c>
      <c r="C164" t="s">
        <v>62</v>
      </c>
      <c r="D164">
        <v>1</v>
      </c>
      <c r="E164">
        <v>1</v>
      </c>
      <c r="F164" t="s">
        <v>7</v>
      </c>
      <c r="G164">
        <v>5</v>
      </c>
      <c r="H164" t="str">
        <f t="shared" si="2"/>
        <v>congregate_care_setting_RFE - Random Forest</v>
      </c>
    </row>
    <row r="165" spans="1:8" x14ac:dyDescent="0.55000000000000004">
      <c r="A165" t="s">
        <v>371</v>
      </c>
      <c r="B165" t="s">
        <v>65</v>
      </c>
      <c r="C165" t="s">
        <v>64</v>
      </c>
      <c r="D165">
        <v>0</v>
      </c>
      <c r="E165">
        <v>0</v>
      </c>
      <c r="F165" t="s">
        <v>6</v>
      </c>
      <c r="G165">
        <v>5</v>
      </c>
      <c r="H165" t="str">
        <f t="shared" si="2"/>
        <v>congregate_care_setting_RFE - Ridge</v>
      </c>
    </row>
    <row r="166" spans="1:8" x14ac:dyDescent="0.55000000000000004">
      <c r="A166" t="s">
        <v>371</v>
      </c>
      <c r="B166" t="s">
        <v>66</v>
      </c>
      <c r="C166" t="s">
        <v>62</v>
      </c>
      <c r="D166">
        <v>1</v>
      </c>
      <c r="E166">
        <v>1</v>
      </c>
      <c r="F166" t="s">
        <v>8</v>
      </c>
      <c r="G166">
        <v>5</v>
      </c>
      <c r="H166" t="str">
        <f t="shared" si="2"/>
        <v>congregate_care_setting_SFS - Random Forest</v>
      </c>
    </row>
    <row r="167" spans="1:8" x14ac:dyDescent="0.55000000000000004">
      <c r="A167" t="s">
        <v>371</v>
      </c>
      <c r="B167" t="s">
        <v>66</v>
      </c>
      <c r="C167" t="s">
        <v>64</v>
      </c>
      <c r="D167">
        <v>1</v>
      </c>
      <c r="E167">
        <v>1</v>
      </c>
      <c r="F167" t="s">
        <v>9</v>
      </c>
      <c r="G167">
        <v>5</v>
      </c>
      <c r="H167" t="str">
        <f t="shared" si="2"/>
        <v>congregate_care_setting_SFS - Ridge</v>
      </c>
    </row>
    <row r="168" spans="1:8" x14ac:dyDescent="0.55000000000000004">
      <c r="A168" t="s">
        <v>372</v>
      </c>
      <c r="B168" t="s">
        <v>67</v>
      </c>
      <c r="C168" t="s">
        <v>68</v>
      </c>
      <c r="D168">
        <v>1</v>
      </c>
      <c r="E168">
        <v>1</v>
      </c>
      <c r="F168" t="s">
        <v>2</v>
      </c>
      <c r="G168">
        <v>5</v>
      </c>
      <c r="H168" t="str">
        <f t="shared" si="2"/>
        <v>contraceptive_Regularization - Lasso</v>
      </c>
    </row>
    <row r="169" spans="1:8" x14ac:dyDescent="0.55000000000000004">
      <c r="A169" t="s">
        <v>372</v>
      </c>
      <c r="B169" t="s">
        <v>61</v>
      </c>
      <c r="C169" t="s">
        <v>62</v>
      </c>
      <c r="D169">
        <v>4.4113033017212401E-3</v>
      </c>
      <c r="E169">
        <v>0</v>
      </c>
      <c r="F169" t="s">
        <v>3</v>
      </c>
      <c r="G169">
        <v>5</v>
      </c>
      <c r="H169" t="str">
        <f t="shared" si="2"/>
        <v>contraceptive_Feature Importance - Random Forest</v>
      </c>
    </row>
    <row r="170" spans="1:8" x14ac:dyDescent="0.55000000000000004">
      <c r="A170" t="s">
        <v>372</v>
      </c>
      <c r="B170" t="s">
        <v>63</v>
      </c>
      <c r="C170" t="s">
        <v>62</v>
      </c>
      <c r="D170">
        <v>1.6229375169056701E-4</v>
      </c>
      <c r="E170">
        <v>1</v>
      </c>
      <c r="F170" t="s">
        <v>4</v>
      </c>
      <c r="G170">
        <v>5</v>
      </c>
      <c r="H170" t="str">
        <f t="shared" si="2"/>
        <v>contraceptive_Permutation Importance - Random Forest</v>
      </c>
    </row>
    <row r="171" spans="1:8" x14ac:dyDescent="0.55000000000000004">
      <c r="A171" t="s">
        <v>372</v>
      </c>
      <c r="B171" t="s">
        <v>63</v>
      </c>
      <c r="C171" t="s">
        <v>64</v>
      </c>
      <c r="D171">
        <v>0</v>
      </c>
      <c r="E171">
        <v>0</v>
      </c>
      <c r="F171" t="s">
        <v>5</v>
      </c>
      <c r="G171">
        <v>5</v>
      </c>
      <c r="H171" t="str">
        <f t="shared" si="2"/>
        <v>contraceptive_Permutation Importance - Ridge</v>
      </c>
    </row>
    <row r="172" spans="1:8" x14ac:dyDescent="0.55000000000000004">
      <c r="A172" t="s">
        <v>372</v>
      </c>
      <c r="B172" t="s">
        <v>65</v>
      </c>
      <c r="C172" t="s">
        <v>62</v>
      </c>
      <c r="D172">
        <v>1</v>
      </c>
      <c r="E172">
        <v>1</v>
      </c>
      <c r="F172" t="s">
        <v>7</v>
      </c>
      <c r="G172">
        <v>5</v>
      </c>
      <c r="H172" t="str">
        <f t="shared" si="2"/>
        <v>contraceptive_RFE - Random Forest</v>
      </c>
    </row>
    <row r="173" spans="1:8" x14ac:dyDescent="0.55000000000000004">
      <c r="A173" t="s">
        <v>372</v>
      </c>
      <c r="B173" t="s">
        <v>65</v>
      </c>
      <c r="C173" t="s">
        <v>64</v>
      </c>
      <c r="D173">
        <v>0</v>
      </c>
      <c r="E173">
        <v>0</v>
      </c>
      <c r="F173" t="s">
        <v>6</v>
      </c>
      <c r="G173">
        <v>5</v>
      </c>
      <c r="H173" t="str">
        <f t="shared" si="2"/>
        <v>contraceptive_RFE - Ridge</v>
      </c>
    </row>
    <row r="174" spans="1:8" x14ac:dyDescent="0.55000000000000004">
      <c r="A174" t="s">
        <v>372</v>
      </c>
      <c r="B174" t="s">
        <v>66</v>
      </c>
      <c r="C174" t="s">
        <v>62</v>
      </c>
      <c r="D174">
        <v>1</v>
      </c>
      <c r="E174">
        <v>1</v>
      </c>
      <c r="F174" t="s">
        <v>8</v>
      </c>
      <c r="G174">
        <v>5</v>
      </c>
      <c r="H174" t="str">
        <f t="shared" si="2"/>
        <v>contraceptive_SFS - Random Forest</v>
      </c>
    </row>
    <row r="175" spans="1:8" x14ac:dyDescent="0.55000000000000004">
      <c r="A175" t="s">
        <v>372</v>
      </c>
      <c r="B175" t="s">
        <v>66</v>
      </c>
      <c r="C175" t="s">
        <v>64</v>
      </c>
      <c r="D175">
        <v>1</v>
      </c>
      <c r="E175">
        <v>1</v>
      </c>
      <c r="F175" t="s">
        <v>9</v>
      </c>
      <c r="G175">
        <v>5</v>
      </c>
      <c r="H175" t="str">
        <f t="shared" si="2"/>
        <v>contraceptive_SFS - Ridge</v>
      </c>
    </row>
    <row r="176" spans="1:8" x14ac:dyDescent="0.55000000000000004">
      <c r="A176" t="s">
        <v>373</v>
      </c>
      <c r="B176" t="s">
        <v>67</v>
      </c>
      <c r="C176" t="s">
        <v>68</v>
      </c>
      <c r="D176">
        <v>1</v>
      </c>
      <c r="E176">
        <v>1</v>
      </c>
      <c r="F176" t="s">
        <v>2</v>
      </c>
      <c r="G176">
        <v>5</v>
      </c>
      <c r="H176" t="str">
        <f t="shared" si="2"/>
        <v>drug_indicated_Regularization - Lasso</v>
      </c>
    </row>
    <row r="177" spans="1:8" x14ac:dyDescent="0.55000000000000004">
      <c r="A177" t="s">
        <v>373</v>
      </c>
      <c r="B177" t="s">
        <v>61</v>
      </c>
      <c r="C177" t="s">
        <v>62</v>
      </c>
      <c r="D177">
        <v>4.11319263921064E-3</v>
      </c>
      <c r="E177">
        <v>0</v>
      </c>
      <c r="F177" t="s">
        <v>3</v>
      </c>
      <c r="G177">
        <v>5</v>
      </c>
      <c r="H177" t="str">
        <f t="shared" si="2"/>
        <v>drug_indicated_Feature Importance - Random Forest</v>
      </c>
    </row>
    <row r="178" spans="1:8" x14ac:dyDescent="0.55000000000000004">
      <c r="A178" t="s">
        <v>373</v>
      </c>
      <c r="B178" t="s">
        <v>63</v>
      </c>
      <c r="C178" t="s">
        <v>62</v>
      </c>
      <c r="D178">
        <v>1.89342710305659E-3</v>
      </c>
      <c r="E178">
        <v>1</v>
      </c>
      <c r="F178" t="s">
        <v>4</v>
      </c>
      <c r="G178">
        <v>5</v>
      </c>
      <c r="H178" t="str">
        <f t="shared" si="2"/>
        <v>drug_indicated_Permutation Importance - Random Forest</v>
      </c>
    </row>
    <row r="179" spans="1:8" x14ac:dyDescent="0.55000000000000004">
      <c r="A179" t="s">
        <v>373</v>
      </c>
      <c r="B179" t="s">
        <v>63</v>
      </c>
      <c r="C179" t="s">
        <v>64</v>
      </c>
      <c r="D179">
        <v>0</v>
      </c>
      <c r="E179">
        <v>0</v>
      </c>
      <c r="F179" t="s">
        <v>5</v>
      </c>
      <c r="G179">
        <v>5</v>
      </c>
      <c r="H179" t="str">
        <f t="shared" si="2"/>
        <v>drug_indicated_Permutation Importance - Ridge</v>
      </c>
    </row>
    <row r="180" spans="1:8" x14ac:dyDescent="0.55000000000000004">
      <c r="A180" t="s">
        <v>373</v>
      </c>
      <c r="B180" t="s">
        <v>65</v>
      </c>
      <c r="C180" t="s">
        <v>62</v>
      </c>
      <c r="D180">
        <v>1</v>
      </c>
      <c r="E180">
        <v>1</v>
      </c>
      <c r="F180" t="s">
        <v>7</v>
      </c>
      <c r="G180">
        <v>5</v>
      </c>
      <c r="H180" t="str">
        <f t="shared" si="2"/>
        <v>drug_indicated_RFE - Random Forest</v>
      </c>
    </row>
    <row r="181" spans="1:8" x14ac:dyDescent="0.55000000000000004">
      <c r="A181" t="s">
        <v>373</v>
      </c>
      <c r="B181" t="s">
        <v>65</v>
      </c>
      <c r="C181" t="s">
        <v>64</v>
      </c>
      <c r="D181">
        <v>0</v>
      </c>
      <c r="E181">
        <v>0</v>
      </c>
      <c r="F181" t="s">
        <v>6</v>
      </c>
      <c r="G181">
        <v>5</v>
      </c>
      <c r="H181" t="str">
        <f t="shared" si="2"/>
        <v>drug_indicated_RFE - Ridge</v>
      </c>
    </row>
    <row r="182" spans="1:8" x14ac:dyDescent="0.55000000000000004">
      <c r="A182" t="s">
        <v>373</v>
      </c>
      <c r="B182" t="s">
        <v>66</v>
      </c>
      <c r="C182" t="s">
        <v>62</v>
      </c>
      <c r="D182">
        <v>1</v>
      </c>
      <c r="E182">
        <v>1</v>
      </c>
      <c r="F182" t="s">
        <v>8</v>
      </c>
      <c r="G182">
        <v>5</v>
      </c>
      <c r="H182" t="str">
        <f t="shared" si="2"/>
        <v>drug_indicated_SFS - Random Forest</v>
      </c>
    </row>
    <row r="183" spans="1:8" x14ac:dyDescent="0.55000000000000004">
      <c r="A183" t="s">
        <v>373</v>
      </c>
      <c r="B183" t="s">
        <v>66</v>
      </c>
      <c r="C183" t="s">
        <v>64</v>
      </c>
      <c r="D183">
        <v>1</v>
      </c>
      <c r="E183">
        <v>1</v>
      </c>
      <c r="F183" t="s">
        <v>9</v>
      </c>
      <c r="G183">
        <v>5</v>
      </c>
      <c r="H183" t="str">
        <f t="shared" si="2"/>
        <v>drug_indicated_SFS - Ridge</v>
      </c>
    </row>
    <row r="184" spans="1:8" x14ac:dyDescent="0.55000000000000004">
      <c r="A184" t="s">
        <v>374</v>
      </c>
      <c r="B184" t="s">
        <v>1</v>
      </c>
      <c r="C184" t="s">
        <v>69</v>
      </c>
      <c r="D184">
        <v>1</v>
      </c>
      <c r="E184">
        <v>1</v>
      </c>
      <c r="F184" t="s">
        <v>1</v>
      </c>
      <c r="G184">
        <v>5</v>
      </c>
      <c r="H184" t="str">
        <f t="shared" si="2"/>
        <v>long_term_Variance Threshold</v>
      </c>
    </row>
    <row r="185" spans="1:8" x14ac:dyDescent="0.55000000000000004">
      <c r="A185" t="s">
        <v>374</v>
      </c>
      <c r="B185" t="s">
        <v>67</v>
      </c>
      <c r="C185" t="s">
        <v>68</v>
      </c>
      <c r="D185">
        <v>1</v>
      </c>
      <c r="E185">
        <v>1</v>
      </c>
      <c r="F185" t="s">
        <v>2</v>
      </c>
      <c r="G185">
        <v>5</v>
      </c>
      <c r="H185" t="str">
        <f t="shared" si="2"/>
        <v>long_term_Regularization - Lasso</v>
      </c>
    </row>
    <row r="186" spans="1:8" x14ac:dyDescent="0.55000000000000004">
      <c r="A186" t="s">
        <v>374</v>
      </c>
      <c r="B186" t="s">
        <v>61</v>
      </c>
      <c r="C186" t="s">
        <v>62</v>
      </c>
      <c r="D186">
        <v>2.5021201143747101E-2</v>
      </c>
      <c r="E186">
        <v>1</v>
      </c>
      <c r="F186" t="s">
        <v>3</v>
      </c>
      <c r="G186">
        <v>5</v>
      </c>
      <c r="H186" t="str">
        <f t="shared" si="2"/>
        <v>long_term_Feature Importance - Random Forest</v>
      </c>
    </row>
    <row r="187" spans="1:8" x14ac:dyDescent="0.55000000000000004">
      <c r="A187" t="s">
        <v>374</v>
      </c>
      <c r="B187" t="s">
        <v>63</v>
      </c>
      <c r="C187" t="s">
        <v>62</v>
      </c>
      <c r="D187">
        <v>6.08601568839604E-3</v>
      </c>
      <c r="E187">
        <v>1</v>
      </c>
      <c r="F187" t="s">
        <v>4</v>
      </c>
      <c r="G187">
        <v>5</v>
      </c>
      <c r="H187" t="str">
        <f t="shared" si="2"/>
        <v>long_term_Permutation Importance - Random Forest</v>
      </c>
    </row>
    <row r="188" spans="1:8" x14ac:dyDescent="0.55000000000000004">
      <c r="A188" t="s">
        <v>374</v>
      </c>
      <c r="B188" t="s">
        <v>63</v>
      </c>
      <c r="C188" t="s">
        <v>64</v>
      </c>
      <c r="D188">
        <v>0</v>
      </c>
      <c r="E188">
        <v>0</v>
      </c>
      <c r="F188" t="s">
        <v>5</v>
      </c>
      <c r="G188">
        <v>5</v>
      </c>
      <c r="H188" t="str">
        <f t="shared" si="2"/>
        <v>long_term_Permutation Importance - Ridge</v>
      </c>
    </row>
    <row r="189" spans="1:8" x14ac:dyDescent="0.55000000000000004">
      <c r="A189" t="s">
        <v>374</v>
      </c>
      <c r="B189" t="s">
        <v>65</v>
      </c>
      <c r="C189" t="s">
        <v>62</v>
      </c>
      <c r="D189">
        <v>1</v>
      </c>
      <c r="E189">
        <v>1</v>
      </c>
      <c r="F189" t="s">
        <v>7</v>
      </c>
      <c r="G189">
        <v>5</v>
      </c>
      <c r="H189" t="str">
        <f t="shared" si="2"/>
        <v>long_term_RFE - Random Forest</v>
      </c>
    </row>
    <row r="190" spans="1:8" x14ac:dyDescent="0.55000000000000004">
      <c r="A190" t="s">
        <v>374</v>
      </c>
      <c r="B190" t="s">
        <v>65</v>
      </c>
      <c r="C190" t="s">
        <v>64</v>
      </c>
      <c r="D190">
        <v>0</v>
      </c>
      <c r="E190">
        <v>0</v>
      </c>
      <c r="F190" t="s">
        <v>6</v>
      </c>
      <c r="G190">
        <v>5</v>
      </c>
      <c r="H190" t="str">
        <f t="shared" si="2"/>
        <v>long_term_RFE - Ridge</v>
      </c>
    </row>
    <row r="191" spans="1:8" x14ac:dyDescent="0.55000000000000004">
      <c r="A191" t="s">
        <v>374</v>
      </c>
      <c r="B191" t="s">
        <v>66</v>
      </c>
      <c r="C191" t="s">
        <v>62</v>
      </c>
      <c r="D191">
        <v>0</v>
      </c>
      <c r="E191">
        <v>0</v>
      </c>
      <c r="F191" t="s">
        <v>8</v>
      </c>
      <c r="G191">
        <v>5</v>
      </c>
      <c r="H191" t="str">
        <f t="shared" si="2"/>
        <v>long_term_SFS - Random Forest</v>
      </c>
    </row>
    <row r="192" spans="1:8" x14ac:dyDescent="0.55000000000000004">
      <c r="A192" t="s">
        <v>374</v>
      </c>
      <c r="B192" t="s">
        <v>66</v>
      </c>
      <c r="C192" t="s">
        <v>64</v>
      </c>
      <c r="D192">
        <v>0</v>
      </c>
      <c r="E192">
        <v>0</v>
      </c>
      <c r="F192" t="s">
        <v>9</v>
      </c>
      <c r="G192">
        <v>5</v>
      </c>
      <c r="H192" t="str">
        <f t="shared" si="2"/>
        <v>long_term_SFS - Ridge</v>
      </c>
    </row>
    <row r="193" spans="1:8" x14ac:dyDescent="0.55000000000000004">
      <c r="A193" t="s">
        <v>375</v>
      </c>
      <c r="B193" t="s">
        <v>1</v>
      </c>
      <c r="C193" t="s">
        <v>69</v>
      </c>
      <c r="D193">
        <v>1</v>
      </c>
      <c r="E193">
        <v>1</v>
      </c>
      <c r="F193" t="s">
        <v>1</v>
      </c>
      <c r="G193">
        <v>5</v>
      </c>
      <c r="H193" t="str">
        <f t="shared" si="2"/>
        <v>observation_period_durationVariance Threshold</v>
      </c>
    </row>
    <row r="194" spans="1:8" x14ac:dyDescent="0.55000000000000004">
      <c r="A194" t="s">
        <v>375</v>
      </c>
      <c r="B194" t="s">
        <v>67</v>
      </c>
      <c r="C194" t="s">
        <v>68</v>
      </c>
      <c r="D194">
        <v>1</v>
      </c>
      <c r="E194">
        <v>1</v>
      </c>
      <c r="F194" t="s">
        <v>2</v>
      </c>
      <c r="G194">
        <v>5</v>
      </c>
      <c r="H194" t="str">
        <f t="shared" ref="H194:H257" si="3">A194&amp;F194</f>
        <v>observation_period_durationRegularization - Lasso</v>
      </c>
    </row>
    <row r="195" spans="1:8" x14ac:dyDescent="0.55000000000000004">
      <c r="A195" t="s">
        <v>375</v>
      </c>
      <c r="B195" t="s">
        <v>61</v>
      </c>
      <c r="C195" t="s">
        <v>62</v>
      </c>
      <c r="D195">
        <v>0.24268418639761699</v>
      </c>
      <c r="E195">
        <v>1</v>
      </c>
      <c r="F195" t="s">
        <v>3</v>
      </c>
      <c r="G195">
        <v>5</v>
      </c>
      <c r="H195" t="str">
        <f t="shared" si="3"/>
        <v>observation_period_durationFeature Importance - Random Forest</v>
      </c>
    </row>
    <row r="196" spans="1:8" x14ac:dyDescent="0.55000000000000004">
      <c r="A196" t="s">
        <v>375</v>
      </c>
      <c r="B196" t="s">
        <v>63</v>
      </c>
      <c r="C196" t="s">
        <v>62</v>
      </c>
      <c r="D196">
        <v>1.0440898025426E-2</v>
      </c>
      <c r="E196">
        <v>1</v>
      </c>
      <c r="F196" t="s">
        <v>4</v>
      </c>
      <c r="G196">
        <v>5</v>
      </c>
      <c r="H196" t="str">
        <f t="shared" si="3"/>
        <v>observation_period_durationPermutation Importance - Random Forest</v>
      </c>
    </row>
    <row r="197" spans="1:8" x14ac:dyDescent="0.55000000000000004">
      <c r="A197" t="s">
        <v>375</v>
      </c>
      <c r="B197" t="s">
        <v>63</v>
      </c>
      <c r="C197" t="s">
        <v>64</v>
      </c>
      <c r="D197">
        <v>0</v>
      </c>
      <c r="E197">
        <v>0</v>
      </c>
      <c r="F197" t="s">
        <v>5</v>
      </c>
      <c r="G197">
        <v>5</v>
      </c>
      <c r="H197" t="str">
        <f t="shared" si="3"/>
        <v>observation_period_durationPermutation Importance - Ridge</v>
      </c>
    </row>
    <row r="198" spans="1:8" x14ac:dyDescent="0.55000000000000004">
      <c r="A198" t="s">
        <v>375</v>
      </c>
      <c r="B198" t="s">
        <v>65</v>
      </c>
      <c r="C198" t="s">
        <v>62</v>
      </c>
      <c r="D198">
        <v>1</v>
      </c>
      <c r="E198">
        <v>1</v>
      </c>
      <c r="F198" t="s">
        <v>7</v>
      </c>
      <c r="G198">
        <v>5</v>
      </c>
      <c r="H198" t="str">
        <f t="shared" si="3"/>
        <v>observation_period_durationRFE - Random Forest</v>
      </c>
    </row>
    <row r="199" spans="1:8" x14ac:dyDescent="0.55000000000000004">
      <c r="A199" t="s">
        <v>375</v>
      </c>
      <c r="B199" t="s">
        <v>65</v>
      </c>
      <c r="C199" t="s">
        <v>64</v>
      </c>
      <c r="D199">
        <v>0</v>
      </c>
      <c r="E199">
        <v>0</v>
      </c>
      <c r="F199" t="s">
        <v>6</v>
      </c>
      <c r="G199">
        <v>5</v>
      </c>
      <c r="H199" t="str">
        <f t="shared" si="3"/>
        <v>observation_period_durationRFE - Ridge</v>
      </c>
    </row>
    <row r="200" spans="1:8" x14ac:dyDescent="0.55000000000000004">
      <c r="A200" t="s">
        <v>375</v>
      </c>
      <c r="B200" t="s">
        <v>66</v>
      </c>
      <c r="C200" t="s">
        <v>62</v>
      </c>
      <c r="D200">
        <v>0</v>
      </c>
      <c r="E200">
        <v>0</v>
      </c>
      <c r="F200" t="s">
        <v>8</v>
      </c>
      <c r="G200">
        <v>5</v>
      </c>
      <c r="H200" t="str">
        <f t="shared" si="3"/>
        <v>observation_period_durationSFS - Random Forest</v>
      </c>
    </row>
    <row r="201" spans="1:8" x14ac:dyDescent="0.55000000000000004">
      <c r="A201" t="s">
        <v>375</v>
      </c>
      <c r="B201" t="s">
        <v>66</v>
      </c>
      <c r="C201" t="s">
        <v>64</v>
      </c>
      <c r="D201">
        <v>0</v>
      </c>
      <c r="E201">
        <v>0</v>
      </c>
      <c r="F201" t="s">
        <v>9</v>
      </c>
      <c r="G201">
        <v>5</v>
      </c>
      <c r="H201" t="str">
        <f t="shared" si="3"/>
        <v>observation_period_durationSFS - Ridge</v>
      </c>
    </row>
    <row r="202" spans="1:8" x14ac:dyDescent="0.55000000000000004">
      <c r="A202" t="s">
        <v>45</v>
      </c>
      <c r="B202" t="s">
        <v>63</v>
      </c>
      <c r="C202" t="s">
        <v>64</v>
      </c>
      <c r="D202">
        <v>0</v>
      </c>
      <c r="E202">
        <v>0</v>
      </c>
      <c r="F202" t="s">
        <v>5</v>
      </c>
      <c r="G202">
        <v>5</v>
      </c>
      <c r="H202" t="str">
        <f t="shared" si="3"/>
        <v>personIndexPermutation Importance - Ridge</v>
      </c>
    </row>
    <row r="203" spans="1:8" x14ac:dyDescent="0.55000000000000004">
      <c r="A203" t="s">
        <v>45</v>
      </c>
      <c r="B203" t="s">
        <v>65</v>
      </c>
      <c r="C203" t="s">
        <v>62</v>
      </c>
      <c r="D203">
        <v>1</v>
      </c>
      <c r="E203">
        <v>1</v>
      </c>
      <c r="F203" t="s">
        <v>7</v>
      </c>
      <c r="G203">
        <v>5</v>
      </c>
      <c r="H203" t="str">
        <f t="shared" si="3"/>
        <v>personIndexRFE - Random Forest</v>
      </c>
    </row>
    <row r="204" spans="1:8" x14ac:dyDescent="0.55000000000000004">
      <c r="A204" t="s">
        <v>45</v>
      </c>
      <c r="B204" t="s">
        <v>65</v>
      </c>
      <c r="C204" t="s">
        <v>64</v>
      </c>
      <c r="D204">
        <v>0</v>
      </c>
      <c r="E204">
        <v>0</v>
      </c>
      <c r="F204" t="s">
        <v>6</v>
      </c>
      <c r="G204">
        <v>5</v>
      </c>
      <c r="H204" t="str">
        <f t="shared" si="3"/>
        <v>personIndexRFE - Ridge</v>
      </c>
    </row>
    <row r="205" spans="1:8" x14ac:dyDescent="0.55000000000000004">
      <c r="A205" t="s">
        <v>45</v>
      </c>
      <c r="B205" t="s">
        <v>66</v>
      </c>
      <c r="C205" t="s">
        <v>62</v>
      </c>
      <c r="D205">
        <v>0</v>
      </c>
      <c r="E205">
        <v>0</v>
      </c>
      <c r="F205" t="s">
        <v>8</v>
      </c>
      <c r="G205">
        <v>5</v>
      </c>
      <c r="H205" t="str">
        <f t="shared" si="3"/>
        <v>personIndexSFS - Random Forest</v>
      </c>
    </row>
    <row r="206" spans="1:8" x14ac:dyDescent="0.55000000000000004">
      <c r="A206" t="s">
        <v>45</v>
      </c>
      <c r="B206" t="s">
        <v>66</v>
      </c>
      <c r="C206" t="s">
        <v>64</v>
      </c>
      <c r="D206">
        <v>0</v>
      </c>
      <c r="E206">
        <v>0</v>
      </c>
      <c r="F206" t="s">
        <v>9</v>
      </c>
      <c r="G206">
        <v>5</v>
      </c>
      <c r="H206" t="str">
        <f t="shared" si="3"/>
        <v>personIndexSFS - Ridge</v>
      </c>
    </row>
    <row r="207" spans="1:8" x14ac:dyDescent="0.55000000000000004">
      <c r="A207" t="s">
        <v>45</v>
      </c>
      <c r="B207" t="s">
        <v>1</v>
      </c>
      <c r="C207" t="s">
        <v>69</v>
      </c>
      <c r="D207">
        <v>1</v>
      </c>
      <c r="E207">
        <v>1</v>
      </c>
      <c r="F207" t="s">
        <v>1</v>
      </c>
      <c r="G207">
        <v>5</v>
      </c>
      <c r="H207" t="str">
        <f t="shared" si="3"/>
        <v>personIndexVariance Threshold</v>
      </c>
    </row>
    <row r="208" spans="1:8" x14ac:dyDescent="0.55000000000000004">
      <c r="A208" t="s">
        <v>45</v>
      </c>
      <c r="B208" t="s">
        <v>67</v>
      </c>
      <c r="C208" t="s">
        <v>68</v>
      </c>
      <c r="D208">
        <v>1</v>
      </c>
      <c r="E208">
        <v>1</v>
      </c>
      <c r="F208" t="s">
        <v>2</v>
      </c>
      <c r="G208">
        <v>5</v>
      </c>
      <c r="H208" t="str">
        <f t="shared" si="3"/>
        <v>personIndexRegularization - Lasso</v>
      </c>
    </row>
    <row r="209" spans="1:8" x14ac:dyDescent="0.55000000000000004">
      <c r="A209" t="s">
        <v>45</v>
      </c>
      <c r="B209" t="s">
        <v>61</v>
      </c>
      <c r="C209" t="s">
        <v>62</v>
      </c>
      <c r="D209">
        <v>0.24117089847912901</v>
      </c>
      <c r="E209">
        <v>1</v>
      </c>
      <c r="F209" t="s">
        <v>3</v>
      </c>
      <c r="G209">
        <v>5</v>
      </c>
      <c r="H209" t="str">
        <f t="shared" si="3"/>
        <v>personIndexFeature Importance - Random Forest</v>
      </c>
    </row>
    <row r="210" spans="1:8" x14ac:dyDescent="0.55000000000000004">
      <c r="A210" t="s">
        <v>45</v>
      </c>
      <c r="B210" t="s">
        <v>63</v>
      </c>
      <c r="C210" t="s">
        <v>62</v>
      </c>
      <c r="D210">
        <v>9.1154990532864803E-3</v>
      </c>
      <c r="E210">
        <v>1</v>
      </c>
      <c r="F210" t="s">
        <v>4</v>
      </c>
      <c r="G210">
        <v>5</v>
      </c>
      <c r="H210" t="str">
        <f t="shared" si="3"/>
        <v>personIndexPermutation Importance - Random Forest</v>
      </c>
    </row>
    <row r="211" spans="1:8" x14ac:dyDescent="0.55000000000000004">
      <c r="A211" t="s">
        <v>376</v>
      </c>
      <c r="B211" t="s">
        <v>1</v>
      </c>
      <c r="C211" t="s">
        <v>69</v>
      </c>
      <c r="D211">
        <v>1</v>
      </c>
      <c r="E211">
        <v>1</v>
      </c>
      <c r="F211" t="s">
        <v>1</v>
      </c>
      <c r="G211">
        <v>5</v>
      </c>
      <c r="H211" t="str">
        <f t="shared" si="3"/>
        <v>prior_procedure_Variance Threshold</v>
      </c>
    </row>
    <row r="212" spans="1:8" x14ac:dyDescent="0.55000000000000004">
      <c r="A212" t="s">
        <v>376</v>
      </c>
      <c r="B212" t="s">
        <v>67</v>
      </c>
      <c r="C212" t="s">
        <v>68</v>
      </c>
      <c r="D212">
        <v>1</v>
      </c>
      <c r="E212">
        <v>1</v>
      </c>
      <c r="F212" t="s">
        <v>2</v>
      </c>
      <c r="G212">
        <v>5</v>
      </c>
      <c r="H212" t="str">
        <f t="shared" si="3"/>
        <v>prior_procedure_Regularization - Lasso</v>
      </c>
    </row>
    <row r="213" spans="1:8" x14ac:dyDescent="0.55000000000000004">
      <c r="A213" t="s">
        <v>376</v>
      </c>
      <c r="B213" t="s">
        <v>61</v>
      </c>
      <c r="C213" t="s">
        <v>62</v>
      </c>
      <c r="D213">
        <v>1.5200691392332299E-2</v>
      </c>
      <c r="E213">
        <v>1</v>
      </c>
      <c r="F213" t="s">
        <v>3</v>
      </c>
      <c r="G213">
        <v>5</v>
      </c>
      <c r="H213" t="str">
        <f t="shared" si="3"/>
        <v>prior_procedure_Feature Importance - Random Forest</v>
      </c>
    </row>
    <row r="214" spans="1:8" x14ac:dyDescent="0.55000000000000004">
      <c r="A214" t="s">
        <v>376</v>
      </c>
      <c r="B214" t="s">
        <v>63</v>
      </c>
      <c r="C214" t="s">
        <v>62</v>
      </c>
      <c r="D214">
        <v>2.5967000270490101E-3</v>
      </c>
      <c r="E214">
        <v>1</v>
      </c>
      <c r="F214" t="s">
        <v>4</v>
      </c>
      <c r="G214">
        <v>5</v>
      </c>
      <c r="H214" t="str">
        <f t="shared" si="3"/>
        <v>prior_procedure_Permutation Importance - Random Forest</v>
      </c>
    </row>
    <row r="215" spans="1:8" x14ac:dyDescent="0.55000000000000004">
      <c r="A215" t="s">
        <v>376</v>
      </c>
      <c r="B215" t="s">
        <v>63</v>
      </c>
      <c r="C215" t="s">
        <v>64</v>
      </c>
      <c r="D215">
        <v>0</v>
      </c>
      <c r="E215">
        <v>0</v>
      </c>
      <c r="F215" t="s">
        <v>5</v>
      </c>
      <c r="G215">
        <v>5</v>
      </c>
      <c r="H215" t="str">
        <f t="shared" si="3"/>
        <v>prior_procedure_Permutation Importance - Ridge</v>
      </c>
    </row>
    <row r="216" spans="1:8" x14ac:dyDescent="0.55000000000000004">
      <c r="A216" t="s">
        <v>376</v>
      </c>
      <c r="B216" t="s">
        <v>65</v>
      </c>
      <c r="C216" t="s">
        <v>62</v>
      </c>
      <c r="D216">
        <v>1</v>
      </c>
      <c r="E216">
        <v>1</v>
      </c>
      <c r="F216" t="s">
        <v>7</v>
      </c>
      <c r="G216">
        <v>5</v>
      </c>
      <c r="H216" t="str">
        <f t="shared" si="3"/>
        <v>prior_procedure_RFE - Random Forest</v>
      </c>
    </row>
    <row r="217" spans="1:8" x14ac:dyDescent="0.55000000000000004">
      <c r="A217" t="s">
        <v>376</v>
      </c>
      <c r="B217" t="s">
        <v>65</v>
      </c>
      <c r="C217" t="s">
        <v>64</v>
      </c>
      <c r="D217">
        <v>0</v>
      </c>
      <c r="E217">
        <v>0</v>
      </c>
      <c r="F217" t="s">
        <v>6</v>
      </c>
      <c r="G217">
        <v>5</v>
      </c>
      <c r="H217" t="str">
        <f t="shared" si="3"/>
        <v>prior_procedure_RFE - Ridge</v>
      </c>
    </row>
    <row r="218" spans="1:8" x14ac:dyDescent="0.55000000000000004">
      <c r="A218" t="s">
        <v>376</v>
      </c>
      <c r="B218" t="s">
        <v>66</v>
      </c>
      <c r="C218" t="s">
        <v>62</v>
      </c>
      <c r="D218">
        <v>0</v>
      </c>
      <c r="E218">
        <v>0</v>
      </c>
      <c r="F218" t="s">
        <v>8</v>
      </c>
      <c r="G218">
        <v>5</v>
      </c>
      <c r="H218" t="str">
        <f t="shared" si="3"/>
        <v>prior_procedure_SFS - Random Forest</v>
      </c>
    </row>
    <row r="219" spans="1:8" x14ac:dyDescent="0.55000000000000004">
      <c r="A219" t="s">
        <v>376</v>
      </c>
      <c r="B219" t="s">
        <v>66</v>
      </c>
      <c r="C219" t="s">
        <v>64</v>
      </c>
      <c r="D219">
        <v>0</v>
      </c>
      <c r="E219">
        <v>0</v>
      </c>
      <c r="F219" t="s">
        <v>9</v>
      </c>
      <c r="G219">
        <v>5</v>
      </c>
      <c r="H219" t="str">
        <f t="shared" si="3"/>
        <v>prior_procedure_SFS - Ridge</v>
      </c>
    </row>
    <row r="220" spans="1:8" x14ac:dyDescent="0.55000000000000004">
      <c r="A220" t="s">
        <v>377</v>
      </c>
      <c r="B220" t="s">
        <v>67</v>
      </c>
      <c r="C220" t="s">
        <v>68</v>
      </c>
      <c r="D220">
        <v>1</v>
      </c>
      <c r="E220">
        <v>1</v>
      </c>
      <c r="F220" t="s">
        <v>2</v>
      </c>
      <c r="G220">
        <v>5</v>
      </c>
      <c r="H220" t="str">
        <f t="shared" si="3"/>
        <v>respiration_rate_Regularization - Lasso</v>
      </c>
    </row>
    <row r="221" spans="1:8" x14ac:dyDescent="0.55000000000000004">
      <c r="A221" t="s">
        <v>377</v>
      </c>
      <c r="B221" t="s">
        <v>61</v>
      </c>
      <c r="C221" t="s">
        <v>62</v>
      </c>
      <c r="D221">
        <v>1.4193650065319301E-2</v>
      </c>
      <c r="E221">
        <v>1</v>
      </c>
      <c r="F221" t="s">
        <v>3</v>
      </c>
      <c r="G221">
        <v>5</v>
      </c>
      <c r="H221" t="str">
        <f t="shared" si="3"/>
        <v>respiration_rate_Feature Importance - Random Forest</v>
      </c>
    </row>
    <row r="222" spans="1:8" x14ac:dyDescent="0.55000000000000004">
      <c r="A222" t="s">
        <v>377</v>
      </c>
      <c r="B222" t="s">
        <v>63</v>
      </c>
      <c r="C222" t="s">
        <v>62</v>
      </c>
      <c r="D222">
        <v>2.3532593995131599E-3</v>
      </c>
      <c r="E222">
        <v>1</v>
      </c>
      <c r="F222" t="s">
        <v>4</v>
      </c>
      <c r="G222">
        <v>5</v>
      </c>
      <c r="H222" t="str">
        <f t="shared" si="3"/>
        <v>respiration_rate_Permutation Importance - Random Forest</v>
      </c>
    </row>
    <row r="223" spans="1:8" x14ac:dyDescent="0.55000000000000004">
      <c r="A223" t="s">
        <v>377</v>
      </c>
      <c r="B223" t="s">
        <v>63</v>
      </c>
      <c r="C223" t="s">
        <v>64</v>
      </c>
      <c r="D223">
        <v>0</v>
      </c>
      <c r="E223">
        <v>0</v>
      </c>
      <c r="F223" t="s">
        <v>5</v>
      </c>
      <c r="G223">
        <v>5</v>
      </c>
      <c r="H223" t="str">
        <f t="shared" si="3"/>
        <v>respiration_rate_Permutation Importance - Ridge</v>
      </c>
    </row>
    <row r="224" spans="1:8" x14ac:dyDescent="0.55000000000000004">
      <c r="A224" t="s">
        <v>377</v>
      </c>
      <c r="B224" t="s">
        <v>65</v>
      </c>
      <c r="C224" t="s">
        <v>62</v>
      </c>
      <c r="D224">
        <v>1</v>
      </c>
      <c r="E224">
        <v>1</v>
      </c>
      <c r="F224" t="s">
        <v>7</v>
      </c>
      <c r="G224">
        <v>5</v>
      </c>
      <c r="H224" t="str">
        <f t="shared" si="3"/>
        <v>respiration_rate_RFE - Random Forest</v>
      </c>
    </row>
    <row r="225" spans="1:8" x14ac:dyDescent="0.55000000000000004">
      <c r="A225" t="s">
        <v>377</v>
      </c>
      <c r="B225" t="s">
        <v>65</v>
      </c>
      <c r="C225" t="s">
        <v>64</v>
      </c>
      <c r="D225">
        <v>0</v>
      </c>
      <c r="E225">
        <v>0</v>
      </c>
      <c r="F225" t="s">
        <v>6</v>
      </c>
      <c r="G225">
        <v>5</v>
      </c>
      <c r="H225" t="str">
        <f t="shared" si="3"/>
        <v>respiration_rate_RFE - Ridge</v>
      </c>
    </row>
    <row r="226" spans="1:8" x14ac:dyDescent="0.55000000000000004">
      <c r="A226" t="s">
        <v>377</v>
      </c>
      <c r="B226" t="s">
        <v>66</v>
      </c>
      <c r="C226" t="s">
        <v>62</v>
      </c>
      <c r="D226">
        <v>1</v>
      </c>
      <c r="E226">
        <v>1</v>
      </c>
      <c r="F226" t="s">
        <v>8</v>
      </c>
      <c r="G226">
        <v>5</v>
      </c>
      <c r="H226" t="str">
        <f t="shared" si="3"/>
        <v>respiration_rate_SFS - Random Forest</v>
      </c>
    </row>
    <row r="227" spans="1:8" x14ac:dyDescent="0.55000000000000004">
      <c r="A227" t="s">
        <v>377</v>
      </c>
      <c r="B227" t="s">
        <v>66</v>
      </c>
      <c r="C227" t="s">
        <v>64</v>
      </c>
      <c r="D227">
        <v>0</v>
      </c>
      <c r="E227">
        <v>0</v>
      </c>
      <c r="F227" t="s">
        <v>9</v>
      </c>
      <c r="G227">
        <v>5</v>
      </c>
      <c r="H227" t="str">
        <f t="shared" si="3"/>
        <v>respiration_rate_SFS - Ridge</v>
      </c>
    </row>
    <row r="228" spans="1:8" x14ac:dyDescent="0.55000000000000004">
      <c r="A228" t="s">
        <v>378</v>
      </c>
      <c r="B228" t="s">
        <v>67</v>
      </c>
      <c r="C228" t="s">
        <v>68</v>
      </c>
      <c r="D228">
        <v>1</v>
      </c>
      <c r="E228">
        <v>1</v>
      </c>
      <c r="F228" t="s">
        <v>2</v>
      </c>
      <c r="G228">
        <v>5</v>
      </c>
      <c r="H228" t="str">
        <f t="shared" si="3"/>
        <v>severely_obese_Regularization - Lasso</v>
      </c>
    </row>
    <row r="229" spans="1:8" x14ac:dyDescent="0.55000000000000004">
      <c r="A229" t="s">
        <v>378</v>
      </c>
      <c r="B229" t="s">
        <v>61</v>
      </c>
      <c r="C229" t="s">
        <v>62</v>
      </c>
      <c r="D229">
        <v>9.7105117515185E-3</v>
      </c>
      <c r="E229">
        <v>0</v>
      </c>
      <c r="F229" t="s">
        <v>3</v>
      </c>
      <c r="G229">
        <v>5</v>
      </c>
      <c r="H229" t="str">
        <f t="shared" si="3"/>
        <v>severely_obese_Feature Importance - Random Forest</v>
      </c>
    </row>
    <row r="230" spans="1:8" x14ac:dyDescent="0.55000000000000004">
      <c r="A230" t="s">
        <v>378</v>
      </c>
      <c r="B230" t="s">
        <v>63</v>
      </c>
      <c r="C230" t="s">
        <v>62</v>
      </c>
      <c r="D230">
        <v>1.67703543413584E-3</v>
      </c>
      <c r="E230">
        <v>1</v>
      </c>
      <c r="F230" t="s">
        <v>4</v>
      </c>
      <c r="G230">
        <v>5</v>
      </c>
      <c r="H230" t="str">
        <f t="shared" si="3"/>
        <v>severely_obese_Permutation Importance - Random Forest</v>
      </c>
    </row>
    <row r="231" spans="1:8" x14ac:dyDescent="0.55000000000000004">
      <c r="A231" t="s">
        <v>378</v>
      </c>
      <c r="B231" t="s">
        <v>63</v>
      </c>
      <c r="C231" t="s">
        <v>64</v>
      </c>
      <c r="D231">
        <v>0</v>
      </c>
      <c r="E231">
        <v>0</v>
      </c>
      <c r="F231" t="s">
        <v>5</v>
      </c>
      <c r="G231">
        <v>5</v>
      </c>
      <c r="H231" t="str">
        <f t="shared" si="3"/>
        <v>severely_obese_Permutation Importance - Ridge</v>
      </c>
    </row>
    <row r="232" spans="1:8" x14ac:dyDescent="0.55000000000000004">
      <c r="A232" t="s">
        <v>378</v>
      </c>
      <c r="B232" t="s">
        <v>65</v>
      </c>
      <c r="C232" t="s">
        <v>62</v>
      </c>
      <c r="D232">
        <v>1</v>
      </c>
      <c r="E232">
        <v>1</v>
      </c>
      <c r="F232" t="s">
        <v>7</v>
      </c>
      <c r="G232">
        <v>5</v>
      </c>
      <c r="H232" t="str">
        <f t="shared" si="3"/>
        <v>severely_obese_RFE - Random Forest</v>
      </c>
    </row>
    <row r="233" spans="1:8" x14ac:dyDescent="0.55000000000000004">
      <c r="A233" t="s">
        <v>378</v>
      </c>
      <c r="B233" t="s">
        <v>65</v>
      </c>
      <c r="C233" t="s">
        <v>64</v>
      </c>
      <c r="D233">
        <v>0</v>
      </c>
      <c r="E233">
        <v>0</v>
      </c>
      <c r="F233" t="s">
        <v>6</v>
      </c>
      <c r="G233">
        <v>5</v>
      </c>
      <c r="H233" t="str">
        <f t="shared" si="3"/>
        <v>severely_obese_RFE - Ridge</v>
      </c>
    </row>
    <row r="234" spans="1:8" x14ac:dyDescent="0.55000000000000004">
      <c r="A234" t="s">
        <v>378</v>
      </c>
      <c r="B234" t="s">
        <v>66</v>
      </c>
      <c r="C234" t="s">
        <v>62</v>
      </c>
      <c r="D234">
        <v>1</v>
      </c>
      <c r="E234">
        <v>1</v>
      </c>
      <c r="F234" t="s">
        <v>8</v>
      </c>
      <c r="G234">
        <v>5</v>
      </c>
      <c r="H234" t="str">
        <f t="shared" si="3"/>
        <v>severely_obese_SFS - Random Forest</v>
      </c>
    </row>
    <row r="235" spans="1:8" x14ac:dyDescent="0.55000000000000004">
      <c r="A235" t="s">
        <v>378</v>
      </c>
      <c r="B235" t="s">
        <v>66</v>
      </c>
      <c r="C235" t="s">
        <v>64</v>
      </c>
      <c r="D235">
        <v>1</v>
      </c>
      <c r="E235">
        <v>1</v>
      </c>
      <c r="F235" t="s">
        <v>9</v>
      </c>
      <c r="G235">
        <v>5</v>
      </c>
      <c r="H235" t="str">
        <f t="shared" si="3"/>
        <v>severely_obese_SFS - Ridge</v>
      </c>
    </row>
    <row r="236" spans="1:8" x14ac:dyDescent="0.55000000000000004">
      <c r="A236" t="s">
        <v>379</v>
      </c>
      <c r="B236" t="s">
        <v>67</v>
      </c>
      <c r="C236" t="s">
        <v>68</v>
      </c>
      <c r="D236">
        <v>1</v>
      </c>
      <c r="E236">
        <v>1</v>
      </c>
      <c r="F236" t="s">
        <v>2</v>
      </c>
      <c r="G236">
        <v>5</v>
      </c>
      <c r="H236" t="str">
        <f t="shared" si="3"/>
        <v>symptoms_aggravating_Regularization - Lasso</v>
      </c>
    </row>
    <row r="237" spans="1:8" x14ac:dyDescent="0.55000000000000004">
      <c r="A237" t="s">
        <v>379</v>
      </c>
      <c r="B237" t="s">
        <v>61</v>
      </c>
      <c r="C237" t="s">
        <v>62</v>
      </c>
      <c r="D237">
        <v>4.2899574187485598E-3</v>
      </c>
      <c r="E237">
        <v>0</v>
      </c>
      <c r="F237" t="s">
        <v>3</v>
      </c>
      <c r="G237">
        <v>5</v>
      </c>
      <c r="H237" t="str">
        <f t="shared" si="3"/>
        <v>symptoms_aggravating_Feature Importance - Random Forest</v>
      </c>
    </row>
    <row r="238" spans="1:8" x14ac:dyDescent="0.55000000000000004">
      <c r="A238" t="s">
        <v>379</v>
      </c>
      <c r="B238" t="s">
        <v>63</v>
      </c>
      <c r="C238" t="s">
        <v>62</v>
      </c>
      <c r="D238">
        <v>1.0278604273735901E-3</v>
      </c>
      <c r="E238">
        <v>1</v>
      </c>
      <c r="F238" t="s">
        <v>4</v>
      </c>
      <c r="G238">
        <v>5</v>
      </c>
      <c r="H238" t="str">
        <f t="shared" si="3"/>
        <v>symptoms_aggravating_Permutation Importance - Random Forest</v>
      </c>
    </row>
    <row r="239" spans="1:8" x14ac:dyDescent="0.55000000000000004">
      <c r="A239" t="s">
        <v>379</v>
      </c>
      <c r="B239" t="s">
        <v>63</v>
      </c>
      <c r="C239" t="s">
        <v>64</v>
      </c>
      <c r="D239">
        <v>0</v>
      </c>
      <c r="E239">
        <v>0</v>
      </c>
      <c r="F239" t="s">
        <v>5</v>
      </c>
      <c r="G239">
        <v>5</v>
      </c>
      <c r="H239" t="str">
        <f t="shared" si="3"/>
        <v>symptoms_aggravating_Permutation Importance - Ridge</v>
      </c>
    </row>
    <row r="240" spans="1:8" x14ac:dyDescent="0.55000000000000004">
      <c r="A240" t="s">
        <v>379</v>
      </c>
      <c r="B240" t="s">
        <v>65</v>
      </c>
      <c r="C240" t="s">
        <v>62</v>
      </c>
      <c r="D240">
        <v>1</v>
      </c>
      <c r="E240">
        <v>1</v>
      </c>
      <c r="F240" t="s">
        <v>7</v>
      </c>
      <c r="G240">
        <v>5</v>
      </c>
      <c r="H240" t="str">
        <f t="shared" si="3"/>
        <v>symptoms_aggravating_RFE - Random Forest</v>
      </c>
    </row>
    <row r="241" spans="1:8" x14ac:dyDescent="0.55000000000000004">
      <c r="A241" t="s">
        <v>379</v>
      </c>
      <c r="B241" t="s">
        <v>65</v>
      </c>
      <c r="C241" t="s">
        <v>64</v>
      </c>
      <c r="D241">
        <v>0</v>
      </c>
      <c r="E241">
        <v>0</v>
      </c>
      <c r="F241" t="s">
        <v>6</v>
      </c>
      <c r="G241">
        <v>5</v>
      </c>
      <c r="H241" t="str">
        <f t="shared" si="3"/>
        <v>symptoms_aggravating_RFE - Ridge</v>
      </c>
    </row>
    <row r="242" spans="1:8" x14ac:dyDescent="0.55000000000000004">
      <c r="A242" t="s">
        <v>379</v>
      </c>
      <c r="B242" t="s">
        <v>66</v>
      </c>
      <c r="C242" t="s">
        <v>62</v>
      </c>
      <c r="D242">
        <v>1</v>
      </c>
      <c r="E242">
        <v>1</v>
      </c>
      <c r="F242" t="s">
        <v>8</v>
      </c>
      <c r="G242">
        <v>5</v>
      </c>
      <c r="H242" t="str">
        <f t="shared" si="3"/>
        <v>symptoms_aggravating_SFS - Random Forest</v>
      </c>
    </row>
    <row r="243" spans="1:8" x14ac:dyDescent="0.55000000000000004">
      <c r="A243" t="s">
        <v>379</v>
      </c>
      <c r="B243" t="s">
        <v>66</v>
      </c>
      <c r="C243" t="s">
        <v>64</v>
      </c>
      <c r="D243">
        <v>1</v>
      </c>
      <c r="E243">
        <v>1</v>
      </c>
      <c r="F243" t="s">
        <v>9</v>
      </c>
      <c r="G243">
        <v>5</v>
      </c>
      <c r="H243" t="str">
        <f t="shared" si="3"/>
        <v>symptoms_aggravating_SFS - Ridge</v>
      </c>
    </row>
    <row r="244" spans="1:8" x14ac:dyDescent="0.55000000000000004">
      <c r="A244" t="s">
        <v>380</v>
      </c>
      <c r="B244" t="s">
        <v>67</v>
      </c>
      <c r="C244" t="s">
        <v>68</v>
      </c>
      <c r="D244">
        <v>1</v>
      </c>
      <c r="E244">
        <v>1</v>
      </c>
      <c r="F244" t="s">
        <v>2</v>
      </c>
      <c r="G244">
        <v>6</v>
      </c>
      <c r="H244" t="str">
        <f t="shared" si="3"/>
        <v>family_history_Regularization - Lasso</v>
      </c>
    </row>
    <row r="245" spans="1:8" x14ac:dyDescent="0.55000000000000004">
      <c r="A245" t="s">
        <v>380</v>
      </c>
      <c r="B245" t="s">
        <v>61</v>
      </c>
      <c r="C245" t="s">
        <v>62</v>
      </c>
      <c r="D245">
        <v>1.31967955034051E-2</v>
      </c>
      <c r="E245">
        <v>1</v>
      </c>
      <c r="F245" t="s">
        <v>3</v>
      </c>
      <c r="G245">
        <v>6</v>
      </c>
      <c r="H245" t="str">
        <f t="shared" si="3"/>
        <v>family_history_Feature Importance - Random Forest</v>
      </c>
    </row>
    <row r="246" spans="1:8" x14ac:dyDescent="0.55000000000000004">
      <c r="A246" t="s">
        <v>380</v>
      </c>
      <c r="B246" t="s">
        <v>63</v>
      </c>
      <c r="C246" t="s">
        <v>62</v>
      </c>
      <c r="D246">
        <v>1.3524479307547E-3</v>
      </c>
      <c r="E246">
        <v>1</v>
      </c>
      <c r="F246" t="s">
        <v>4</v>
      </c>
      <c r="G246">
        <v>6</v>
      </c>
      <c r="H246" t="str">
        <f t="shared" si="3"/>
        <v>family_history_Permutation Importance - Random Forest</v>
      </c>
    </row>
    <row r="247" spans="1:8" x14ac:dyDescent="0.55000000000000004">
      <c r="A247" t="s">
        <v>380</v>
      </c>
      <c r="B247" t="s">
        <v>63</v>
      </c>
      <c r="C247" t="s">
        <v>64</v>
      </c>
      <c r="D247">
        <v>0</v>
      </c>
      <c r="E247">
        <v>0</v>
      </c>
      <c r="F247" t="s">
        <v>5</v>
      </c>
      <c r="G247">
        <v>6</v>
      </c>
      <c r="H247" t="str">
        <f t="shared" si="3"/>
        <v>family_history_Permutation Importance - Ridge</v>
      </c>
    </row>
    <row r="248" spans="1:8" x14ac:dyDescent="0.55000000000000004">
      <c r="A248" t="s">
        <v>380</v>
      </c>
      <c r="B248" t="s">
        <v>65</v>
      </c>
      <c r="C248" t="s">
        <v>62</v>
      </c>
      <c r="D248">
        <v>1</v>
      </c>
      <c r="E248">
        <v>1</v>
      </c>
      <c r="F248" t="s">
        <v>7</v>
      </c>
      <c r="G248">
        <v>6</v>
      </c>
      <c r="H248" t="str">
        <f t="shared" si="3"/>
        <v>family_history_RFE - Random Forest</v>
      </c>
    </row>
    <row r="249" spans="1:8" x14ac:dyDescent="0.55000000000000004">
      <c r="A249" t="s">
        <v>380</v>
      </c>
      <c r="B249" t="s">
        <v>65</v>
      </c>
      <c r="C249" t="s">
        <v>64</v>
      </c>
      <c r="D249">
        <v>0</v>
      </c>
      <c r="E249">
        <v>0</v>
      </c>
      <c r="F249" t="s">
        <v>6</v>
      </c>
      <c r="G249">
        <v>6</v>
      </c>
      <c r="H249" t="str">
        <f t="shared" si="3"/>
        <v>family_history_RFE - Ridge</v>
      </c>
    </row>
    <row r="250" spans="1:8" x14ac:dyDescent="0.55000000000000004">
      <c r="A250" t="s">
        <v>380</v>
      </c>
      <c r="B250" t="s">
        <v>66</v>
      </c>
      <c r="C250" t="s">
        <v>62</v>
      </c>
      <c r="D250">
        <v>1</v>
      </c>
      <c r="E250">
        <v>1</v>
      </c>
      <c r="F250" t="s">
        <v>8</v>
      </c>
      <c r="G250">
        <v>6</v>
      </c>
      <c r="H250" t="str">
        <f t="shared" si="3"/>
        <v>family_history_SFS - Random Forest</v>
      </c>
    </row>
    <row r="251" spans="1:8" x14ac:dyDescent="0.55000000000000004">
      <c r="A251" t="s">
        <v>380</v>
      </c>
      <c r="B251" t="s">
        <v>66</v>
      </c>
      <c r="C251" t="s">
        <v>64</v>
      </c>
      <c r="D251">
        <v>1</v>
      </c>
      <c r="E251">
        <v>1</v>
      </c>
      <c r="F251" t="s">
        <v>9</v>
      </c>
      <c r="G251">
        <v>6</v>
      </c>
      <c r="H251" t="str">
        <f t="shared" si="3"/>
        <v>family_history_SFS - Ridge</v>
      </c>
    </row>
    <row r="252" spans="1:8" x14ac:dyDescent="0.55000000000000004">
      <c r="A252" t="s">
        <v>381</v>
      </c>
      <c r="B252" t="s">
        <v>67</v>
      </c>
      <c r="C252" t="s">
        <v>68</v>
      </c>
      <c r="D252">
        <v>1</v>
      </c>
      <c r="E252">
        <v>1</v>
      </c>
      <c r="F252" t="s">
        <v>2</v>
      </c>
      <c r="G252">
        <v>6</v>
      </c>
      <c r="H252" t="str">
        <f t="shared" si="3"/>
        <v>former_smoker_Regularization - Lasso</v>
      </c>
    </row>
    <row r="253" spans="1:8" x14ac:dyDescent="0.55000000000000004">
      <c r="A253" t="s">
        <v>381</v>
      </c>
      <c r="B253" t="s">
        <v>61</v>
      </c>
      <c r="C253" t="s">
        <v>62</v>
      </c>
      <c r="D253">
        <v>1.2393189818948099E-2</v>
      </c>
      <c r="E253">
        <v>1</v>
      </c>
      <c r="F253" t="s">
        <v>3</v>
      </c>
      <c r="G253">
        <v>6</v>
      </c>
      <c r="H253" t="str">
        <f t="shared" si="3"/>
        <v>former_smoker_Feature Importance - Random Forest</v>
      </c>
    </row>
    <row r="254" spans="1:8" x14ac:dyDescent="0.55000000000000004">
      <c r="A254" t="s">
        <v>381</v>
      </c>
      <c r="B254" t="s">
        <v>63</v>
      </c>
      <c r="C254" t="s">
        <v>62</v>
      </c>
      <c r="D254">
        <v>9.7376251014340504E-4</v>
      </c>
      <c r="E254">
        <v>1</v>
      </c>
      <c r="F254" t="s">
        <v>4</v>
      </c>
      <c r="G254">
        <v>6</v>
      </c>
      <c r="H254" t="str">
        <f t="shared" si="3"/>
        <v>former_smoker_Permutation Importance - Random Forest</v>
      </c>
    </row>
    <row r="255" spans="1:8" x14ac:dyDescent="0.55000000000000004">
      <c r="A255" t="s">
        <v>381</v>
      </c>
      <c r="B255" t="s">
        <v>63</v>
      </c>
      <c r="C255" t="s">
        <v>64</v>
      </c>
      <c r="D255">
        <v>0</v>
      </c>
      <c r="E255">
        <v>0</v>
      </c>
      <c r="F255" t="s">
        <v>5</v>
      </c>
      <c r="G255">
        <v>6</v>
      </c>
      <c r="H255" t="str">
        <f t="shared" si="3"/>
        <v>former_smoker_Permutation Importance - Ridge</v>
      </c>
    </row>
    <row r="256" spans="1:8" x14ac:dyDescent="0.55000000000000004">
      <c r="A256" t="s">
        <v>381</v>
      </c>
      <c r="B256" t="s">
        <v>65</v>
      </c>
      <c r="C256" t="s">
        <v>62</v>
      </c>
      <c r="D256">
        <v>1</v>
      </c>
      <c r="E256">
        <v>1</v>
      </c>
      <c r="F256" t="s">
        <v>7</v>
      </c>
      <c r="G256">
        <v>6</v>
      </c>
      <c r="H256" t="str">
        <f t="shared" si="3"/>
        <v>former_smoker_RFE - Random Forest</v>
      </c>
    </row>
    <row r="257" spans="1:8" x14ac:dyDescent="0.55000000000000004">
      <c r="A257" t="s">
        <v>381</v>
      </c>
      <c r="B257" t="s">
        <v>65</v>
      </c>
      <c r="C257" t="s">
        <v>64</v>
      </c>
      <c r="D257">
        <v>0</v>
      </c>
      <c r="E257">
        <v>0</v>
      </c>
      <c r="F257" t="s">
        <v>6</v>
      </c>
      <c r="G257">
        <v>6</v>
      </c>
      <c r="H257" t="str">
        <f t="shared" si="3"/>
        <v>former_smoker_RFE - Ridge</v>
      </c>
    </row>
    <row r="258" spans="1:8" x14ac:dyDescent="0.55000000000000004">
      <c r="A258" t="s">
        <v>381</v>
      </c>
      <c r="B258" t="s">
        <v>66</v>
      </c>
      <c r="C258" t="s">
        <v>62</v>
      </c>
      <c r="D258">
        <v>1</v>
      </c>
      <c r="E258">
        <v>1</v>
      </c>
      <c r="F258" t="s">
        <v>8</v>
      </c>
      <c r="G258">
        <v>6</v>
      </c>
      <c r="H258" t="str">
        <f t="shared" ref="H258:H301" si="4">A258&amp;F258</f>
        <v>former_smoker_SFS - Random Forest</v>
      </c>
    </row>
    <row r="259" spans="1:8" x14ac:dyDescent="0.55000000000000004">
      <c r="A259" t="s">
        <v>381</v>
      </c>
      <c r="B259" t="s">
        <v>66</v>
      </c>
      <c r="C259" t="s">
        <v>64</v>
      </c>
      <c r="D259">
        <v>1</v>
      </c>
      <c r="E259">
        <v>1</v>
      </c>
      <c r="F259" t="s">
        <v>9</v>
      </c>
      <c r="G259">
        <v>6</v>
      </c>
      <c r="H259" t="str">
        <f t="shared" si="4"/>
        <v>former_smoker_SFS - Ridge</v>
      </c>
    </row>
    <row r="260" spans="1:8" x14ac:dyDescent="0.55000000000000004">
      <c r="A260" t="s">
        <v>382</v>
      </c>
      <c r="B260" t="s">
        <v>67</v>
      </c>
      <c r="C260" t="s">
        <v>68</v>
      </c>
      <c r="D260">
        <v>1</v>
      </c>
      <c r="E260">
        <v>1</v>
      </c>
      <c r="F260" t="s">
        <v>2</v>
      </c>
      <c r="G260">
        <v>6</v>
      </c>
      <c r="H260" t="str">
        <f t="shared" si="4"/>
        <v>history_obs_Regularization - Lasso</v>
      </c>
    </row>
    <row r="261" spans="1:8" x14ac:dyDescent="0.55000000000000004">
      <c r="A261" t="s">
        <v>382</v>
      </c>
      <c r="B261" t="s">
        <v>61</v>
      </c>
      <c r="C261" t="s">
        <v>62</v>
      </c>
      <c r="D261">
        <v>1.5014417963545801E-2</v>
      </c>
      <c r="E261">
        <v>1</v>
      </c>
      <c r="F261" t="s">
        <v>3</v>
      </c>
      <c r="G261">
        <v>6</v>
      </c>
      <c r="H261" t="str">
        <f t="shared" si="4"/>
        <v>history_obs_Feature Importance - Random Forest</v>
      </c>
    </row>
    <row r="262" spans="1:8" x14ac:dyDescent="0.55000000000000004">
      <c r="A262" t="s">
        <v>382</v>
      </c>
      <c r="B262" t="s">
        <v>63</v>
      </c>
      <c r="C262" t="s">
        <v>62</v>
      </c>
      <c r="D262">
        <v>2.7589937787395602E-3</v>
      </c>
      <c r="E262">
        <v>1</v>
      </c>
      <c r="F262" t="s">
        <v>4</v>
      </c>
      <c r="G262">
        <v>6</v>
      </c>
      <c r="H262" t="str">
        <f t="shared" si="4"/>
        <v>history_obs_Permutation Importance - Random Forest</v>
      </c>
    </row>
    <row r="263" spans="1:8" x14ac:dyDescent="0.55000000000000004">
      <c r="A263" t="s">
        <v>382</v>
      </c>
      <c r="B263" t="s">
        <v>63</v>
      </c>
      <c r="C263" t="s">
        <v>64</v>
      </c>
      <c r="D263">
        <v>0</v>
      </c>
      <c r="E263">
        <v>0</v>
      </c>
      <c r="F263" t="s">
        <v>5</v>
      </c>
      <c r="G263">
        <v>6</v>
      </c>
      <c r="H263" t="str">
        <f t="shared" si="4"/>
        <v>history_obs_Permutation Importance - Ridge</v>
      </c>
    </row>
    <row r="264" spans="1:8" x14ac:dyDescent="0.55000000000000004">
      <c r="A264" t="s">
        <v>382</v>
      </c>
      <c r="B264" t="s">
        <v>65</v>
      </c>
      <c r="C264" t="s">
        <v>62</v>
      </c>
      <c r="D264">
        <v>1</v>
      </c>
      <c r="E264">
        <v>1</v>
      </c>
      <c r="F264" t="s">
        <v>7</v>
      </c>
      <c r="G264">
        <v>6</v>
      </c>
      <c r="H264" t="str">
        <f t="shared" si="4"/>
        <v>history_obs_RFE - Random Forest</v>
      </c>
    </row>
    <row r="265" spans="1:8" x14ac:dyDescent="0.55000000000000004">
      <c r="A265" t="s">
        <v>382</v>
      </c>
      <c r="B265" t="s">
        <v>65</v>
      </c>
      <c r="C265" t="s">
        <v>64</v>
      </c>
      <c r="D265">
        <v>0</v>
      </c>
      <c r="E265">
        <v>0</v>
      </c>
      <c r="F265" t="s">
        <v>6</v>
      </c>
      <c r="G265">
        <v>6</v>
      </c>
      <c r="H265" t="str">
        <f t="shared" si="4"/>
        <v>history_obs_RFE - Ridge</v>
      </c>
    </row>
    <row r="266" spans="1:8" x14ac:dyDescent="0.55000000000000004">
      <c r="A266" t="s">
        <v>382</v>
      </c>
      <c r="B266" t="s">
        <v>66</v>
      </c>
      <c r="C266" t="s">
        <v>62</v>
      </c>
      <c r="D266">
        <v>1</v>
      </c>
      <c r="E266">
        <v>1</v>
      </c>
      <c r="F266" t="s">
        <v>8</v>
      </c>
      <c r="G266">
        <v>6</v>
      </c>
      <c r="H266" t="str">
        <f t="shared" si="4"/>
        <v>history_obs_SFS - Random Forest</v>
      </c>
    </row>
    <row r="267" spans="1:8" x14ac:dyDescent="0.55000000000000004">
      <c r="A267" t="s">
        <v>382</v>
      </c>
      <c r="B267" t="s">
        <v>66</v>
      </c>
      <c r="C267" t="s">
        <v>64</v>
      </c>
      <c r="D267">
        <v>1</v>
      </c>
      <c r="E267">
        <v>1</v>
      </c>
      <c r="F267" t="s">
        <v>9</v>
      </c>
      <c r="G267">
        <v>6</v>
      </c>
      <c r="H267" t="str">
        <f t="shared" si="4"/>
        <v>history_obs_SFS - Ridge</v>
      </c>
    </row>
    <row r="268" spans="1:8" x14ac:dyDescent="0.55000000000000004">
      <c r="A268" t="s">
        <v>383</v>
      </c>
      <c r="B268" t="s">
        <v>1</v>
      </c>
      <c r="C268" t="s">
        <v>69</v>
      </c>
      <c r="D268">
        <v>1</v>
      </c>
      <c r="E268">
        <v>1</v>
      </c>
      <c r="F268" t="s">
        <v>1</v>
      </c>
      <c r="G268">
        <v>7</v>
      </c>
      <c r="H268" t="str">
        <f t="shared" si="4"/>
        <v>never_smoked_Variance Threshold</v>
      </c>
    </row>
    <row r="269" spans="1:8" x14ac:dyDescent="0.55000000000000004">
      <c r="A269" t="s">
        <v>383</v>
      </c>
      <c r="B269" t="s">
        <v>67</v>
      </c>
      <c r="C269" t="s">
        <v>68</v>
      </c>
      <c r="D269">
        <v>1</v>
      </c>
      <c r="E269">
        <v>1</v>
      </c>
      <c r="F269" t="s">
        <v>2</v>
      </c>
      <c r="G269">
        <v>7</v>
      </c>
      <c r="H269" t="str">
        <f t="shared" si="4"/>
        <v>never_smoked_Regularization - Lasso</v>
      </c>
    </row>
    <row r="270" spans="1:8" x14ac:dyDescent="0.55000000000000004">
      <c r="A270" t="s">
        <v>383</v>
      </c>
      <c r="B270" t="s">
        <v>61</v>
      </c>
      <c r="C270" t="s">
        <v>62</v>
      </c>
      <c r="D270">
        <v>1.8089588633987099E-2</v>
      </c>
      <c r="E270">
        <v>1</v>
      </c>
      <c r="F270" t="s">
        <v>3</v>
      </c>
      <c r="G270">
        <v>7</v>
      </c>
      <c r="H270" t="str">
        <f t="shared" si="4"/>
        <v>never_smoked_Feature Importance - Random Forest</v>
      </c>
    </row>
    <row r="271" spans="1:8" x14ac:dyDescent="0.55000000000000004">
      <c r="A271" t="s">
        <v>383</v>
      </c>
      <c r="B271" t="s">
        <v>63</v>
      </c>
      <c r="C271" t="s">
        <v>62</v>
      </c>
      <c r="D271">
        <v>5.7884771436300204E-3</v>
      </c>
      <c r="E271">
        <v>1</v>
      </c>
      <c r="F271" t="s">
        <v>4</v>
      </c>
      <c r="G271">
        <v>7</v>
      </c>
      <c r="H271" t="str">
        <f t="shared" si="4"/>
        <v>never_smoked_Permutation Importance - Random Forest</v>
      </c>
    </row>
    <row r="272" spans="1:8" x14ac:dyDescent="0.55000000000000004">
      <c r="A272" t="s">
        <v>383</v>
      </c>
      <c r="B272" t="s">
        <v>63</v>
      </c>
      <c r="C272" t="s">
        <v>64</v>
      </c>
      <c r="D272">
        <v>0</v>
      </c>
      <c r="E272">
        <v>0</v>
      </c>
      <c r="F272" t="s">
        <v>5</v>
      </c>
      <c r="G272">
        <v>7</v>
      </c>
      <c r="H272" t="str">
        <f t="shared" si="4"/>
        <v>never_smoked_Permutation Importance - Ridge</v>
      </c>
    </row>
    <row r="273" spans="1:8" x14ac:dyDescent="0.55000000000000004">
      <c r="A273" t="s">
        <v>383</v>
      </c>
      <c r="B273" t="s">
        <v>65</v>
      </c>
      <c r="C273" t="s">
        <v>62</v>
      </c>
      <c r="D273">
        <v>1</v>
      </c>
      <c r="E273">
        <v>1</v>
      </c>
      <c r="F273" t="s">
        <v>7</v>
      </c>
      <c r="G273">
        <v>7</v>
      </c>
      <c r="H273" t="str">
        <f t="shared" si="4"/>
        <v>never_smoked_RFE - Random Forest</v>
      </c>
    </row>
    <row r="274" spans="1:8" x14ac:dyDescent="0.55000000000000004">
      <c r="A274" t="s">
        <v>383</v>
      </c>
      <c r="B274" t="s">
        <v>65</v>
      </c>
      <c r="C274" t="s">
        <v>64</v>
      </c>
      <c r="D274">
        <v>0</v>
      </c>
      <c r="E274">
        <v>0</v>
      </c>
      <c r="F274" t="s">
        <v>6</v>
      </c>
      <c r="G274">
        <v>7</v>
      </c>
      <c r="H274" t="str">
        <f t="shared" si="4"/>
        <v>never_smoked_RFE - Ridge</v>
      </c>
    </row>
    <row r="275" spans="1:8" x14ac:dyDescent="0.55000000000000004">
      <c r="A275" t="s">
        <v>383</v>
      </c>
      <c r="B275" t="s">
        <v>66</v>
      </c>
      <c r="C275" t="s">
        <v>62</v>
      </c>
      <c r="D275">
        <v>1</v>
      </c>
      <c r="E275">
        <v>1</v>
      </c>
      <c r="F275" t="s">
        <v>8</v>
      </c>
      <c r="G275">
        <v>7</v>
      </c>
      <c r="H275" t="str">
        <f t="shared" si="4"/>
        <v>never_smoked_SFS - Random Forest</v>
      </c>
    </row>
    <row r="276" spans="1:8" x14ac:dyDescent="0.55000000000000004">
      <c r="A276" t="s">
        <v>383</v>
      </c>
      <c r="B276" t="s">
        <v>66</v>
      </c>
      <c r="C276" t="s">
        <v>64</v>
      </c>
      <c r="D276">
        <v>1</v>
      </c>
      <c r="E276">
        <v>1</v>
      </c>
      <c r="F276" t="s">
        <v>9</v>
      </c>
      <c r="G276">
        <v>7</v>
      </c>
      <c r="H276" t="str">
        <f t="shared" si="4"/>
        <v>never_smoked_SFS - Ridge</v>
      </c>
    </row>
    <row r="277" spans="1:8" x14ac:dyDescent="0.55000000000000004">
      <c r="H277" t="str">
        <f t="shared" si="4"/>
        <v/>
      </c>
    </row>
    <row r="278" spans="1:8" x14ac:dyDescent="0.55000000000000004">
      <c r="H278" t="str">
        <f t="shared" si="4"/>
        <v/>
      </c>
    </row>
    <row r="279" spans="1:8" x14ac:dyDescent="0.55000000000000004">
      <c r="H279" t="str">
        <f t="shared" si="4"/>
        <v/>
      </c>
    </row>
    <row r="280" spans="1:8" x14ac:dyDescent="0.55000000000000004">
      <c r="H280" t="str">
        <f t="shared" si="4"/>
        <v/>
      </c>
    </row>
    <row r="281" spans="1:8" x14ac:dyDescent="0.55000000000000004">
      <c r="H281" t="str">
        <f t="shared" si="4"/>
        <v/>
      </c>
    </row>
    <row r="282" spans="1:8" x14ac:dyDescent="0.55000000000000004">
      <c r="H282" t="str">
        <f t="shared" si="4"/>
        <v/>
      </c>
    </row>
    <row r="283" spans="1:8" x14ac:dyDescent="0.55000000000000004">
      <c r="H283" t="str">
        <f t="shared" si="4"/>
        <v/>
      </c>
    </row>
    <row r="284" spans="1:8" x14ac:dyDescent="0.55000000000000004">
      <c r="D284" s="2"/>
      <c r="H284" t="str">
        <f t="shared" si="4"/>
        <v/>
      </c>
    </row>
    <row r="285" spans="1:8" x14ac:dyDescent="0.55000000000000004">
      <c r="H285" t="str">
        <f t="shared" si="4"/>
        <v/>
      </c>
    </row>
    <row r="286" spans="1:8" x14ac:dyDescent="0.55000000000000004">
      <c r="H286" t="str">
        <f t="shared" si="4"/>
        <v/>
      </c>
    </row>
    <row r="287" spans="1:8" x14ac:dyDescent="0.55000000000000004">
      <c r="H287" t="str">
        <f t="shared" si="4"/>
        <v/>
      </c>
    </row>
    <row r="288" spans="1:8" x14ac:dyDescent="0.55000000000000004">
      <c r="H288" t="str">
        <f t="shared" si="4"/>
        <v/>
      </c>
    </row>
    <row r="289" spans="8:8" x14ac:dyDescent="0.55000000000000004">
      <c r="H289" t="str">
        <f t="shared" si="4"/>
        <v/>
      </c>
    </row>
    <row r="290" spans="8:8" x14ac:dyDescent="0.55000000000000004">
      <c r="H290" t="str">
        <f t="shared" si="4"/>
        <v/>
      </c>
    </row>
    <row r="291" spans="8:8" x14ac:dyDescent="0.55000000000000004">
      <c r="H291" t="str">
        <f t="shared" si="4"/>
        <v/>
      </c>
    </row>
    <row r="292" spans="8:8" x14ac:dyDescent="0.55000000000000004">
      <c r="H292" t="str">
        <f t="shared" si="4"/>
        <v/>
      </c>
    </row>
    <row r="293" spans="8:8" x14ac:dyDescent="0.55000000000000004">
      <c r="H293" t="str">
        <f t="shared" si="4"/>
        <v/>
      </c>
    </row>
    <row r="294" spans="8:8" x14ac:dyDescent="0.55000000000000004">
      <c r="H294" t="str">
        <f t="shared" si="4"/>
        <v/>
      </c>
    </row>
    <row r="295" spans="8:8" x14ac:dyDescent="0.55000000000000004">
      <c r="H295" t="str">
        <f t="shared" si="4"/>
        <v/>
      </c>
    </row>
    <row r="296" spans="8:8" x14ac:dyDescent="0.55000000000000004">
      <c r="H296" t="str">
        <f t="shared" si="4"/>
        <v/>
      </c>
    </row>
    <row r="297" spans="8:8" x14ac:dyDescent="0.55000000000000004">
      <c r="H297" t="str">
        <f t="shared" si="4"/>
        <v/>
      </c>
    </row>
    <row r="298" spans="8:8" x14ac:dyDescent="0.55000000000000004">
      <c r="H298" t="str">
        <f t="shared" si="4"/>
        <v/>
      </c>
    </row>
    <row r="299" spans="8:8" x14ac:dyDescent="0.55000000000000004">
      <c r="H299" t="str">
        <f t="shared" si="4"/>
        <v/>
      </c>
    </row>
    <row r="300" spans="8:8" x14ac:dyDescent="0.55000000000000004">
      <c r="H300" t="str">
        <f t="shared" si="4"/>
        <v/>
      </c>
    </row>
    <row r="301" spans="8:8" x14ac:dyDescent="0.55000000000000004">
      <c r="H301" t="str">
        <f t="shared" si="4"/>
        <v/>
      </c>
    </row>
  </sheetData>
  <autoFilter ref="A1:H301" xr:uid="{00000000-0009-0000-0000-00000A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35"/>
  <sheetViews>
    <sheetView zoomScale="47" zoomScaleNormal="47" workbookViewId="0">
      <selection activeCell="A35" sqref="A2:A35"/>
    </sheetView>
  </sheetViews>
  <sheetFormatPr defaultRowHeight="14.4" x14ac:dyDescent="0.55000000000000004"/>
  <cols>
    <col min="1" max="1025" width="8.83984375" customWidth="1"/>
  </cols>
  <sheetData>
    <row r="1" spans="1:12" x14ac:dyDescent="0.55000000000000004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29</v>
      </c>
      <c r="L1" t="s">
        <v>30</v>
      </c>
    </row>
    <row r="2" spans="1:12" x14ac:dyDescent="0.55000000000000004">
      <c r="A2" t="s">
        <v>364</v>
      </c>
      <c r="B2">
        <f>IFERROR(_xlfn.XLOOKUP($A2&amp;B$1,Observation!$H:$H,Observation!$E:$E),0)</f>
        <v>1</v>
      </c>
      <c r="C2">
        <f>IFERROR(_xlfn.XLOOKUP($A2&amp;C$1,Observation!$H:$H,Observation!$E:$E),0)</f>
        <v>1</v>
      </c>
      <c r="D2">
        <f>IFERROR(_xlfn.XLOOKUP($A2&amp;D$1,Observation!$H:$H,Observation!$E:$E),0)</f>
        <v>0</v>
      </c>
      <c r="E2">
        <f>IFERROR(_xlfn.XLOOKUP($A2&amp;E$1,Observation!$H:$H,Observation!$E:$E),0)</f>
        <v>0</v>
      </c>
      <c r="F2">
        <f>IFERROR(_xlfn.XLOOKUP($A2&amp;F$1,Observation!$H:$H,Observation!$E:$E),0)</f>
        <v>0</v>
      </c>
      <c r="G2">
        <f>IFERROR(_xlfn.XLOOKUP($A2&amp;G$1,Observation!$H:$H,Observation!$E:$E),0)</f>
        <v>0</v>
      </c>
      <c r="H2">
        <f>IFERROR(_xlfn.XLOOKUP($A2&amp;H$1,Observation!$H:$H,Observation!$E:$E),0)</f>
        <v>1</v>
      </c>
      <c r="I2">
        <f>IFERROR(_xlfn.XLOOKUP($A2&amp;I$1,Observation!$H:$H,Observation!$E:$E),0)</f>
        <v>0</v>
      </c>
      <c r="J2">
        <f>IFERROR(_xlfn.XLOOKUP($A2&amp;J$1,Observation!$H:$H,Observation!$E:$E),0)</f>
        <v>0</v>
      </c>
      <c r="K2">
        <f t="shared" ref="K2:K35" si="0">SUM(B2:J2)</f>
        <v>3</v>
      </c>
      <c r="L2" t="b">
        <f>_xlfn.XLOOKUP(A2,Observation!A:A,Observation!G:G)=K2</f>
        <v>1</v>
      </c>
    </row>
    <row r="3" spans="1:12" hidden="1" x14ac:dyDescent="0.55000000000000004">
      <c r="A3" t="s">
        <v>81</v>
      </c>
      <c r="B3">
        <f>IFERROR(_xlfn.XLOOKUP($A3&amp;B$1,Observation!$H:$H,Observation!$E:$E),0)</f>
        <v>1</v>
      </c>
      <c r="C3">
        <f>IFERROR(_xlfn.XLOOKUP($A3&amp;C$1,Observation!$H:$H,Observation!$E:$E),0)</f>
        <v>0</v>
      </c>
      <c r="D3">
        <f>IFERROR(_xlfn.XLOOKUP($A3&amp;D$1,Observation!$H:$H,Observation!$E:$E),0)</f>
        <v>1</v>
      </c>
      <c r="E3">
        <f>IFERROR(_xlfn.XLOOKUP($A3&amp;E$1,Observation!$H:$H,Observation!$E:$E),0)</f>
        <v>0</v>
      </c>
      <c r="F3">
        <f>IFERROR(_xlfn.XLOOKUP($A3&amp;F$1,Observation!$H:$H,Observation!$E:$E),0)</f>
        <v>0</v>
      </c>
      <c r="G3">
        <f>IFERROR(_xlfn.XLOOKUP($A3&amp;G$1,Observation!$H:$H,Observation!$E:$E),0)</f>
        <v>1</v>
      </c>
      <c r="H3">
        <f>IFERROR(_xlfn.XLOOKUP($A3&amp;H$1,Observation!$H:$H,Observation!$E:$E),0)</f>
        <v>1</v>
      </c>
      <c r="I3">
        <f>IFERROR(_xlfn.XLOOKUP($A3&amp;I$1,Observation!$H:$H,Observation!$E:$E),0)</f>
        <v>0</v>
      </c>
      <c r="J3">
        <f>IFERROR(_xlfn.XLOOKUP($A3&amp;J$1,Observation!$H:$H,Observation!$E:$E),0)</f>
        <v>0</v>
      </c>
      <c r="K3">
        <f t="shared" si="0"/>
        <v>4</v>
      </c>
      <c r="L3" t="b">
        <f>_xlfn.XLOOKUP(A3,Observation!A:A,Observation!G:G)=K3</f>
        <v>1</v>
      </c>
    </row>
    <row r="4" spans="1:12" x14ac:dyDescent="0.55000000000000004">
      <c r="A4" t="s">
        <v>367</v>
      </c>
      <c r="B4">
        <f>IFERROR(_xlfn.XLOOKUP($A4&amp;B$1,Observation!$H:$H,Observation!$E:$E),0)</f>
        <v>1</v>
      </c>
      <c r="C4">
        <f>IFERROR(_xlfn.XLOOKUP($A4&amp;C$1,Observation!$H:$H,Observation!$E:$E),0)</f>
        <v>1</v>
      </c>
      <c r="D4">
        <f>IFERROR(_xlfn.XLOOKUP($A4&amp;D$1,Observation!$H:$H,Observation!$E:$E),0)</f>
        <v>1</v>
      </c>
      <c r="E4">
        <f>IFERROR(_xlfn.XLOOKUP($A4&amp;E$1,Observation!$H:$H,Observation!$E:$E),0)</f>
        <v>1</v>
      </c>
      <c r="F4">
        <f>IFERROR(_xlfn.XLOOKUP($A4&amp;F$1,Observation!$H:$H,Observation!$E:$E),0)</f>
        <v>0</v>
      </c>
      <c r="G4">
        <f>IFERROR(_xlfn.XLOOKUP($A4&amp;G$1,Observation!$H:$H,Observation!$E:$E),0)</f>
        <v>0</v>
      </c>
      <c r="H4">
        <f>IFERROR(_xlfn.XLOOKUP($A4&amp;H$1,Observation!$H:$H,Observation!$E:$E),0)</f>
        <v>1</v>
      </c>
      <c r="I4">
        <f>IFERROR(_xlfn.XLOOKUP($A4&amp;I$1,Observation!$H:$H,Observation!$E:$E),0)</f>
        <v>0</v>
      </c>
      <c r="J4">
        <f>IFERROR(_xlfn.XLOOKUP($A4&amp;J$1,Observation!$H:$H,Observation!$E:$E),0)</f>
        <v>0</v>
      </c>
      <c r="K4">
        <f t="shared" si="0"/>
        <v>5</v>
      </c>
      <c r="L4" t="b">
        <f>_xlfn.XLOOKUP(A4,Observation!A:A,Observation!G:G)=K4</f>
        <v>1</v>
      </c>
    </row>
    <row r="5" spans="1:12" x14ac:dyDescent="0.55000000000000004">
      <c r="A5" t="s">
        <v>356</v>
      </c>
      <c r="B5">
        <f>IFERROR(_xlfn.XLOOKUP($A5&amp;B$1,Observation!$H:$H,Observation!$E:$E),0)</f>
        <v>1</v>
      </c>
      <c r="C5">
        <f>IFERROR(_xlfn.XLOOKUP($A5&amp;C$1,Observation!$H:$H,Observation!$E:$E),0)</f>
        <v>1</v>
      </c>
      <c r="D5">
        <f>IFERROR(_xlfn.XLOOKUP($A5&amp;D$1,Observation!$H:$H,Observation!$E:$E),0)</f>
        <v>0</v>
      </c>
      <c r="E5">
        <f>IFERROR(_xlfn.XLOOKUP($A5&amp;E$1,Observation!$H:$H,Observation!$E:$E),0)</f>
        <v>1</v>
      </c>
      <c r="F5">
        <f>IFERROR(_xlfn.XLOOKUP($A5&amp;F$1,Observation!$H:$H,Observation!$E:$E),0)</f>
        <v>0</v>
      </c>
      <c r="G5">
        <f>IFERROR(_xlfn.XLOOKUP($A5&amp;G$1,Observation!$H:$H,Observation!$E:$E),0)</f>
        <v>0</v>
      </c>
      <c r="H5">
        <f>IFERROR(_xlfn.XLOOKUP($A5&amp;H$1,Observation!$H:$H,Observation!$E:$E),0)</f>
        <v>1</v>
      </c>
      <c r="I5">
        <f>IFERROR(_xlfn.XLOOKUP($A5&amp;I$1,Observation!$H:$H,Observation!$E:$E),0)</f>
        <v>1</v>
      </c>
      <c r="J5">
        <f>IFERROR(_xlfn.XLOOKUP($A5&amp;J$1,Observation!$H:$H,Observation!$E:$E),0)</f>
        <v>0</v>
      </c>
      <c r="K5">
        <f t="shared" si="0"/>
        <v>5</v>
      </c>
      <c r="L5" t="b">
        <f>_xlfn.XLOOKUP(A5,Observation!A:A,Observation!G:G)=K5</f>
        <v>1</v>
      </c>
    </row>
    <row r="6" spans="1:12" x14ac:dyDescent="0.55000000000000004">
      <c r="A6" t="s">
        <v>369</v>
      </c>
      <c r="B6">
        <f>IFERROR(_xlfn.XLOOKUP($A6&amp;B$1,Observation!$H:$H,Observation!$E:$E),0)</f>
        <v>1</v>
      </c>
      <c r="C6">
        <f>IFERROR(_xlfn.XLOOKUP($A6&amp;C$1,Observation!$H:$H,Observation!$E:$E),0)</f>
        <v>1</v>
      </c>
      <c r="D6">
        <f>IFERROR(_xlfn.XLOOKUP($A6&amp;D$1,Observation!$H:$H,Observation!$E:$E),0)</f>
        <v>1</v>
      </c>
      <c r="E6">
        <f>IFERROR(_xlfn.XLOOKUP($A6&amp;E$1,Observation!$H:$H,Observation!$E:$E),0)</f>
        <v>1</v>
      </c>
      <c r="F6">
        <f>IFERROR(_xlfn.XLOOKUP($A6&amp;F$1,Observation!$H:$H,Observation!$E:$E),0)</f>
        <v>0</v>
      </c>
      <c r="G6">
        <f>IFERROR(_xlfn.XLOOKUP($A6&amp;G$1,Observation!$H:$H,Observation!$E:$E),0)</f>
        <v>0</v>
      </c>
      <c r="H6">
        <f>IFERROR(_xlfn.XLOOKUP($A6&amp;H$1,Observation!$H:$H,Observation!$E:$E),0)</f>
        <v>1</v>
      </c>
      <c r="I6">
        <f>IFERROR(_xlfn.XLOOKUP($A6&amp;I$1,Observation!$H:$H,Observation!$E:$E),0)</f>
        <v>0</v>
      </c>
      <c r="J6">
        <f>IFERROR(_xlfn.XLOOKUP($A6&amp;J$1,Observation!$H:$H,Observation!$E:$E),0)</f>
        <v>0</v>
      </c>
      <c r="K6">
        <f t="shared" si="0"/>
        <v>5</v>
      </c>
      <c r="L6" t="b">
        <f>_xlfn.XLOOKUP(A6,Observation!A:A,Observation!G:G)=K6</f>
        <v>1</v>
      </c>
    </row>
    <row r="7" spans="1:12" x14ac:dyDescent="0.55000000000000004">
      <c r="A7" t="s">
        <v>370</v>
      </c>
      <c r="B7">
        <f>IFERROR(_xlfn.XLOOKUP($A7&amp;B$1,Observation!$H:$H,Observation!$E:$E),0)</f>
        <v>1</v>
      </c>
      <c r="C7">
        <f>IFERROR(_xlfn.XLOOKUP($A7&amp;C$1,Observation!$H:$H,Observation!$E:$E),0)</f>
        <v>1</v>
      </c>
      <c r="D7">
        <f>IFERROR(_xlfn.XLOOKUP($A7&amp;D$1,Observation!$H:$H,Observation!$E:$E),0)</f>
        <v>0</v>
      </c>
      <c r="E7">
        <f>IFERROR(_xlfn.XLOOKUP($A7&amp;E$1,Observation!$H:$H,Observation!$E:$E),0)</f>
        <v>1</v>
      </c>
      <c r="F7">
        <f>IFERROR(_xlfn.XLOOKUP($A7&amp;F$1,Observation!$H:$H,Observation!$E:$E),0)</f>
        <v>0</v>
      </c>
      <c r="G7">
        <f>IFERROR(_xlfn.XLOOKUP($A7&amp;G$1,Observation!$H:$H,Observation!$E:$E),0)</f>
        <v>0</v>
      </c>
      <c r="H7">
        <f>IFERROR(_xlfn.XLOOKUP($A7&amp;H$1,Observation!$H:$H,Observation!$E:$E),0)</f>
        <v>1</v>
      </c>
      <c r="I7">
        <f>IFERROR(_xlfn.XLOOKUP($A7&amp;I$1,Observation!$H:$H,Observation!$E:$E),0)</f>
        <v>1</v>
      </c>
      <c r="J7">
        <f>IFERROR(_xlfn.XLOOKUP($A7&amp;J$1,Observation!$H:$H,Observation!$E:$E),0)</f>
        <v>0</v>
      </c>
      <c r="K7">
        <f t="shared" si="0"/>
        <v>5</v>
      </c>
      <c r="L7" t="b">
        <f>_xlfn.XLOOKUP(A7,Observation!A:A,Observation!G:G)=K7</f>
        <v>1</v>
      </c>
    </row>
    <row r="8" spans="1:12" x14ac:dyDescent="0.55000000000000004">
      <c r="A8" t="s">
        <v>372</v>
      </c>
      <c r="B8">
        <f>IFERROR(_xlfn.XLOOKUP($A8&amp;B$1,Observation!$H:$H,Observation!$E:$E),0)</f>
        <v>1</v>
      </c>
      <c r="C8">
        <f>IFERROR(_xlfn.XLOOKUP($A8&amp;C$1,Observation!$H:$H,Observation!$E:$E),0)</f>
        <v>1</v>
      </c>
      <c r="D8">
        <f>IFERROR(_xlfn.XLOOKUP($A8&amp;D$1,Observation!$H:$H,Observation!$E:$E),0)</f>
        <v>0</v>
      </c>
      <c r="E8">
        <f>IFERROR(_xlfn.XLOOKUP($A8&amp;E$1,Observation!$H:$H,Observation!$E:$E),0)</f>
        <v>0</v>
      </c>
      <c r="F8">
        <f>IFERROR(_xlfn.XLOOKUP($A8&amp;F$1,Observation!$H:$H,Observation!$E:$E),0)</f>
        <v>0</v>
      </c>
      <c r="G8">
        <f>IFERROR(_xlfn.XLOOKUP($A8&amp;G$1,Observation!$H:$H,Observation!$E:$E),0)</f>
        <v>0</v>
      </c>
      <c r="H8">
        <f>IFERROR(_xlfn.XLOOKUP($A8&amp;H$1,Observation!$H:$H,Observation!$E:$E),0)</f>
        <v>1</v>
      </c>
      <c r="I8">
        <f>IFERROR(_xlfn.XLOOKUP($A8&amp;I$1,Observation!$H:$H,Observation!$E:$E),0)</f>
        <v>1</v>
      </c>
      <c r="J8">
        <f>IFERROR(_xlfn.XLOOKUP($A8&amp;J$1,Observation!$H:$H,Observation!$E:$E),0)</f>
        <v>1</v>
      </c>
      <c r="K8">
        <f t="shared" si="0"/>
        <v>5</v>
      </c>
      <c r="L8" t="b">
        <f>_xlfn.XLOOKUP(A8,Observation!A:A,Observation!G:G)=K8</f>
        <v>1</v>
      </c>
    </row>
    <row r="9" spans="1:12" x14ac:dyDescent="0.55000000000000004">
      <c r="A9" t="s">
        <v>360</v>
      </c>
      <c r="B9">
        <f>IFERROR(_xlfn.XLOOKUP($A9&amp;B$1,Observation!$H:$H,Observation!$E:$E),0)</f>
        <v>1</v>
      </c>
      <c r="C9">
        <f>IFERROR(_xlfn.XLOOKUP($A9&amp;C$1,Observation!$H:$H,Observation!$E:$E),0)</f>
        <v>1</v>
      </c>
      <c r="D9">
        <f>IFERROR(_xlfn.XLOOKUP($A9&amp;D$1,Observation!$H:$H,Observation!$E:$E),0)</f>
        <v>1</v>
      </c>
      <c r="E9">
        <f>IFERROR(_xlfn.XLOOKUP($A9&amp;E$1,Observation!$H:$H,Observation!$E:$E),0)</f>
        <v>1</v>
      </c>
      <c r="F9">
        <f>IFERROR(_xlfn.XLOOKUP($A9&amp;F$1,Observation!$H:$H,Observation!$E:$E),0)</f>
        <v>0</v>
      </c>
      <c r="G9">
        <f>IFERROR(_xlfn.XLOOKUP($A9&amp;G$1,Observation!$H:$H,Observation!$E:$E),0)</f>
        <v>0</v>
      </c>
      <c r="H9">
        <f>IFERROR(_xlfn.XLOOKUP($A9&amp;H$1,Observation!$H:$H,Observation!$E:$E),0)</f>
        <v>1</v>
      </c>
      <c r="I9">
        <f>IFERROR(_xlfn.XLOOKUP($A9&amp;I$1,Observation!$H:$H,Observation!$E:$E),0)</f>
        <v>0</v>
      </c>
      <c r="J9">
        <f>IFERROR(_xlfn.XLOOKUP($A9&amp;J$1,Observation!$H:$H,Observation!$E:$E),0)</f>
        <v>0</v>
      </c>
      <c r="K9">
        <f t="shared" si="0"/>
        <v>5</v>
      </c>
      <c r="L9" t="b">
        <f>_xlfn.XLOOKUP(A9,Observation!A:A,Observation!G:G)=K9</f>
        <v>1</v>
      </c>
    </row>
    <row r="10" spans="1:12" x14ac:dyDescent="0.55000000000000004">
      <c r="A10" t="s">
        <v>357</v>
      </c>
      <c r="B10">
        <f>IFERROR(_xlfn.XLOOKUP($A10&amp;B$1,Observation!$H:$H,Observation!$E:$E),0)</f>
        <v>1</v>
      </c>
      <c r="C10">
        <f>IFERROR(_xlfn.XLOOKUP($A10&amp;C$1,Observation!$H:$H,Observation!$E:$E),0)</f>
        <v>1</v>
      </c>
      <c r="D10">
        <f>IFERROR(_xlfn.XLOOKUP($A10&amp;D$1,Observation!$H:$H,Observation!$E:$E),0)</f>
        <v>0</v>
      </c>
      <c r="E10">
        <f>IFERROR(_xlfn.XLOOKUP($A10&amp;E$1,Observation!$H:$H,Observation!$E:$E),0)</f>
        <v>0</v>
      </c>
      <c r="F10">
        <f>IFERROR(_xlfn.XLOOKUP($A10&amp;F$1,Observation!$H:$H,Observation!$E:$E),0)</f>
        <v>0</v>
      </c>
      <c r="G10">
        <f>IFERROR(_xlfn.XLOOKUP($A10&amp;G$1,Observation!$H:$H,Observation!$E:$E),0)</f>
        <v>0</v>
      </c>
      <c r="H10">
        <f>IFERROR(_xlfn.XLOOKUP($A10&amp;H$1,Observation!$H:$H,Observation!$E:$E),0)</f>
        <v>1</v>
      </c>
      <c r="I10">
        <f>IFERROR(_xlfn.XLOOKUP($A10&amp;I$1,Observation!$H:$H,Observation!$E:$E),0)</f>
        <v>1</v>
      </c>
      <c r="J10">
        <f>IFERROR(_xlfn.XLOOKUP($A10&amp;J$1,Observation!$H:$H,Observation!$E:$E),0)</f>
        <v>1</v>
      </c>
      <c r="K10">
        <f t="shared" si="0"/>
        <v>5</v>
      </c>
      <c r="L10" t="b">
        <f>_xlfn.XLOOKUP(A10,Observation!A:A,Observation!G:G)=K10</f>
        <v>1</v>
      </c>
    </row>
    <row r="11" spans="1:12" x14ac:dyDescent="0.55000000000000004">
      <c r="A11" t="s">
        <v>361</v>
      </c>
      <c r="B11">
        <f>IFERROR(_xlfn.XLOOKUP($A11&amp;B$1,Observation!$H:$H,Observation!$E:$E),0)</f>
        <v>1</v>
      </c>
      <c r="C11">
        <f>IFERROR(_xlfn.XLOOKUP($A11&amp;C$1,Observation!$H:$H,Observation!$E:$E),0)</f>
        <v>1</v>
      </c>
      <c r="D11">
        <f>IFERROR(_xlfn.XLOOKUP($A11&amp;D$1,Observation!$H:$H,Observation!$E:$E),0)</f>
        <v>1</v>
      </c>
      <c r="E11">
        <f>IFERROR(_xlfn.XLOOKUP($A11&amp;E$1,Observation!$H:$H,Observation!$E:$E),0)</f>
        <v>1</v>
      </c>
      <c r="F11">
        <f>IFERROR(_xlfn.XLOOKUP($A11&amp;F$1,Observation!$H:$H,Observation!$E:$E),0)</f>
        <v>0</v>
      </c>
      <c r="G11">
        <f>IFERROR(_xlfn.XLOOKUP($A11&amp;G$1,Observation!$H:$H,Observation!$E:$E),0)</f>
        <v>0</v>
      </c>
      <c r="H11">
        <f>IFERROR(_xlfn.XLOOKUP($A11&amp;H$1,Observation!$H:$H,Observation!$E:$E),0)</f>
        <v>1</v>
      </c>
      <c r="I11">
        <f>IFERROR(_xlfn.XLOOKUP($A11&amp;I$1,Observation!$H:$H,Observation!$E:$E),0)</f>
        <v>0</v>
      </c>
      <c r="J11">
        <f>IFERROR(_xlfn.XLOOKUP($A11&amp;J$1,Observation!$H:$H,Observation!$E:$E),0)</f>
        <v>0</v>
      </c>
      <c r="K11">
        <f t="shared" si="0"/>
        <v>5</v>
      </c>
      <c r="L11" t="b">
        <f>_xlfn.XLOOKUP(A11,Observation!A:A,Observation!G:G)=K11</f>
        <v>1</v>
      </c>
    </row>
    <row r="12" spans="1:12" x14ac:dyDescent="0.55000000000000004">
      <c r="A12" t="s">
        <v>352</v>
      </c>
      <c r="B12">
        <f>IFERROR(_xlfn.XLOOKUP($A12&amp;B$1,Observation!$H:$H,Observation!$E:$E),0)</f>
        <v>1</v>
      </c>
      <c r="C12">
        <f>IFERROR(_xlfn.XLOOKUP($A12&amp;C$1,Observation!$H:$H,Observation!$E:$E),0)</f>
        <v>1</v>
      </c>
      <c r="D12">
        <f>IFERROR(_xlfn.XLOOKUP($A12&amp;D$1,Observation!$H:$H,Observation!$E:$E),0)</f>
        <v>0</v>
      </c>
      <c r="E12">
        <f>IFERROR(_xlfn.XLOOKUP($A12&amp;E$1,Observation!$H:$H,Observation!$E:$E),0)</f>
        <v>1</v>
      </c>
      <c r="F12">
        <f>IFERROR(_xlfn.XLOOKUP($A12&amp;F$1,Observation!$H:$H,Observation!$E:$E),0)</f>
        <v>0</v>
      </c>
      <c r="G12">
        <f>IFERROR(_xlfn.XLOOKUP($A12&amp;G$1,Observation!$H:$H,Observation!$E:$E),0)</f>
        <v>0</v>
      </c>
      <c r="H12">
        <f>IFERROR(_xlfn.XLOOKUP($A12&amp;H$1,Observation!$H:$H,Observation!$E:$E),0)</f>
        <v>0</v>
      </c>
      <c r="I12">
        <f>IFERROR(_xlfn.XLOOKUP($A12&amp;I$1,Observation!$H:$H,Observation!$E:$E),0)</f>
        <v>1</v>
      </c>
      <c r="J12">
        <f>IFERROR(_xlfn.XLOOKUP($A12&amp;J$1,Observation!$H:$H,Observation!$E:$E),0)</f>
        <v>1</v>
      </c>
      <c r="K12">
        <f t="shared" si="0"/>
        <v>5</v>
      </c>
      <c r="L12" t="b">
        <f>_xlfn.XLOOKUP(A12,Observation!A:A,Observation!G:G)=K12</f>
        <v>1</v>
      </c>
    </row>
    <row r="13" spans="1:12" x14ac:dyDescent="0.55000000000000004">
      <c r="A13" t="s">
        <v>381</v>
      </c>
      <c r="B13">
        <f>IFERROR(_xlfn.XLOOKUP($A13&amp;B$1,Observation!$H:$H,Observation!$E:$E),0)</f>
        <v>1</v>
      </c>
      <c r="C13">
        <f>IFERROR(_xlfn.XLOOKUP($A13&amp;C$1,Observation!$H:$H,Observation!$E:$E),0)</f>
        <v>1</v>
      </c>
      <c r="D13">
        <f>IFERROR(_xlfn.XLOOKUP($A13&amp;D$1,Observation!$H:$H,Observation!$E:$E),0)</f>
        <v>1</v>
      </c>
      <c r="E13">
        <f>IFERROR(_xlfn.XLOOKUP($A13&amp;E$1,Observation!$H:$H,Observation!$E:$E),0)</f>
        <v>1</v>
      </c>
      <c r="F13">
        <f>IFERROR(_xlfn.XLOOKUP($A13&amp;F$1,Observation!$H:$H,Observation!$E:$E),0)</f>
        <v>0</v>
      </c>
      <c r="G13">
        <f>IFERROR(_xlfn.XLOOKUP($A13&amp;G$1,Observation!$H:$H,Observation!$E:$E),0)</f>
        <v>0</v>
      </c>
      <c r="H13">
        <f>IFERROR(_xlfn.XLOOKUP($A13&amp;H$1,Observation!$H:$H,Observation!$E:$E),0)</f>
        <v>1</v>
      </c>
      <c r="I13">
        <f>IFERROR(_xlfn.XLOOKUP($A13&amp;I$1,Observation!$H:$H,Observation!$E:$E),0)</f>
        <v>0</v>
      </c>
      <c r="J13">
        <f>IFERROR(_xlfn.XLOOKUP($A13&amp;J$1,Observation!$H:$H,Observation!$E:$E),0)</f>
        <v>0</v>
      </c>
      <c r="K13">
        <f t="shared" si="0"/>
        <v>5</v>
      </c>
      <c r="L13" t="b">
        <f>_xlfn.XLOOKUP(A13,Observation!A:A,Observation!G:G)=K13</f>
        <v>1</v>
      </c>
    </row>
    <row r="14" spans="1:12" x14ac:dyDescent="0.55000000000000004">
      <c r="A14" t="s">
        <v>363</v>
      </c>
      <c r="B14">
        <f>IFERROR(_xlfn.XLOOKUP($A14&amp;B$1,Observation!$H:$H,Observation!$E:$E),0)</f>
        <v>1</v>
      </c>
      <c r="C14">
        <f>IFERROR(_xlfn.XLOOKUP($A14&amp;C$1,Observation!$H:$H,Observation!$E:$E),0)</f>
        <v>1</v>
      </c>
      <c r="D14">
        <f>IFERROR(_xlfn.XLOOKUP($A14&amp;D$1,Observation!$H:$H,Observation!$E:$E),0)</f>
        <v>0</v>
      </c>
      <c r="E14">
        <f>IFERROR(_xlfn.XLOOKUP($A14&amp;E$1,Observation!$H:$H,Observation!$E:$E),0)</f>
        <v>1</v>
      </c>
      <c r="F14">
        <f>IFERROR(_xlfn.XLOOKUP($A14&amp;F$1,Observation!$H:$H,Observation!$E:$E),0)</f>
        <v>0</v>
      </c>
      <c r="G14">
        <f>IFERROR(_xlfn.XLOOKUP($A14&amp;G$1,Observation!$H:$H,Observation!$E:$E),0)</f>
        <v>0</v>
      </c>
      <c r="H14">
        <f>IFERROR(_xlfn.XLOOKUP($A14&amp;H$1,Observation!$H:$H,Observation!$E:$E),0)</f>
        <v>1</v>
      </c>
      <c r="I14">
        <f>IFERROR(_xlfn.XLOOKUP($A14&amp;I$1,Observation!$H:$H,Observation!$E:$E),0)</f>
        <v>1</v>
      </c>
      <c r="J14">
        <f>IFERROR(_xlfn.XLOOKUP($A14&amp;J$1,Observation!$H:$H,Observation!$E:$E),0)</f>
        <v>0</v>
      </c>
      <c r="K14">
        <f t="shared" si="0"/>
        <v>5</v>
      </c>
      <c r="L14" t="b">
        <f>_xlfn.XLOOKUP(A14,Observation!A:A,Observation!G:G)=K14</f>
        <v>1</v>
      </c>
    </row>
    <row r="15" spans="1:12" x14ac:dyDescent="0.55000000000000004">
      <c r="A15" t="s">
        <v>374</v>
      </c>
      <c r="B15">
        <f>IFERROR(_xlfn.XLOOKUP($A15&amp;B$1,Observation!$H:$H,Observation!$E:$E),0)</f>
        <v>1</v>
      </c>
      <c r="C15">
        <f>IFERROR(_xlfn.XLOOKUP($A15&amp;C$1,Observation!$H:$H,Observation!$E:$E),0)</f>
        <v>1</v>
      </c>
      <c r="D15">
        <f>IFERROR(_xlfn.XLOOKUP($A15&amp;D$1,Observation!$H:$H,Observation!$E:$E),0)</f>
        <v>1</v>
      </c>
      <c r="E15">
        <f>IFERROR(_xlfn.XLOOKUP($A15&amp;E$1,Observation!$H:$H,Observation!$E:$E),0)</f>
        <v>1</v>
      </c>
      <c r="F15">
        <f>IFERROR(_xlfn.XLOOKUP($A15&amp;F$1,Observation!$H:$H,Observation!$E:$E),0)</f>
        <v>0</v>
      </c>
      <c r="G15">
        <f>IFERROR(_xlfn.XLOOKUP($A15&amp;G$1,Observation!$H:$H,Observation!$E:$E),0)</f>
        <v>0</v>
      </c>
      <c r="H15">
        <f>IFERROR(_xlfn.XLOOKUP($A15&amp;H$1,Observation!$H:$H,Observation!$E:$E),0)</f>
        <v>1</v>
      </c>
      <c r="I15">
        <f>IFERROR(_xlfn.XLOOKUP($A15&amp;I$1,Observation!$H:$H,Observation!$E:$E),0)</f>
        <v>0</v>
      </c>
      <c r="J15">
        <f>IFERROR(_xlfn.XLOOKUP($A15&amp;J$1,Observation!$H:$H,Observation!$E:$E),0)</f>
        <v>0</v>
      </c>
      <c r="K15">
        <f t="shared" si="0"/>
        <v>5</v>
      </c>
      <c r="L15" t="b">
        <f>_xlfn.XLOOKUP(A15,Observation!A:A,Observation!G:G)=K15</f>
        <v>1</v>
      </c>
    </row>
    <row r="16" spans="1:12" x14ac:dyDescent="0.55000000000000004">
      <c r="A16" t="s">
        <v>353</v>
      </c>
      <c r="B16">
        <f>IFERROR(_xlfn.XLOOKUP($A16&amp;B$1,Observation!$H:$H,Observation!$E:$E),0)</f>
        <v>1</v>
      </c>
      <c r="C16">
        <f>IFERROR(_xlfn.XLOOKUP($A16&amp;C$1,Observation!$H:$H,Observation!$E:$E),0)</f>
        <v>1</v>
      </c>
      <c r="D16">
        <f>IFERROR(_xlfn.XLOOKUP($A16&amp;D$1,Observation!$H:$H,Observation!$E:$E),0)</f>
        <v>0</v>
      </c>
      <c r="E16">
        <f>IFERROR(_xlfn.XLOOKUP($A16&amp;E$1,Observation!$H:$H,Observation!$E:$E),0)</f>
        <v>1</v>
      </c>
      <c r="F16">
        <f>IFERROR(_xlfn.XLOOKUP($A16&amp;F$1,Observation!$H:$H,Observation!$E:$E),0)</f>
        <v>0</v>
      </c>
      <c r="G16">
        <f>IFERROR(_xlfn.XLOOKUP($A16&amp;G$1,Observation!$H:$H,Observation!$E:$E),0)</f>
        <v>0</v>
      </c>
      <c r="H16">
        <f>IFERROR(_xlfn.XLOOKUP($A16&amp;H$1,Observation!$H:$H,Observation!$E:$E),0)</f>
        <v>1</v>
      </c>
      <c r="I16">
        <f>IFERROR(_xlfn.XLOOKUP($A16&amp;I$1,Observation!$H:$H,Observation!$E:$E),0)</f>
        <v>1</v>
      </c>
      <c r="J16">
        <f>IFERROR(_xlfn.XLOOKUP($A16&amp;J$1,Observation!$H:$H,Observation!$E:$E),0)</f>
        <v>0</v>
      </c>
      <c r="K16">
        <f t="shared" si="0"/>
        <v>5</v>
      </c>
      <c r="L16" t="b">
        <f>_xlfn.XLOOKUP(A16,Observation!A:A,Observation!G:G)=K16</f>
        <v>1</v>
      </c>
    </row>
    <row r="17" spans="1:12" x14ac:dyDescent="0.55000000000000004">
      <c r="A17" t="s">
        <v>354</v>
      </c>
      <c r="B17">
        <f>IFERROR(_xlfn.XLOOKUP($A17&amp;B$1,Observation!$H:$H,Observation!$E:$E),0)</f>
        <v>1</v>
      </c>
      <c r="C17">
        <f>IFERROR(_xlfn.XLOOKUP($A17&amp;C$1,Observation!$H:$H,Observation!$E:$E),0)</f>
        <v>1</v>
      </c>
      <c r="D17">
        <f>IFERROR(_xlfn.XLOOKUP($A17&amp;D$1,Observation!$H:$H,Observation!$E:$E),0)</f>
        <v>0</v>
      </c>
      <c r="E17">
        <f>IFERROR(_xlfn.XLOOKUP($A17&amp;E$1,Observation!$H:$H,Observation!$E:$E),0)</f>
        <v>0</v>
      </c>
      <c r="F17">
        <f>IFERROR(_xlfn.XLOOKUP($A17&amp;F$1,Observation!$H:$H,Observation!$E:$E),0)</f>
        <v>0</v>
      </c>
      <c r="G17">
        <f>IFERROR(_xlfn.XLOOKUP($A17&amp;G$1,Observation!$H:$H,Observation!$E:$E),0)</f>
        <v>0</v>
      </c>
      <c r="H17">
        <f>IFERROR(_xlfn.XLOOKUP($A17&amp;H$1,Observation!$H:$H,Observation!$E:$E),0)</f>
        <v>1</v>
      </c>
      <c r="I17">
        <f>IFERROR(_xlfn.XLOOKUP($A17&amp;I$1,Observation!$H:$H,Observation!$E:$E),0)</f>
        <v>1</v>
      </c>
      <c r="J17">
        <f>IFERROR(_xlfn.XLOOKUP($A17&amp;J$1,Observation!$H:$H,Observation!$E:$E),0)</f>
        <v>1</v>
      </c>
      <c r="K17">
        <f t="shared" si="0"/>
        <v>5</v>
      </c>
      <c r="L17" t="b">
        <f>_xlfn.XLOOKUP(A17,Observation!A:A,Observation!G:G)=K17</f>
        <v>1</v>
      </c>
    </row>
    <row r="18" spans="1:12" x14ac:dyDescent="0.55000000000000004">
      <c r="A18" t="s">
        <v>365</v>
      </c>
      <c r="B18">
        <f>IFERROR(_xlfn.XLOOKUP($A18&amp;B$1,Observation!$H:$H,Observation!$E:$E),0)</f>
        <v>1</v>
      </c>
      <c r="C18">
        <f>IFERROR(_xlfn.XLOOKUP($A18&amp;C$1,Observation!$H:$H,Observation!$E:$E),0)</f>
        <v>1</v>
      </c>
      <c r="D18">
        <f>IFERROR(_xlfn.XLOOKUP($A18&amp;D$1,Observation!$H:$H,Observation!$E:$E),0)</f>
        <v>1</v>
      </c>
      <c r="E18">
        <f>IFERROR(_xlfn.XLOOKUP($A18&amp;E$1,Observation!$H:$H,Observation!$E:$E),0)</f>
        <v>1</v>
      </c>
      <c r="F18">
        <f>IFERROR(_xlfn.XLOOKUP($A18&amp;F$1,Observation!$H:$H,Observation!$E:$E),0)</f>
        <v>0</v>
      </c>
      <c r="G18">
        <f>IFERROR(_xlfn.XLOOKUP($A18&amp;G$1,Observation!$H:$H,Observation!$E:$E),0)</f>
        <v>0</v>
      </c>
      <c r="H18">
        <f>IFERROR(_xlfn.XLOOKUP($A18&amp;H$1,Observation!$H:$H,Observation!$E:$E),0)</f>
        <v>1</v>
      </c>
      <c r="I18">
        <f>IFERROR(_xlfn.XLOOKUP($A18&amp;I$1,Observation!$H:$H,Observation!$E:$E),0)</f>
        <v>0</v>
      </c>
      <c r="J18">
        <f>IFERROR(_xlfn.XLOOKUP($A18&amp;J$1,Observation!$H:$H,Observation!$E:$E),0)</f>
        <v>0</v>
      </c>
      <c r="K18">
        <f t="shared" si="0"/>
        <v>5</v>
      </c>
      <c r="L18" t="b">
        <f>_xlfn.XLOOKUP(A18,Observation!A:A,Observation!G:G)=K18</f>
        <v>1</v>
      </c>
    </row>
    <row r="19" spans="1:12" x14ac:dyDescent="0.55000000000000004">
      <c r="A19" t="s">
        <v>355</v>
      </c>
      <c r="B19">
        <f>IFERROR(_xlfn.XLOOKUP($A19&amp;B$1,Observation!$H:$H,Observation!$E:$E),0)</f>
        <v>1</v>
      </c>
      <c r="C19">
        <f>IFERROR(_xlfn.XLOOKUP($A19&amp;C$1,Observation!$H:$H,Observation!$E:$E),0)</f>
        <v>1</v>
      </c>
      <c r="D19">
        <f>IFERROR(_xlfn.XLOOKUP($A19&amp;D$1,Observation!$H:$H,Observation!$E:$E),0)</f>
        <v>0</v>
      </c>
      <c r="E19">
        <f>IFERROR(_xlfn.XLOOKUP($A19&amp;E$1,Observation!$H:$H,Observation!$E:$E),0)</f>
        <v>1</v>
      </c>
      <c r="F19">
        <f>IFERROR(_xlfn.XLOOKUP($A19&amp;F$1,Observation!$H:$H,Observation!$E:$E),0)</f>
        <v>0</v>
      </c>
      <c r="G19">
        <f>IFERROR(_xlfn.XLOOKUP($A19&amp;G$1,Observation!$H:$H,Observation!$E:$E),0)</f>
        <v>0</v>
      </c>
      <c r="H19">
        <f>IFERROR(_xlfn.XLOOKUP($A19&amp;H$1,Observation!$H:$H,Observation!$E:$E),0)</f>
        <v>1</v>
      </c>
      <c r="I19">
        <f>IFERROR(_xlfn.XLOOKUP($A19&amp;I$1,Observation!$H:$H,Observation!$E:$E),0)</f>
        <v>1</v>
      </c>
      <c r="J19">
        <f>IFERROR(_xlfn.XLOOKUP($A19&amp;J$1,Observation!$H:$H,Observation!$E:$E),0)</f>
        <v>0</v>
      </c>
      <c r="K19">
        <f t="shared" si="0"/>
        <v>5</v>
      </c>
      <c r="L19" t="b">
        <f>_xlfn.XLOOKUP(A19,Observation!A:A,Observation!G:G)=K19</f>
        <v>1</v>
      </c>
    </row>
    <row r="20" spans="1:12" x14ac:dyDescent="0.55000000000000004">
      <c r="A20" t="s">
        <v>376</v>
      </c>
      <c r="B20">
        <f>IFERROR(_xlfn.XLOOKUP($A20&amp;B$1,Observation!$H:$H,Observation!$E:$E),0)</f>
        <v>1</v>
      </c>
      <c r="C20">
        <f>IFERROR(_xlfn.XLOOKUP($A20&amp;C$1,Observation!$H:$H,Observation!$E:$E),0)</f>
        <v>1</v>
      </c>
      <c r="D20">
        <f>IFERROR(_xlfn.XLOOKUP($A20&amp;D$1,Observation!$H:$H,Observation!$E:$E),0)</f>
        <v>1</v>
      </c>
      <c r="E20">
        <f>IFERROR(_xlfn.XLOOKUP($A20&amp;E$1,Observation!$H:$H,Observation!$E:$E),0)</f>
        <v>1</v>
      </c>
      <c r="F20">
        <f>IFERROR(_xlfn.XLOOKUP($A20&amp;F$1,Observation!$H:$H,Observation!$E:$E),0)</f>
        <v>0</v>
      </c>
      <c r="G20">
        <f>IFERROR(_xlfn.XLOOKUP($A20&amp;G$1,Observation!$H:$H,Observation!$E:$E),0)</f>
        <v>0</v>
      </c>
      <c r="H20">
        <f>IFERROR(_xlfn.XLOOKUP($A20&amp;H$1,Observation!$H:$H,Observation!$E:$E),0)</f>
        <v>1</v>
      </c>
      <c r="I20">
        <f>IFERROR(_xlfn.XLOOKUP($A20&amp;I$1,Observation!$H:$H,Observation!$E:$E),0)</f>
        <v>0</v>
      </c>
      <c r="J20">
        <f>IFERROR(_xlfn.XLOOKUP($A20&amp;J$1,Observation!$H:$H,Observation!$E:$E),0)</f>
        <v>0</v>
      </c>
      <c r="K20">
        <f t="shared" si="0"/>
        <v>5</v>
      </c>
      <c r="L20" t="b">
        <f>_xlfn.XLOOKUP(A20,Observation!A:A,Observation!G:G)=K20</f>
        <v>1</v>
      </c>
    </row>
    <row r="21" spans="1:12" x14ac:dyDescent="0.55000000000000004">
      <c r="A21" t="s">
        <v>366</v>
      </c>
      <c r="B21">
        <f>IFERROR(_xlfn.XLOOKUP($A21&amp;B$1,Observation!$H:$H,Observation!$E:$E),0)</f>
        <v>1</v>
      </c>
      <c r="C21">
        <f>IFERROR(_xlfn.XLOOKUP($A21&amp;C$1,Observation!$H:$H,Observation!$E:$E),0)</f>
        <v>1</v>
      </c>
      <c r="D21">
        <f>IFERROR(_xlfn.XLOOKUP($A21&amp;D$1,Observation!$H:$H,Observation!$E:$E),0)</f>
        <v>1</v>
      </c>
      <c r="E21">
        <f>IFERROR(_xlfn.XLOOKUP($A21&amp;E$1,Observation!$H:$H,Observation!$E:$E),0)</f>
        <v>0</v>
      </c>
      <c r="F21">
        <f>IFERROR(_xlfn.XLOOKUP($A21&amp;F$1,Observation!$H:$H,Observation!$E:$E),0)</f>
        <v>0</v>
      </c>
      <c r="G21">
        <f>IFERROR(_xlfn.XLOOKUP($A21&amp;G$1,Observation!$H:$H,Observation!$E:$E),0)</f>
        <v>0</v>
      </c>
      <c r="H21">
        <f>IFERROR(_xlfn.XLOOKUP($A21&amp;H$1,Observation!$H:$H,Observation!$E:$E),0)</f>
        <v>1</v>
      </c>
      <c r="I21">
        <f>IFERROR(_xlfn.XLOOKUP($A21&amp;I$1,Observation!$H:$H,Observation!$E:$E),0)</f>
        <v>0</v>
      </c>
      <c r="J21">
        <f>IFERROR(_xlfn.XLOOKUP($A21&amp;J$1,Observation!$H:$H,Observation!$E:$E),0)</f>
        <v>1</v>
      </c>
      <c r="K21">
        <f t="shared" si="0"/>
        <v>5</v>
      </c>
      <c r="L21" t="b">
        <f>_xlfn.XLOOKUP(A21,Observation!A:A,Observation!G:G)=K21</f>
        <v>1</v>
      </c>
    </row>
    <row r="22" spans="1:12" x14ac:dyDescent="0.55000000000000004">
      <c r="A22" t="s">
        <v>377</v>
      </c>
      <c r="B22">
        <f>IFERROR(_xlfn.XLOOKUP($A22&amp;B$1,Observation!$H:$H,Observation!$E:$E),0)</f>
        <v>1</v>
      </c>
      <c r="C22">
        <f>IFERROR(_xlfn.XLOOKUP($A22&amp;C$1,Observation!$H:$H,Observation!$E:$E),0)</f>
        <v>1</v>
      </c>
      <c r="D22">
        <f>IFERROR(_xlfn.XLOOKUP($A22&amp;D$1,Observation!$H:$H,Observation!$E:$E),0)</f>
        <v>1</v>
      </c>
      <c r="E22">
        <f>IFERROR(_xlfn.XLOOKUP($A22&amp;E$1,Observation!$H:$H,Observation!$E:$E),0)</f>
        <v>1</v>
      </c>
      <c r="F22">
        <f>IFERROR(_xlfn.XLOOKUP($A22&amp;F$1,Observation!$H:$H,Observation!$E:$E),0)</f>
        <v>0</v>
      </c>
      <c r="G22">
        <f>IFERROR(_xlfn.XLOOKUP($A22&amp;G$1,Observation!$H:$H,Observation!$E:$E),0)</f>
        <v>0</v>
      </c>
      <c r="H22">
        <f>IFERROR(_xlfn.XLOOKUP($A22&amp;H$1,Observation!$H:$H,Observation!$E:$E),0)</f>
        <v>1</v>
      </c>
      <c r="I22">
        <f>IFERROR(_xlfn.XLOOKUP($A22&amp;I$1,Observation!$H:$H,Observation!$E:$E),0)</f>
        <v>0</v>
      </c>
      <c r="J22">
        <f>IFERROR(_xlfn.XLOOKUP($A22&amp;J$1,Observation!$H:$H,Observation!$E:$E),0)</f>
        <v>0</v>
      </c>
      <c r="K22">
        <f t="shared" si="0"/>
        <v>5</v>
      </c>
      <c r="L22" t="b">
        <f>_xlfn.XLOOKUP(A22,Observation!A:A,Observation!G:G)=K22</f>
        <v>1</v>
      </c>
    </row>
    <row r="23" spans="1:12" x14ac:dyDescent="0.55000000000000004">
      <c r="A23" t="s">
        <v>368</v>
      </c>
      <c r="B23">
        <f>IFERROR(_xlfn.XLOOKUP($A23&amp;B$1,Observation!$H:$H,Observation!$E:$E),0)</f>
        <v>1</v>
      </c>
      <c r="C23">
        <f>IFERROR(_xlfn.XLOOKUP($A23&amp;C$1,Observation!$H:$H,Observation!$E:$E),0)</f>
        <v>1</v>
      </c>
      <c r="D23">
        <f>IFERROR(_xlfn.XLOOKUP($A23&amp;D$1,Observation!$H:$H,Observation!$E:$E),0)</f>
        <v>0</v>
      </c>
      <c r="E23">
        <f>IFERROR(_xlfn.XLOOKUP($A23&amp;E$1,Observation!$H:$H,Observation!$E:$E),0)</f>
        <v>1</v>
      </c>
      <c r="F23">
        <f>IFERROR(_xlfn.XLOOKUP($A23&amp;F$1,Observation!$H:$H,Observation!$E:$E),0)</f>
        <v>0</v>
      </c>
      <c r="G23">
        <f>IFERROR(_xlfn.XLOOKUP($A23&amp;G$1,Observation!$H:$H,Observation!$E:$E),0)</f>
        <v>0</v>
      </c>
      <c r="H23">
        <f>IFERROR(_xlfn.XLOOKUP($A23&amp;H$1,Observation!$H:$H,Observation!$E:$E),0)</f>
        <v>1</v>
      </c>
      <c r="I23">
        <f>IFERROR(_xlfn.XLOOKUP($A23&amp;I$1,Observation!$H:$H,Observation!$E:$E),0)</f>
        <v>1</v>
      </c>
      <c r="J23">
        <f>IFERROR(_xlfn.XLOOKUP($A23&amp;J$1,Observation!$H:$H,Observation!$E:$E),0)</f>
        <v>1</v>
      </c>
      <c r="K23">
        <f t="shared" si="0"/>
        <v>6</v>
      </c>
      <c r="L23" t="b">
        <f>_xlfn.XLOOKUP(A23,Observation!A:A,Observation!G:G)=K23</f>
        <v>1</v>
      </c>
    </row>
    <row r="24" spans="1:12" x14ac:dyDescent="0.55000000000000004">
      <c r="A24" t="s">
        <v>371</v>
      </c>
      <c r="B24">
        <f>IFERROR(_xlfn.XLOOKUP($A24&amp;B$1,Observation!$H:$H,Observation!$E:$E),0)</f>
        <v>1</v>
      </c>
      <c r="C24">
        <f>IFERROR(_xlfn.XLOOKUP($A24&amp;C$1,Observation!$H:$H,Observation!$E:$E),0)</f>
        <v>1</v>
      </c>
      <c r="D24">
        <f>IFERROR(_xlfn.XLOOKUP($A24&amp;D$1,Observation!$H:$H,Observation!$E:$E),0)</f>
        <v>0</v>
      </c>
      <c r="E24">
        <f>IFERROR(_xlfn.XLOOKUP($A24&amp;E$1,Observation!$H:$H,Observation!$E:$E),0)</f>
        <v>1</v>
      </c>
      <c r="F24">
        <f>IFERROR(_xlfn.XLOOKUP($A24&amp;F$1,Observation!$H:$H,Observation!$E:$E),0)</f>
        <v>0</v>
      </c>
      <c r="G24">
        <f>IFERROR(_xlfn.XLOOKUP($A24&amp;G$1,Observation!$H:$H,Observation!$E:$E),0)</f>
        <v>0</v>
      </c>
      <c r="H24">
        <f>IFERROR(_xlfn.XLOOKUP($A24&amp;H$1,Observation!$H:$H,Observation!$E:$E),0)</f>
        <v>1</v>
      </c>
      <c r="I24">
        <f>IFERROR(_xlfn.XLOOKUP($A24&amp;I$1,Observation!$H:$H,Observation!$E:$E),0)</f>
        <v>1</v>
      </c>
      <c r="J24">
        <f>IFERROR(_xlfn.XLOOKUP($A24&amp;J$1,Observation!$H:$H,Observation!$E:$E),0)</f>
        <v>1</v>
      </c>
      <c r="K24">
        <f t="shared" si="0"/>
        <v>6</v>
      </c>
      <c r="L24" t="b">
        <f>_xlfn.XLOOKUP(A24,Observation!A:A,Observation!G:G)=K24</f>
        <v>1</v>
      </c>
    </row>
    <row r="25" spans="1:12" x14ac:dyDescent="0.55000000000000004">
      <c r="A25" t="s">
        <v>373</v>
      </c>
      <c r="B25">
        <f>IFERROR(_xlfn.XLOOKUP($A25&amp;B$1,Observation!$H:$H,Observation!$E:$E),0)</f>
        <v>1</v>
      </c>
      <c r="C25">
        <f>IFERROR(_xlfn.XLOOKUP($A25&amp;C$1,Observation!$H:$H,Observation!$E:$E),0)</f>
        <v>1</v>
      </c>
      <c r="D25">
        <f>IFERROR(_xlfn.XLOOKUP($A25&amp;D$1,Observation!$H:$H,Observation!$E:$E),0)</f>
        <v>0</v>
      </c>
      <c r="E25">
        <f>IFERROR(_xlfn.XLOOKUP($A25&amp;E$1,Observation!$H:$H,Observation!$E:$E),0)</f>
        <v>1</v>
      </c>
      <c r="F25">
        <f>IFERROR(_xlfn.XLOOKUP($A25&amp;F$1,Observation!$H:$H,Observation!$E:$E),0)</f>
        <v>0</v>
      </c>
      <c r="G25">
        <f>IFERROR(_xlfn.XLOOKUP($A25&amp;G$1,Observation!$H:$H,Observation!$E:$E),0)</f>
        <v>0</v>
      </c>
      <c r="H25">
        <f>IFERROR(_xlfn.XLOOKUP($A25&amp;H$1,Observation!$H:$H,Observation!$E:$E),0)</f>
        <v>1</v>
      </c>
      <c r="I25">
        <f>IFERROR(_xlfn.XLOOKUP($A25&amp;I$1,Observation!$H:$H,Observation!$E:$E),0)</f>
        <v>1</v>
      </c>
      <c r="J25">
        <f>IFERROR(_xlfn.XLOOKUP($A25&amp;J$1,Observation!$H:$H,Observation!$E:$E),0)</f>
        <v>1</v>
      </c>
      <c r="K25">
        <f t="shared" si="0"/>
        <v>6</v>
      </c>
      <c r="L25" t="b">
        <f>_xlfn.XLOOKUP(A25,Observation!A:A,Observation!G:G)=K25</f>
        <v>1</v>
      </c>
    </row>
    <row r="26" spans="1:12" x14ac:dyDescent="0.55000000000000004">
      <c r="A26" t="s">
        <v>380</v>
      </c>
      <c r="B26">
        <f>IFERROR(_xlfn.XLOOKUP($A26&amp;B$1,Observation!$H:$H,Observation!$E:$E),0)</f>
        <v>1</v>
      </c>
      <c r="C26">
        <f>IFERROR(_xlfn.XLOOKUP($A26&amp;C$1,Observation!$H:$H,Observation!$E:$E),0)</f>
        <v>1</v>
      </c>
      <c r="D26">
        <f>IFERROR(_xlfn.XLOOKUP($A26&amp;D$1,Observation!$H:$H,Observation!$E:$E),0)</f>
        <v>1</v>
      </c>
      <c r="E26">
        <f>IFERROR(_xlfn.XLOOKUP($A26&amp;E$1,Observation!$H:$H,Observation!$E:$E),0)</f>
        <v>1</v>
      </c>
      <c r="F26">
        <f>IFERROR(_xlfn.XLOOKUP($A26&amp;F$1,Observation!$H:$H,Observation!$E:$E),0)</f>
        <v>0</v>
      </c>
      <c r="G26">
        <f>IFERROR(_xlfn.XLOOKUP($A26&amp;G$1,Observation!$H:$H,Observation!$E:$E),0)</f>
        <v>0</v>
      </c>
      <c r="H26">
        <f>IFERROR(_xlfn.XLOOKUP($A26&amp;H$1,Observation!$H:$H,Observation!$E:$E),0)</f>
        <v>1</v>
      </c>
      <c r="I26">
        <f>IFERROR(_xlfn.XLOOKUP($A26&amp;I$1,Observation!$H:$H,Observation!$E:$E),0)</f>
        <v>0</v>
      </c>
      <c r="J26">
        <f>IFERROR(_xlfn.XLOOKUP($A26&amp;J$1,Observation!$H:$H,Observation!$E:$E),0)</f>
        <v>1</v>
      </c>
      <c r="K26">
        <f t="shared" si="0"/>
        <v>6</v>
      </c>
      <c r="L26" t="b">
        <f>_xlfn.XLOOKUP(A26,Observation!A:A,Observation!G:G)=K26</f>
        <v>1</v>
      </c>
    </row>
    <row r="27" spans="1:12" x14ac:dyDescent="0.55000000000000004">
      <c r="A27" t="s">
        <v>362</v>
      </c>
      <c r="B27">
        <f>IFERROR(_xlfn.XLOOKUP($A27&amp;B$1,Observation!$H:$H,Observation!$E:$E),0)</f>
        <v>1</v>
      </c>
      <c r="C27">
        <f>IFERROR(_xlfn.XLOOKUP($A27&amp;C$1,Observation!$H:$H,Observation!$E:$E),0)</f>
        <v>1</v>
      </c>
      <c r="D27">
        <f>IFERROR(_xlfn.XLOOKUP($A27&amp;D$1,Observation!$H:$H,Observation!$E:$E),0)</f>
        <v>1</v>
      </c>
      <c r="E27">
        <f>IFERROR(_xlfn.XLOOKUP($A27&amp;E$1,Observation!$H:$H,Observation!$E:$E),0)</f>
        <v>1</v>
      </c>
      <c r="F27">
        <f>IFERROR(_xlfn.XLOOKUP($A27&amp;F$1,Observation!$H:$H,Observation!$E:$E),0)</f>
        <v>0</v>
      </c>
      <c r="G27">
        <f>IFERROR(_xlfn.XLOOKUP($A27&amp;G$1,Observation!$H:$H,Observation!$E:$E),0)</f>
        <v>0</v>
      </c>
      <c r="H27">
        <f>IFERROR(_xlfn.XLOOKUP($A27&amp;H$1,Observation!$H:$H,Observation!$E:$E),0)</f>
        <v>1</v>
      </c>
      <c r="I27">
        <f>IFERROR(_xlfn.XLOOKUP($A27&amp;I$1,Observation!$H:$H,Observation!$E:$E),0)</f>
        <v>1</v>
      </c>
      <c r="J27">
        <f>IFERROR(_xlfn.XLOOKUP($A27&amp;J$1,Observation!$H:$H,Observation!$E:$E),0)</f>
        <v>0</v>
      </c>
      <c r="K27">
        <f t="shared" si="0"/>
        <v>6</v>
      </c>
      <c r="L27" t="b">
        <f>_xlfn.XLOOKUP(A27,Observation!A:A,Observation!G:G)=K27</f>
        <v>1</v>
      </c>
    </row>
    <row r="28" spans="1:12" x14ac:dyDescent="0.55000000000000004">
      <c r="A28" t="s">
        <v>382</v>
      </c>
      <c r="B28">
        <f>IFERROR(_xlfn.XLOOKUP($A28&amp;B$1,Observation!$H:$H,Observation!$E:$E),0)</f>
        <v>1</v>
      </c>
      <c r="C28">
        <f>IFERROR(_xlfn.XLOOKUP($A28&amp;C$1,Observation!$H:$H,Observation!$E:$E),0)</f>
        <v>1</v>
      </c>
      <c r="D28">
        <f>IFERROR(_xlfn.XLOOKUP($A28&amp;D$1,Observation!$H:$H,Observation!$E:$E),0)</f>
        <v>1</v>
      </c>
      <c r="E28">
        <f>IFERROR(_xlfn.XLOOKUP($A28&amp;E$1,Observation!$H:$H,Observation!$E:$E),0)</f>
        <v>1</v>
      </c>
      <c r="F28">
        <f>IFERROR(_xlfn.XLOOKUP($A28&amp;F$1,Observation!$H:$H,Observation!$E:$E),0)</f>
        <v>0</v>
      </c>
      <c r="G28">
        <f>IFERROR(_xlfn.XLOOKUP($A28&amp;G$1,Observation!$H:$H,Observation!$E:$E),0)</f>
        <v>0</v>
      </c>
      <c r="H28">
        <f>IFERROR(_xlfn.XLOOKUP($A28&amp;H$1,Observation!$H:$H,Observation!$E:$E),0)</f>
        <v>1</v>
      </c>
      <c r="I28">
        <f>IFERROR(_xlfn.XLOOKUP($A28&amp;I$1,Observation!$H:$H,Observation!$E:$E),0)</f>
        <v>0</v>
      </c>
      <c r="J28">
        <f>IFERROR(_xlfn.XLOOKUP($A28&amp;J$1,Observation!$H:$H,Observation!$E:$E),0)</f>
        <v>1</v>
      </c>
      <c r="K28">
        <f t="shared" si="0"/>
        <v>6</v>
      </c>
      <c r="L28" t="b">
        <f>_xlfn.XLOOKUP(A28,Observation!A:A,Observation!G:G)=K28</f>
        <v>1</v>
      </c>
    </row>
    <row r="29" spans="1:12" x14ac:dyDescent="0.55000000000000004">
      <c r="A29" t="s">
        <v>358</v>
      </c>
      <c r="B29">
        <f>IFERROR(_xlfn.XLOOKUP($A29&amp;B$1,Observation!$H:$H,Observation!$E:$E),0)</f>
        <v>1</v>
      </c>
      <c r="C29">
        <f>IFERROR(_xlfn.XLOOKUP($A29&amp;C$1,Observation!$H:$H,Observation!$E:$E),0)</f>
        <v>1</v>
      </c>
      <c r="D29">
        <f>IFERROR(_xlfn.XLOOKUP($A29&amp;D$1,Observation!$H:$H,Observation!$E:$E),0)</f>
        <v>0</v>
      </c>
      <c r="E29">
        <f>IFERROR(_xlfn.XLOOKUP($A29&amp;E$1,Observation!$H:$H,Observation!$E:$E),0)</f>
        <v>1</v>
      </c>
      <c r="F29">
        <f>IFERROR(_xlfn.XLOOKUP($A29&amp;F$1,Observation!$H:$H,Observation!$E:$E),0)</f>
        <v>0</v>
      </c>
      <c r="G29">
        <f>IFERROR(_xlfn.XLOOKUP($A29&amp;G$1,Observation!$H:$H,Observation!$E:$E),0)</f>
        <v>0</v>
      </c>
      <c r="H29">
        <f>IFERROR(_xlfn.XLOOKUP($A29&amp;H$1,Observation!$H:$H,Observation!$E:$E),0)</f>
        <v>1</v>
      </c>
      <c r="I29">
        <f>IFERROR(_xlfn.XLOOKUP($A29&amp;I$1,Observation!$H:$H,Observation!$E:$E),0)</f>
        <v>1</v>
      </c>
      <c r="J29">
        <f>IFERROR(_xlfn.XLOOKUP($A29&amp;J$1,Observation!$H:$H,Observation!$E:$E),0)</f>
        <v>1</v>
      </c>
      <c r="K29">
        <f t="shared" si="0"/>
        <v>6</v>
      </c>
      <c r="L29" t="b">
        <f>_xlfn.XLOOKUP(A29,Observation!A:A,Observation!G:G)=K29</f>
        <v>1</v>
      </c>
    </row>
    <row r="30" spans="1:12" x14ac:dyDescent="0.55000000000000004">
      <c r="A30" t="s">
        <v>383</v>
      </c>
      <c r="B30">
        <f>IFERROR(_xlfn.XLOOKUP($A30&amp;B$1,Observation!$H:$H,Observation!$E:$E),0)</f>
        <v>1</v>
      </c>
      <c r="C30">
        <f>IFERROR(_xlfn.XLOOKUP($A30&amp;C$1,Observation!$H:$H,Observation!$E:$E),0)</f>
        <v>1</v>
      </c>
      <c r="D30">
        <f>IFERROR(_xlfn.XLOOKUP($A30&amp;D$1,Observation!$H:$H,Observation!$E:$E),0)</f>
        <v>1</v>
      </c>
      <c r="E30">
        <f>IFERROR(_xlfn.XLOOKUP($A30&amp;E$1,Observation!$H:$H,Observation!$E:$E),0)</f>
        <v>1</v>
      </c>
      <c r="F30">
        <f>IFERROR(_xlfn.XLOOKUP($A30&amp;F$1,Observation!$H:$H,Observation!$E:$E),0)</f>
        <v>0</v>
      </c>
      <c r="G30">
        <f>IFERROR(_xlfn.XLOOKUP($A30&amp;G$1,Observation!$H:$H,Observation!$E:$E),0)</f>
        <v>0</v>
      </c>
      <c r="H30">
        <f>IFERROR(_xlfn.XLOOKUP($A30&amp;H$1,Observation!$H:$H,Observation!$E:$E),0)</f>
        <v>1</v>
      </c>
      <c r="I30">
        <f>IFERROR(_xlfn.XLOOKUP($A30&amp;I$1,Observation!$H:$H,Observation!$E:$E),0)</f>
        <v>0</v>
      </c>
      <c r="J30">
        <f>IFERROR(_xlfn.XLOOKUP($A30&amp;J$1,Observation!$H:$H,Observation!$E:$E),0)</f>
        <v>1</v>
      </c>
      <c r="K30">
        <f t="shared" si="0"/>
        <v>6</v>
      </c>
      <c r="L30" t="b">
        <f>_xlfn.XLOOKUP(A30,Observation!A:A,Observation!G:G)=K30</f>
        <v>1</v>
      </c>
    </row>
    <row r="31" spans="1:12" x14ac:dyDescent="0.55000000000000004">
      <c r="A31" t="s">
        <v>375</v>
      </c>
      <c r="B31">
        <f>IFERROR(_xlfn.XLOOKUP($A31&amp;B$1,Observation!$H:$H,Observation!$E:$E),0)</f>
        <v>1</v>
      </c>
      <c r="C31">
        <f>IFERROR(_xlfn.XLOOKUP($A31&amp;C$1,Observation!$H:$H,Observation!$E:$E),0)</f>
        <v>1</v>
      </c>
      <c r="D31">
        <f>IFERROR(_xlfn.XLOOKUP($A31&amp;D$1,Observation!$H:$H,Observation!$E:$E),0)</f>
        <v>1</v>
      </c>
      <c r="E31">
        <f>IFERROR(_xlfn.XLOOKUP($A31&amp;E$1,Observation!$H:$H,Observation!$E:$E),0)</f>
        <v>1</v>
      </c>
      <c r="F31">
        <f>IFERROR(_xlfn.XLOOKUP($A31&amp;F$1,Observation!$H:$H,Observation!$E:$E),0)</f>
        <v>0</v>
      </c>
      <c r="G31">
        <f>IFERROR(_xlfn.XLOOKUP($A31&amp;G$1,Observation!$H:$H,Observation!$E:$E),0)</f>
        <v>0</v>
      </c>
      <c r="H31">
        <f>IFERROR(_xlfn.XLOOKUP($A31&amp;H$1,Observation!$H:$H,Observation!$E:$E),0)</f>
        <v>1</v>
      </c>
      <c r="I31">
        <f>IFERROR(_xlfn.XLOOKUP($A31&amp;I$1,Observation!$H:$H,Observation!$E:$E),0)</f>
        <v>0</v>
      </c>
      <c r="J31">
        <f>IFERROR(_xlfn.XLOOKUP($A31&amp;J$1,Observation!$H:$H,Observation!$E:$E),0)</f>
        <v>1</v>
      </c>
      <c r="K31">
        <f t="shared" si="0"/>
        <v>6</v>
      </c>
      <c r="L31" t="b">
        <f>_xlfn.XLOOKUP(A31,Observation!A:A,Observation!G:G)=K31</f>
        <v>1</v>
      </c>
    </row>
    <row r="32" spans="1:12" hidden="1" x14ac:dyDescent="0.55000000000000004">
      <c r="A32" t="s">
        <v>45</v>
      </c>
      <c r="B32">
        <f>IFERROR(_xlfn.XLOOKUP($A32&amp;B$1,Observation!$H:$H,Observation!$E:$E),0)</f>
        <v>1</v>
      </c>
      <c r="C32">
        <f>IFERROR(_xlfn.XLOOKUP($A32&amp;C$1,Observation!$H:$H,Observation!$E:$E),0)</f>
        <v>1</v>
      </c>
      <c r="D32">
        <f>IFERROR(_xlfn.XLOOKUP($A32&amp;D$1,Observation!$H:$H,Observation!$E:$E),0)</f>
        <v>1</v>
      </c>
      <c r="E32">
        <f>IFERROR(_xlfn.XLOOKUP($A32&amp;E$1,Observation!$H:$H,Observation!$E:$E),0)</f>
        <v>1</v>
      </c>
      <c r="F32">
        <f>IFERROR(_xlfn.XLOOKUP($A32&amp;F$1,Observation!$H:$H,Observation!$E:$E),0)</f>
        <v>0</v>
      </c>
      <c r="G32">
        <f>IFERROR(_xlfn.XLOOKUP($A32&amp;G$1,Observation!$H:$H,Observation!$E:$E),0)</f>
        <v>0</v>
      </c>
      <c r="H32">
        <f>IFERROR(_xlfn.XLOOKUP($A32&amp;H$1,Observation!$H:$H,Observation!$E:$E),0)</f>
        <v>1</v>
      </c>
      <c r="I32">
        <f>IFERROR(_xlfn.XLOOKUP($A32&amp;I$1,Observation!$H:$H,Observation!$E:$E),0)</f>
        <v>0</v>
      </c>
      <c r="J32">
        <f>IFERROR(_xlfn.XLOOKUP($A32&amp;J$1,Observation!$H:$H,Observation!$E:$E),0)</f>
        <v>1</v>
      </c>
      <c r="K32">
        <f t="shared" si="0"/>
        <v>6</v>
      </c>
      <c r="L32" t="b">
        <f>_xlfn.XLOOKUP(A32,Observation!A:A,Observation!G:G)=K32</f>
        <v>1</v>
      </c>
    </row>
    <row r="33" spans="1:12" x14ac:dyDescent="0.55000000000000004">
      <c r="A33" t="s">
        <v>378</v>
      </c>
      <c r="B33">
        <f>IFERROR(_xlfn.XLOOKUP($A33&amp;B$1,Observation!$H:$H,Observation!$E:$E),0)</f>
        <v>1</v>
      </c>
      <c r="C33">
        <f>IFERROR(_xlfn.XLOOKUP($A33&amp;C$1,Observation!$H:$H,Observation!$E:$E),0)</f>
        <v>1</v>
      </c>
      <c r="D33">
        <f>IFERROR(_xlfn.XLOOKUP($A33&amp;D$1,Observation!$H:$H,Observation!$E:$E),0)</f>
        <v>0</v>
      </c>
      <c r="E33">
        <f>IFERROR(_xlfn.XLOOKUP($A33&amp;E$1,Observation!$H:$H,Observation!$E:$E),0)</f>
        <v>1</v>
      </c>
      <c r="F33">
        <f>IFERROR(_xlfn.XLOOKUP($A33&amp;F$1,Observation!$H:$H,Observation!$E:$E),0)</f>
        <v>0</v>
      </c>
      <c r="G33">
        <f>IFERROR(_xlfn.XLOOKUP($A33&amp;G$1,Observation!$H:$H,Observation!$E:$E),0)</f>
        <v>0</v>
      </c>
      <c r="H33">
        <f>IFERROR(_xlfn.XLOOKUP($A33&amp;H$1,Observation!$H:$H,Observation!$E:$E),0)</f>
        <v>1</v>
      </c>
      <c r="I33">
        <f>IFERROR(_xlfn.XLOOKUP($A33&amp;I$1,Observation!$H:$H,Observation!$E:$E),0)</f>
        <v>1</v>
      </c>
      <c r="J33">
        <f>IFERROR(_xlfn.XLOOKUP($A33&amp;J$1,Observation!$H:$H,Observation!$E:$E),0)</f>
        <v>1</v>
      </c>
      <c r="K33">
        <f t="shared" si="0"/>
        <v>6</v>
      </c>
      <c r="L33" t="b">
        <f>_xlfn.XLOOKUP(A33,Observation!A:A,Observation!G:G)=K33</f>
        <v>1</v>
      </c>
    </row>
    <row r="34" spans="1:12" x14ac:dyDescent="0.55000000000000004">
      <c r="A34" t="s">
        <v>379</v>
      </c>
      <c r="B34">
        <f>IFERROR(_xlfn.XLOOKUP($A34&amp;B$1,Observation!$H:$H,Observation!$E:$E),0)</f>
        <v>1</v>
      </c>
      <c r="C34">
        <f>IFERROR(_xlfn.XLOOKUP($A34&amp;C$1,Observation!$H:$H,Observation!$E:$E),0)</f>
        <v>1</v>
      </c>
      <c r="D34">
        <f>IFERROR(_xlfn.XLOOKUP($A34&amp;D$1,Observation!$H:$H,Observation!$E:$E),0)</f>
        <v>0</v>
      </c>
      <c r="E34">
        <f>IFERROR(_xlfn.XLOOKUP($A34&amp;E$1,Observation!$H:$H,Observation!$E:$E),0)</f>
        <v>1</v>
      </c>
      <c r="F34">
        <f>IFERROR(_xlfn.XLOOKUP($A34&amp;F$1,Observation!$H:$H,Observation!$E:$E),0)</f>
        <v>0</v>
      </c>
      <c r="G34">
        <f>IFERROR(_xlfn.XLOOKUP($A34&amp;G$1,Observation!$H:$H,Observation!$E:$E),0)</f>
        <v>0</v>
      </c>
      <c r="H34">
        <f>IFERROR(_xlfn.XLOOKUP($A34&amp;H$1,Observation!$H:$H,Observation!$E:$E),0)</f>
        <v>1</v>
      </c>
      <c r="I34">
        <f>IFERROR(_xlfn.XLOOKUP($A34&amp;I$1,Observation!$H:$H,Observation!$E:$E),0)</f>
        <v>1</v>
      </c>
      <c r="J34">
        <f>IFERROR(_xlfn.XLOOKUP($A34&amp;J$1,Observation!$H:$H,Observation!$E:$E),0)</f>
        <v>1</v>
      </c>
      <c r="K34">
        <f t="shared" si="0"/>
        <v>6</v>
      </c>
      <c r="L34" t="b">
        <f>_xlfn.XLOOKUP(A34,Observation!A:A,Observation!G:G)=K34</f>
        <v>1</v>
      </c>
    </row>
    <row r="35" spans="1:12" x14ac:dyDescent="0.55000000000000004">
      <c r="A35" t="s">
        <v>359</v>
      </c>
      <c r="B35">
        <f>IFERROR(_xlfn.XLOOKUP($A35&amp;B$1,Observation!$H:$H,Observation!$E:$E),0)</f>
        <v>1</v>
      </c>
      <c r="C35">
        <f>IFERROR(_xlfn.XLOOKUP($A35&amp;C$1,Observation!$H:$H,Observation!$E:$E),0)</f>
        <v>1</v>
      </c>
      <c r="D35">
        <f>IFERROR(_xlfn.XLOOKUP($A35&amp;D$1,Observation!$H:$H,Observation!$E:$E),0)</f>
        <v>0</v>
      </c>
      <c r="E35">
        <f>IFERROR(_xlfn.XLOOKUP($A35&amp;E$1,Observation!$H:$H,Observation!$E:$E),0)</f>
        <v>1</v>
      </c>
      <c r="F35">
        <f>IFERROR(_xlfn.XLOOKUP($A35&amp;F$1,Observation!$H:$H,Observation!$E:$E),0)</f>
        <v>0</v>
      </c>
      <c r="G35">
        <f>IFERROR(_xlfn.XLOOKUP($A35&amp;G$1,Observation!$H:$H,Observation!$E:$E),0)</f>
        <v>0</v>
      </c>
      <c r="H35">
        <f>IFERROR(_xlfn.XLOOKUP($A35&amp;H$1,Observation!$H:$H,Observation!$E:$E),0)</f>
        <v>1</v>
      </c>
      <c r="I35">
        <f>IFERROR(_xlfn.XLOOKUP($A35&amp;I$1,Observation!$H:$H,Observation!$E:$E),0)</f>
        <v>1</v>
      </c>
      <c r="J35">
        <f>IFERROR(_xlfn.XLOOKUP($A35&amp;J$1,Observation!$H:$H,Observation!$E:$E),0)</f>
        <v>1</v>
      </c>
      <c r="K35">
        <f t="shared" si="0"/>
        <v>6</v>
      </c>
      <c r="L35" t="b">
        <f>_xlfn.XLOOKUP(A35,Observation!A:A,Observation!G:G)=K35</f>
        <v>1</v>
      </c>
    </row>
  </sheetData>
  <autoFilter ref="A1:M91" xr:uid="{00000000-0009-0000-0000-00000B000000}"/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06"/>
  <sheetViews>
    <sheetView zoomScale="130" zoomScaleNormal="130" workbookViewId="0">
      <pane ySplit="1" topLeftCell="A2" activePane="bottomLeft" state="frozen"/>
      <selection pane="bottomLeft" activeCell="F1" activeCellId="1" sqref="A1:B25 F1"/>
    </sheetView>
  </sheetViews>
  <sheetFormatPr defaultRowHeight="14.4" x14ac:dyDescent="0.55000000000000004"/>
  <cols>
    <col min="1" max="4" width="11.41796875"/>
    <col min="5" max="5" width="14" customWidth="1"/>
    <col min="6" max="6" width="30.26171875" customWidth="1"/>
    <col min="7" max="1025" width="11.41796875"/>
  </cols>
  <sheetData>
    <row r="1" spans="1:8" x14ac:dyDescent="0.55000000000000004">
      <c r="A1" t="s">
        <v>0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29</v>
      </c>
      <c r="H1" t="s">
        <v>60</v>
      </c>
    </row>
    <row r="2" spans="1:8" ht="16" customHeight="1" x14ac:dyDescent="0.55000000000000004">
      <c r="A2" t="s">
        <v>364</v>
      </c>
      <c r="B2" t="s">
        <v>1</v>
      </c>
      <c r="C2" t="s">
        <v>69</v>
      </c>
      <c r="D2">
        <v>1</v>
      </c>
      <c r="E2">
        <v>1</v>
      </c>
      <c r="F2" t="s">
        <v>1</v>
      </c>
      <c r="G2">
        <v>3</v>
      </c>
      <c r="H2" t="str">
        <f t="shared" ref="H2:H65" si="0">A2&amp;F2</f>
        <v>malnutrition_Variance Threshold</v>
      </c>
    </row>
    <row r="3" spans="1:8" x14ac:dyDescent="0.55000000000000004">
      <c r="A3" t="s">
        <v>364</v>
      </c>
      <c r="B3" t="s">
        <v>67</v>
      </c>
      <c r="C3" t="s">
        <v>68</v>
      </c>
      <c r="D3">
        <v>1</v>
      </c>
      <c r="E3">
        <v>1</v>
      </c>
      <c r="F3" t="s">
        <v>2</v>
      </c>
      <c r="G3">
        <v>3</v>
      </c>
      <c r="H3" t="str">
        <f t="shared" si="0"/>
        <v>malnutrition_Regularization - Lasso</v>
      </c>
    </row>
    <row r="4" spans="1:8" x14ac:dyDescent="0.55000000000000004">
      <c r="A4" t="s">
        <v>364</v>
      </c>
      <c r="B4" t="s">
        <v>61</v>
      </c>
      <c r="C4" t="s">
        <v>62</v>
      </c>
      <c r="D4">
        <v>1.02961438023692E-2</v>
      </c>
      <c r="E4">
        <v>0</v>
      </c>
      <c r="F4" t="s">
        <v>3</v>
      </c>
      <c r="G4">
        <v>3</v>
      </c>
      <c r="H4" t="str">
        <f t="shared" si="0"/>
        <v>malnutrition_Feature Importance - Random Forest</v>
      </c>
    </row>
    <row r="5" spans="1:8" x14ac:dyDescent="0.55000000000000004">
      <c r="A5" t="s">
        <v>364</v>
      </c>
      <c r="B5" t="s">
        <v>63</v>
      </c>
      <c r="C5" t="s">
        <v>62</v>
      </c>
      <c r="D5">
        <v>-1.3513513513510001E-4</v>
      </c>
      <c r="E5">
        <v>0</v>
      </c>
      <c r="F5" t="s">
        <v>4</v>
      </c>
      <c r="G5">
        <v>3</v>
      </c>
      <c r="H5" t="str">
        <f t="shared" si="0"/>
        <v>malnutrition_Permutation Importance - Random Forest</v>
      </c>
    </row>
    <row r="6" spans="1:8" x14ac:dyDescent="0.55000000000000004">
      <c r="A6" t="s">
        <v>364</v>
      </c>
      <c r="B6" t="s">
        <v>63</v>
      </c>
      <c r="C6" t="s">
        <v>64</v>
      </c>
      <c r="D6">
        <v>0</v>
      </c>
      <c r="E6">
        <v>0</v>
      </c>
      <c r="F6" t="s">
        <v>5</v>
      </c>
      <c r="G6">
        <v>3</v>
      </c>
      <c r="H6" t="str">
        <f t="shared" si="0"/>
        <v>malnutrition_Permutation Importance - Ridge</v>
      </c>
    </row>
    <row r="7" spans="1:8" x14ac:dyDescent="0.55000000000000004">
      <c r="A7" t="s">
        <v>364</v>
      </c>
      <c r="B7" t="s">
        <v>65</v>
      </c>
      <c r="C7" t="s">
        <v>62</v>
      </c>
      <c r="D7">
        <v>1</v>
      </c>
      <c r="E7">
        <v>1</v>
      </c>
      <c r="F7" t="s">
        <v>7</v>
      </c>
      <c r="G7">
        <v>3</v>
      </c>
      <c r="H7" t="str">
        <f t="shared" si="0"/>
        <v>malnutrition_RFE - Random Forest</v>
      </c>
    </row>
    <row r="8" spans="1:8" x14ac:dyDescent="0.55000000000000004">
      <c r="A8" t="s">
        <v>364</v>
      </c>
      <c r="B8" t="s">
        <v>65</v>
      </c>
      <c r="C8" t="s">
        <v>64</v>
      </c>
      <c r="D8">
        <v>0</v>
      </c>
      <c r="E8">
        <v>0</v>
      </c>
      <c r="F8" t="s">
        <v>6</v>
      </c>
      <c r="G8">
        <v>3</v>
      </c>
      <c r="H8" t="str">
        <f t="shared" si="0"/>
        <v>malnutrition_RFE - Ridge</v>
      </c>
    </row>
    <row r="9" spans="1:8" x14ac:dyDescent="0.55000000000000004">
      <c r="A9" t="s">
        <v>364</v>
      </c>
      <c r="B9" t="s">
        <v>66</v>
      </c>
      <c r="C9" t="s">
        <v>62</v>
      </c>
      <c r="D9">
        <v>0</v>
      </c>
      <c r="E9">
        <v>0</v>
      </c>
      <c r="F9" t="s">
        <v>8</v>
      </c>
      <c r="G9">
        <v>3</v>
      </c>
      <c r="H9" t="str">
        <f t="shared" si="0"/>
        <v>malnutrition_SFS - Random Forest</v>
      </c>
    </row>
    <row r="10" spans="1:8" x14ac:dyDescent="0.55000000000000004">
      <c r="A10" t="s">
        <v>364</v>
      </c>
      <c r="B10" t="s">
        <v>66</v>
      </c>
      <c r="C10" t="s">
        <v>64</v>
      </c>
      <c r="D10">
        <v>0</v>
      </c>
      <c r="E10">
        <v>0</v>
      </c>
      <c r="F10" t="s">
        <v>9</v>
      </c>
      <c r="G10">
        <v>3</v>
      </c>
      <c r="H10" t="str">
        <f t="shared" si="0"/>
        <v>malnutrition_SFS - Ridge</v>
      </c>
    </row>
    <row r="11" spans="1:8" x14ac:dyDescent="0.55000000000000004">
      <c r="A11" t="s">
        <v>81</v>
      </c>
      <c r="B11" t="s">
        <v>1</v>
      </c>
      <c r="C11" t="s">
        <v>69</v>
      </c>
      <c r="D11">
        <v>1</v>
      </c>
      <c r="E11">
        <v>1</v>
      </c>
      <c r="F11" t="s">
        <v>1</v>
      </c>
      <c r="G11">
        <v>4</v>
      </c>
      <c r="H11" t="str">
        <f t="shared" si="0"/>
        <v>person_idVariance Threshold</v>
      </c>
    </row>
    <row r="12" spans="1:8" x14ac:dyDescent="0.55000000000000004">
      <c r="A12" t="s">
        <v>81</v>
      </c>
      <c r="B12" t="s">
        <v>61</v>
      </c>
      <c r="C12" t="s">
        <v>62</v>
      </c>
      <c r="D12">
        <v>0.13834891479223399</v>
      </c>
      <c r="E12">
        <v>1</v>
      </c>
      <c r="F12" t="s">
        <v>3</v>
      </c>
      <c r="G12">
        <v>4</v>
      </c>
      <c r="H12" t="str">
        <f t="shared" si="0"/>
        <v>person_idFeature Importance - Random Forest</v>
      </c>
    </row>
    <row r="13" spans="1:8" x14ac:dyDescent="0.55000000000000004">
      <c r="A13" t="s">
        <v>81</v>
      </c>
      <c r="B13" t="s">
        <v>63</v>
      </c>
      <c r="C13" t="s">
        <v>62</v>
      </c>
      <c r="D13">
        <v>-8.3783783783779602E-4</v>
      </c>
      <c r="E13">
        <v>0</v>
      </c>
      <c r="F13" t="s">
        <v>4</v>
      </c>
      <c r="G13">
        <v>4</v>
      </c>
      <c r="H13" t="str">
        <f t="shared" si="0"/>
        <v>person_idPermutation Importance - Random Forest</v>
      </c>
    </row>
    <row r="14" spans="1:8" x14ac:dyDescent="0.55000000000000004">
      <c r="A14" t="s">
        <v>81</v>
      </c>
      <c r="B14" t="s">
        <v>63</v>
      </c>
      <c r="C14" t="s">
        <v>64</v>
      </c>
      <c r="D14">
        <v>0</v>
      </c>
      <c r="E14">
        <v>0</v>
      </c>
      <c r="F14" t="s">
        <v>5</v>
      </c>
      <c r="G14">
        <v>4</v>
      </c>
      <c r="H14" t="str">
        <f t="shared" si="0"/>
        <v>person_idPermutation Importance - Ridge</v>
      </c>
    </row>
    <row r="15" spans="1:8" x14ac:dyDescent="0.55000000000000004">
      <c r="A15" t="s">
        <v>81</v>
      </c>
      <c r="B15" t="s">
        <v>65</v>
      </c>
      <c r="C15" t="s">
        <v>62</v>
      </c>
      <c r="D15">
        <v>1</v>
      </c>
      <c r="E15">
        <v>1</v>
      </c>
      <c r="F15" t="s">
        <v>7</v>
      </c>
      <c r="G15">
        <v>4</v>
      </c>
      <c r="H15" t="str">
        <f t="shared" si="0"/>
        <v>person_idRFE - Random Forest</v>
      </c>
    </row>
    <row r="16" spans="1:8" x14ac:dyDescent="0.55000000000000004">
      <c r="A16" t="s">
        <v>81</v>
      </c>
      <c r="B16" t="s">
        <v>65</v>
      </c>
      <c r="C16" t="s">
        <v>64</v>
      </c>
      <c r="D16">
        <v>1</v>
      </c>
      <c r="E16">
        <v>1</v>
      </c>
      <c r="F16" t="s">
        <v>6</v>
      </c>
      <c r="G16">
        <v>4</v>
      </c>
      <c r="H16" t="str">
        <f t="shared" si="0"/>
        <v>person_idRFE - Ridge</v>
      </c>
    </row>
    <row r="17" spans="1:8" x14ac:dyDescent="0.55000000000000004">
      <c r="A17" t="s">
        <v>81</v>
      </c>
      <c r="B17" t="s">
        <v>66</v>
      </c>
      <c r="C17" t="s">
        <v>62</v>
      </c>
      <c r="D17">
        <v>0</v>
      </c>
      <c r="E17">
        <v>0</v>
      </c>
      <c r="F17" t="s">
        <v>8</v>
      </c>
      <c r="G17">
        <v>4</v>
      </c>
      <c r="H17" t="str">
        <f t="shared" si="0"/>
        <v>person_idSFS - Random Forest</v>
      </c>
    </row>
    <row r="18" spans="1:8" x14ac:dyDescent="0.55000000000000004">
      <c r="A18" t="s">
        <v>81</v>
      </c>
      <c r="B18" t="s">
        <v>66</v>
      </c>
      <c r="C18" t="s">
        <v>64</v>
      </c>
      <c r="D18">
        <v>0</v>
      </c>
      <c r="E18">
        <v>0</v>
      </c>
      <c r="F18" t="s">
        <v>9</v>
      </c>
      <c r="G18">
        <v>4</v>
      </c>
      <c r="H18" t="str">
        <f t="shared" si="0"/>
        <v>person_idSFS - Ridge</v>
      </c>
    </row>
    <row r="19" spans="1:8" x14ac:dyDescent="0.55000000000000004">
      <c r="A19" t="s">
        <v>367</v>
      </c>
      <c r="B19" t="s">
        <v>1</v>
      </c>
      <c r="C19" t="s">
        <v>69</v>
      </c>
      <c r="D19">
        <v>1</v>
      </c>
      <c r="E19">
        <v>1</v>
      </c>
      <c r="F19" t="s">
        <v>1</v>
      </c>
      <c r="G19">
        <v>5</v>
      </c>
      <c r="H19" t="str">
        <f t="shared" si="0"/>
        <v>abnormal_Variance Threshold</v>
      </c>
    </row>
    <row r="20" spans="1:8" x14ac:dyDescent="0.55000000000000004">
      <c r="A20" t="s">
        <v>367</v>
      </c>
      <c r="B20" t="s">
        <v>67</v>
      </c>
      <c r="C20" t="s">
        <v>68</v>
      </c>
      <c r="D20">
        <v>1</v>
      </c>
      <c r="E20">
        <v>1</v>
      </c>
      <c r="F20" t="s">
        <v>2</v>
      </c>
      <c r="G20">
        <v>5</v>
      </c>
      <c r="H20" t="str">
        <f t="shared" si="0"/>
        <v>abnormal_Regularization - Lasso</v>
      </c>
    </row>
    <row r="21" spans="1:8" x14ac:dyDescent="0.55000000000000004">
      <c r="A21" t="s">
        <v>367</v>
      </c>
      <c r="B21" t="s">
        <v>61</v>
      </c>
      <c r="C21" t="s">
        <v>62</v>
      </c>
      <c r="D21">
        <v>2.19541559204855E-2</v>
      </c>
      <c r="E21">
        <v>1</v>
      </c>
      <c r="F21" t="s">
        <v>3</v>
      </c>
      <c r="G21">
        <v>5</v>
      </c>
      <c r="H21" t="str">
        <f t="shared" si="0"/>
        <v>abnormal_Feature Importance - Random Forest</v>
      </c>
    </row>
    <row r="22" spans="1:8" x14ac:dyDescent="0.55000000000000004">
      <c r="A22" t="s">
        <v>367</v>
      </c>
      <c r="B22" t="s">
        <v>63</v>
      </c>
      <c r="C22" t="s">
        <v>62</v>
      </c>
      <c r="D22">
        <v>2.18918918918924E-3</v>
      </c>
      <c r="E22">
        <v>1</v>
      </c>
      <c r="F22" t="s">
        <v>4</v>
      </c>
      <c r="G22">
        <v>5</v>
      </c>
      <c r="H22" t="str">
        <f t="shared" si="0"/>
        <v>abnormal_Permutation Importance - Random Forest</v>
      </c>
    </row>
    <row r="23" spans="1:8" x14ac:dyDescent="0.55000000000000004">
      <c r="A23" t="s">
        <v>367</v>
      </c>
      <c r="B23" t="s">
        <v>63</v>
      </c>
      <c r="C23" t="s">
        <v>64</v>
      </c>
      <c r="D23">
        <v>0</v>
      </c>
      <c r="E23">
        <v>0</v>
      </c>
      <c r="F23" t="s">
        <v>5</v>
      </c>
      <c r="G23">
        <v>5</v>
      </c>
      <c r="H23" t="str">
        <f t="shared" si="0"/>
        <v>abnormal_Permutation Importance - Ridge</v>
      </c>
    </row>
    <row r="24" spans="1:8" x14ac:dyDescent="0.55000000000000004">
      <c r="A24" t="s">
        <v>367</v>
      </c>
      <c r="B24" t="s">
        <v>65</v>
      </c>
      <c r="C24" t="s">
        <v>62</v>
      </c>
      <c r="D24">
        <v>1</v>
      </c>
      <c r="E24">
        <v>1</v>
      </c>
      <c r="F24" t="s">
        <v>7</v>
      </c>
      <c r="G24">
        <v>5</v>
      </c>
      <c r="H24" t="str">
        <f t="shared" si="0"/>
        <v>abnormal_RFE - Random Forest</v>
      </c>
    </row>
    <row r="25" spans="1:8" x14ac:dyDescent="0.55000000000000004">
      <c r="A25" t="s">
        <v>367</v>
      </c>
      <c r="B25" t="s">
        <v>65</v>
      </c>
      <c r="C25" t="s">
        <v>64</v>
      </c>
      <c r="D25">
        <v>0</v>
      </c>
      <c r="E25">
        <v>0</v>
      </c>
      <c r="F25" t="s">
        <v>6</v>
      </c>
      <c r="G25">
        <v>5</v>
      </c>
      <c r="H25" t="str">
        <f t="shared" si="0"/>
        <v>abnormal_RFE - Ridge</v>
      </c>
    </row>
    <row r="26" spans="1:8" x14ac:dyDescent="0.55000000000000004">
      <c r="A26" t="s">
        <v>367</v>
      </c>
      <c r="B26" t="s">
        <v>66</v>
      </c>
      <c r="C26" t="s">
        <v>62</v>
      </c>
      <c r="D26">
        <v>0</v>
      </c>
      <c r="E26">
        <v>0</v>
      </c>
      <c r="F26" t="s">
        <v>8</v>
      </c>
      <c r="G26">
        <v>5</v>
      </c>
      <c r="H26" t="str">
        <f t="shared" si="0"/>
        <v>abnormal_SFS - Random Forest</v>
      </c>
    </row>
    <row r="27" spans="1:8" x14ac:dyDescent="0.55000000000000004">
      <c r="A27" t="s">
        <v>367</v>
      </c>
      <c r="B27" t="s">
        <v>66</v>
      </c>
      <c r="C27" t="s">
        <v>64</v>
      </c>
      <c r="D27">
        <v>0</v>
      </c>
      <c r="E27">
        <v>0</v>
      </c>
      <c r="F27" t="s">
        <v>9</v>
      </c>
      <c r="G27">
        <v>5</v>
      </c>
      <c r="H27" t="str">
        <f t="shared" si="0"/>
        <v>abnormal_SFS - Ridge</v>
      </c>
    </row>
    <row r="28" spans="1:8" x14ac:dyDescent="0.55000000000000004">
      <c r="A28" t="s">
        <v>356</v>
      </c>
      <c r="B28" t="s">
        <v>1</v>
      </c>
      <c r="C28" t="s">
        <v>69</v>
      </c>
      <c r="D28">
        <v>1</v>
      </c>
      <c r="E28">
        <v>1</v>
      </c>
      <c r="F28" t="s">
        <v>1</v>
      </c>
      <c r="G28">
        <v>5</v>
      </c>
      <c r="H28" t="str">
        <f t="shared" si="0"/>
        <v>accident_Variance Threshold</v>
      </c>
    </row>
    <row r="29" spans="1:8" x14ac:dyDescent="0.55000000000000004">
      <c r="A29" t="s">
        <v>356</v>
      </c>
      <c r="B29" t="s">
        <v>67</v>
      </c>
      <c r="C29" t="s">
        <v>68</v>
      </c>
      <c r="D29">
        <v>1</v>
      </c>
      <c r="E29">
        <v>1</v>
      </c>
      <c r="F29" t="s">
        <v>2</v>
      </c>
      <c r="G29">
        <v>5</v>
      </c>
      <c r="H29" t="str">
        <f t="shared" si="0"/>
        <v>accident_Regularization - Lasso</v>
      </c>
    </row>
    <row r="30" spans="1:8" x14ac:dyDescent="0.55000000000000004">
      <c r="A30" t="s">
        <v>356</v>
      </c>
      <c r="B30" t="s">
        <v>61</v>
      </c>
      <c r="C30" t="s">
        <v>62</v>
      </c>
      <c r="D30">
        <v>3.2417773378733798E-3</v>
      </c>
      <c r="E30">
        <v>0</v>
      </c>
      <c r="F30" t="s">
        <v>3</v>
      </c>
      <c r="G30">
        <v>5</v>
      </c>
      <c r="H30" t="str">
        <f t="shared" si="0"/>
        <v>accident_Feature Importance - Random Forest</v>
      </c>
    </row>
    <row r="31" spans="1:8" x14ac:dyDescent="0.55000000000000004">
      <c r="A31" t="s">
        <v>356</v>
      </c>
      <c r="B31" t="s">
        <v>63</v>
      </c>
      <c r="C31" t="s">
        <v>62</v>
      </c>
      <c r="D31">
        <v>2.9729729729737099E-4</v>
      </c>
      <c r="E31">
        <v>1</v>
      </c>
      <c r="F31" t="s">
        <v>4</v>
      </c>
      <c r="G31">
        <v>5</v>
      </c>
      <c r="H31" t="str">
        <f t="shared" si="0"/>
        <v>accident_Permutation Importance - Random Forest</v>
      </c>
    </row>
    <row r="32" spans="1:8" x14ac:dyDescent="0.55000000000000004">
      <c r="A32" t="s">
        <v>356</v>
      </c>
      <c r="B32" t="s">
        <v>63</v>
      </c>
      <c r="C32" t="s">
        <v>64</v>
      </c>
      <c r="D32">
        <v>0</v>
      </c>
      <c r="E32">
        <v>0</v>
      </c>
      <c r="F32" t="s">
        <v>5</v>
      </c>
      <c r="G32">
        <v>5</v>
      </c>
      <c r="H32" t="str">
        <f t="shared" si="0"/>
        <v>accident_Permutation Importance - Ridge</v>
      </c>
    </row>
    <row r="33" spans="1:8" x14ac:dyDescent="0.55000000000000004">
      <c r="A33" t="s">
        <v>356</v>
      </c>
      <c r="B33" t="s">
        <v>65</v>
      </c>
      <c r="C33" t="s">
        <v>62</v>
      </c>
      <c r="D33">
        <v>1</v>
      </c>
      <c r="E33">
        <v>1</v>
      </c>
      <c r="F33" t="s">
        <v>7</v>
      </c>
      <c r="G33">
        <v>5</v>
      </c>
      <c r="H33" t="str">
        <f t="shared" si="0"/>
        <v>accident_RFE - Random Forest</v>
      </c>
    </row>
    <row r="34" spans="1:8" x14ac:dyDescent="0.55000000000000004">
      <c r="A34" t="s">
        <v>356</v>
      </c>
      <c r="B34" t="s">
        <v>65</v>
      </c>
      <c r="C34" t="s">
        <v>64</v>
      </c>
      <c r="D34">
        <v>0</v>
      </c>
      <c r="E34">
        <v>0</v>
      </c>
      <c r="F34" t="s">
        <v>6</v>
      </c>
      <c r="G34">
        <v>5</v>
      </c>
      <c r="H34" t="str">
        <f t="shared" si="0"/>
        <v>accident_RFE - Ridge</v>
      </c>
    </row>
    <row r="35" spans="1:8" x14ac:dyDescent="0.55000000000000004">
      <c r="A35" t="s">
        <v>356</v>
      </c>
      <c r="B35" t="s">
        <v>66</v>
      </c>
      <c r="C35" t="s">
        <v>62</v>
      </c>
      <c r="D35">
        <v>1</v>
      </c>
      <c r="E35">
        <v>1</v>
      </c>
      <c r="F35" t="s">
        <v>8</v>
      </c>
      <c r="G35">
        <v>5</v>
      </c>
      <c r="H35" t="str">
        <f t="shared" si="0"/>
        <v>accident_SFS - Random Forest</v>
      </c>
    </row>
    <row r="36" spans="1:8" x14ac:dyDescent="0.55000000000000004">
      <c r="A36" t="s">
        <v>356</v>
      </c>
      <c r="B36" t="s">
        <v>66</v>
      </c>
      <c r="C36" t="s">
        <v>64</v>
      </c>
      <c r="D36">
        <v>0</v>
      </c>
      <c r="E36">
        <v>0</v>
      </c>
      <c r="F36" t="s">
        <v>9</v>
      </c>
      <c r="G36">
        <v>5</v>
      </c>
      <c r="H36" t="str">
        <f t="shared" si="0"/>
        <v>accident_SFS - Ridge</v>
      </c>
    </row>
    <row r="37" spans="1:8" x14ac:dyDescent="0.55000000000000004">
      <c r="A37" t="s">
        <v>369</v>
      </c>
      <c r="B37" t="s">
        <v>1</v>
      </c>
      <c r="C37" t="s">
        <v>69</v>
      </c>
      <c r="D37">
        <v>1</v>
      </c>
      <c r="E37">
        <v>1</v>
      </c>
      <c r="F37" t="s">
        <v>1</v>
      </c>
      <c r="G37">
        <v>5</v>
      </c>
      <c r="H37" t="str">
        <f t="shared" si="0"/>
        <v>allergy_Variance Threshold</v>
      </c>
    </row>
    <row r="38" spans="1:8" x14ac:dyDescent="0.55000000000000004">
      <c r="A38" t="s">
        <v>369</v>
      </c>
      <c r="B38" t="s">
        <v>67</v>
      </c>
      <c r="C38" t="s">
        <v>68</v>
      </c>
      <c r="D38">
        <v>1</v>
      </c>
      <c r="E38">
        <v>1</v>
      </c>
      <c r="F38" t="s">
        <v>2</v>
      </c>
      <c r="G38">
        <v>5</v>
      </c>
      <c r="H38" t="str">
        <f t="shared" si="0"/>
        <v>allergy_Regularization - Lasso</v>
      </c>
    </row>
    <row r="39" spans="1:8" x14ac:dyDescent="0.55000000000000004">
      <c r="A39" t="s">
        <v>369</v>
      </c>
      <c r="B39" t="s">
        <v>61</v>
      </c>
      <c r="C39" t="s">
        <v>62</v>
      </c>
      <c r="D39">
        <v>2.12212196432876E-2</v>
      </c>
      <c r="E39">
        <v>1</v>
      </c>
      <c r="F39" t="s">
        <v>3</v>
      </c>
      <c r="G39">
        <v>5</v>
      </c>
      <c r="H39" t="str">
        <f t="shared" si="0"/>
        <v>allergy_Feature Importance - Random Forest</v>
      </c>
    </row>
    <row r="40" spans="1:8" x14ac:dyDescent="0.55000000000000004">
      <c r="A40" t="s">
        <v>369</v>
      </c>
      <c r="B40" t="s">
        <v>63</v>
      </c>
      <c r="C40" t="s">
        <v>62</v>
      </c>
      <c r="D40">
        <v>2.1351351351351902E-3</v>
      </c>
      <c r="E40">
        <v>1</v>
      </c>
      <c r="F40" t="s">
        <v>4</v>
      </c>
      <c r="G40">
        <v>5</v>
      </c>
      <c r="H40" t="str">
        <f t="shared" si="0"/>
        <v>allergy_Permutation Importance - Random Forest</v>
      </c>
    </row>
    <row r="41" spans="1:8" x14ac:dyDescent="0.55000000000000004">
      <c r="A41" t="s">
        <v>369</v>
      </c>
      <c r="B41" t="s">
        <v>63</v>
      </c>
      <c r="C41" t="s">
        <v>64</v>
      </c>
      <c r="D41">
        <v>0</v>
      </c>
      <c r="E41">
        <v>0</v>
      </c>
      <c r="F41" t="s">
        <v>5</v>
      </c>
      <c r="G41">
        <v>5</v>
      </c>
      <c r="H41" t="str">
        <f t="shared" si="0"/>
        <v>allergy_Permutation Importance - Ridge</v>
      </c>
    </row>
    <row r="42" spans="1:8" x14ac:dyDescent="0.55000000000000004">
      <c r="A42" t="s">
        <v>369</v>
      </c>
      <c r="B42" t="s">
        <v>65</v>
      </c>
      <c r="C42" t="s">
        <v>62</v>
      </c>
      <c r="D42">
        <v>1</v>
      </c>
      <c r="E42">
        <v>1</v>
      </c>
      <c r="F42" t="s">
        <v>7</v>
      </c>
      <c r="G42">
        <v>5</v>
      </c>
      <c r="H42" t="str">
        <f t="shared" si="0"/>
        <v>allergy_RFE - Random Forest</v>
      </c>
    </row>
    <row r="43" spans="1:8" x14ac:dyDescent="0.55000000000000004">
      <c r="A43" t="s">
        <v>369</v>
      </c>
      <c r="B43" t="s">
        <v>65</v>
      </c>
      <c r="C43" t="s">
        <v>64</v>
      </c>
      <c r="D43">
        <v>0</v>
      </c>
      <c r="E43">
        <v>0</v>
      </c>
      <c r="F43" t="s">
        <v>6</v>
      </c>
      <c r="G43">
        <v>5</v>
      </c>
      <c r="H43" t="str">
        <f t="shared" si="0"/>
        <v>allergy_RFE - Ridge</v>
      </c>
    </row>
    <row r="44" spans="1:8" x14ac:dyDescent="0.55000000000000004">
      <c r="A44" t="s">
        <v>369</v>
      </c>
      <c r="B44" t="s">
        <v>66</v>
      </c>
      <c r="C44" t="s">
        <v>62</v>
      </c>
      <c r="D44">
        <v>0</v>
      </c>
      <c r="E44">
        <v>0</v>
      </c>
      <c r="F44" t="s">
        <v>8</v>
      </c>
      <c r="G44">
        <v>5</v>
      </c>
      <c r="H44" t="str">
        <f t="shared" si="0"/>
        <v>allergy_SFS - Random Forest</v>
      </c>
    </row>
    <row r="45" spans="1:8" x14ac:dyDescent="0.55000000000000004">
      <c r="A45" t="s">
        <v>369</v>
      </c>
      <c r="B45" t="s">
        <v>66</v>
      </c>
      <c r="C45" t="s">
        <v>64</v>
      </c>
      <c r="D45">
        <v>0</v>
      </c>
      <c r="E45">
        <v>0</v>
      </c>
      <c r="F45" t="s">
        <v>9</v>
      </c>
      <c r="G45">
        <v>5</v>
      </c>
      <c r="H45" t="str">
        <f t="shared" si="0"/>
        <v>allergy_SFS - Ridge</v>
      </c>
    </row>
    <row r="46" spans="1:8" x14ac:dyDescent="0.55000000000000004">
      <c r="A46" t="s">
        <v>370</v>
      </c>
      <c r="B46" t="s">
        <v>1</v>
      </c>
      <c r="C46" t="s">
        <v>69</v>
      </c>
      <c r="D46">
        <v>1</v>
      </c>
      <c r="E46">
        <v>1</v>
      </c>
      <c r="F46" t="s">
        <v>1</v>
      </c>
      <c r="G46">
        <v>5</v>
      </c>
      <c r="H46" t="str">
        <f t="shared" si="0"/>
        <v>antenatal_care_Variance Threshold</v>
      </c>
    </row>
    <row r="47" spans="1:8" x14ac:dyDescent="0.55000000000000004">
      <c r="A47" t="s">
        <v>370</v>
      </c>
      <c r="B47" t="s">
        <v>67</v>
      </c>
      <c r="C47" t="s">
        <v>68</v>
      </c>
      <c r="D47">
        <v>1</v>
      </c>
      <c r="E47">
        <v>1</v>
      </c>
      <c r="F47" t="s">
        <v>2</v>
      </c>
      <c r="G47">
        <v>5</v>
      </c>
      <c r="H47" t="str">
        <f t="shared" si="0"/>
        <v>antenatal_care_Regularization - Lasso</v>
      </c>
    </row>
    <row r="48" spans="1:8" x14ac:dyDescent="0.55000000000000004">
      <c r="A48" t="s">
        <v>370</v>
      </c>
      <c r="B48" t="s">
        <v>61</v>
      </c>
      <c r="C48" t="s">
        <v>62</v>
      </c>
      <c r="D48">
        <v>7.9728496678143704E-3</v>
      </c>
      <c r="E48">
        <v>0</v>
      </c>
      <c r="F48" t="s">
        <v>3</v>
      </c>
      <c r="G48">
        <v>5</v>
      </c>
      <c r="H48" t="str">
        <f t="shared" si="0"/>
        <v>antenatal_care_Feature Importance - Random Forest</v>
      </c>
    </row>
    <row r="49" spans="1:8" x14ac:dyDescent="0.55000000000000004">
      <c r="A49" t="s">
        <v>370</v>
      </c>
      <c r="B49" t="s">
        <v>63</v>
      </c>
      <c r="C49" t="s">
        <v>62</v>
      </c>
      <c r="D49">
        <v>5.4054054054060105E-4</v>
      </c>
      <c r="E49">
        <v>1</v>
      </c>
      <c r="F49" t="s">
        <v>4</v>
      </c>
      <c r="G49">
        <v>5</v>
      </c>
      <c r="H49" t="str">
        <f t="shared" si="0"/>
        <v>antenatal_care_Permutation Importance - Random Forest</v>
      </c>
    </row>
    <row r="50" spans="1:8" x14ac:dyDescent="0.55000000000000004">
      <c r="A50" t="s">
        <v>370</v>
      </c>
      <c r="B50" t="s">
        <v>63</v>
      </c>
      <c r="C50" t="s">
        <v>64</v>
      </c>
      <c r="D50">
        <v>0</v>
      </c>
      <c r="E50">
        <v>0</v>
      </c>
      <c r="F50" t="s">
        <v>5</v>
      </c>
      <c r="G50">
        <v>5</v>
      </c>
      <c r="H50" t="str">
        <f t="shared" si="0"/>
        <v>antenatal_care_Permutation Importance - Ridge</v>
      </c>
    </row>
    <row r="51" spans="1:8" x14ac:dyDescent="0.55000000000000004">
      <c r="A51" t="s">
        <v>370</v>
      </c>
      <c r="B51" t="s">
        <v>65</v>
      </c>
      <c r="C51" t="s">
        <v>62</v>
      </c>
      <c r="D51">
        <v>1</v>
      </c>
      <c r="E51">
        <v>1</v>
      </c>
      <c r="F51" t="s">
        <v>7</v>
      </c>
      <c r="G51">
        <v>5</v>
      </c>
      <c r="H51" t="str">
        <f t="shared" si="0"/>
        <v>antenatal_care_RFE - Random Forest</v>
      </c>
    </row>
    <row r="52" spans="1:8" x14ac:dyDescent="0.55000000000000004">
      <c r="A52" t="s">
        <v>370</v>
      </c>
      <c r="B52" t="s">
        <v>65</v>
      </c>
      <c r="C52" t="s">
        <v>64</v>
      </c>
      <c r="D52">
        <v>0</v>
      </c>
      <c r="E52">
        <v>0</v>
      </c>
      <c r="F52" t="s">
        <v>6</v>
      </c>
      <c r="G52">
        <v>5</v>
      </c>
      <c r="H52" t="str">
        <f t="shared" si="0"/>
        <v>antenatal_care_RFE - Ridge</v>
      </c>
    </row>
    <row r="53" spans="1:8" x14ac:dyDescent="0.55000000000000004">
      <c r="A53" t="s">
        <v>370</v>
      </c>
      <c r="B53" t="s">
        <v>66</v>
      </c>
      <c r="C53" t="s">
        <v>62</v>
      </c>
      <c r="D53">
        <v>1</v>
      </c>
      <c r="E53">
        <v>1</v>
      </c>
      <c r="F53" t="s">
        <v>8</v>
      </c>
      <c r="G53">
        <v>5</v>
      </c>
      <c r="H53" t="str">
        <f t="shared" si="0"/>
        <v>antenatal_care_SFS - Random Forest</v>
      </c>
    </row>
    <row r="54" spans="1:8" x14ac:dyDescent="0.55000000000000004">
      <c r="A54" t="s">
        <v>370</v>
      </c>
      <c r="B54" t="s">
        <v>66</v>
      </c>
      <c r="C54" t="s">
        <v>64</v>
      </c>
      <c r="D54">
        <v>0</v>
      </c>
      <c r="E54">
        <v>0</v>
      </c>
      <c r="F54" t="s">
        <v>9</v>
      </c>
      <c r="G54">
        <v>5</v>
      </c>
      <c r="H54" t="str">
        <f t="shared" si="0"/>
        <v>antenatal_care_SFS - Ridge</v>
      </c>
    </row>
    <row r="55" spans="1:8" x14ac:dyDescent="0.55000000000000004">
      <c r="A55" t="s">
        <v>372</v>
      </c>
      <c r="B55" t="s">
        <v>1</v>
      </c>
      <c r="C55" t="s">
        <v>69</v>
      </c>
      <c r="D55">
        <v>1</v>
      </c>
      <c r="E55">
        <v>1</v>
      </c>
      <c r="F55" t="s">
        <v>1</v>
      </c>
      <c r="G55">
        <v>5</v>
      </c>
      <c r="H55" t="str">
        <f t="shared" si="0"/>
        <v>contraceptive_Variance Threshold</v>
      </c>
    </row>
    <row r="56" spans="1:8" x14ac:dyDescent="0.55000000000000004">
      <c r="A56" t="s">
        <v>372</v>
      </c>
      <c r="B56" t="s">
        <v>67</v>
      </c>
      <c r="C56" t="s">
        <v>68</v>
      </c>
      <c r="D56">
        <v>1</v>
      </c>
      <c r="E56">
        <v>1</v>
      </c>
      <c r="F56" t="s">
        <v>2</v>
      </c>
      <c r="G56">
        <v>5</v>
      </c>
      <c r="H56" t="str">
        <f t="shared" si="0"/>
        <v>contraceptive_Regularization - Lasso</v>
      </c>
    </row>
    <row r="57" spans="1:8" x14ac:dyDescent="0.55000000000000004">
      <c r="A57" t="s">
        <v>372</v>
      </c>
      <c r="B57" t="s">
        <v>61</v>
      </c>
      <c r="C57" t="s">
        <v>62</v>
      </c>
      <c r="D57">
        <v>4.3633498290628703E-3</v>
      </c>
      <c r="E57">
        <v>0</v>
      </c>
      <c r="F57" t="s">
        <v>3</v>
      </c>
      <c r="G57">
        <v>5</v>
      </c>
      <c r="H57" t="str">
        <f t="shared" si="0"/>
        <v>contraceptive_Feature Importance - Random Forest</v>
      </c>
    </row>
    <row r="58" spans="1:8" x14ac:dyDescent="0.55000000000000004">
      <c r="A58" t="s">
        <v>372</v>
      </c>
      <c r="B58" t="s">
        <v>63</v>
      </c>
      <c r="C58" t="s">
        <v>62</v>
      </c>
      <c r="D58">
        <v>-1.89189189189176E-4</v>
      </c>
      <c r="E58">
        <v>0</v>
      </c>
      <c r="F58" t="s">
        <v>4</v>
      </c>
      <c r="G58">
        <v>5</v>
      </c>
      <c r="H58" t="str">
        <f t="shared" si="0"/>
        <v>contraceptive_Permutation Importance - Random Forest</v>
      </c>
    </row>
    <row r="59" spans="1:8" x14ac:dyDescent="0.55000000000000004">
      <c r="A59" t="s">
        <v>372</v>
      </c>
      <c r="B59" t="s">
        <v>63</v>
      </c>
      <c r="C59" t="s">
        <v>64</v>
      </c>
      <c r="D59">
        <v>0</v>
      </c>
      <c r="E59">
        <v>0</v>
      </c>
      <c r="F59" t="s">
        <v>5</v>
      </c>
      <c r="G59">
        <v>5</v>
      </c>
      <c r="H59" t="str">
        <f t="shared" si="0"/>
        <v>contraceptive_Permutation Importance - Ridge</v>
      </c>
    </row>
    <row r="60" spans="1:8" x14ac:dyDescent="0.55000000000000004">
      <c r="A60" t="s">
        <v>372</v>
      </c>
      <c r="B60" t="s">
        <v>65</v>
      </c>
      <c r="C60" t="s">
        <v>62</v>
      </c>
      <c r="D60">
        <v>1</v>
      </c>
      <c r="E60">
        <v>1</v>
      </c>
      <c r="F60" t="s">
        <v>7</v>
      </c>
      <c r="G60">
        <v>5</v>
      </c>
      <c r="H60" t="str">
        <f t="shared" si="0"/>
        <v>contraceptive_RFE - Random Forest</v>
      </c>
    </row>
    <row r="61" spans="1:8" x14ac:dyDescent="0.55000000000000004">
      <c r="A61" t="s">
        <v>372</v>
      </c>
      <c r="B61" t="s">
        <v>65</v>
      </c>
      <c r="C61" t="s">
        <v>64</v>
      </c>
      <c r="D61">
        <v>0</v>
      </c>
      <c r="E61">
        <v>0</v>
      </c>
      <c r="F61" t="s">
        <v>6</v>
      </c>
      <c r="G61">
        <v>5</v>
      </c>
      <c r="H61" t="str">
        <f t="shared" si="0"/>
        <v>contraceptive_RFE - Ridge</v>
      </c>
    </row>
    <row r="62" spans="1:8" x14ac:dyDescent="0.55000000000000004">
      <c r="A62" t="s">
        <v>372</v>
      </c>
      <c r="B62" t="s">
        <v>66</v>
      </c>
      <c r="C62" t="s">
        <v>62</v>
      </c>
      <c r="D62">
        <v>1</v>
      </c>
      <c r="E62">
        <v>1</v>
      </c>
      <c r="F62" t="s">
        <v>8</v>
      </c>
      <c r="G62">
        <v>5</v>
      </c>
      <c r="H62" t="str">
        <f t="shared" si="0"/>
        <v>contraceptive_SFS - Random Forest</v>
      </c>
    </row>
    <row r="63" spans="1:8" x14ac:dyDescent="0.55000000000000004">
      <c r="A63" t="s">
        <v>372</v>
      </c>
      <c r="B63" t="s">
        <v>66</v>
      </c>
      <c r="C63" t="s">
        <v>64</v>
      </c>
      <c r="D63">
        <v>1</v>
      </c>
      <c r="E63">
        <v>1</v>
      </c>
      <c r="F63" t="s">
        <v>9</v>
      </c>
      <c r="G63">
        <v>5</v>
      </c>
      <c r="H63" t="str">
        <f t="shared" si="0"/>
        <v>contraceptive_SFS - Ridge</v>
      </c>
    </row>
    <row r="64" spans="1:8" x14ac:dyDescent="0.55000000000000004">
      <c r="A64" t="s">
        <v>360</v>
      </c>
      <c r="B64" t="s">
        <v>1</v>
      </c>
      <c r="C64" t="s">
        <v>69</v>
      </c>
      <c r="D64">
        <v>1</v>
      </c>
      <c r="E64">
        <v>1</v>
      </c>
      <c r="F64" t="s">
        <v>1</v>
      </c>
      <c r="G64">
        <v>5</v>
      </c>
      <c r="H64" t="str">
        <f t="shared" si="0"/>
        <v>current_smoker_Variance Threshold</v>
      </c>
    </row>
    <row r="65" spans="1:8" x14ac:dyDescent="0.55000000000000004">
      <c r="A65" t="s">
        <v>360</v>
      </c>
      <c r="B65" t="s">
        <v>67</v>
      </c>
      <c r="C65" t="s">
        <v>68</v>
      </c>
      <c r="D65">
        <v>1</v>
      </c>
      <c r="E65">
        <v>1</v>
      </c>
      <c r="F65" t="s">
        <v>2</v>
      </c>
      <c r="G65">
        <v>5</v>
      </c>
      <c r="H65" t="str">
        <f t="shared" si="0"/>
        <v>current_smoker_Regularization - Lasso</v>
      </c>
    </row>
    <row r="66" spans="1:8" x14ac:dyDescent="0.55000000000000004">
      <c r="A66" t="s">
        <v>360</v>
      </c>
      <c r="B66" t="s">
        <v>61</v>
      </c>
      <c r="C66" t="s">
        <v>62</v>
      </c>
      <c r="D66">
        <v>2.1774517180374198E-2</v>
      </c>
      <c r="E66">
        <v>1</v>
      </c>
      <c r="F66" t="s">
        <v>3</v>
      </c>
      <c r="G66">
        <v>5</v>
      </c>
      <c r="H66" t="str">
        <f t="shared" ref="H66:H129" si="1">A66&amp;F66</f>
        <v>current_smoker_Feature Importance - Random Forest</v>
      </c>
    </row>
    <row r="67" spans="1:8" x14ac:dyDescent="0.55000000000000004">
      <c r="A67" t="s">
        <v>360</v>
      </c>
      <c r="B67" t="s">
        <v>63</v>
      </c>
      <c r="C67" t="s">
        <v>62</v>
      </c>
      <c r="D67">
        <v>5.9459459459465503E-4</v>
      </c>
      <c r="E67">
        <v>1</v>
      </c>
      <c r="F67" t="s">
        <v>4</v>
      </c>
      <c r="G67">
        <v>5</v>
      </c>
      <c r="H67" t="str">
        <f t="shared" si="1"/>
        <v>current_smoker_Permutation Importance - Random Forest</v>
      </c>
    </row>
    <row r="68" spans="1:8" x14ac:dyDescent="0.55000000000000004">
      <c r="A68" t="s">
        <v>360</v>
      </c>
      <c r="B68" t="s">
        <v>63</v>
      </c>
      <c r="C68" t="s">
        <v>64</v>
      </c>
      <c r="D68">
        <v>0</v>
      </c>
      <c r="E68">
        <v>0</v>
      </c>
      <c r="F68" t="s">
        <v>5</v>
      </c>
      <c r="G68">
        <v>5</v>
      </c>
      <c r="H68" t="str">
        <f t="shared" si="1"/>
        <v>current_smoker_Permutation Importance - Ridge</v>
      </c>
    </row>
    <row r="69" spans="1:8" x14ac:dyDescent="0.55000000000000004">
      <c r="A69" t="s">
        <v>360</v>
      </c>
      <c r="B69" t="s">
        <v>65</v>
      </c>
      <c r="C69" t="s">
        <v>62</v>
      </c>
      <c r="D69">
        <v>1</v>
      </c>
      <c r="E69">
        <v>1</v>
      </c>
      <c r="F69" t="s">
        <v>7</v>
      </c>
      <c r="G69">
        <v>5</v>
      </c>
      <c r="H69" t="str">
        <f t="shared" si="1"/>
        <v>current_smoker_RFE - Random Forest</v>
      </c>
    </row>
    <row r="70" spans="1:8" x14ac:dyDescent="0.55000000000000004">
      <c r="A70" t="s">
        <v>360</v>
      </c>
      <c r="B70" t="s">
        <v>65</v>
      </c>
      <c r="C70" t="s">
        <v>64</v>
      </c>
      <c r="D70">
        <v>0</v>
      </c>
      <c r="E70">
        <v>0</v>
      </c>
      <c r="F70" t="s">
        <v>6</v>
      </c>
      <c r="G70">
        <v>5</v>
      </c>
      <c r="H70" t="str">
        <f t="shared" si="1"/>
        <v>current_smoker_RFE - Ridge</v>
      </c>
    </row>
    <row r="71" spans="1:8" x14ac:dyDescent="0.55000000000000004">
      <c r="A71" t="s">
        <v>360</v>
      </c>
      <c r="B71" t="s">
        <v>66</v>
      </c>
      <c r="C71" t="s">
        <v>62</v>
      </c>
      <c r="D71">
        <v>0</v>
      </c>
      <c r="E71">
        <v>0</v>
      </c>
      <c r="F71" t="s">
        <v>8</v>
      </c>
      <c r="G71">
        <v>5</v>
      </c>
      <c r="H71" t="str">
        <f t="shared" si="1"/>
        <v>current_smoker_SFS - Random Forest</v>
      </c>
    </row>
    <row r="72" spans="1:8" x14ac:dyDescent="0.55000000000000004">
      <c r="A72" t="s">
        <v>360</v>
      </c>
      <c r="B72" t="s">
        <v>66</v>
      </c>
      <c r="C72" t="s">
        <v>64</v>
      </c>
      <c r="D72">
        <v>0</v>
      </c>
      <c r="E72">
        <v>0</v>
      </c>
      <c r="F72" t="s">
        <v>9</v>
      </c>
      <c r="G72">
        <v>5</v>
      </c>
      <c r="H72" t="str">
        <f t="shared" si="1"/>
        <v>current_smoker_SFS - Ridge</v>
      </c>
    </row>
    <row r="73" spans="1:8" x14ac:dyDescent="0.55000000000000004">
      <c r="A73" t="s">
        <v>357</v>
      </c>
      <c r="B73" t="s">
        <v>1</v>
      </c>
      <c r="C73" t="s">
        <v>69</v>
      </c>
      <c r="D73">
        <v>1</v>
      </c>
      <c r="E73">
        <v>1</v>
      </c>
      <c r="F73" t="s">
        <v>1</v>
      </c>
      <c r="G73">
        <v>5</v>
      </c>
      <c r="H73" t="str">
        <f t="shared" si="1"/>
        <v>dialysis_Variance Threshold</v>
      </c>
    </row>
    <row r="74" spans="1:8" x14ac:dyDescent="0.55000000000000004">
      <c r="A74" t="s">
        <v>357</v>
      </c>
      <c r="B74" t="s">
        <v>67</v>
      </c>
      <c r="C74" t="s">
        <v>68</v>
      </c>
      <c r="D74">
        <v>1</v>
      </c>
      <c r="E74">
        <v>1</v>
      </c>
      <c r="F74" t="s">
        <v>2</v>
      </c>
      <c r="G74">
        <v>5</v>
      </c>
      <c r="H74" t="str">
        <f t="shared" si="1"/>
        <v>dialysis_Regularization - Lasso</v>
      </c>
    </row>
    <row r="75" spans="1:8" x14ac:dyDescent="0.55000000000000004">
      <c r="A75" t="s">
        <v>357</v>
      </c>
      <c r="B75" t="s">
        <v>61</v>
      </c>
      <c r="C75" t="s">
        <v>62</v>
      </c>
      <c r="D75">
        <v>4.8427609986763003E-3</v>
      </c>
      <c r="E75">
        <v>0</v>
      </c>
      <c r="F75" t="s">
        <v>3</v>
      </c>
      <c r="G75">
        <v>5</v>
      </c>
      <c r="H75" t="str">
        <f t="shared" si="1"/>
        <v>dialysis_Feature Importance - Random Forest</v>
      </c>
    </row>
    <row r="76" spans="1:8" x14ac:dyDescent="0.55000000000000004">
      <c r="A76" t="s">
        <v>357</v>
      </c>
      <c r="B76" t="s">
        <v>63</v>
      </c>
      <c r="C76" t="s">
        <v>62</v>
      </c>
      <c r="D76">
        <v>-5.4054054054031299E-5</v>
      </c>
      <c r="E76">
        <v>0</v>
      </c>
      <c r="F76" t="s">
        <v>4</v>
      </c>
      <c r="G76">
        <v>5</v>
      </c>
      <c r="H76" t="str">
        <f t="shared" si="1"/>
        <v>dialysis_Permutation Importance - Random Forest</v>
      </c>
    </row>
    <row r="77" spans="1:8" x14ac:dyDescent="0.55000000000000004">
      <c r="A77" t="s">
        <v>357</v>
      </c>
      <c r="B77" t="s">
        <v>63</v>
      </c>
      <c r="C77" t="s">
        <v>64</v>
      </c>
      <c r="D77">
        <v>0</v>
      </c>
      <c r="E77">
        <v>0</v>
      </c>
      <c r="F77" t="s">
        <v>5</v>
      </c>
      <c r="G77">
        <v>5</v>
      </c>
      <c r="H77" t="str">
        <f t="shared" si="1"/>
        <v>dialysis_Permutation Importance - Ridge</v>
      </c>
    </row>
    <row r="78" spans="1:8" x14ac:dyDescent="0.55000000000000004">
      <c r="A78" t="s">
        <v>357</v>
      </c>
      <c r="B78" t="s">
        <v>65</v>
      </c>
      <c r="C78" t="s">
        <v>62</v>
      </c>
      <c r="D78">
        <v>1</v>
      </c>
      <c r="E78">
        <v>1</v>
      </c>
      <c r="F78" t="s">
        <v>7</v>
      </c>
      <c r="G78">
        <v>5</v>
      </c>
      <c r="H78" t="str">
        <f t="shared" si="1"/>
        <v>dialysis_RFE - Random Forest</v>
      </c>
    </row>
    <row r="79" spans="1:8" x14ac:dyDescent="0.55000000000000004">
      <c r="A79" t="s">
        <v>357</v>
      </c>
      <c r="B79" t="s">
        <v>65</v>
      </c>
      <c r="C79" t="s">
        <v>64</v>
      </c>
      <c r="D79">
        <v>0</v>
      </c>
      <c r="E79">
        <v>0</v>
      </c>
      <c r="F79" t="s">
        <v>6</v>
      </c>
      <c r="G79">
        <v>5</v>
      </c>
      <c r="H79" t="str">
        <f t="shared" si="1"/>
        <v>dialysis_RFE - Ridge</v>
      </c>
    </row>
    <row r="80" spans="1:8" x14ac:dyDescent="0.55000000000000004">
      <c r="A80" t="s">
        <v>357</v>
      </c>
      <c r="B80" t="s">
        <v>66</v>
      </c>
      <c r="C80" t="s">
        <v>62</v>
      </c>
      <c r="D80">
        <v>1</v>
      </c>
      <c r="E80">
        <v>1</v>
      </c>
      <c r="F80" t="s">
        <v>8</v>
      </c>
      <c r="G80">
        <v>5</v>
      </c>
      <c r="H80" t="str">
        <f t="shared" si="1"/>
        <v>dialysis_SFS - Random Forest</v>
      </c>
    </row>
    <row r="81" spans="1:8" x14ac:dyDescent="0.55000000000000004">
      <c r="A81" t="s">
        <v>357</v>
      </c>
      <c r="B81" t="s">
        <v>66</v>
      </c>
      <c r="C81" t="s">
        <v>64</v>
      </c>
      <c r="D81">
        <v>1</v>
      </c>
      <c r="E81">
        <v>1</v>
      </c>
      <c r="F81" t="s">
        <v>9</v>
      </c>
      <c r="G81">
        <v>5</v>
      </c>
      <c r="H81" t="str">
        <f t="shared" si="1"/>
        <v>dialysis_SFS - Ridge</v>
      </c>
    </row>
    <row r="82" spans="1:8" x14ac:dyDescent="0.55000000000000004">
      <c r="A82" t="s">
        <v>361</v>
      </c>
      <c r="B82" t="s">
        <v>1</v>
      </c>
      <c r="C82" t="s">
        <v>69</v>
      </c>
      <c r="D82">
        <v>1</v>
      </c>
      <c r="E82">
        <v>1</v>
      </c>
      <c r="F82" t="s">
        <v>1</v>
      </c>
      <c r="G82">
        <v>5</v>
      </c>
      <c r="H82" t="str">
        <f t="shared" si="1"/>
        <v>fall_Variance Threshold</v>
      </c>
    </row>
    <row r="83" spans="1:8" x14ac:dyDescent="0.55000000000000004">
      <c r="A83" t="s">
        <v>361</v>
      </c>
      <c r="B83" t="s">
        <v>67</v>
      </c>
      <c r="C83" t="s">
        <v>68</v>
      </c>
      <c r="D83">
        <v>1</v>
      </c>
      <c r="E83">
        <v>1</v>
      </c>
      <c r="F83" t="s">
        <v>2</v>
      </c>
      <c r="G83">
        <v>5</v>
      </c>
      <c r="H83" t="str">
        <f t="shared" si="1"/>
        <v>fall_Regularization - Lasso</v>
      </c>
    </row>
    <row r="84" spans="1:8" x14ac:dyDescent="0.55000000000000004">
      <c r="A84" t="s">
        <v>361</v>
      </c>
      <c r="B84" t="s">
        <v>61</v>
      </c>
      <c r="C84" t="s">
        <v>62</v>
      </c>
      <c r="D84">
        <v>1.42302183921021E-2</v>
      </c>
      <c r="E84">
        <v>1</v>
      </c>
      <c r="F84" t="s">
        <v>3</v>
      </c>
      <c r="G84">
        <v>5</v>
      </c>
      <c r="H84" t="str">
        <f t="shared" si="1"/>
        <v>fall_Feature Importance - Random Forest</v>
      </c>
    </row>
    <row r="85" spans="1:8" x14ac:dyDescent="0.55000000000000004">
      <c r="A85" t="s">
        <v>361</v>
      </c>
      <c r="B85" t="s">
        <v>63</v>
      </c>
      <c r="C85" t="s">
        <v>62</v>
      </c>
      <c r="D85">
        <v>1.3513513513518899E-4</v>
      </c>
      <c r="E85">
        <v>1</v>
      </c>
      <c r="F85" t="s">
        <v>4</v>
      </c>
      <c r="G85">
        <v>5</v>
      </c>
      <c r="H85" t="str">
        <f t="shared" si="1"/>
        <v>fall_Permutation Importance - Random Forest</v>
      </c>
    </row>
    <row r="86" spans="1:8" x14ac:dyDescent="0.55000000000000004">
      <c r="A86" t="s">
        <v>361</v>
      </c>
      <c r="B86" t="s">
        <v>63</v>
      </c>
      <c r="C86" t="s">
        <v>64</v>
      </c>
      <c r="D86">
        <v>0</v>
      </c>
      <c r="E86">
        <v>0</v>
      </c>
      <c r="F86" t="s">
        <v>5</v>
      </c>
      <c r="G86">
        <v>5</v>
      </c>
      <c r="H86" t="str">
        <f t="shared" si="1"/>
        <v>fall_Permutation Importance - Ridge</v>
      </c>
    </row>
    <row r="87" spans="1:8" x14ac:dyDescent="0.55000000000000004">
      <c r="A87" t="s">
        <v>361</v>
      </c>
      <c r="B87" t="s">
        <v>65</v>
      </c>
      <c r="C87" t="s">
        <v>62</v>
      </c>
      <c r="D87">
        <v>1</v>
      </c>
      <c r="E87">
        <v>1</v>
      </c>
      <c r="F87" t="s">
        <v>7</v>
      </c>
      <c r="G87">
        <v>5</v>
      </c>
      <c r="H87" t="str">
        <f t="shared" si="1"/>
        <v>fall_RFE - Random Forest</v>
      </c>
    </row>
    <row r="88" spans="1:8" x14ac:dyDescent="0.55000000000000004">
      <c r="A88" t="s">
        <v>361</v>
      </c>
      <c r="B88" t="s">
        <v>65</v>
      </c>
      <c r="C88" t="s">
        <v>64</v>
      </c>
      <c r="D88">
        <v>0</v>
      </c>
      <c r="E88">
        <v>0</v>
      </c>
      <c r="F88" t="s">
        <v>6</v>
      </c>
      <c r="G88">
        <v>5</v>
      </c>
      <c r="H88" t="str">
        <f t="shared" si="1"/>
        <v>fall_RFE - Ridge</v>
      </c>
    </row>
    <row r="89" spans="1:8" x14ac:dyDescent="0.55000000000000004">
      <c r="A89" t="s">
        <v>361</v>
      </c>
      <c r="B89" t="s">
        <v>66</v>
      </c>
      <c r="C89" t="s">
        <v>62</v>
      </c>
      <c r="D89">
        <v>0</v>
      </c>
      <c r="E89">
        <v>0</v>
      </c>
      <c r="F89" t="s">
        <v>8</v>
      </c>
      <c r="G89">
        <v>5</v>
      </c>
      <c r="H89" t="str">
        <f t="shared" si="1"/>
        <v>fall_SFS - Random Forest</v>
      </c>
    </row>
    <row r="90" spans="1:8" x14ac:dyDescent="0.55000000000000004">
      <c r="A90" t="s">
        <v>361</v>
      </c>
      <c r="B90" t="s">
        <v>66</v>
      </c>
      <c r="C90" t="s">
        <v>64</v>
      </c>
      <c r="D90">
        <v>0</v>
      </c>
      <c r="E90">
        <v>0</v>
      </c>
      <c r="F90" t="s">
        <v>9</v>
      </c>
      <c r="G90">
        <v>5</v>
      </c>
      <c r="H90" t="str">
        <f t="shared" si="1"/>
        <v>fall_SFS - Ridge</v>
      </c>
    </row>
    <row r="91" spans="1:8" x14ac:dyDescent="0.55000000000000004">
      <c r="A91" t="s">
        <v>352</v>
      </c>
      <c r="B91" t="s">
        <v>1</v>
      </c>
      <c r="C91" t="s">
        <v>69</v>
      </c>
      <c r="D91">
        <v>1</v>
      </c>
      <c r="E91">
        <v>1</v>
      </c>
      <c r="F91" t="s">
        <v>1</v>
      </c>
      <c r="G91">
        <v>5</v>
      </c>
      <c r="H91" t="str">
        <f t="shared" si="1"/>
        <v>fetal_disorder_Variance Threshold</v>
      </c>
    </row>
    <row r="92" spans="1:8" x14ac:dyDescent="0.55000000000000004">
      <c r="A92" t="s">
        <v>352</v>
      </c>
      <c r="B92" t="s">
        <v>67</v>
      </c>
      <c r="C92" t="s">
        <v>68</v>
      </c>
      <c r="D92">
        <v>1</v>
      </c>
      <c r="E92">
        <v>1</v>
      </c>
      <c r="F92" t="s">
        <v>2</v>
      </c>
      <c r="G92">
        <v>5</v>
      </c>
      <c r="H92" t="str">
        <f t="shared" si="1"/>
        <v>fetal_disorder_Regularization - Lasso</v>
      </c>
    </row>
    <row r="93" spans="1:8" x14ac:dyDescent="0.55000000000000004">
      <c r="A93" t="s">
        <v>352</v>
      </c>
      <c r="B93" t="s">
        <v>61</v>
      </c>
      <c r="C93" t="s">
        <v>62</v>
      </c>
      <c r="D93">
        <v>9.0470814415541704E-4</v>
      </c>
      <c r="E93">
        <v>0</v>
      </c>
      <c r="F93" t="s">
        <v>3</v>
      </c>
      <c r="G93">
        <v>5</v>
      </c>
      <c r="H93" t="str">
        <f t="shared" si="1"/>
        <v>fetal_disorder_Feature Importance - Random Forest</v>
      </c>
    </row>
    <row r="94" spans="1:8" x14ac:dyDescent="0.55000000000000004">
      <c r="A94" t="s">
        <v>352</v>
      </c>
      <c r="B94" t="s">
        <v>63</v>
      </c>
      <c r="C94" t="s">
        <v>62</v>
      </c>
      <c r="D94">
        <v>2.7027027027037801E-5</v>
      </c>
      <c r="E94">
        <v>1</v>
      </c>
      <c r="F94" t="s">
        <v>4</v>
      </c>
      <c r="G94">
        <v>5</v>
      </c>
      <c r="H94" t="str">
        <f t="shared" si="1"/>
        <v>fetal_disorder_Permutation Importance - Random Forest</v>
      </c>
    </row>
    <row r="95" spans="1:8" x14ac:dyDescent="0.55000000000000004">
      <c r="A95" t="s">
        <v>352</v>
      </c>
      <c r="B95" t="s">
        <v>63</v>
      </c>
      <c r="C95" t="s">
        <v>64</v>
      </c>
      <c r="D95">
        <v>0</v>
      </c>
      <c r="E95">
        <v>0</v>
      </c>
      <c r="F95" t="s">
        <v>5</v>
      </c>
      <c r="G95">
        <v>5</v>
      </c>
      <c r="H95" t="str">
        <f t="shared" si="1"/>
        <v>fetal_disorder_Permutation Importance - Ridge</v>
      </c>
    </row>
    <row r="96" spans="1:8" x14ac:dyDescent="0.55000000000000004">
      <c r="A96" t="s">
        <v>352</v>
      </c>
      <c r="B96" t="s">
        <v>65</v>
      </c>
      <c r="C96" t="s">
        <v>62</v>
      </c>
      <c r="D96">
        <v>0</v>
      </c>
      <c r="E96">
        <v>0</v>
      </c>
      <c r="F96" t="s">
        <v>7</v>
      </c>
      <c r="G96">
        <v>5</v>
      </c>
      <c r="H96" t="str">
        <f t="shared" si="1"/>
        <v>fetal_disorder_RFE - Random Forest</v>
      </c>
    </row>
    <row r="97" spans="1:8" x14ac:dyDescent="0.55000000000000004">
      <c r="A97" t="s">
        <v>352</v>
      </c>
      <c r="B97" t="s">
        <v>65</v>
      </c>
      <c r="C97" t="s">
        <v>64</v>
      </c>
      <c r="D97">
        <v>0</v>
      </c>
      <c r="E97">
        <v>0</v>
      </c>
      <c r="F97" t="s">
        <v>6</v>
      </c>
      <c r="G97">
        <v>5</v>
      </c>
      <c r="H97" t="str">
        <f t="shared" si="1"/>
        <v>fetal_disorder_RFE - Ridge</v>
      </c>
    </row>
    <row r="98" spans="1:8" x14ac:dyDescent="0.55000000000000004">
      <c r="A98" t="s">
        <v>352</v>
      </c>
      <c r="B98" t="s">
        <v>66</v>
      </c>
      <c r="C98" t="s">
        <v>62</v>
      </c>
      <c r="D98">
        <v>1</v>
      </c>
      <c r="E98">
        <v>1</v>
      </c>
      <c r="F98" t="s">
        <v>8</v>
      </c>
      <c r="G98">
        <v>5</v>
      </c>
      <c r="H98" t="str">
        <f t="shared" si="1"/>
        <v>fetal_disorder_SFS - Random Forest</v>
      </c>
    </row>
    <row r="99" spans="1:8" x14ac:dyDescent="0.55000000000000004">
      <c r="A99" t="s">
        <v>352</v>
      </c>
      <c r="B99" t="s">
        <v>66</v>
      </c>
      <c r="C99" t="s">
        <v>64</v>
      </c>
      <c r="D99">
        <v>1</v>
      </c>
      <c r="E99">
        <v>1</v>
      </c>
      <c r="F99" t="s">
        <v>9</v>
      </c>
      <c r="G99">
        <v>5</v>
      </c>
      <c r="H99" t="str">
        <f t="shared" si="1"/>
        <v>fetal_disorder_SFS - Ridge</v>
      </c>
    </row>
    <row r="100" spans="1:8" x14ac:dyDescent="0.55000000000000004">
      <c r="A100" t="s">
        <v>381</v>
      </c>
      <c r="B100" t="s">
        <v>1</v>
      </c>
      <c r="C100" t="s">
        <v>69</v>
      </c>
      <c r="D100">
        <v>1</v>
      </c>
      <c r="E100">
        <v>1</v>
      </c>
      <c r="F100" t="s">
        <v>1</v>
      </c>
      <c r="G100">
        <v>5</v>
      </c>
      <c r="H100" t="str">
        <f t="shared" si="1"/>
        <v>former_smoker_Variance Threshold</v>
      </c>
    </row>
    <row r="101" spans="1:8" x14ac:dyDescent="0.55000000000000004">
      <c r="A101" t="s">
        <v>381</v>
      </c>
      <c r="B101" t="s">
        <v>67</v>
      </c>
      <c r="C101" t="s">
        <v>68</v>
      </c>
      <c r="D101">
        <v>1</v>
      </c>
      <c r="E101">
        <v>1</v>
      </c>
      <c r="F101" t="s">
        <v>2</v>
      </c>
      <c r="G101">
        <v>5</v>
      </c>
      <c r="H101" t="str">
        <f t="shared" si="1"/>
        <v>former_smoker_Regularization - Lasso</v>
      </c>
    </row>
    <row r="102" spans="1:8" x14ac:dyDescent="0.55000000000000004">
      <c r="A102" t="s">
        <v>381</v>
      </c>
      <c r="B102" t="s">
        <v>61</v>
      </c>
      <c r="C102" t="s">
        <v>62</v>
      </c>
      <c r="D102">
        <v>1.98313506307627E-2</v>
      </c>
      <c r="E102">
        <v>1</v>
      </c>
      <c r="F102" t="s">
        <v>3</v>
      </c>
      <c r="G102">
        <v>5</v>
      </c>
      <c r="H102" t="str">
        <f t="shared" si="1"/>
        <v>former_smoker_Feature Importance - Random Forest</v>
      </c>
    </row>
    <row r="103" spans="1:8" x14ac:dyDescent="0.55000000000000004">
      <c r="A103" t="s">
        <v>381</v>
      </c>
      <c r="B103" t="s">
        <v>63</v>
      </c>
      <c r="C103" t="s">
        <v>62</v>
      </c>
      <c r="D103">
        <v>4.0810810810811299E-3</v>
      </c>
      <c r="E103">
        <v>1</v>
      </c>
      <c r="F103" t="s">
        <v>4</v>
      </c>
      <c r="G103">
        <v>5</v>
      </c>
      <c r="H103" t="str">
        <f t="shared" si="1"/>
        <v>former_smoker_Permutation Importance - Random Forest</v>
      </c>
    </row>
    <row r="104" spans="1:8" x14ac:dyDescent="0.55000000000000004">
      <c r="A104" t="s">
        <v>381</v>
      </c>
      <c r="B104" t="s">
        <v>63</v>
      </c>
      <c r="C104" t="s">
        <v>64</v>
      </c>
      <c r="D104">
        <v>0</v>
      </c>
      <c r="E104">
        <v>0</v>
      </c>
      <c r="F104" t="s">
        <v>5</v>
      </c>
      <c r="G104">
        <v>5</v>
      </c>
      <c r="H104" t="str">
        <f t="shared" si="1"/>
        <v>former_smoker_Permutation Importance - Ridge</v>
      </c>
    </row>
    <row r="105" spans="1:8" x14ac:dyDescent="0.55000000000000004">
      <c r="A105" t="s">
        <v>381</v>
      </c>
      <c r="B105" t="s">
        <v>65</v>
      </c>
      <c r="C105" t="s">
        <v>62</v>
      </c>
      <c r="D105">
        <v>1</v>
      </c>
      <c r="E105">
        <v>1</v>
      </c>
      <c r="F105" t="s">
        <v>7</v>
      </c>
      <c r="G105">
        <v>5</v>
      </c>
      <c r="H105" t="str">
        <f t="shared" si="1"/>
        <v>former_smoker_RFE - Random Forest</v>
      </c>
    </row>
    <row r="106" spans="1:8" x14ac:dyDescent="0.55000000000000004">
      <c r="A106" t="s">
        <v>381</v>
      </c>
      <c r="B106" t="s">
        <v>65</v>
      </c>
      <c r="C106" t="s">
        <v>64</v>
      </c>
      <c r="D106">
        <v>0</v>
      </c>
      <c r="E106">
        <v>0</v>
      </c>
      <c r="F106" t="s">
        <v>6</v>
      </c>
      <c r="G106">
        <v>5</v>
      </c>
      <c r="H106" t="str">
        <f t="shared" si="1"/>
        <v>former_smoker_RFE - Ridge</v>
      </c>
    </row>
    <row r="107" spans="1:8" x14ac:dyDescent="0.55000000000000004">
      <c r="A107" t="s">
        <v>381</v>
      </c>
      <c r="B107" t="s">
        <v>66</v>
      </c>
      <c r="C107" t="s">
        <v>62</v>
      </c>
      <c r="D107">
        <v>0</v>
      </c>
      <c r="E107">
        <v>0</v>
      </c>
      <c r="F107" t="s">
        <v>8</v>
      </c>
      <c r="G107">
        <v>5</v>
      </c>
      <c r="H107" t="str">
        <f t="shared" si="1"/>
        <v>former_smoker_SFS - Random Forest</v>
      </c>
    </row>
    <row r="108" spans="1:8" x14ac:dyDescent="0.55000000000000004">
      <c r="A108" t="s">
        <v>381</v>
      </c>
      <c r="B108" t="s">
        <v>66</v>
      </c>
      <c r="C108" t="s">
        <v>64</v>
      </c>
      <c r="D108">
        <v>0</v>
      </c>
      <c r="E108">
        <v>0</v>
      </c>
      <c r="F108" t="s">
        <v>9</v>
      </c>
      <c r="G108">
        <v>5</v>
      </c>
      <c r="H108" t="str">
        <f t="shared" si="1"/>
        <v>former_smoker_SFS - Ridge</v>
      </c>
    </row>
    <row r="109" spans="1:8" x14ac:dyDescent="0.55000000000000004">
      <c r="A109" t="s">
        <v>363</v>
      </c>
      <c r="B109" t="s">
        <v>1</v>
      </c>
      <c r="C109" t="s">
        <v>69</v>
      </c>
      <c r="D109">
        <v>1</v>
      </c>
      <c r="E109">
        <v>1</v>
      </c>
      <c r="F109" t="s">
        <v>1</v>
      </c>
      <c r="G109">
        <v>5</v>
      </c>
      <c r="H109" t="str">
        <f t="shared" si="1"/>
        <v>high_risk_pregnancy_Variance Threshold</v>
      </c>
    </row>
    <row r="110" spans="1:8" x14ac:dyDescent="0.55000000000000004">
      <c r="A110" t="s">
        <v>363</v>
      </c>
      <c r="B110" t="s">
        <v>67</v>
      </c>
      <c r="C110" t="s">
        <v>68</v>
      </c>
      <c r="D110">
        <v>1</v>
      </c>
      <c r="E110">
        <v>1</v>
      </c>
      <c r="F110" t="s">
        <v>2</v>
      </c>
      <c r="G110">
        <v>5</v>
      </c>
      <c r="H110" t="str">
        <f t="shared" si="1"/>
        <v>high_risk_pregnancy_Regularization - Lasso</v>
      </c>
    </row>
    <row r="111" spans="1:8" x14ac:dyDescent="0.55000000000000004">
      <c r="A111" t="s">
        <v>363</v>
      </c>
      <c r="B111" t="s">
        <v>61</v>
      </c>
      <c r="C111" t="s">
        <v>62</v>
      </c>
      <c r="D111">
        <v>4.6231849818648401E-3</v>
      </c>
      <c r="E111">
        <v>0</v>
      </c>
      <c r="F111" t="s">
        <v>3</v>
      </c>
      <c r="G111">
        <v>5</v>
      </c>
      <c r="H111" t="str">
        <f t="shared" si="1"/>
        <v>high_risk_pregnancy_Feature Importance - Random Forest</v>
      </c>
    </row>
    <row r="112" spans="1:8" x14ac:dyDescent="0.55000000000000004">
      <c r="A112" t="s">
        <v>363</v>
      </c>
      <c r="B112" t="s">
        <v>63</v>
      </c>
      <c r="C112" t="s">
        <v>62</v>
      </c>
      <c r="D112">
        <v>5.4054054054062295E-4</v>
      </c>
      <c r="E112">
        <v>1</v>
      </c>
      <c r="F112" t="s">
        <v>4</v>
      </c>
      <c r="G112">
        <v>5</v>
      </c>
      <c r="H112" t="str">
        <f t="shared" si="1"/>
        <v>high_risk_pregnancy_Permutation Importance - Random Forest</v>
      </c>
    </row>
    <row r="113" spans="1:8" x14ac:dyDescent="0.55000000000000004">
      <c r="A113" t="s">
        <v>363</v>
      </c>
      <c r="B113" t="s">
        <v>63</v>
      </c>
      <c r="C113" t="s">
        <v>64</v>
      </c>
      <c r="D113">
        <v>0</v>
      </c>
      <c r="E113">
        <v>0</v>
      </c>
      <c r="F113" t="s">
        <v>5</v>
      </c>
      <c r="G113">
        <v>5</v>
      </c>
      <c r="H113" t="str">
        <f t="shared" si="1"/>
        <v>high_risk_pregnancy_Permutation Importance - Ridge</v>
      </c>
    </row>
    <row r="114" spans="1:8" x14ac:dyDescent="0.55000000000000004">
      <c r="A114" t="s">
        <v>363</v>
      </c>
      <c r="B114" t="s">
        <v>65</v>
      </c>
      <c r="C114" t="s">
        <v>62</v>
      </c>
      <c r="D114">
        <v>1</v>
      </c>
      <c r="E114">
        <v>1</v>
      </c>
      <c r="F114" t="s">
        <v>7</v>
      </c>
      <c r="G114">
        <v>5</v>
      </c>
      <c r="H114" t="str">
        <f t="shared" si="1"/>
        <v>high_risk_pregnancy_RFE - Random Forest</v>
      </c>
    </row>
    <row r="115" spans="1:8" x14ac:dyDescent="0.55000000000000004">
      <c r="A115" t="s">
        <v>363</v>
      </c>
      <c r="B115" t="s">
        <v>65</v>
      </c>
      <c r="C115" t="s">
        <v>64</v>
      </c>
      <c r="D115">
        <v>0</v>
      </c>
      <c r="E115">
        <v>0</v>
      </c>
      <c r="F115" t="s">
        <v>6</v>
      </c>
      <c r="G115">
        <v>5</v>
      </c>
      <c r="H115" t="str">
        <f t="shared" si="1"/>
        <v>high_risk_pregnancy_RFE - Ridge</v>
      </c>
    </row>
    <row r="116" spans="1:8" x14ac:dyDescent="0.55000000000000004">
      <c r="A116" t="s">
        <v>363</v>
      </c>
      <c r="B116" t="s">
        <v>66</v>
      </c>
      <c r="C116" t="s">
        <v>62</v>
      </c>
      <c r="D116">
        <v>1</v>
      </c>
      <c r="E116">
        <v>1</v>
      </c>
      <c r="F116" t="s">
        <v>8</v>
      </c>
      <c r="G116">
        <v>5</v>
      </c>
      <c r="H116" t="str">
        <f t="shared" si="1"/>
        <v>high_risk_pregnancy_SFS - Random Forest</v>
      </c>
    </row>
    <row r="117" spans="1:8" x14ac:dyDescent="0.55000000000000004">
      <c r="A117" t="s">
        <v>363</v>
      </c>
      <c r="B117" t="s">
        <v>66</v>
      </c>
      <c r="C117" t="s">
        <v>64</v>
      </c>
      <c r="D117">
        <v>0</v>
      </c>
      <c r="E117">
        <v>0</v>
      </c>
      <c r="F117" t="s">
        <v>9</v>
      </c>
      <c r="G117">
        <v>5</v>
      </c>
      <c r="H117" t="str">
        <f t="shared" si="1"/>
        <v>high_risk_pregnancy_SFS - Ridge</v>
      </c>
    </row>
    <row r="118" spans="1:8" x14ac:dyDescent="0.55000000000000004">
      <c r="A118" t="s">
        <v>374</v>
      </c>
      <c r="B118" t="s">
        <v>1</v>
      </c>
      <c r="C118" t="s">
        <v>69</v>
      </c>
      <c r="D118">
        <v>1</v>
      </c>
      <c r="E118">
        <v>1</v>
      </c>
      <c r="F118" t="s">
        <v>1</v>
      </c>
      <c r="G118">
        <v>5</v>
      </c>
      <c r="H118" t="str">
        <f t="shared" si="1"/>
        <v>long_term_Variance Threshold</v>
      </c>
    </row>
    <row r="119" spans="1:8" x14ac:dyDescent="0.55000000000000004">
      <c r="A119" t="s">
        <v>374</v>
      </c>
      <c r="B119" t="s">
        <v>67</v>
      </c>
      <c r="C119" t="s">
        <v>68</v>
      </c>
      <c r="D119">
        <v>1</v>
      </c>
      <c r="E119">
        <v>1</v>
      </c>
      <c r="F119" t="s">
        <v>2</v>
      </c>
      <c r="G119">
        <v>5</v>
      </c>
      <c r="H119" t="str">
        <f t="shared" si="1"/>
        <v>long_term_Regularization - Lasso</v>
      </c>
    </row>
    <row r="120" spans="1:8" x14ac:dyDescent="0.55000000000000004">
      <c r="A120" t="s">
        <v>374</v>
      </c>
      <c r="B120" t="s">
        <v>61</v>
      </c>
      <c r="C120" t="s">
        <v>62</v>
      </c>
      <c r="D120">
        <v>5.9158377780630503E-2</v>
      </c>
      <c r="E120">
        <v>1</v>
      </c>
      <c r="F120" t="s">
        <v>3</v>
      </c>
      <c r="G120">
        <v>5</v>
      </c>
      <c r="H120" t="str">
        <f t="shared" si="1"/>
        <v>long_term_Feature Importance - Random Forest</v>
      </c>
    </row>
    <row r="121" spans="1:8" x14ac:dyDescent="0.55000000000000004">
      <c r="A121" t="s">
        <v>374</v>
      </c>
      <c r="B121" t="s">
        <v>63</v>
      </c>
      <c r="C121" t="s">
        <v>62</v>
      </c>
      <c r="D121">
        <v>1.10810810810815E-3</v>
      </c>
      <c r="E121">
        <v>1</v>
      </c>
      <c r="F121" t="s">
        <v>4</v>
      </c>
      <c r="G121">
        <v>5</v>
      </c>
      <c r="H121" t="str">
        <f t="shared" si="1"/>
        <v>long_term_Permutation Importance - Random Forest</v>
      </c>
    </row>
    <row r="122" spans="1:8" x14ac:dyDescent="0.55000000000000004">
      <c r="A122" t="s">
        <v>374</v>
      </c>
      <c r="B122" t="s">
        <v>63</v>
      </c>
      <c r="C122" t="s">
        <v>64</v>
      </c>
      <c r="D122">
        <v>0</v>
      </c>
      <c r="E122">
        <v>0</v>
      </c>
      <c r="F122" t="s">
        <v>5</v>
      </c>
      <c r="G122">
        <v>5</v>
      </c>
      <c r="H122" t="str">
        <f t="shared" si="1"/>
        <v>long_term_Permutation Importance - Ridge</v>
      </c>
    </row>
    <row r="123" spans="1:8" x14ac:dyDescent="0.55000000000000004">
      <c r="A123" t="s">
        <v>374</v>
      </c>
      <c r="B123" t="s">
        <v>65</v>
      </c>
      <c r="C123" t="s">
        <v>62</v>
      </c>
      <c r="D123">
        <v>1</v>
      </c>
      <c r="E123">
        <v>1</v>
      </c>
      <c r="F123" t="s">
        <v>7</v>
      </c>
      <c r="G123">
        <v>5</v>
      </c>
      <c r="H123" t="str">
        <f t="shared" si="1"/>
        <v>long_term_RFE - Random Forest</v>
      </c>
    </row>
    <row r="124" spans="1:8" x14ac:dyDescent="0.55000000000000004">
      <c r="A124" t="s">
        <v>374</v>
      </c>
      <c r="B124" t="s">
        <v>65</v>
      </c>
      <c r="C124" t="s">
        <v>64</v>
      </c>
      <c r="D124">
        <v>0</v>
      </c>
      <c r="E124">
        <v>0</v>
      </c>
      <c r="F124" t="s">
        <v>6</v>
      </c>
      <c r="G124">
        <v>5</v>
      </c>
      <c r="H124" t="str">
        <f t="shared" si="1"/>
        <v>long_term_RFE - Ridge</v>
      </c>
    </row>
    <row r="125" spans="1:8" x14ac:dyDescent="0.55000000000000004">
      <c r="A125" t="s">
        <v>374</v>
      </c>
      <c r="B125" t="s">
        <v>66</v>
      </c>
      <c r="C125" t="s">
        <v>62</v>
      </c>
      <c r="D125">
        <v>0</v>
      </c>
      <c r="E125">
        <v>0</v>
      </c>
      <c r="F125" t="s">
        <v>8</v>
      </c>
      <c r="G125">
        <v>5</v>
      </c>
      <c r="H125" t="str">
        <f t="shared" si="1"/>
        <v>long_term_SFS - Random Forest</v>
      </c>
    </row>
    <row r="126" spans="1:8" x14ac:dyDescent="0.55000000000000004">
      <c r="A126" t="s">
        <v>374</v>
      </c>
      <c r="B126" t="s">
        <v>66</v>
      </c>
      <c r="C126" t="s">
        <v>64</v>
      </c>
      <c r="D126">
        <v>0</v>
      </c>
      <c r="E126">
        <v>0</v>
      </c>
      <c r="F126" t="s">
        <v>9</v>
      </c>
      <c r="G126">
        <v>5</v>
      </c>
      <c r="H126" t="str">
        <f t="shared" si="1"/>
        <v>long_term_SFS - Ridge</v>
      </c>
    </row>
    <row r="127" spans="1:8" x14ac:dyDescent="0.55000000000000004">
      <c r="A127" t="s">
        <v>353</v>
      </c>
      <c r="B127" t="s">
        <v>1</v>
      </c>
      <c r="C127" t="s">
        <v>69</v>
      </c>
      <c r="D127">
        <v>1</v>
      </c>
      <c r="E127">
        <v>1</v>
      </c>
      <c r="F127" t="s">
        <v>1</v>
      </c>
      <c r="G127">
        <v>5</v>
      </c>
      <c r="H127" t="str">
        <f t="shared" si="1"/>
        <v>never_used_tobacco_Variance Threshold</v>
      </c>
    </row>
    <row r="128" spans="1:8" x14ac:dyDescent="0.55000000000000004">
      <c r="A128" t="s">
        <v>353</v>
      </c>
      <c r="B128" t="s">
        <v>67</v>
      </c>
      <c r="C128" t="s">
        <v>68</v>
      </c>
      <c r="D128">
        <v>1</v>
      </c>
      <c r="E128">
        <v>1</v>
      </c>
      <c r="F128" t="s">
        <v>2</v>
      </c>
      <c r="G128">
        <v>5</v>
      </c>
      <c r="H128" t="str">
        <f t="shared" si="1"/>
        <v>never_used_tobacco_Regularization - Lasso</v>
      </c>
    </row>
    <row r="129" spans="1:8" x14ac:dyDescent="0.55000000000000004">
      <c r="A129" t="s">
        <v>353</v>
      </c>
      <c r="B129" t="s">
        <v>61</v>
      </c>
      <c r="C129" t="s">
        <v>62</v>
      </c>
      <c r="D129">
        <v>1.2015383223836299E-2</v>
      </c>
      <c r="E129">
        <v>0</v>
      </c>
      <c r="F129" t="s">
        <v>3</v>
      </c>
      <c r="G129">
        <v>5</v>
      </c>
      <c r="H129" t="str">
        <f t="shared" si="1"/>
        <v>never_used_tobacco_Feature Importance - Random Forest</v>
      </c>
    </row>
    <row r="130" spans="1:8" x14ac:dyDescent="0.55000000000000004">
      <c r="A130" t="s">
        <v>353</v>
      </c>
      <c r="B130" t="s">
        <v>63</v>
      </c>
      <c r="C130" t="s">
        <v>62</v>
      </c>
      <c r="D130">
        <v>1.24324324324331E-3</v>
      </c>
      <c r="E130">
        <v>1</v>
      </c>
      <c r="F130" t="s">
        <v>4</v>
      </c>
      <c r="G130">
        <v>5</v>
      </c>
      <c r="H130" t="str">
        <f t="shared" ref="H130:H193" si="2">A130&amp;F130</f>
        <v>never_used_tobacco_Permutation Importance - Random Forest</v>
      </c>
    </row>
    <row r="131" spans="1:8" x14ac:dyDescent="0.55000000000000004">
      <c r="A131" t="s">
        <v>353</v>
      </c>
      <c r="B131" t="s">
        <v>63</v>
      </c>
      <c r="C131" t="s">
        <v>64</v>
      </c>
      <c r="D131">
        <v>0</v>
      </c>
      <c r="E131">
        <v>0</v>
      </c>
      <c r="F131" t="s">
        <v>5</v>
      </c>
      <c r="G131">
        <v>5</v>
      </c>
      <c r="H131" t="str">
        <f t="shared" si="2"/>
        <v>never_used_tobacco_Permutation Importance - Ridge</v>
      </c>
    </row>
    <row r="132" spans="1:8" x14ac:dyDescent="0.55000000000000004">
      <c r="A132" t="s">
        <v>353</v>
      </c>
      <c r="B132" t="s">
        <v>65</v>
      </c>
      <c r="C132" t="s">
        <v>62</v>
      </c>
      <c r="D132">
        <v>1</v>
      </c>
      <c r="E132">
        <v>1</v>
      </c>
      <c r="F132" t="s">
        <v>7</v>
      </c>
      <c r="G132">
        <v>5</v>
      </c>
      <c r="H132" t="str">
        <f t="shared" si="2"/>
        <v>never_used_tobacco_RFE - Random Forest</v>
      </c>
    </row>
    <row r="133" spans="1:8" x14ac:dyDescent="0.55000000000000004">
      <c r="A133" t="s">
        <v>353</v>
      </c>
      <c r="B133" t="s">
        <v>65</v>
      </c>
      <c r="C133" t="s">
        <v>64</v>
      </c>
      <c r="D133">
        <v>0</v>
      </c>
      <c r="E133">
        <v>0</v>
      </c>
      <c r="F133" t="s">
        <v>6</v>
      </c>
      <c r="G133">
        <v>5</v>
      </c>
      <c r="H133" t="str">
        <f t="shared" si="2"/>
        <v>never_used_tobacco_RFE - Ridge</v>
      </c>
    </row>
    <row r="134" spans="1:8" x14ac:dyDescent="0.55000000000000004">
      <c r="A134" t="s">
        <v>353</v>
      </c>
      <c r="B134" t="s">
        <v>66</v>
      </c>
      <c r="C134" t="s">
        <v>62</v>
      </c>
      <c r="D134">
        <v>1</v>
      </c>
      <c r="E134">
        <v>1</v>
      </c>
      <c r="F134" t="s">
        <v>8</v>
      </c>
      <c r="G134">
        <v>5</v>
      </c>
      <c r="H134" t="str">
        <f t="shared" si="2"/>
        <v>never_used_tobacco_SFS - Random Forest</v>
      </c>
    </row>
    <row r="135" spans="1:8" x14ac:dyDescent="0.55000000000000004">
      <c r="A135" t="s">
        <v>353</v>
      </c>
      <c r="B135" t="s">
        <v>66</v>
      </c>
      <c r="C135" t="s">
        <v>64</v>
      </c>
      <c r="D135">
        <v>0</v>
      </c>
      <c r="E135">
        <v>0</v>
      </c>
      <c r="F135" t="s">
        <v>9</v>
      </c>
      <c r="G135">
        <v>5</v>
      </c>
      <c r="H135" t="str">
        <f t="shared" si="2"/>
        <v>never_used_tobacco_SFS - Ridge</v>
      </c>
    </row>
    <row r="136" spans="1:8" x14ac:dyDescent="0.55000000000000004">
      <c r="A136" t="s">
        <v>354</v>
      </c>
      <c r="B136" t="s">
        <v>1</v>
      </c>
      <c r="C136" t="s">
        <v>69</v>
      </c>
      <c r="D136">
        <v>1</v>
      </c>
      <c r="E136">
        <v>1</v>
      </c>
      <c r="F136" t="s">
        <v>1</v>
      </c>
      <c r="G136">
        <v>5</v>
      </c>
      <c r="H136" t="str">
        <f t="shared" si="2"/>
        <v>overexertion_Variance Threshold</v>
      </c>
    </row>
    <row r="137" spans="1:8" x14ac:dyDescent="0.55000000000000004">
      <c r="A137" t="s">
        <v>354</v>
      </c>
      <c r="B137" t="s">
        <v>67</v>
      </c>
      <c r="C137" t="s">
        <v>68</v>
      </c>
      <c r="D137">
        <v>1</v>
      </c>
      <c r="E137">
        <v>1</v>
      </c>
      <c r="F137" t="s">
        <v>2</v>
      </c>
      <c r="G137">
        <v>5</v>
      </c>
      <c r="H137" t="str">
        <f t="shared" si="2"/>
        <v>overexertion_Regularization - Lasso</v>
      </c>
    </row>
    <row r="138" spans="1:8" x14ac:dyDescent="0.55000000000000004">
      <c r="A138" t="s">
        <v>354</v>
      </c>
      <c r="B138" t="s">
        <v>61</v>
      </c>
      <c r="C138" t="s">
        <v>62</v>
      </c>
      <c r="D138">
        <v>2.8748341225737399E-3</v>
      </c>
      <c r="E138">
        <v>0</v>
      </c>
      <c r="F138" t="s">
        <v>3</v>
      </c>
      <c r="G138">
        <v>5</v>
      </c>
      <c r="H138" t="str">
        <f t="shared" si="2"/>
        <v>overexertion_Feature Importance - Random Forest</v>
      </c>
    </row>
    <row r="139" spans="1:8" x14ac:dyDescent="0.55000000000000004">
      <c r="A139" t="s">
        <v>354</v>
      </c>
      <c r="B139" t="s">
        <v>63</v>
      </c>
      <c r="C139" t="s">
        <v>62</v>
      </c>
      <c r="D139">
        <v>-3.7837837837832999E-4</v>
      </c>
      <c r="E139">
        <v>0</v>
      </c>
      <c r="F139" t="s">
        <v>4</v>
      </c>
      <c r="G139">
        <v>5</v>
      </c>
      <c r="H139" t="str">
        <f t="shared" si="2"/>
        <v>overexertion_Permutation Importance - Random Forest</v>
      </c>
    </row>
    <row r="140" spans="1:8" x14ac:dyDescent="0.55000000000000004">
      <c r="A140" t="s">
        <v>354</v>
      </c>
      <c r="B140" t="s">
        <v>63</v>
      </c>
      <c r="C140" t="s">
        <v>64</v>
      </c>
      <c r="D140">
        <v>0</v>
      </c>
      <c r="E140">
        <v>0</v>
      </c>
      <c r="F140" t="s">
        <v>5</v>
      </c>
      <c r="G140">
        <v>5</v>
      </c>
      <c r="H140" t="str">
        <f t="shared" si="2"/>
        <v>overexertion_Permutation Importance - Ridge</v>
      </c>
    </row>
    <row r="141" spans="1:8" x14ac:dyDescent="0.55000000000000004">
      <c r="A141" t="s">
        <v>354</v>
      </c>
      <c r="B141" t="s">
        <v>65</v>
      </c>
      <c r="C141" t="s">
        <v>62</v>
      </c>
      <c r="D141">
        <v>1</v>
      </c>
      <c r="E141">
        <v>1</v>
      </c>
      <c r="F141" t="s">
        <v>7</v>
      </c>
      <c r="G141">
        <v>5</v>
      </c>
      <c r="H141" t="str">
        <f t="shared" si="2"/>
        <v>overexertion_RFE - Random Forest</v>
      </c>
    </row>
    <row r="142" spans="1:8" x14ac:dyDescent="0.55000000000000004">
      <c r="A142" t="s">
        <v>354</v>
      </c>
      <c r="B142" t="s">
        <v>65</v>
      </c>
      <c r="C142" t="s">
        <v>64</v>
      </c>
      <c r="D142">
        <v>0</v>
      </c>
      <c r="E142">
        <v>0</v>
      </c>
      <c r="F142" t="s">
        <v>6</v>
      </c>
      <c r="G142">
        <v>5</v>
      </c>
      <c r="H142" t="str">
        <f t="shared" si="2"/>
        <v>overexertion_RFE - Ridge</v>
      </c>
    </row>
    <row r="143" spans="1:8" x14ac:dyDescent="0.55000000000000004">
      <c r="A143" t="s">
        <v>354</v>
      </c>
      <c r="B143" t="s">
        <v>66</v>
      </c>
      <c r="C143" t="s">
        <v>62</v>
      </c>
      <c r="D143">
        <v>1</v>
      </c>
      <c r="E143">
        <v>1</v>
      </c>
      <c r="F143" t="s">
        <v>8</v>
      </c>
      <c r="G143">
        <v>5</v>
      </c>
      <c r="H143" t="str">
        <f t="shared" si="2"/>
        <v>overexertion_SFS - Random Forest</v>
      </c>
    </row>
    <row r="144" spans="1:8" x14ac:dyDescent="0.55000000000000004">
      <c r="A144" t="s">
        <v>354</v>
      </c>
      <c r="B144" t="s">
        <v>66</v>
      </c>
      <c r="C144" t="s">
        <v>64</v>
      </c>
      <c r="D144">
        <v>1</v>
      </c>
      <c r="E144">
        <v>1</v>
      </c>
      <c r="F144" t="s">
        <v>9</v>
      </c>
      <c r="G144">
        <v>5</v>
      </c>
      <c r="H144" t="str">
        <f t="shared" si="2"/>
        <v>overexertion_SFS - Ridge</v>
      </c>
    </row>
    <row r="145" spans="1:8" x14ac:dyDescent="0.55000000000000004">
      <c r="A145" t="s">
        <v>365</v>
      </c>
      <c r="B145" t="s">
        <v>1</v>
      </c>
      <c r="C145" t="s">
        <v>69</v>
      </c>
      <c r="D145">
        <v>1</v>
      </c>
      <c r="E145">
        <v>1</v>
      </c>
      <c r="F145" t="s">
        <v>1</v>
      </c>
      <c r="G145">
        <v>5</v>
      </c>
      <c r="H145" t="str">
        <f t="shared" si="2"/>
        <v>overweight_Variance Threshold</v>
      </c>
    </row>
    <row r="146" spans="1:8" x14ac:dyDescent="0.55000000000000004">
      <c r="A146" t="s">
        <v>365</v>
      </c>
      <c r="B146" t="s">
        <v>67</v>
      </c>
      <c r="C146" t="s">
        <v>68</v>
      </c>
      <c r="D146">
        <v>1</v>
      </c>
      <c r="E146">
        <v>1</v>
      </c>
      <c r="F146" t="s">
        <v>2</v>
      </c>
      <c r="G146">
        <v>5</v>
      </c>
      <c r="H146" t="str">
        <f t="shared" si="2"/>
        <v>overweight_Regularization - Lasso</v>
      </c>
    </row>
    <row r="147" spans="1:8" x14ac:dyDescent="0.55000000000000004">
      <c r="A147" t="s">
        <v>365</v>
      </c>
      <c r="B147" t="s">
        <v>61</v>
      </c>
      <c r="C147" t="s">
        <v>62</v>
      </c>
      <c r="D147">
        <v>3.6918031244276603E-2</v>
      </c>
      <c r="E147">
        <v>1</v>
      </c>
      <c r="F147" t="s">
        <v>3</v>
      </c>
      <c r="G147">
        <v>5</v>
      </c>
      <c r="H147" t="str">
        <f t="shared" si="2"/>
        <v>overweight_Feature Importance - Random Forest</v>
      </c>
    </row>
    <row r="148" spans="1:8" x14ac:dyDescent="0.55000000000000004">
      <c r="A148" t="s">
        <v>365</v>
      </c>
      <c r="B148" t="s">
        <v>63</v>
      </c>
      <c r="C148" t="s">
        <v>62</v>
      </c>
      <c r="D148">
        <v>5.6756756756757504E-3</v>
      </c>
      <c r="E148">
        <v>1</v>
      </c>
      <c r="F148" t="s">
        <v>4</v>
      </c>
      <c r="G148">
        <v>5</v>
      </c>
      <c r="H148" t="str">
        <f t="shared" si="2"/>
        <v>overweight_Permutation Importance - Random Forest</v>
      </c>
    </row>
    <row r="149" spans="1:8" x14ac:dyDescent="0.55000000000000004">
      <c r="A149" t="s">
        <v>365</v>
      </c>
      <c r="B149" t="s">
        <v>63</v>
      </c>
      <c r="C149" t="s">
        <v>64</v>
      </c>
      <c r="D149">
        <v>0</v>
      </c>
      <c r="E149">
        <v>0</v>
      </c>
      <c r="F149" t="s">
        <v>5</v>
      </c>
      <c r="G149">
        <v>5</v>
      </c>
      <c r="H149" t="str">
        <f t="shared" si="2"/>
        <v>overweight_Permutation Importance - Ridge</v>
      </c>
    </row>
    <row r="150" spans="1:8" x14ac:dyDescent="0.55000000000000004">
      <c r="A150" t="s">
        <v>365</v>
      </c>
      <c r="B150" t="s">
        <v>65</v>
      </c>
      <c r="C150" t="s">
        <v>62</v>
      </c>
      <c r="D150">
        <v>1</v>
      </c>
      <c r="E150">
        <v>1</v>
      </c>
      <c r="F150" t="s">
        <v>7</v>
      </c>
      <c r="G150">
        <v>5</v>
      </c>
      <c r="H150" t="str">
        <f t="shared" si="2"/>
        <v>overweight_RFE - Random Forest</v>
      </c>
    </row>
    <row r="151" spans="1:8" x14ac:dyDescent="0.55000000000000004">
      <c r="A151" t="s">
        <v>365</v>
      </c>
      <c r="B151" t="s">
        <v>65</v>
      </c>
      <c r="C151" t="s">
        <v>64</v>
      </c>
      <c r="D151">
        <v>0</v>
      </c>
      <c r="E151">
        <v>0</v>
      </c>
      <c r="F151" t="s">
        <v>6</v>
      </c>
      <c r="G151">
        <v>5</v>
      </c>
      <c r="H151" t="str">
        <f t="shared" si="2"/>
        <v>overweight_RFE - Ridge</v>
      </c>
    </row>
    <row r="152" spans="1:8" x14ac:dyDescent="0.55000000000000004">
      <c r="A152" t="s">
        <v>365</v>
      </c>
      <c r="B152" t="s">
        <v>66</v>
      </c>
      <c r="C152" t="s">
        <v>62</v>
      </c>
      <c r="D152">
        <v>0</v>
      </c>
      <c r="E152">
        <v>0</v>
      </c>
      <c r="F152" t="s">
        <v>8</v>
      </c>
      <c r="G152">
        <v>5</v>
      </c>
      <c r="H152" t="str">
        <f t="shared" si="2"/>
        <v>overweight_SFS - Random Forest</v>
      </c>
    </row>
    <row r="153" spans="1:8" x14ac:dyDescent="0.55000000000000004">
      <c r="A153" t="s">
        <v>365</v>
      </c>
      <c r="B153" t="s">
        <v>66</v>
      </c>
      <c r="C153" t="s">
        <v>64</v>
      </c>
      <c r="D153">
        <v>0</v>
      </c>
      <c r="E153">
        <v>0</v>
      </c>
      <c r="F153" t="s">
        <v>9</v>
      </c>
      <c r="G153">
        <v>5</v>
      </c>
      <c r="H153" t="str">
        <f t="shared" si="2"/>
        <v>overweight_SFS - Ridge</v>
      </c>
    </row>
    <row r="154" spans="1:8" x14ac:dyDescent="0.55000000000000004">
      <c r="A154" t="s">
        <v>355</v>
      </c>
      <c r="B154" t="s">
        <v>1</v>
      </c>
      <c r="C154" t="s">
        <v>69</v>
      </c>
      <c r="D154">
        <v>1</v>
      </c>
      <c r="E154">
        <v>1</v>
      </c>
      <c r="F154" t="s">
        <v>1</v>
      </c>
      <c r="G154">
        <v>5</v>
      </c>
      <c r="H154" t="str">
        <f t="shared" si="2"/>
        <v>post_op_care_Variance Threshold</v>
      </c>
    </row>
    <row r="155" spans="1:8" x14ac:dyDescent="0.55000000000000004">
      <c r="A155" t="s">
        <v>355</v>
      </c>
      <c r="B155" t="s">
        <v>67</v>
      </c>
      <c r="C155" t="s">
        <v>68</v>
      </c>
      <c r="D155">
        <v>1</v>
      </c>
      <c r="E155">
        <v>1</v>
      </c>
      <c r="F155" t="s">
        <v>2</v>
      </c>
      <c r="G155">
        <v>5</v>
      </c>
      <c r="H155" t="str">
        <f t="shared" si="2"/>
        <v>post_op_care_Regularization - Lasso</v>
      </c>
    </row>
    <row r="156" spans="1:8" x14ac:dyDescent="0.55000000000000004">
      <c r="A156" t="s">
        <v>355</v>
      </c>
      <c r="B156" t="s">
        <v>61</v>
      </c>
      <c r="C156" t="s">
        <v>62</v>
      </c>
      <c r="D156">
        <v>6.9522425900425001E-3</v>
      </c>
      <c r="E156">
        <v>0</v>
      </c>
      <c r="F156" t="s">
        <v>3</v>
      </c>
      <c r="G156">
        <v>5</v>
      </c>
      <c r="H156" t="str">
        <f t="shared" si="2"/>
        <v>post_op_care_Feature Importance - Random Forest</v>
      </c>
    </row>
    <row r="157" spans="1:8" x14ac:dyDescent="0.55000000000000004">
      <c r="A157" t="s">
        <v>355</v>
      </c>
      <c r="B157" t="s">
        <v>63</v>
      </c>
      <c r="C157" t="s">
        <v>62</v>
      </c>
      <c r="D157">
        <v>1.0540540540541199E-3</v>
      </c>
      <c r="E157">
        <v>1</v>
      </c>
      <c r="F157" t="s">
        <v>4</v>
      </c>
      <c r="G157">
        <v>5</v>
      </c>
      <c r="H157" t="str">
        <f t="shared" si="2"/>
        <v>post_op_care_Permutation Importance - Random Forest</v>
      </c>
    </row>
    <row r="158" spans="1:8" x14ac:dyDescent="0.55000000000000004">
      <c r="A158" t="s">
        <v>355</v>
      </c>
      <c r="B158" t="s">
        <v>63</v>
      </c>
      <c r="C158" t="s">
        <v>64</v>
      </c>
      <c r="D158">
        <v>0</v>
      </c>
      <c r="E158">
        <v>0</v>
      </c>
      <c r="F158" t="s">
        <v>5</v>
      </c>
      <c r="G158">
        <v>5</v>
      </c>
      <c r="H158" t="str">
        <f t="shared" si="2"/>
        <v>post_op_care_Permutation Importance - Ridge</v>
      </c>
    </row>
    <row r="159" spans="1:8" x14ac:dyDescent="0.55000000000000004">
      <c r="A159" t="s">
        <v>355</v>
      </c>
      <c r="B159" t="s">
        <v>65</v>
      </c>
      <c r="C159" t="s">
        <v>62</v>
      </c>
      <c r="D159">
        <v>1</v>
      </c>
      <c r="E159">
        <v>1</v>
      </c>
      <c r="F159" t="s">
        <v>7</v>
      </c>
      <c r="G159">
        <v>5</v>
      </c>
      <c r="H159" t="str">
        <f t="shared" si="2"/>
        <v>post_op_care_RFE - Random Forest</v>
      </c>
    </row>
    <row r="160" spans="1:8" x14ac:dyDescent="0.55000000000000004">
      <c r="A160" t="s">
        <v>355</v>
      </c>
      <c r="B160" t="s">
        <v>65</v>
      </c>
      <c r="C160" t="s">
        <v>64</v>
      </c>
      <c r="D160">
        <v>0</v>
      </c>
      <c r="E160">
        <v>0</v>
      </c>
      <c r="F160" t="s">
        <v>6</v>
      </c>
      <c r="G160">
        <v>5</v>
      </c>
      <c r="H160" t="str">
        <f t="shared" si="2"/>
        <v>post_op_care_RFE - Ridge</v>
      </c>
    </row>
    <row r="161" spans="1:8" x14ac:dyDescent="0.55000000000000004">
      <c r="A161" t="s">
        <v>355</v>
      </c>
      <c r="B161" t="s">
        <v>66</v>
      </c>
      <c r="C161" t="s">
        <v>62</v>
      </c>
      <c r="D161">
        <v>1</v>
      </c>
      <c r="E161">
        <v>1</v>
      </c>
      <c r="F161" t="s">
        <v>8</v>
      </c>
      <c r="G161">
        <v>5</v>
      </c>
      <c r="H161" t="str">
        <f t="shared" si="2"/>
        <v>post_op_care_SFS - Random Forest</v>
      </c>
    </row>
    <row r="162" spans="1:8" x14ac:dyDescent="0.55000000000000004">
      <c r="A162" t="s">
        <v>355</v>
      </c>
      <c r="B162" t="s">
        <v>66</v>
      </c>
      <c r="C162" t="s">
        <v>64</v>
      </c>
      <c r="D162">
        <v>0</v>
      </c>
      <c r="E162">
        <v>0</v>
      </c>
      <c r="F162" t="s">
        <v>9</v>
      </c>
      <c r="G162">
        <v>5</v>
      </c>
      <c r="H162" t="str">
        <f t="shared" si="2"/>
        <v>post_op_care_SFS - Ridge</v>
      </c>
    </row>
    <row r="163" spans="1:8" x14ac:dyDescent="0.55000000000000004">
      <c r="A163" t="s">
        <v>376</v>
      </c>
      <c r="B163" t="s">
        <v>1</v>
      </c>
      <c r="C163" t="s">
        <v>69</v>
      </c>
      <c r="D163">
        <v>1</v>
      </c>
      <c r="E163">
        <v>1</v>
      </c>
      <c r="F163" t="s">
        <v>1</v>
      </c>
      <c r="G163">
        <v>5</v>
      </c>
      <c r="H163" t="str">
        <f t="shared" si="2"/>
        <v>prior_procedure_Variance Threshold</v>
      </c>
    </row>
    <row r="164" spans="1:8" x14ac:dyDescent="0.55000000000000004">
      <c r="A164" t="s">
        <v>376</v>
      </c>
      <c r="B164" t="s">
        <v>67</v>
      </c>
      <c r="C164" t="s">
        <v>68</v>
      </c>
      <c r="D164">
        <v>1</v>
      </c>
      <c r="E164">
        <v>1</v>
      </c>
      <c r="F164" t="s">
        <v>2</v>
      </c>
      <c r="G164">
        <v>5</v>
      </c>
      <c r="H164" t="str">
        <f t="shared" si="2"/>
        <v>prior_procedure_Regularization - Lasso</v>
      </c>
    </row>
    <row r="165" spans="1:8" x14ac:dyDescent="0.55000000000000004">
      <c r="A165" t="s">
        <v>376</v>
      </c>
      <c r="B165" t="s">
        <v>61</v>
      </c>
      <c r="C165" t="s">
        <v>62</v>
      </c>
      <c r="D165">
        <v>9.9889162152118002E-2</v>
      </c>
      <c r="E165">
        <v>1</v>
      </c>
      <c r="F165" t="s">
        <v>3</v>
      </c>
      <c r="G165">
        <v>5</v>
      </c>
      <c r="H165" t="str">
        <f t="shared" si="2"/>
        <v>prior_procedure_Feature Importance - Random Forest</v>
      </c>
    </row>
    <row r="166" spans="1:8" x14ac:dyDescent="0.55000000000000004">
      <c r="A166" t="s">
        <v>376</v>
      </c>
      <c r="B166" t="s">
        <v>63</v>
      </c>
      <c r="C166" t="s">
        <v>62</v>
      </c>
      <c r="D166">
        <v>4.5945945945946301E-3</v>
      </c>
      <c r="E166">
        <v>1</v>
      </c>
      <c r="F166" t="s">
        <v>4</v>
      </c>
      <c r="G166">
        <v>5</v>
      </c>
      <c r="H166" t="str">
        <f t="shared" si="2"/>
        <v>prior_procedure_Permutation Importance - Random Forest</v>
      </c>
    </row>
    <row r="167" spans="1:8" x14ac:dyDescent="0.55000000000000004">
      <c r="A167" t="s">
        <v>376</v>
      </c>
      <c r="B167" t="s">
        <v>63</v>
      </c>
      <c r="C167" t="s">
        <v>64</v>
      </c>
      <c r="D167">
        <v>0</v>
      </c>
      <c r="E167">
        <v>0</v>
      </c>
      <c r="F167" t="s">
        <v>5</v>
      </c>
      <c r="G167">
        <v>5</v>
      </c>
      <c r="H167" t="str">
        <f t="shared" si="2"/>
        <v>prior_procedure_Permutation Importance - Ridge</v>
      </c>
    </row>
    <row r="168" spans="1:8" x14ac:dyDescent="0.55000000000000004">
      <c r="A168" t="s">
        <v>376</v>
      </c>
      <c r="B168" t="s">
        <v>65</v>
      </c>
      <c r="C168" t="s">
        <v>62</v>
      </c>
      <c r="D168">
        <v>1</v>
      </c>
      <c r="E168">
        <v>1</v>
      </c>
      <c r="F168" t="s">
        <v>7</v>
      </c>
      <c r="G168">
        <v>5</v>
      </c>
      <c r="H168" t="str">
        <f t="shared" si="2"/>
        <v>prior_procedure_RFE - Random Forest</v>
      </c>
    </row>
    <row r="169" spans="1:8" x14ac:dyDescent="0.55000000000000004">
      <c r="A169" t="s">
        <v>376</v>
      </c>
      <c r="B169" t="s">
        <v>65</v>
      </c>
      <c r="C169" t="s">
        <v>64</v>
      </c>
      <c r="D169">
        <v>0</v>
      </c>
      <c r="E169">
        <v>0</v>
      </c>
      <c r="F169" t="s">
        <v>6</v>
      </c>
      <c r="G169">
        <v>5</v>
      </c>
      <c r="H169" t="str">
        <f t="shared" si="2"/>
        <v>prior_procedure_RFE - Ridge</v>
      </c>
    </row>
    <row r="170" spans="1:8" x14ac:dyDescent="0.55000000000000004">
      <c r="A170" t="s">
        <v>376</v>
      </c>
      <c r="B170" t="s">
        <v>66</v>
      </c>
      <c r="C170" t="s">
        <v>62</v>
      </c>
      <c r="D170">
        <v>0</v>
      </c>
      <c r="E170">
        <v>0</v>
      </c>
      <c r="F170" t="s">
        <v>8</v>
      </c>
      <c r="G170">
        <v>5</v>
      </c>
      <c r="H170" t="str">
        <f t="shared" si="2"/>
        <v>prior_procedure_SFS - Random Forest</v>
      </c>
    </row>
    <row r="171" spans="1:8" x14ac:dyDescent="0.55000000000000004">
      <c r="A171" t="s">
        <v>376</v>
      </c>
      <c r="B171" t="s">
        <v>66</v>
      </c>
      <c r="C171" t="s">
        <v>64</v>
      </c>
      <c r="D171">
        <v>0</v>
      </c>
      <c r="E171">
        <v>0</v>
      </c>
      <c r="F171" t="s">
        <v>9</v>
      </c>
      <c r="G171">
        <v>5</v>
      </c>
      <c r="H171" t="str">
        <f t="shared" si="2"/>
        <v>prior_procedure_SFS - Ridge</v>
      </c>
    </row>
    <row r="172" spans="1:8" x14ac:dyDescent="0.55000000000000004">
      <c r="A172" t="s">
        <v>366</v>
      </c>
      <c r="B172" t="s">
        <v>1</v>
      </c>
      <c r="C172" t="s">
        <v>69</v>
      </c>
      <c r="D172">
        <v>1</v>
      </c>
      <c r="E172">
        <v>1</v>
      </c>
      <c r="F172" t="s">
        <v>1</v>
      </c>
      <c r="G172">
        <v>5</v>
      </c>
      <c r="H172" t="str">
        <f t="shared" si="2"/>
        <v>require_vaccine_Variance Threshold</v>
      </c>
    </row>
    <row r="173" spans="1:8" x14ac:dyDescent="0.55000000000000004">
      <c r="A173" t="s">
        <v>366</v>
      </c>
      <c r="B173" t="s">
        <v>67</v>
      </c>
      <c r="C173" t="s">
        <v>68</v>
      </c>
      <c r="D173">
        <v>1</v>
      </c>
      <c r="E173">
        <v>1</v>
      </c>
      <c r="F173" t="s">
        <v>2</v>
      </c>
      <c r="G173">
        <v>5</v>
      </c>
      <c r="H173" t="str">
        <f t="shared" si="2"/>
        <v>require_vaccine_Regularization - Lasso</v>
      </c>
    </row>
    <row r="174" spans="1:8" x14ac:dyDescent="0.55000000000000004">
      <c r="A174" t="s">
        <v>366</v>
      </c>
      <c r="B174" t="s">
        <v>61</v>
      </c>
      <c r="C174" t="s">
        <v>62</v>
      </c>
      <c r="D174">
        <v>1.6884871108616799E-2</v>
      </c>
      <c r="E174">
        <v>1</v>
      </c>
      <c r="F174" t="s">
        <v>3</v>
      </c>
      <c r="G174">
        <v>5</v>
      </c>
      <c r="H174" t="str">
        <f t="shared" si="2"/>
        <v>require_vaccine_Feature Importance - Random Forest</v>
      </c>
    </row>
    <row r="175" spans="1:8" x14ac:dyDescent="0.55000000000000004">
      <c r="A175" t="s">
        <v>366</v>
      </c>
      <c r="B175" t="s">
        <v>63</v>
      </c>
      <c r="C175" t="s">
        <v>62</v>
      </c>
      <c r="D175">
        <v>-3.7837837837835199E-4</v>
      </c>
      <c r="E175">
        <v>0</v>
      </c>
      <c r="F175" t="s">
        <v>4</v>
      </c>
      <c r="G175">
        <v>5</v>
      </c>
      <c r="H175" t="str">
        <f t="shared" si="2"/>
        <v>require_vaccine_Permutation Importance - Random Forest</v>
      </c>
    </row>
    <row r="176" spans="1:8" x14ac:dyDescent="0.55000000000000004">
      <c r="A176" t="s">
        <v>366</v>
      </c>
      <c r="B176" t="s">
        <v>63</v>
      </c>
      <c r="C176" t="s">
        <v>64</v>
      </c>
      <c r="D176">
        <v>0</v>
      </c>
      <c r="E176">
        <v>0</v>
      </c>
      <c r="F176" t="s">
        <v>5</v>
      </c>
      <c r="G176">
        <v>5</v>
      </c>
      <c r="H176" t="str">
        <f t="shared" si="2"/>
        <v>require_vaccine_Permutation Importance - Ridge</v>
      </c>
    </row>
    <row r="177" spans="1:8" x14ac:dyDescent="0.55000000000000004">
      <c r="A177" t="s">
        <v>366</v>
      </c>
      <c r="B177" t="s">
        <v>65</v>
      </c>
      <c r="C177" t="s">
        <v>62</v>
      </c>
      <c r="D177">
        <v>1</v>
      </c>
      <c r="E177">
        <v>1</v>
      </c>
      <c r="F177" t="s">
        <v>7</v>
      </c>
      <c r="G177">
        <v>5</v>
      </c>
      <c r="H177" t="str">
        <f t="shared" si="2"/>
        <v>require_vaccine_RFE - Random Forest</v>
      </c>
    </row>
    <row r="178" spans="1:8" x14ac:dyDescent="0.55000000000000004">
      <c r="A178" t="s">
        <v>366</v>
      </c>
      <c r="B178" t="s">
        <v>65</v>
      </c>
      <c r="C178" t="s">
        <v>64</v>
      </c>
      <c r="D178">
        <v>0</v>
      </c>
      <c r="E178">
        <v>0</v>
      </c>
      <c r="F178" t="s">
        <v>6</v>
      </c>
      <c r="G178">
        <v>5</v>
      </c>
      <c r="H178" t="str">
        <f t="shared" si="2"/>
        <v>require_vaccine_RFE - Ridge</v>
      </c>
    </row>
    <row r="179" spans="1:8" x14ac:dyDescent="0.55000000000000004">
      <c r="A179" t="s">
        <v>366</v>
      </c>
      <c r="B179" t="s">
        <v>66</v>
      </c>
      <c r="C179" t="s">
        <v>62</v>
      </c>
      <c r="D179">
        <v>0</v>
      </c>
      <c r="E179">
        <v>0</v>
      </c>
      <c r="F179" t="s">
        <v>8</v>
      </c>
      <c r="G179">
        <v>5</v>
      </c>
      <c r="H179" t="str">
        <f t="shared" si="2"/>
        <v>require_vaccine_SFS - Random Forest</v>
      </c>
    </row>
    <row r="180" spans="1:8" x14ac:dyDescent="0.55000000000000004">
      <c r="A180" t="s">
        <v>366</v>
      </c>
      <c r="B180" t="s">
        <v>66</v>
      </c>
      <c r="C180" t="s">
        <v>64</v>
      </c>
      <c r="D180">
        <v>1</v>
      </c>
      <c r="E180">
        <v>1</v>
      </c>
      <c r="F180" t="s">
        <v>9</v>
      </c>
      <c r="G180">
        <v>5</v>
      </c>
      <c r="H180" t="str">
        <f t="shared" si="2"/>
        <v>require_vaccine_SFS - Ridge</v>
      </c>
    </row>
    <row r="181" spans="1:8" x14ac:dyDescent="0.55000000000000004">
      <c r="A181" t="s">
        <v>377</v>
      </c>
      <c r="B181" t="s">
        <v>1</v>
      </c>
      <c r="C181" t="s">
        <v>69</v>
      </c>
      <c r="D181">
        <v>1</v>
      </c>
      <c r="E181">
        <v>1</v>
      </c>
      <c r="F181" t="s">
        <v>1</v>
      </c>
      <c r="G181">
        <v>5</v>
      </c>
      <c r="H181" t="str">
        <f t="shared" si="2"/>
        <v>respiration_rate_Variance Threshold</v>
      </c>
    </row>
    <row r="182" spans="1:8" x14ac:dyDescent="0.55000000000000004">
      <c r="A182" t="s">
        <v>377</v>
      </c>
      <c r="B182" t="s">
        <v>67</v>
      </c>
      <c r="C182" t="s">
        <v>68</v>
      </c>
      <c r="D182">
        <v>1</v>
      </c>
      <c r="E182">
        <v>1</v>
      </c>
      <c r="F182" t="s">
        <v>2</v>
      </c>
      <c r="G182">
        <v>5</v>
      </c>
      <c r="H182" t="str">
        <f t="shared" si="2"/>
        <v>respiration_rate_Regularization - Lasso</v>
      </c>
    </row>
    <row r="183" spans="1:8" x14ac:dyDescent="0.55000000000000004">
      <c r="A183" t="s">
        <v>377</v>
      </c>
      <c r="B183" t="s">
        <v>61</v>
      </c>
      <c r="C183" t="s">
        <v>62</v>
      </c>
      <c r="D183">
        <v>2.28185504220637E-2</v>
      </c>
      <c r="E183">
        <v>1</v>
      </c>
      <c r="F183" t="s">
        <v>3</v>
      </c>
      <c r="G183">
        <v>5</v>
      </c>
      <c r="H183" t="str">
        <f t="shared" si="2"/>
        <v>respiration_rate_Feature Importance - Random Forest</v>
      </c>
    </row>
    <row r="184" spans="1:8" x14ac:dyDescent="0.55000000000000004">
      <c r="A184" t="s">
        <v>377</v>
      </c>
      <c r="B184" t="s">
        <v>63</v>
      </c>
      <c r="C184" t="s">
        <v>62</v>
      </c>
      <c r="D184">
        <v>1.2432432432432699E-3</v>
      </c>
      <c r="E184">
        <v>1</v>
      </c>
      <c r="F184" t="s">
        <v>4</v>
      </c>
      <c r="G184">
        <v>5</v>
      </c>
      <c r="H184" t="str">
        <f t="shared" si="2"/>
        <v>respiration_rate_Permutation Importance - Random Forest</v>
      </c>
    </row>
    <row r="185" spans="1:8" x14ac:dyDescent="0.55000000000000004">
      <c r="A185" t="s">
        <v>377</v>
      </c>
      <c r="B185" t="s">
        <v>63</v>
      </c>
      <c r="C185" t="s">
        <v>64</v>
      </c>
      <c r="D185">
        <v>0</v>
      </c>
      <c r="E185">
        <v>0</v>
      </c>
      <c r="F185" t="s">
        <v>5</v>
      </c>
      <c r="G185">
        <v>5</v>
      </c>
      <c r="H185" t="str">
        <f t="shared" si="2"/>
        <v>respiration_rate_Permutation Importance - Ridge</v>
      </c>
    </row>
    <row r="186" spans="1:8" x14ac:dyDescent="0.55000000000000004">
      <c r="A186" t="s">
        <v>377</v>
      </c>
      <c r="B186" t="s">
        <v>65</v>
      </c>
      <c r="C186" t="s">
        <v>62</v>
      </c>
      <c r="D186">
        <v>1</v>
      </c>
      <c r="E186">
        <v>1</v>
      </c>
      <c r="F186" t="s">
        <v>7</v>
      </c>
      <c r="G186">
        <v>5</v>
      </c>
      <c r="H186" t="str">
        <f t="shared" si="2"/>
        <v>respiration_rate_RFE - Random Forest</v>
      </c>
    </row>
    <row r="187" spans="1:8" x14ac:dyDescent="0.55000000000000004">
      <c r="A187" t="s">
        <v>377</v>
      </c>
      <c r="B187" t="s">
        <v>65</v>
      </c>
      <c r="C187" t="s">
        <v>64</v>
      </c>
      <c r="D187">
        <v>0</v>
      </c>
      <c r="E187">
        <v>0</v>
      </c>
      <c r="F187" t="s">
        <v>6</v>
      </c>
      <c r="G187">
        <v>5</v>
      </c>
      <c r="H187" t="str">
        <f t="shared" si="2"/>
        <v>respiration_rate_RFE - Ridge</v>
      </c>
    </row>
    <row r="188" spans="1:8" x14ac:dyDescent="0.55000000000000004">
      <c r="A188" t="s">
        <v>377</v>
      </c>
      <c r="B188" t="s">
        <v>66</v>
      </c>
      <c r="C188" t="s">
        <v>62</v>
      </c>
      <c r="D188">
        <v>0</v>
      </c>
      <c r="E188">
        <v>0</v>
      </c>
      <c r="F188" t="s">
        <v>8</v>
      </c>
      <c r="G188">
        <v>5</v>
      </c>
      <c r="H188" t="str">
        <f t="shared" si="2"/>
        <v>respiration_rate_SFS - Random Forest</v>
      </c>
    </row>
    <row r="189" spans="1:8" x14ac:dyDescent="0.55000000000000004">
      <c r="A189" t="s">
        <v>377</v>
      </c>
      <c r="B189" t="s">
        <v>66</v>
      </c>
      <c r="C189" t="s">
        <v>64</v>
      </c>
      <c r="D189">
        <v>0</v>
      </c>
      <c r="E189">
        <v>0</v>
      </c>
      <c r="F189" t="s">
        <v>9</v>
      </c>
      <c r="G189">
        <v>5</v>
      </c>
      <c r="H189" t="str">
        <f t="shared" si="2"/>
        <v>respiration_rate_SFS - Ridge</v>
      </c>
    </row>
    <row r="190" spans="1:8" x14ac:dyDescent="0.55000000000000004">
      <c r="A190" t="s">
        <v>368</v>
      </c>
      <c r="B190" t="s">
        <v>1</v>
      </c>
      <c r="C190" t="s">
        <v>69</v>
      </c>
      <c r="D190">
        <v>1</v>
      </c>
      <c r="E190">
        <v>1</v>
      </c>
      <c r="F190" t="s">
        <v>1</v>
      </c>
      <c r="G190">
        <v>6</v>
      </c>
      <c r="H190" t="str">
        <f t="shared" si="2"/>
        <v>alcohol_Variance Threshold</v>
      </c>
    </row>
    <row r="191" spans="1:8" x14ac:dyDescent="0.55000000000000004">
      <c r="A191" t="s">
        <v>368</v>
      </c>
      <c r="B191" t="s">
        <v>67</v>
      </c>
      <c r="C191" t="s">
        <v>68</v>
      </c>
      <c r="D191">
        <v>1</v>
      </c>
      <c r="E191">
        <v>1</v>
      </c>
      <c r="F191" t="s">
        <v>2</v>
      </c>
      <c r="G191">
        <v>6</v>
      </c>
      <c r="H191" t="str">
        <f t="shared" si="2"/>
        <v>alcohol_Regularization - Lasso</v>
      </c>
    </row>
    <row r="192" spans="1:8" x14ac:dyDescent="0.55000000000000004">
      <c r="A192" t="s">
        <v>368</v>
      </c>
      <c r="B192" t="s">
        <v>61</v>
      </c>
      <c r="C192" t="s">
        <v>62</v>
      </c>
      <c r="D192">
        <v>1.2705682212972301E-2</v>
      </c>
      <c r="E192">
        <v>0</v>
      </c>
      <c r="F192" t="s">
        <v>3</v>
      </c>
      <c r="G192">
        <v>6</v>
      </c>
      <c r="H192" t="str">
        <f t="shared" si="2"/>
        <v>alcohol_Feature Importance - Random Forest</v>
      </c>
    </row>
    <row r="193" spans="1:8" x14ac:dyDescent="0.55000000000000004">
      <c r="A193" t="s">
        <v>368</v>
      </c>
      <c r="B193" t="s">
        <v>63</v>
      </c>
      <c r="C193" t="s">
        <v>62</v>
      </c>
      <c r="D193">
        <v>2.3243243243243799E-3</v>
      </c>
      <c r="E193">
        <v>1</v>
      </c>
      <c r="F193" t="s">
        <v>4</v>
      </c>
      <c r="G193">
        <v>6</v>
      </c>
      <c r="H193" t="str">
        <f t="shared" si="2"/>
        <v>alcohol_Permutation Importance - Random Forest</v>
      </c>
    </row>
    <row r="194" spans="1:8" x14ac:dyDescent="0.55000000000000004">
      <c r="A194" t="s">
        <v>368</v>
      </c>
      <c r="B194" t="s">
        <v>63</v>
      </c>
      <c r="C194" t="s">
        <v>64</v>
      </c>
      <c r="D194">
        <v>0</v>
      </c>
      <c r="E194">
        <v>0</v>
      </c>
      <c r="F194" t="s">
        <v>5</v>
      </c>
      <c r="G194">
        <v>6</v>
      </c>
      <c r="H194" t="str">
        <f t="shared" ref="H194:H257" si="3">A194&amp;F194</f>
        <v>alcohol_Permutation Importance - Ridge</v>
      </c>
    </row>
    <row r="195" spans="1:8" x14ac:dyDescent="0.55000000000000004">
      <c r="A195" t="s">
        <v>368</v>
      </c>
      <c r="B195" t="s">
        <v>65</v>
      </c>
      <c r="C195" t="s">
        <v>62</v>
      </c>
      <c r="D195">
        <v>1</v>
      </c>
      <c r="E195">
        <v>1</v>
      </c>
      <c r="F195" t="s">
        <v>7</v>
      </c>
      <c r="G195">
        <v>6</v>
      </c>
      <c r="H195" t="str">
        <f t="shared" si="3"/>
        <v>alcohol_RFE - Random Forest</v>
      </c>
    </row>
    <row r="196" spans="1:8" x14ac:dyDescent="0.55000000000000004">
      <c r="A196" t="s">
        <v>368</v>
      </c>
      <c r="B196" t="s">
        <v>65</v>
      </c>
      <c r="C196" t="s">
        <v>64</v>
      </c>
      <c r="D196">
        <v>0</v>
      </c>
      <c r="E196">
        <v>0</v>
      </c>
      <c r="F196" t="s">
        <v>6</v>
      </c>
      <c r="G196">
        <v>6</v>
      </c>
      <c r="H196" t="str">
        <f t="shared" si="3"/>
        <v>alcohol_RFE - Ridge</v>
      </c>
    </row>
    <row r="197" spans="1:8" x14ac:dyDescent="0.55000000000000004">
      <c r="A197" t="s">
        <v>368</v>
      </c>
      <c r="B197" t="s">
        <v>66</v>
      </c>
      <c r="C197" t="s">
        <v>62</v>
      </c>
      <c r="D197">
        <v>1</v>
      </c>
      <c r="E197">
        <v>1</v>
      </c>
      <c r="F197" t="s">
        <v>8</v>
      </c>
      <c r="G197">
        <v>6</v>
      </c>
      <c r="H197" t="str">
        <f t="shared" si="3"/>
        <v>alcohol_SFS - Random Forest</v>
      </c>
    </row>
    <row r="198" spans="1:8" x14ac:dyDescent="0.55000000000000004">
      <c r="A198" t="s">
        <v>368</v>
      </c>
      <c r="B198" t="s">
        <v>66</v>
      </c>
      <c r="C198" t="s">
        <v>64</v>
      </c>
      <c r="D198">
        <v>1</v>
      </c>
      <c r="E198">
        <v>1</v>
      </c>
      <c r="F198" t="s">
        <v>9</v>
      </c>
      <c r="G198">
        <v>6</v>
      </c>
      <c r="H198" t="str">
        <f t="shared" si="3"/>
        <v>alcohol_SFS - Ridge</v>
      </c>
    </row>
    <row r="199" spans="1:8" x14ac:dyDescent="0.55000000000000004">
      <c r="A199" t="s">
        <v>371</v>
      </c>
      <c r="B199" t="s">
        <v>1</v>
      </c>
      <c r="C199" t="s">
        <v>69</v>
      </c>
      <c r="D199">
        <v>1</v>
      </c>
      <c r="E199">
        <v>1</v>
      </c>
      <c r="F199" t="s">
        <v>1</v>
      </c>
      <c r="G199">
        <v>6</v>
      </c>
      <c r="H199" t="str">
        <f t="shared" si="3"/>
        <v>congregate_care_setting_Variance Threshold</v>
      </c>
    </row>
    <row r="200" spans="1:8" x14ac:dyDescent="0.55000000000000004">
      <c r="A200" t="s">
        <v>371</v>
      </c>
      <c r="B200" t="s">
        <v>67</v>
      </c>
      <c r="C200" t="s">
        <v>68</v>
      </c>
      <c r="D200">
        <v>1</v>
      </c>
      <c r="E200">
        <v>1</v>
      </c>
      <c r="F200" t="s">
        <v>2</v>
      </c>
      <c r="G200">
        <v>6</v>
      </c>
      <c r="H200" t="str">
        <f t="shared" si="3"/>
        <v>congregate_care_setting_Regularization - Lasso</v>
      </c>
    </row>
    <row r="201" spans="1:8" x14ac:dyDescent="0.55000000000000004">
      <c r="A201" t="s">
        <v>371</v>
      </c>
      <c r="B201" t="s">
        <v>61</v>
      </c>
      <c r="C201" t="s">
        <v>62</v>
      </c>
      <c r="D201">
        <v>1.19671441926609E-2</v>
      </c>
      <c r="E201">
        <v>0</v>
      </c>
      <c r="F201" t="s">
        <v>3</v>
      </c>
      <c r="G201">
        <v>6</v>
      </c>
      <c r="H201" t="str">
        <f t="shared" si="3"/>
        <v>congregate_care_setting_Feature Importance - Random Forest</v>
      </c>
    </row>
    <row r="202" spans="1:8" x14ac:dyDescent="0.55000000000000004">
      <c r="A202" t="s">
        <v>371</v>
      </c>
      <c r="B202" t="s">
        <v>63</v>
      </c>
      <c r="C202" t="s">
        <v>62</v>
      </c>
      <c r="D202">
        <v>3.3243243243243599E-3</v>
      </c>
      <c r="E202">
        <v>1</v>
      </c>
      <c r="F202" t="s">
        <v>4</v>
      </c>
      <c r="G202">
        <v>6</v>
      </c>
      <c r="H202" t="str">
        <f t="shared" si="3"/>
        <v>congregate_care_setting_Permutation Importance - Random Forest</v>
      </c>
    </row>
    <row r="203" spans="1:8" x14ac:dyDescent="0.55000000000000004">
      <c r="A203" t="s">
        <v>371</v>
      </c>
      <c r="B203" t="s">
        <v>63</v>
      </c>
      <c r="C203" t="s">
        <v>64</v>
      </c>
      <c r="D203">
        <v>0</v>
      </c>
      <c r="E203">
        <v>0</v>
      </c>
      <c r="F203" t="s">
        <v>5</v>
      </c>
      <c r="G203">
        <v>6</v>
      </c>
      <c r="H203" t="str">
        <f t="shared" si="3"/>
        <v>congregate_care_setting_Permutation Importance - Ridge</v>
      </c>
    </row>
    <row r="204" spans="1:8" x14ac:dyDescent="0.55000000000000004">
      <c r="A204" t="s">
        <v>371</v>
      </c>
      <c r="B204" t="s">
        <v>65</v>
      </c>
      <c r="C204" t="s">
        <v>62</v>
      </c>
      <c r="D204">
        <v>1</v>
      </c>
      <c r="E204">
        <v>1</v>
      </c>
      <c r="F204" t="s">
        <v>7</v>
      </c>
      <c r="G204">
        <v>6</v>
      </c>
      <c r="H204" t="str">
        <f t="shared" si="3"/>
        <v>congregate_care_setting_RFE - Random Forest</v>
      </c>
    </row>
    <row r="205" spans="1:8" x14ac:dyDescent="0.55000000000000004">
      <c r="A205" t="s">
        <v>371</v>
      </c>
      <c r="B205" t="s">
        <v>65</v>
      </c>
      <c r="C205" t="s">
        <v>64</v>
      </c>
      <c r="D205">
        <v>0</v>
      </c>
      <c r="E205">
        <v>0</v>
      </c>
      <c r="F205" t="s">
        <v>6</v>
      </c>
      <c r="G205">
        <v>6</v>
      </c>
      <c r="H205" t="str">
        <f t="shared" si="3"/>
        <v>congregate_care_setting_RFE - Ridge</v>
      </c>
    </row>
    <row r="206" spans="1:8" x14ac:dyDescent="0.55000000000000004">
      <c r="A206" t="s">
        <v>371</v>
      </c>
      <c r="B206" t="s">
        <v>66</v>
      </c>
      <c r="C206" t="s">
        <v>62</v>
      </c>
      <c r="D206">
        <v>1</v>
      </c>
      <c r="E206">
        <v>1</v>
      </c>
      <c r="F206" t="s">
        <v>8</v>
      </c>
      <c r="G206">
        <v>6</v>
      </c>
      <c r="H206" t="str">
        <f t="shared" si="3"/>
        <v>congregate_care_setting_SFS - Random Forest</v>
      </c>
    </row>
    <row r="207" spans="1:8" x14ac:dyDescent="0.55000000000000004">
      <c r="A207" t="s">
        <v>371</v>
      </c>
      <c r="B207" t="s">
        <v>66</v>
      </c>
      <c r="C207" t="s">
        <v>64</v>
      </c>
      <c r="D207">
        <v>1</v>
      </c>
      <c r="E207">
        <v>1</v>
      </c>
      <c r="F207" t="s">
        <v>9</v>
      </c>
      <c r="G207">
        <v>6</v>
      </c>
      <c r="H207" t="str">
        <f t="shared" si="3"/>
        <v>congregate_care_setting_SFS - Ridge</v>
      </c>
    </row>
    <row r="208" spans="1:8" x14ac:dyDescent="0.55000000000000004">
      <c r="A208" t="s">
        <v>373</v>
      </c>
      <c r="B208" t="s">
        <v>1</v>
      </c>
      <c r="C208" t="s">
        <v>69</v>
      </c>
      <c r="D208">
        <v>1</v>
      </c>
      <c r="E208">
        <v>1</v>
      </c>
      <c r="F208" t="s">
        <v>1</v>
      </c>
      <c r="G208">
        <v>6</v>
      </c>
      <c r="H208" t="str">
        <f t="shared" si="3"/>
        <v>drug_indicated_Variance Threshold</v>
      </c>
    </row>
    <row r="209" spans="1:8" x14ac:dyDescent="0.55000000000000004">
      <c r="A209" t="s">
        <v>373</v>
      </c>
      <c r="B209" t="s">
        <v>67</v>
      </c>
      <c r="C209" t="s">
        <v>68</v>
      </c>
      <c r="D209">
        <v>1</v>
      </c>
      <c r="E209">
        <v>1</v>
      </c>
      <c r="F209" t="s">
        <v>2</v>
      </c>
      <c r="G209">
        <v>6</v>
      </c>
      <c r="H209" t="str">
        <f t="shared" si="3"/>
        <v>drug_indicated_Regularization - Lasso</v>
      </c>
    </row>
    <row r="210" spans="1:8" x14ac:dyDescent="0.55000000000000004">
      <c r="A210" t="s">
        <v>373</v>
      </c>
      <c r="B210" t="s">
        <v>61</v>
      </c>
      <c r="C210" t="s">
        <v>62</v>
      </c>
      <c r="D210">
        <v>3.1212903574722398E-3</v>
      </c>
      <c r="E210">
        <v>0</v>
      </c>
      <c r="F210" t="s">
        <v>3</v>
      </c>
      <c r="G210">
        <v>6</v>
      </c>
      <c r="H210" t="str">
        <f t="shared" si="3"/>
        <v>drug_indicated_Feature Importance - Random Forest</v>
      </c>
    </row>
    <row r="211" spans="1:8" x14ac:dyDescent="0.55000000000000004">
      <c r="A211" t="s">
        <v>373</v>
      </c>
      <c r="B211" t="s">
        <v>63</v>
      </c>
      <c r="C211" t="s">
        <v>62</v>
      </c>
      <c r="D211">
        <v>8.6486486486496699E-4</v>
      </c>
      <c r="E211">
        <v>1</v>
      </c>
      <c r="F211" t="s">
        <v>4</v>
      </c>
      <c r="G211">
        <v>6</v>
      </c>
      <c r="H211" t="str">
        <f t="shared" si="3"/>
        <v>drug_indicated_Permutation Importance - Random Forest</v>
      </c>
    </row>
    <row r="212" spans="1:8" x14ac:dyDescent="0.55000000000000004">
      <c r="A212" t="s">
        <v>373</v>
      </c>
      <c r="B212" t="s">
        <v>63</v>
      </c>
      <c r="C212" t="s">
        <v>64</v>
      </c>
      <c r="D212">
        <v>0</v>
      </c>
      <c r="E212">
        <v>0</v>
      </c>
      <c r="F212" t="s">
        <v>5</v>
      </c>
      <c r="G212">
        <v>6</v>
      </c>
      <c r="H212" t="str">
        <f t="shared" si="3"/>
        <v>drug_indicated_Permutation Importance - Ridge</v>
      </c>
    </row>
    <row r="213" spans="1:8" x14ac:dyDescent="0.55000000000000004">
      <c r="A213" t="s">
        <v>373</v>
      </c>
      <c r="B213" t="s">
        <v>65</v>
      </c>
      <c r="C213" t="s">
        <v>62</v>
      </c>
      <c r="D213">
        <v>1</v>
      </c>
      <c r="E213">
        <v>1</v>
      </c>
      <c r="F213" t="s">
        <v>7</v>
      </c>
      <c r="G213">
        <v>6</v>
      </c>
      <c r="H213" t="str">
        <f t="shared" si="3"/>
        <v>drug_indicated_RFE - Random Forest</v>
      </c>
    </row>
    <row r="214" spans="1:8" x14ac:dyDescent="0.55000000000000004">
      <c r="A214" t="s">
        <v>373</v>
      </c>
      <c r="B214" t="s">
        <v>65</v>
      </c>
      <c r="C214" t="s">
        <v>64</v>
      </c>
      <c r="D214">
        <v>0</v>
      </c>
      <c r="E214">
        <v>0</v>
      </c>
      <c r="F214" t="s">
        <v>6</v>
      </c>
      <c r="G214">
        <v>6</v>
      </c>
      <c r="H214" t="str">
        <f t="shared" si="3"/>
        <v>drug_indicated_RFE - Ridge</v>
      </c>
    </row>
    <row r="215" spans="1:8" x14ac:dyDescent="0.55000000000000004">
      <c r="A215" t="s">
        <v>373</v>
      </c>
      <c r="B215" t="s">
        <v>66</v>
      </c>
      <c r="C215" t="s">
        <v>62</v>
      </c>
      <c r="D215">
        <v>1</v>
      </c>
      <c r="E215">
        <v>1</v>
      </c>
      <c r="F215" t="s">
        <v>8</v>
      </c>
      <c r="G215">
        <v>6</v>
      </c>
      <c r="H215" t="str">
        <f t="shared" si="3"/>
        <v>drug_indicated_SFS - Random Forest</v>
      </c>
    </row>
    <row r="216" spans="1:8" x14ac:dyDescent="0.55000000000000004">
      <c r="A216" t="s">
        <v>373</v>
      </c>
      <c r="B216" t="s">
        <v>66</v>
      </c>
      <c r="C216" t="s">
        <v>64</v>
      </c>
      <c r="D216">
        <v>1</v>
      </c>
      <c r="E216">
        <v>1</v>
      </c>
      <c r="F216" t="s">
        <v>9</v>
      </c>
      <c r="G216">
        <v>6</v>
      </c>
      <c r="H216" t="str">
        <f t="shared" si="3"/>
        <v>drug_indicated_SFS - Ridge</v>
      </c>
    </row>
    <row r="217" spans="1:8" x14ac:dyDescent="0.55000000000000004">
      <c r="A217" t="s">
        <v>380</v>
      </c>
      <c r="B217" t="s">
        <v>1</v>
      </c>
      <c r="C217" t="s">
        <v>69</v>
      </c>
      <c r="D217">
        <v>1</v>
      </c>
      <c r="E217">
        <v>1</v>
      </c>
      <c r="F217" t="s">
        <v>1</v>
      </c>
      <c r="G217">
        <v>6</v>
      </c>
      <c r="H217" t="str">
        <f t="shared" si="3"/>
        <v>family_history_Variance Threshold</v>
      </c>
    </row>
    <row r="218" spans="1:8" x14ac:dyDescent="0.55000000000000004">
      <c r="A218" t="s">
        <v>380</v>
      </c>
      <c r="B218" t="s">
        <v>67</v>
      </c>
      <c r="C218" t="s">
        <v>68</v>
      </c>
      <c r="D218">
        <v>1</v>
      </c>
      <c r="E218">
        <v>1</v>
      </c>
      <c r="F218" t="s">
        <v>2</v>
      </c>
      <c r="G218">
        <v>6</v>
      </c>
      <c r="H218" t="str">
        <f t="shared" si="3"/>
        <v>family_history_Regularization - Lasso</v>
      </c>
    </row>
    <row r="219" spans="1:8" x14ac:dyDescent="0.55000000000000004">
      <c r="A219" t="s">
        <v>380</v>
      </c>
      <c r="B219" t="s">
        <v>61</v>
      </c>
      <c r="C219" t="s">
        <v>62</v>
      </c>
      <c r="D219">
        <v>2.2018172646828E-2</v>
      </c>
      <c r="E219">
        <v>1</v>
      </c>
      <c r="F219" t="s">
        <v>3</v>
      </c>
      <c r="G219">
        <v>6</v>
      </c>
      <c r="H219" t="str">
        <f t="shared" si="3"/>
        <v>family_history_Feature Importance - Random Forest</v>
      </c>
    </row>
    <row r="220" spans="1:8" x14ac:dyDescent="0.55000000000000004">
      <c r="A220" t="s">
        <v>380</v>
      </c>
      <c r="B220" t="s">
        <v>63</v>
      </c>
      <c r="C220" t="s">
        <v>62</v>
      </c>
      <c r="D220">
        <v>2.1621621621627999E-4</v>
      </c>
      <c r="E220">
        <v>1</v>
      </c>
      <c r="F220" t="s">
        <v>4</v>
      </c>
      <c r="G220">
        <v>6</v>
      </c>
      <c r="H220" t="str">
        <f t="shared" si="3"/>
        <v>family_history_Permutation Importance - Random Forest</v>
      </c>
    </row>
    <row r="221" spans="1:8" x14ac:dyDescent="0.55000000000000004">
      <c r="A221" t="s">
        <v>380</v>
      </c>
      <c r="B221" t="s">
        <v>63</v>
      </c>
      <c r="C221" t="s">
        <v>64</v>
      </c>
      <c r="D221">
        <v>0</v>
      </c>
      <c r="E221">
        <v>0</v>
      </c>
      <c r="F221" t="s">
        <v>5</v>
      </c>
      <c r="G221">
        <v>6</v>
      </c>
      <c r="H221" t="str">
        <f t="shared" si="3"/>
        <v>family_history_Permutation Importance - Ridge</v>
      </c>
    </row>
    <row r="222" spans="1:8" x14ac:dyDescent="0.55000000000000004">
      <c r="A222" t="s">
        <v>380</v>
      </c>
      <c r="B222" t="s">
        <v>65</v>
      </c>
      <c r="C222" t="s">
        <v>62</v>
      </c>
      <c r="D222">
        <v>1</v>
      </c>
      <c r="E222">
        <v>1</v>
      </c>
      <c r="F222" t="s">
        <v>7</v>
      </c>
      <c r="G222">
        <v>6</v>
      </c>
      <c r="H222" t="str">
        <f t="shared" si="3"/>
        <v>family_history_RFE - Random Forest</v>
      </c>
    </row>
    <row r="223" spans="1:8" x14ac:dyDescent="0.55000000000000004">
      <c r="A223" t="s">
        <v>380</v>
      </c>
      <c r="B223" t="s">
        <v>65</v>
      </c>
      <c r="C223" t="s">
        <v>64</v>
      </c>
      <c r="D223">
        <v>0</v>
      </c>
      <c r="E223">
        <v>0</v>
      </c>
      <c r="F223" t="s">
        <v>6</v>
      </c>
      <c r="G223">
        <v>6</v>
      </c>
      <c r="H223" t="str">
        <f t="shared" si="3"/>
        <v>family_history_RFE - Ridge</v>
      </c>
    </row>
    <row r="224" spans="1:8" x14ac:dyDescent="0.55000000000000004">
      <c r="A224" t="s">
        <v>380</v>
      </c>
      <c r="B224" t="s">
        <v>66</v>
      </c>
      <c r="C224" t="s">
        <v>62</v>
      </c>
      <c r="D224">
        <v>0</v>
      </c>
      <c r="E224">
        <v>0</v>
      </c>
      <c r="F224" t="s">
        <v>8</v>
      </c>
      <c r="G224">
        <v>6</v>
      </c>
      <c r="H224" t="str">
        <f t="shared" si="3"/>
        <v>family_history_SFS - Random Forest</v>
      </c>
    </row>
    <row r="225" spans="1:8" x14ac:dyDescent="0.55000000000000004">
      <c r="A225" t="s">
        <v>380</v>
      </c>
      <c r="B225" t="s">
        <v>66</v>
      </c>
      <c r="C225" t="s">
        <v>64</v>
      </c>
      <c r="D225">
        <v>1</v>
      </c>
      <c r="E225">
        <v>1</v>
      </c>
      <c r="F225" t="s">
        <v>9</v>
      </c>
      <c r="G225">
        <v>6</v>
      </c>
      <c r="H225" t="str">
        <f t="shared" si="3"/>
        <v>family_history_SFS - Ridge</v>
      </c>
    </row>
    <row r="226" spans="1:8" x14ac:dyDescent="0.55000000000000004">
      <c r="A226" t="s">
        <v>362</v>
      </c>
      <c r="B226" t="s">
        <v>1</v>
      </c>
      <c r="C226" t="s">
        <v>69</v>
      </c>
      <c r="D226">
        <v>1</v>
      </c>
      <c r="E226">
        <v>1</v>
      </c>
      <c r="F226" t="s">
        <v>1</v>
      </c>
      <c r="G226">
        <v>6</v>
      </c>
      <c r="H226" t="str">
        <f t="shared" si="3"/>
        <v>health_status_Variance Threshold</v>
      </c>
    </row>
    <row r="227" spans="1:8" x14ac:dyDescent="0.55000000000000004">
      <c r="A227" t="s">
        <v>362</v>
      </c>
      <c r="B227" t="s">
        <v>67</v>
      </c>
      <c r="C227" t="s">
        <v>68</v>
      </c>
      <c r="D227">
        <v>1</v>
      </c>
      <c r="E227">
        <v>1</v>
      </c>
      <c r="F227" t="s">
        <v>2</v>
      </c>
      <c r="G227">
        <v>6</v>
      </c>
      <c r="H227" t="str">
        <f t="shared" si="3"/>
        <v>health_status_Regularization - Lasso</v>
      </c>
    </row>
    <row r="228" spans="1:8" x14ac:dyDescent="0.55000000000000004">
      <c r="A228" t="s">
        <v>362</v>
      </c>
      <c r="B228" t="s">
        <v>61</v>
      </c>
      <c r="C228" t="s">
        <v>62</v>
      </c>
      <c r="D228">
        <v>1.3880786379875099E-2</v>
      </c>
      <c r="E228">
        <v>1</v>
      </c>
      <c r="F228" t="s">
        <v>3</v>
      </c>
      <c r="G228">
        <v>6</v>
      </c>
      <c r="H228" t="str">
        <f t="shared" si="3"/>
        <v>health_status_Feature Importance - Random Forest</v>
      </c>
    </row>
    <row r="229" spans="1:8" x14ac:dyDescent="0.55000000000000004">
      <c r="A229" t="s">
        <v>362</v>
      </c>
      <c r="B229" t="s">
        <v>63</v>
      </c>
      <c r="C229" t="s">
        <v>62</v>
      </c>
      <c r="D229">
        <v>1.3783783783784401E-3</v>
      </c>
      <c r="E229">
        <v>1</v>
      </c>
      <c r="F229" t="s">
        <v>4</v>
      </c>
      <c r="G229">
        <v>6</v>
      </c>
      <c r="H229" t="str">
        <f t="shared" si="3"/>
        <v>health_status_Permutation Importance - Random Forest</v>
      </c>
    </row>
    <row r="230" spans="1:8" x14ac:dyDescent="0.55000000000000004">
      <c r="A230" t="s">
        <v>362</v>
      </c>
      <c r="B230" t="s">
        <v>63</v>
      </c>
      <c r="C230" t="s">
        <v>64</v>
      </c>
      <c r="D230">
        <v>0</v>
      </c>
      <c r="E230">
        <v>0</v>
      </c>
      <c r="F230" t="s">
        <v>5</v>
      </c>
      <c r="G230">
        <v>6</v>
      </c>
      <c r="H230" t="str">
        <f t="shared" si="3"/>
        <v>health_status_Permutation Importance - Ridge</v>
      </c>
    </row>
    <row r="231" spans="1:8" x14ac:dyDescent="0.55000000000000004">
      <c r="A231" t="s">
        <v>362</v>
      </c>
      <c r="B231" t="s">
        <v>65</v>
      </c>
      <c r="C231" t="s">
        <v>62</v>
      </c>
      <c r="D231">
        <v>1</v>
      </c>
      <c r="E231">
        <v>1</v>
      </c>
      <c r="F231" t="s">
        <v>7</v>
      </c>
      <c r="G231">
        <v>6</v>
      </c>
      <c r="H231" t="str">
        <f t="shared" si="3"/>
        <v>health_status_RFE - Random Forest</v>
      </c>
    </row>
    <row r="232" spans="1:8" x14ac:dyDescent="0.55000000000000004">
      <c r="A232" t="s">
        <v>362</v>
      </c>
      <c r="B232" t="s">
        <v>65</v>
      </c>
      <c r="C232" t="s">
        <v>64</v>
      </c>
      <c r="D232">
        <v>0</v>
      </c>
      <c r="E232">
        <v>0</v>
      </c>
      <c r="F232" t="s">
        <v>6</v>
      </c>
      <c r="G232">
        <v>6</v>
      </c>
      <c r="H232" t="str">
        <f t="shared" si="3"/>
        <v>health_status_RFE - Ridge</v>
      </c>
    </row>
    <row r="233" spans="1:8" x14ac:dyDescent="0.55000000000000004">
      <c r="A233" t="s">
        <v>362</v>
      </c>
      <c r="B233" t="s">
        <v>66</v>
      </c>
      <c r="C233" t="s">
        <v>62</v>
      </c>
      <c r="D233">
        <v>1</v>
      </c>
      <c r="E233">
        <v>1</v>
      </c>
      <c r="F233" t="s">
        <v>8</v>
      </c>
      <c r="G233">
        <v>6</v>
      </c>
      <c r="H233" t="str">
        <f t="shared" si="3"/>
        <v>health_status_SFS - Random Forest</v>
      </c>
    </row>
    <row r="234" spans="1:8" x14ac:dyDescent="0.55000000000000004">
      <c r="A234" t="s">
        <v>362</v>
      </c>
      <c r="B234" t="s">
        <v>66</v>
      </c>
      <c r="C234" t="s">
        <v>64</v>
      </c>
      <c r="D234">
        <v>0</v>
      </c>
      <c r="E234">
        <v>0</v>
      </c>
      <c r="F234" t="s">
        <v>9</v>
      </c>
      <c r="G234">
        <v>6</v>
      </c>
      <c r="H234" t="str">
        <f t="shared" si="3"/>
        <v>health_status_SFS - Ridge</v>
      </c>
    </row>
    <row r="235" spans="1:8" x14ac:dyDescent="0.55000000000000004">
      <c r="A235" t="s">
        <v>382</v>
      </c>
      <c r="B235" t="s">
        <v>1</v>
      </c>
      <c r="C235" t="s">
        <v>69</v>
      </c>
      <c r="D235">
        <v>1</v>
      </c>
      <c r="E235">
        <v>1</v>
      </c>
      <c r="F235" t="s">
        <v>1</v>
      </c>
      <c r="G235">
        <v>6</v>
      </c>
      <c r="H235" t="str">
        <f t="shared" si="3"/>
        <v>history_obs_Variance Threshold</v>
      </c>
    </row>
    <row r="236" spans="1:8" x14ac:dyDescent="0.55000000000000004">
      <c r="A236" t="s">
        <v>382</v>
      </c>
      <c r="B236" t="s">
        <v>67</v>
      </c>
      <c r="C236" t="s">
        <v>68</v>
      </c>
      <c r="D236">
        <v>1</v>
      </c>
      <c r="E236">
        <v>1</v>
      </c>
      <c r="F236" t="s">
        <v>2</v>
      </c>
      <c r="G236">
        <v>6</v>
      </c>
      <c r="H236" t="str">
        <f t="shared" si="3"/>
        <v>history_obs_Regularization - Lasso</v>
      </c>
    </row>
    <row r="237" spans="1:8" x14ac:dyDescent="0.55000000000000004">
      <c r="A237" t="s">
        <v>382</v>
      </c>
      <c r="B237" t="s">
        <v>61</v>
      </c>
      <c r="C237" t="s">
        <v>62</v>
      </c>
      <c r="D237">
        <v>2.87127774451435E-2</v>
      </c>
      <c r="E237">
        <v>1</v>
      </c>
      <c r="F237" t="s">
        <v>3</v>
      </c>
      <c r="G237">
        <v>6</v>
      </c>
      <c r="H237" t="str">
        <f t="shared" si="3"/>
        <v>history_obs_Feature Importance - Random Forest</v>
      </c>
    </row>
    <row r="238" spans="1:8" x14ac:dyDescent="0.55000000000000004">
      <c r="A238" t="s">
        <v>382</v>
      </c>
      <c r="B238" t="s">
        <v>63</v>
      </c>
      <c r="C238" t="s">
        <v>62</v>
      </c>
      <c r="D238">
        <v>3.4324324324324701E-3</v>
      </c>
      <c r="E238">
        <v>1</v>
      </c>
      <c r="F238" t="s">
        <v>4</v>
      </c>
      <c r="G238">
        <v>6</v>
      </c>
      <c r="H238" t="str">
        <f t="shared" si="3"/>
        <v>history_obs_Permutation Importance - Random Forest</v>
      </c>
    </row>
    <row r="239" spans="1:8" x14ac:dyDescent="0.55000000000000004">
      <c r="A239" t="s">
        <v>382</v>
      </c>
      <c r="B239" t="s">
        <v>63</v>
      </c>
      <c r="C239" t="s">
        <v>64</v>
      </c>
      <c r="D239">
        <v>0</v>
      </c>
      <c r="E239">
        <v>0</v>
      </c>
      <c r="F239" t="s">
        <v>5</v>
      </c>
      <c r="G239">
        <v>6</v>
      </c>
      <c r="H239" t="str">
        <f t="shared" si="3"/>
        <v>history_obs_Permutation Importance - Ridge</v>
      </c>
    </row>
    <row r="240" spans="1:8" x14ac:dyDescent="0.55000000000000004">
      <c r="A240" t="s">
        <v>382</v>
      </c>
      <c r="B240" t="s">
        <v>65</v>
      </c>
      <c r="C240" t="s">
        <v>62</v>
      </c>
      <c r="D240">
        <v>1</v>
      </c>
      <c r="E240">
        <v>1</v>
      </c>
      <c r="F240" t="s">
        <v>7</v>
      </c>
      <c r="G240">
        <v>6</v>
      </c>
      <c r="H240" t="str">
        <f t="shared" si="3"/>
        <v>history_obs_RFE - Random Forest</v>
      </c>
    </row>
    <row r="241" spans="1:8" x14ac:dyDescent="0.55000000000000004">
      <c r="A241" t="s">
        <v>382</v>
      </c>
      <c r="B241" t="s">
        <v>65</v>
      </c>
      <c r="C241" t="s">
        <v>64</v>
      </c>
      <c r="D241">
        <v>0</v>
      </c>
      <c r="E241">
        <v>0</v>
      </c>
      <c r="F241" t="s">
        <v>6</v>
      </c>
      <c r="G241">
        <v>6</v>
      </c>
      <c r="H241" t="str">
        <f t="shared" si="3"/>
        <v>history_obs_RFE - Ridge</v>
      </c>
    </row>
    <row r="242" spans="1:8" x14ac:dyDescent="0.55000000000000004">
      <c r="A242" t="s">
        <v>382</v>
      </c>
      <c r="B242" t="s">
        <v>66</v>
      </c>
      <c r="C242" t="s">
        <v>62</v>
      </c>
      <c r="D242">
        <v>0</v>
      </c>
      <c r="E242">
        <v>0</v>
      </c>
      <c r="F242" t="s">
        <v>8</v>
      </c>
      <c r="G242">
        <v>6</v>
      </c>
      <c r="H242" t="str">
        <f t="shared" si="3"/>
        <v>history_obs_SFS - Random Forest</v>
      </c>
    </row>
    <row r="243" spans="1:8" x14ac:dyDescent="0.55000000000000004">
      <c r="A243" t="s">
        <v>382</v>
      </c>
      <c r="B243" t="s">
        <v>66</v>
      </c>
      <c r="C243" t="s">
        <v>64</v>
      </c>
      <c r="D243">
        <v>1</v>
      </c>
      <c r="E243">
        <v>1</v>
      </c>
      <c r="F243" t="s">
        <v>9</v>
      </c>
      <c r="G243">
        <v>6</v>
      </c>
      <c r="H243" t="str">
        <f t="shared" si="3"/>
        <v>history_obs_SFS - Ridge</v>
      </c>
    </row>
    <row r="244" spans="1:8" x14ac:dyDescent="0.55000000000000004">
      <c r="A244" t="s">
        <v>358</v>
      </c>
      <c r="B244" t="s">
        <v>1</v>
      </c>
      <c r="C244" t="s">
        <v>69</v>
      </c>
      <c r="D244">
        <v>1</v>
      </c>
      <c r="E244">
        <v>1</v>
      </c>
      <c r="F244" t="s">
        <v>1</v>
      </c>
      <c r="G244">
        <v>6</v>
      </c>
      <c r="H244" t="str">
        <f t="shared" si="3"/>
        <v>malignant_disease_Variance Threshold</v>
      </c>
    </row>
    <row r="245" spans="1:8" x14ac:dyDescent="0.55000000000000004">
      <c r="A245" t="s">
        <v>358</v>
      </c>
      <c r="B245" t="s">
        <v>67</v>
      </c>
      <c r="C245" t="s">
        <v>68</v>
      </c>
      <c r="D245">
        <v>1</v>
      </c>
      <c r="E245">
        <v>1</v>
      </c>
      <c r="F245" t="s">
        <v>2</v>
      </c>
      <c r="G245">
        <v>6</v>
      </c>
      <c r="H245" t="str">
        <f t="shared" si="3"/>
        <v>malignant_disease_Regularization - Lasso</v>
      </c>
    </row>
    <row r="246" spans="1:8" x14ac:dyDescent="0.55000000000000004">
      <c r="A246" t="s">
        <v>358</v>
      </c>
      <c r="B246" t="s">
        <v>61</v>
      </c>
      <c r="C246" t="s">
        <v>62</v>
      </c>
      <c r="D246" s="2">
        <v>5.17445278245639E-3</v>
      </c>
      <c r="E246">
        <v>0</v>
      </c>
      <c r="F246" t="s">
        <v>3</v>
      </c>
      <c r="G246">
        <v>6</v>
      </c>
      <c r="H246" t="str">
        <f t="shared" si="3"/>
        <v>malignant_disease_Feature Importance - Random Forest</v>
      </c>
    </row>
    <row r="247" spans="1:8" x14ac:dyDescent="0.55000000000000004">
      <c r="A247" t="s">
        <v>358</v>
      </c>
      <c r="B247" t="s">
        <v>63</v>
      </c>
      <c r="C247" t="s">
        <v>62</v>
      </c>
      <c r="D247">
        <v>2.9729729729734898E-4</v>
      </c>
      <c r="E247">
        <v>1</v>
      </c>
      <c r="F247" t="s">
        <v>4</v>
      </c>
      <c r="G247">
        <v>6</v>
      </c>
      <c r="H247" t="str">
        <f t="shared" si="3"/>
        <v>malignant_disease_Permutation Importance - Random Forest</v>
      </c>
    </row>
    <row r="248" spans="1:8" x14ac:dyDescent="0.55000000000000004">
      <c r="A248" t="s">
        <v>358</v>
      </c>
      <c r="B248" t="s">
        <v>63</v>
      </c>
      <c r="C248" t="s">
        <v>64</v>
      </c>
      <c r="D248">
        <v>0</v>
      </c>
      <c r="E248">
        <v>0</v>
      </c>
      <c r="F248" t="s">
        <v>5</v>
      </c>
      <c r="G248">
        <v>6</v>
      </c>
      <c r="H248" t="str">
        <f t="shared" si="3"/>
        <v>malignant_disease_Permutation Importance - Ridge</v>
      </c>
    </row>
    <row r="249" spans="1:8" x14ac:dyDescent="0.55000000000000004">
      <c r="A249" t="s">
        <v>358</v>
      </c>
      <c r="B249" t="s">
        <v>65</v>
      </c>
      <c r="C249" t="s">
        <v>62</v>
      </c>
      <c r="D249">
        <v>1</v>
      </c>
      <c r="E249">
        <v>1</v>
      </c>
      <c r="F249" t="s">
        <v>7</v>
      </c>
      <c r="G249">
        <v>6</v>
      </c>
      <c r="H249" t="str">
        <f t="shared" si="3"/>
        <v>malignant_disease_RFE - Random Forest</v>
      </c>
    </row>
    <row r="250" spans="1:8" x14ac:dyDescent="0.55000000000000004">
      <c r="A250" t="s">
        <v>358</v>
      </c>
      <c r="B250" t="s">
        <v>65</v>
      </c>
      <c r="C250" t="s">
        <v>64</v>
      </c>
      <c r="D250">
        <v>0</v>
      </c>
      <c r="E250">
        <v>0</v>
      </c>
      <c r="F250" t="s">
        <v>6</v>
      </c>
      <c r="G250">
        <v>6</v>
      </c>
      <c r="H250" t="str">
        <f t="shared" si="3"/>
        <v>malignant_disease_RFE - Ridge</v>
      </c>
    </row>
    <row r="251" spans="1:8" x14ac:dyDescent="0.55000000000000004">
      <c r="A251" t="s">
        <v>358</v>
      </c>
      <c r="B251" t="s">
        <v>66</v>
      </c>
      <c r="C251" t="s">
        <v>62</v>
      </c>
      <c r="D251">
        <v>1</v>
      </c>
      <c r="E251">
        <v>1</v>
      </c>
      <c r="F251" t="s">
        <v>8</v>
      </c>
      <c r="G251">
        <v>6</v>
      </c>
      <c r="H251" t="str">
        <f t="shared" si="3"/>
        <v>malignant_disease_SFS - Random Forest</v>
      </c>
    </row>
    <row r="252" spans="1:8" x14ac:dyDescent="0.55000000000000004">
      <c r="A252" t="s">
        <v>358</v>
      </c>
      <c r="B252" t="s">
        <v>66</v>
      </c>
      <c r="C252" t="s">
        <v>64</v>
      </c>
      <c r="D252">
        <v>1</v>
      </c>
      <c r="E252">
        <v>1</v>
      </c>
      <c r="F252" t="s">
        <v>9</v>
      </c>
      <c r="G252">
        <v>6</v>
      </c>
      <c r="H252" t="str">
        <f t="shared" si="3"/>
        <v>malignant_disease_SFS - Ridge</v>
      </c>
    </row>
    <row r="253" spans="1:8" x14ac:dyDescent="0.55000000000000004">
      <c r="A253" t="s">
        <v>383</v>
      </c>
      <c r="B253" t="s">
        <v>1</v>
      </c>
      <c r="C253" t="s">
        <v>69</v>
      </c>
      <c r="D253">
        <v>1</v>
      </c>
      <c r="E253">
        <v>1</v>
      </c>
      <c r="F253" t="s">
        <v>1</v>
      </c>
      <c r="G253">
        <v>6</v>
      </c>
      <c r="H253" t="str">
        <f t="shared" si="3"/>
        <v>never_smoked_Variance Threshold</v>
      </c>
    </row>
    <row r="254" spans="1:8" x14ac:dyDescent="0.55000000000000004">
      <c r="A254" t="s">
        <v>383</v>
      </c>
      <c r="B254" t="s">
        <v>67</v>
      </c>
      <c r="C254" t="s">
        <v>68</v>
      </c>
      <c r="D254">
        <v>1</v>
      </c>
      <c r="E254">
        <v>1</v>
      </c>
      <c r="F254" t="s">
        <v>2</v>
      </c>
      <c r="G254">
        <v>6</v>
      </c>
      <c r="H254" t="str">
        <f t="shared" si="3"/>
        <v>never_smoked_Regularization - Lasso</v>
      </c>
    </row>
    <row r="255" spans="1:8" x14ac:dyDescent="0.55000000000000004">
      <c r="A255" t="s">
        <v>383</v>
      </c>
      <c r="B255" t="s">
        <v>61</v>
      </c>
      <c r="C255" t="s">
        <v>62</v>
      </c>
      <c r="D255">
        <v>4.47556930608103E-2</v>
      </c>
      <c r="E255">
        <v>1</v>
      </c>
      <c r="F255" t="s">
        <v>3</v>
      </c>
      <c r="G255">
        <v>6</v>
      </c>
      <c r="H255" t="str">
        <f t="shared" si="3"/>
        <v>never_smoked_Feature Importance - Random Forest</v>
      </c>
    </row>
    <row r="256" spans="1:8" x14ac:dyDescent="0.55000000000000004">
      <c r="A256" t="s">
        <v>383</v>
      </c>
      <c r="B256" t="s">
        <v>63</v>
      </c>
      <c r="C256" t="s">
        <v>62</v>
      </c>
      <c r="D256">
        <v>2.83783783783788E-3</v>
      </c>
      <c r="E256">
        <v>1</v>
      </c>
      <c r="F256" t="s">
        <v>4</v>
      </c>
      <c r="G256">
        <v>6</v>
      </c>
      <c r="H256" t="str">
        <f t="shared" si="3"/>
        <v>never_smoked_Permutation Importance - Random Forest</v>
      </c>
    </row>
    <row r="257" spans="1:8" x14ac:dyDescent="0.55000000000000004">
      <c r="A257" t="s">
        <v>383</v>
      </c>
      <c r="B257" t="s">
        <v>63</v>
      </c>
      <c r="C257" t="s">
        <v>64</v>
      </c>
      <c r="D257">
        <v>0</v>
      </c>
      <c r="E257">
        <v>0</v>
      </c>
      <c r="F257" t="s">
        <v>5</v>
      </c>
      <c r="G257">
        <v>6</v>
      </c>
      <c r="H257" t="str">
        <f t="shared" si="3"/>
        <v>never_smoked_Permutation Importance - Ridge</v>
      </c>
    </row>
    <row r="258" spans="1:8" x14ac:dyDescent="0.55000000000000004">
      <c r="A258" t="s">
        <v>383</v>
      </c>
      <c r="B258" t="s">
        <v>65</v>
      </c>
      <c r="C258" t="s">
        <v>62</v>
      </c>
      <c r="D258">
        <v>1</v>
      </c>
      <c r="E258">
        <v>1</v>
      </c>
      <c r="F258" t="s">
        <v>7</v>
      </c>
      <c r="G258">
        <v>6</v>
      </c>
      <c r="H258" t="str">
        <f t="shared" ref="H258:H306" si="4">A258&amp;F258</f>
        <v>never_smoked_RFE - Random Forest</v>
      </c>
    </row>
    <row r="259" spans="1:8" x14ac:dyDescent="0.55000000000000004">
      <c r="A259" t="s">
        <v>383</v>
      </c>
      <c r="B259" t="s">
        <v>65</v>
      </c>
      <c r="C259" t="s">
        <v>64</v>
      </c>
      <c r="D259">
        <v>0</v>
      </c>
      <c r="E259">
        <v>0</v>
      </c>
      <c r="F259" t="s">
        <v>6</v>
      </c>
      <c r="G259">
        <v>6</v>
      </c>
      <c r="H259" t="str">
        <f t="shared" si="4"/>
        <v>never_smoked_RFE - Ridge</v>
      </c>
    </row>
    <row r="260" spans="1:8" x14ac:dyDescent="0.55000000000000004">
      <c r="A260" t="s">
        <v>383</v>
      </c>
      <c r="B260" t="s">
        <v>66</v>
      </c>
      <c r="C260" t="s">
        <v>62</v>
      </c>
      <c r="D260">
        <v>0</v>
      </c>
      <c r="E260">
        <v>0</v>
      </c>
      <c r="F260" t="s">
        <v>8</v>
      </c>
      <c r="G260">
        <v>6</v>
      </c>
      <c r="H260" t="str">
        <f t="shared" si="4"/>
        <v>never_smoked_SFS - Random Forest</v>
      </c>
    </row>
    <row r="261" spans="1:8" x14ac:dyDescent="0.55000000000000004">
      <c r="A261" t="s">
        <v>383</v>
      </c>
      <c r="B261" t="s">
        <v>66</v>
      </c>
      <c r="C261" t="s">
        <v>64</v>
      </c>
      <c r="D261">
        <v>1</v>
      </c>
      <c r="E261">
        <v>1</v>
      </c>
      <c r="F261" t="s">
        <v>9</v>
      </c>
      <c r="G261">
        <v>6</v>
      </c>
      <c r="H261" t="str">
        <f t="shared" si="4"/>
        <v>never_smoked_SFS - Ridge</v>
      </c>
    </row>
    <row r="262" spans="1:8" x14ac:dyDescent="0.55000000000000004">
      <c r="A262" t="s">
        <v>375</v>
      </c>
      <c r="B262" t="s">
        <v>1</v>
      </c>
      <c r="C262" t="s">
        <v>69</v>
      </c>
      <c r="D262">
        <v>1</v>
      </c>
      <c r="E262">
        <v>1</v>
      </c>
      <c r="F262" t="s">
        <v>1</v>
      </c>
      <c r="G262">
        <v>6</v>
      </c>
      <c r="H262" t="str">
        <f t="shared" si="4"/>
        <v>observation_period_durationVariance Threshold</v>
      </c>
    </row>
    <row r="263" spans="1:8" x14ac:dyDescent="0.55000000000000004">
      <c r="A263" t="s">
        <v>375</v>
      </c>
      <c r="B263" t="s">
        <v>67</v>
      </c>
      <c r="C263" t="s">
        <v>68</v>
      </c>
      <c r="D263">
        <v>1</v>
      </c>
      <c r="E263">
        <v>1</v>
      </c>
      <c r="F263" t="s">
        <v>2</v>
      </c>
      <c r="G263">
        <v>6</v>
      </c>
      <c r="H263" t="str">
        <f t="shared" si="4"/>
        <v>observation_period_durationRegularization - Lasso</v>
      </c>
    </row>
    <row r="264" spans="1:8" x14ac:dyDescent="0.55000000000000004">
      <c r="A264" t="s">
        <v>375</v>
      </c>
      <c r="B264" t="s">
        <v>61</v>
      </c>
      <c r="C264" t="s">
        <v>62</v>
      </c>
      <c r="D264">
        <v>0.142206940287149</v>
      </c>
      <c r="E264">
        <v>1</v>
      </c>
      <c r="F264" t="s">
        <v>3</v>
      </c>
      <c r="G264">
        <v>6</v>
      </c>
      <c r="H264" t="str">
        <f t="shared" si="4"/>
        <v>observation_period_durationFeature Importance - Random Forest</v>
      </c>
    </row>
    <row r="265" spans="1:8" x14ac:dyDescent="0.55000000000000004">
      <c r="A265" t="s">
        <v>375</v>
      </c>
      <c r="B265" t="s">
        <v>63</v>
      </c>
      <c r="C265" t="s">
        <v>62</v>
      </c>
      <c r="D265">
        <v>1.28378378378378E-2</v>
      </c>
      <c r="E265">
        <v>1</v>
      </c>
      <c r="F265" t="s">
        <v>4</v>
      </c>
      <c r="G265">
        <v>6</v>
      </c>
      <c r="H265" t="str">
        <f t="shared" si="4"/>
        <v>observation_period_durationPermutation Importance - Random Forest</v>
      </c>
    </row>
    <row r="266" spans="1:8" x14ac:dyDescent="0.55000000000000004">
      <c r="A266" t="s">
        <v>375</v>
      </c>
      <c r="B266" t="s">
        <v>63</v>
      </c>
      <c r="C266" t="s">
        <v>64</v>
      </c>
      <c r="D266">
        <v>0</v>
      </c>
      <c r="E266">
        <v>0</v>
      </c>
      <c r="F266" t="s">
        <v>5</v>
      </c>
      <c r="G266">
        <v>6</v>
      </c>
      <c r="H266" t="str">
        <f t="shared" si="4"/>
        <v>observation_period_durationPermutation Importance - Ridge</v>
      </c>
    </row>
    <row r="267" spans="1:8" x14ac:dyDescent="0.55000000000000004">
      <c r="A267" t="s">
        <v>375</v>
      </c>
      <c r="B267" t="s">
        <v>65</v>
      </c>
      <c r="C267" t="s">
        <v>62</v>
      </c>
      <c r="D267">
        <v>1</v>
      </c>
      <c r="E267">
        <v>1</v>
      </c>
      <c r="F267" t="s">
        <v>7</v>
      </c>
      <c r="G267">
        <v>6</v>
      </c>
      <c r="H267" t="str">
        <f t="shared" si="4"/>
        <v>observation_period_durationRFE - Random Forest</v>
      </c>
    </row>
    <row r="268" spans="1:8" x14ac:dyDescent="0.55000000000000004">
      <c r="A268" t="s">
        <v>375</v>
      </c>
      <c r="B268" t="s">
        <v>65</v>
      </c>
      <c r="C268" t="s">
        <v>64</v>
      </c>
      <c r="D268">
        <v>0</v>
      </c>
      <c r="E268">
        <v>0</v>
      </c>
      <c r="F268" t="s">
        <v>6</v>
      </c>
      <c r="G268">
        <v>6</v>
      </c>
      <c r="H268" t="str">
        <f t="shared" si="4"/>
        <v>observation_period_durationRFE - Ridge</v>
      </c>
    </row>
    <row r="269" spans="1:8" x14ac:dyDescent="0.55000000000000004">
      <c r="A269" t="s">
        <v>375</v>
      </c>
      <c r="B269" t="s">
        <v>66</v>
      </c>
      <c r="C269" t="s">
        <v>62</v>
      </c>
      <c r="D269">
        <v>0</v>
      </c>
      <c r="E269">
        <v>0</v>
      </c>
      <c r="F269" t="s">
        <v>8</v>
      </c>
      <c r="G269">
        <v>6</v>
      </c>
      <c r="H269" t="str">
        <f t="shared" si="4"/>
        <v>observation_period_durationSFS - Random Forest</v>
      </c>
    </row>
    <row r="270" spans="1:8" x14ac:dyDescent="0.55000000000000004">
      <c r="A270" t="s">
        <v>375</v>
      </c>
      <c r="B270" t="s">
        <v>66</v>
      </c>
      <c r="C270" t="s">
        <v>64</v>
      </c>
      <c r="D270">
        <v>1</v>
      </c>
      <c r="E270">
        <v>1</v>
      </c>
      <c r="F270" t="s">
        <v>9</v>
      </c>
      <c r="G270">
        <v>6</v>
      </c>
      <c r="H270" t="str">
        <f t="shared" si="4"/>
        <v>observation_period_durationSFS - Ridge</v>
      </c>
    </row>
    <row r="271" spans="1:8" x14ac:dyDescent="0.55000000000000004">
      <c r="A271" t="s">
        <v>45</v>
      </c>
      <c r="B271" t="s">
        <v>1</v>
      </c>
      <c r="C271" t="s">
        <v>69</v>
      </c>
      <c r="D271">
        <v>1</v>
      </c>
      <c r="E271">
        <v>1</v>
      </c>
      <c r="F271" t="s">
        <v>1</v>
      </c>
      <c r="G271">
        <v>6</v>
      </c>
      <c r="H271" t="str">
        <f t="shared" si="4"/>
        <v>personIndexVariance Threshold</v>
      </c>
    </row>
    <row r="272" spans="1:8" x14ac:dyDescent="0.55000000000000004">
      <c r="A272" t="s">
        <v>45</v>
      </c>
      <c r="B272" t="s">
        <v>67</v>
      </c>
      <c r="C272" t="s">
        <v>68</v>
      </c>
      <c r="D272">
        <v>1</v>
      </c>
      <c r="E272">
        <v>1</v>
      </c>
      <c r="F272" t="s">
        <v>2</v>
      </c>
      <c r="G272">
        <v>6</v>
      </c>
      <c r="H272" t="str">
        <f t="shared" si="4"/>
        <v>personIndexRegularization - Lasso</v>
      </c>
    </row>
    <row r="273" spans="1:8" x14ac:dyDescent="0.55000000000000004">
      <c r="A273" t="s">
        <v>45</v>
      </c>
      <c r="B273" t="s">
        <v>61</v>
      </c>
      <c r="C273" t="s">
        <v>62</v>
      </c>
      <c r="D273">
        <v>0.16681055435379699</v>
      </c>
      <c r="E273">
        <v>1</v>
      </c>
      <c r="F273" t="s">
        <v>3</v>
      </c>
      <c r="G273">
        <v>6</v>
      </c>
      <c r="H273" t="str">
        <f t="shared" si="4"/>
        <v>personIndexFeature Importance - Random Forest</v>
      </c>
    </row>
    <row r="274" spans="1:8" x14ac:dyDescent="0.55000000000000004">
      <c r="A274" t="s">
        <v>45</v>
      </c>
      <c r="B274" t="s">
        <v>63</v>
      </c>
      <c r="C274" t="s">
        <v>62</v>
      </c>
      <c r="D274">
        <v>8.4864864864865296E-3</v>
      </c>
      <c r="E274">
        <v>1</v>
      </c>
      <c r="F274" t="s">
        <v>4</v>
      </c>
      <c r="G274">
        <v>6</v>
      </c>
      <c r="H274" t="str">
        <f t="shared" si="4"/>
        <v>personIndexPermutation Importance - Random Forest</v>
      </c>
    </row>
    <row r="275" spans="1:8" x14ac:dyDescent="0.55000000000000004">
      <c r="A275" t="s">
        <v>45</v>
      </c>
      <c r="B275" t="s">
        <v>63</v>
      </c>
      <c r="C275" t="s">
        <v>64</v>
      </c>
      <c r="D275">
        <v>0</v>
      </c>
      <c r="E275">
        <v>0</v>
      </c>
      <c r="F275" t="s">
        <v>5</v>
      </c>
      <c r="G275">
        <v>6</v>
      </c>
      <c r="H275" t="str">
        <f t="shared" si="4"/>
        <v>personIndexPermutation Importance - Ridge</v>
      </c>
    </row>
    <row r="276" spans="1:8" x14ac:dyDescent="0.55000000000000004">
      <c r="A276" t="s">
        <v>45</v>
      </c>
      <c r="B276" t="s">
        <v>65</v>
      </c>
      <c r="C276" t="s">
        <v>62</v>
      </c>
      <c r="D276">
        <v>1</v>
      </c>
      <c r="E276">
        <v>1</v>
      </c>
      <c r="F276" t="s">
        <v>7</v>
      </c>
      <c r="G276">
        <v>6</v>
      </c>
      <c r="H276" t="str">
        <f t="shared" si="4"/>
        <v>personIndexRFE - Random Forest</v>
      </c>
    </row>
    <row r="277" spans="1:8" x14ac:dyDescent="0.55000000000000004">
      <c r="A277" t="s">
        <v>45</v>
      </c>
      <c r="B277" t="s">
        <v>65</v>
      </c>
      <c r="C277" t="s">
        <v>64</v>
      </c>
      <c r="D277">
        <v>0</v>
      </c>
      <c r="E277">
        <v>0</v>
      </c>
      <c r="F277" t="s">
        <v>6</v>
      </c>
      <c r="G277">
        <v>6</v>
      </c>
      <c r="H277" t="str">
        <f t="shared" si="4"/>
        <v>personIndexRFE - Ridge</v>
      </c>
    </row>
    <row r="278" spans="1:8" x14ac:dyDescent="0.55000000000000004">
      <c r="A278" t="s">
        <v>45</v>
      </c>
      <c r="B278" t="s">
        <v>66</v>
      </c>
      <c r="C278" t="s">
        <v>62</v>
      </c>
      <c r="D278">
        <v>0</v>
      </c>
      <c r="E278">
        <v>0</v>
      </c>
      <c r="F278" t="s">
        <v>8</v>
      </c>
      <c r="G278">
        <v>6</v>
      </c>
      <c r="H278" t="str">
        <f t="shared" si="4"/>
        <v>personIndexSFS - Random Forest</v>
      </c>
    </row>
    <row r="279" spans="1:8" x14ac:dyDescent="0.55000000000000004">
      <c r="A279" t="s">
        <v>45</v>
      </c>
      <c r="B279" t="s">
        <v>66</v>
      </c>
      <c r="C279" t="s">
        <v>64</v>
      </c>
      <c r="D279">
        <v>1</v>
      </c>
      <c r="E279">
        <v>1</v>
      </c>
      <c r="F279" t="s">
        <v>9</v>
      </c>
      <c r="G279">
        <v>6</v>
      </c>
      <c r="H279" t="str">
        <f t="shared" si="4"/>
        <v>personIndexSFS - Ridge</v>
      </c>
    </row>
    <row r="280" spans="1:8" x14ac:dyDescent="0.55000000000000004">
      <c r="A280" t="s">
        <v>378</v>
      </c>
      <c r="B280" t="s">
        <v>1</v>
      </c>
      <c r="C280" t="s">
        <v>69</v>
      </c>
      <c r="D280">
        <v>1</v>
      </c>
      <c r="E280">
        <v>1</v>
      </c>
      <c r="F280" t="s">
        <v>1</v>
      </c>
      <c r="G280">
        <v>6</v>
      </c>
      <c r="H280" t="str">
        <f t="shared" si="4"/>
        <v>severely_obese_Variance Threshold</v>
      </c>
    </row>
    <row r="281" spans="1:8" x14ac:dyDescent="0.55000000000000004">
      <c r="A281" t="s">
        <v>378</v>
      </c>
      <c r="B281" t="s">
        <v>67</v>
      </c>
      <c r="C281" t="s">
        <v>68</v>
      </c>
      <c r="D281">
        <v>1</v>
      </c>
      <c r="E281">
        <v>1</v>
      </c>
      <c r="F281" t="s">
        <v>2</v>
      </c>
      <c r="G281">
        <v>6</v>
      </c>
      <c r="H281" t="str">
        <f t="shared" si="4"/>
        <v>severely_obese_Regularization - Lasso</v>
      </c>
    </row>
    <row r="282" spans="1:8" x14ac:dyDescent="0.55000000000000004">
      <c r="A282" t="s">
        <v>378</v>
      </c>
      <c r="B282" t="s">
        <v>61</v>
      </c>
      <c r="C282" t="s">
        <v>62</v>
      </c>
      <c r="D282">
        <v>8.8000623748115108E-3</v>
      </c>
      <c r="E282">
        <v>0</v>
      </c>
      <c r="F282" t="s">
        <v>3</v>
      </c>
      <c r="G282">
        <v>6</v>
      </c>
      <c r="H282" t="str">
        <f t="shared" si="4"/>
        <v>severely_obese_Feature Importance - Random Forest</v>
      </c>
    </row>
    <row r="283" spans="1:8" x14ac:dyDescent="0.55000000000000004">
      <c r="A283" t="s">
        <v>378</v>
      </c>
      <c r="B283" t="s">
        <v>63</v>
      </c>
      <c r="C283" t="s">
        <v>62</v>
      </c>
      <c r="D283">
        <v>3.1351351351351902E-3</v>
      </c>
      <c r="E283">
        <v>1</v>
      </c>
      <c r="F283" t="s">
        <v>4</v>
      </c>
      <c r="G283">
        <v>6</v>
      </c>
      <c r="H283" t="str">
        <f t="shared" si="4"/>
        <v>severely_obese_Permutation Importance - Random Forest</v>
      </c>
    </row>
    <row r="284" spans="1:8" x14ac:dyDescent="0.55000000000000004">
      <c r="A284" t="s">
        <v>378</v>
      </c>
      <c r="B284" t="s">
        <v>63</v>
      </c>
      <c r="C284" t="s">
        <v>64</v>
      </c>
      <c r="D284" s="2">
        <v>0</v>
      </c>
      <c r="E284">
        <v>0</v>
      </c>
      <c r="F284" t="s">
        <v>5</v>
      </c>
      <c r="G284">
        <v>6</v>
      </c>
      <c r="H284" t="str">
        <f t="shared" si="4"/>
        <v>severely_obese_Permutation Importance - Ridge</v>
      </c>
    </row>
    <row r="285" spans="1:8" x14ac:dyDescent="0.55000000000000004">
      <c r="A285" t="s">
        <v>378</v>
      </c>
      <c r="B285" t="s">
        <v>65</v>
      </c>
      <c r="C285" t="s">
        <v>62</v>
      </c>
      <c r="D285">
        <v>1</v>
      </c>
      <c r="E285">
        <v>1</v>
      </c>
      <c r="F285" t="s">
        <v>7</v>
      </c>
      <c r="G285">
        <v>6</v>
      </c>
      <c r="H285" t="str">
        <f t="shared" si="4"/>
        <v>severely_obese_RFE - Random Forest</v>
      </c>
    </row>
    <row r="286" spans="1:8" x14ac:dyDescent="0.55000000000000004">
      <c r="A286" t="s">
        <v>378</v>
      </c>
      <c r="B286" t="s">
        <v>65</v>
      </c>
      <c r="C286" t="s">
        <v>64</v>
      </c>
      <c r="D286">
        <v>0</v>
      </c>
      <c r="E286">
        <v>0</v>
      </c>
      <c r="F286" t="s">
        <v>6</v>
      </c>
      <c r="G286">
        <v>6</v>
      </c>
      <c r="H286" t="str">
        <f t="shared" si="4"/>
        <v>severely_obese_RFE - Ridge</v>
      </c>
    </row>
    <row r="287" spans="1:8" x14ac:dyDescent="0.55000000000000004">
      <c r="A287" t="s">
        <v>378</v>
      </c>
      <c r="B287" t="s">
        <v>66</v>
      </c>
      <c r="C287" t="s">
        <v>62</v>
      </c>
      <c r="D287">
        <v>1</v>
      </c>
      <c r="E287">
        <v>1</v>
      </c>
      <c r="F287" t="s">
        <v>8</v>
      </c>
      <c r="G287">
        <v>6</v>
      </c>
      <c r="H287" t="str">
        <f t="shared" si="4"/>
        <v>severely_obese_SFS - Random Forest</v>
      </c>
    </row>
    <row r="288" spans="1:8" x14ac:dyDescent="0.55000000000000004">
      <c r="A288" t="s">
        <v>378</v>
      </c>
      <c r="B288" t="s">
        <v>66</v>
      </c>
      <c r="C288" t="s">
        <v>64</v>
      </c>
      <c r="D288">
        <v>1</v>
      </c>
      <c r="E288">
        <v>1</v>
      </c>
      <c r="F288" t="s">
        <v>9</v>
      </c>
      <c r="G288">
        <v>6</v>
      </c>
      <c r="H288" t="str">
        <f t="shared" si="4"/>
        <v>severely_obese_SFS - Ridge</v>
      </c>
    </row>
    <row r="289" spans="1:8" x14ac:dyDescent="0.55000000000000004">
      <c r="A289" t="s">
        <v>379</v>
      </c>
      <c r="B289" t="s">
        <v>1</v>
      </c>
      <c r="C289" t="s">
        <v>69</v>
      </c>
      <c r="D289">
        <v>1</v>
      </c>
      <c r="E289">
        <v>1</v>
      </c>
      <c r="F289" t="s">
        <v>1</v>
      </c>
      <c r="G289">
        <v>6</v>
      </c>
      <c r="H289" t="str">
        <f t="shared" si="4"/>
        <v>symptoms_aggravating_Variance Threshold</v>
      </c>
    </row>
    <row r="290" spans="1:8" x14ac:dyDescent="0.55000000000000004">
      <c r="A290" t="s">
        <v>379</v>
      </c>
      <c r="B290" t="s">
        <v>67</v>
      </c>
      <c r="C290" t="s">
        <v>68</v>
      </c>
      <c r="D290">
        <v>1</v>
      </c>
      <c r="E290">
        <v>1</v>
      </c>
      <c r="F290" t="s">
        <v>2</v>
      </c>
      <c r="G290">
        <v>6</v>
      </c>
      <c r="H290" t="str">
        <f t="shared" si="4"/>
        <v>symptoms_aggravating_Regularization - Lasso</v>
      </c>
    </row>
    <row r="291" spans="1:8" x14ac:dyDescent="0.55000000000000004">
      <c r="A291" t="s">
        <v>379</v>
      </c>
      <c r="B291" t="s">
        <v>61</v>
      </c>
      <c r="C291" t="s">
        <v>62</v>
      </c>
      <c r="D291">
        <v>5.5580833282218196E-3</v>
      </c>
      <c r="E291">
        <v>0</v>
      </c>
      <c r="F291" t="s">
        <v>3</v>
      </c>
      <c r="G291">
        <v>6</v>
      </c>
      <c r="H291" t="str">
        <f t="shared" si="4"/>
        <v>symptoms_aggravating_Feature Importance - Random Forest</v>
      </c>
    </row>
    <row r="292" spans="1:8" x14ac:dyDescent="0.55000000000000004">
      <c r="A292" t="s">
        <v>379</v>
      </c>
      <c r="B292" t="s">
        <v>63</v>
      </c>
      <c r="C292" t="s">
        <v>62</v>
      </c>
      <c r="D292">
        <v>5.4054054054062295E-4</v>
      </c>
      <c r="E292">
        <v>1</v>
      </c>
      <c r="F292" t="s">
        <v>4</v>
      </c>
      <c r="G292">
        <v>6</v>
      </c>
      <c r="H292" t="str">
        <f t="shared" si="4"/>
        <v>symptoms_aggravating_Permutation Importance - Random Forest</v>
      </c>
    </row>
    <row r="293" spans="1:8" x14ac:dyDescent="0.55000000000000004">
      <c r="A293" t="s">
        <v>379</v>
      </c>
      <c r="B293" t="s">
        <v>63</v>
      </c>
      <c r="C293" t="s">
        <v>64</v>
      </c>
      <c r="D293">
        <v>0</v>
      </c>
      <c r="E293">
        <v>0</v>
      </c>
      <c r="F293" t="s">
        <v>5</v>
      </c>
      <c r="G293">
        <v>6</v>
      </c>
      <c r="H293" t="str">
        <f t="shared" si="4"/>
        <v>symptoms_aggravating_Permutation Importance - Ridge</v>
      </c>
    </row>
    <row r="294" spans="1:8" x14ac:dyDescent="0.55000000000000004">
      <c r="A294" t="s">
        <v>379</v>
      </c>
      <c r="B294" t="s">
        <v>65</v>
      </c>
      <c r="C294" t="s">
        <v>62</v>
      </c>
      <c r="D294">
        <v>1</v>
      </c>
      <c r="E294">
        <v>1</v>
      </c>
      <c r="F294" t="s">
        <v>7</v>
      </c>
      <c r="G294">
        <v>6</v>
      </c>
      <c r="H294" t="str">
        <f t="shared" si="4"/>
        <v>symptoms_aggravating_RFE - Random Forest</v>
      </c>
    </row>
    <row r="295" spans="1:8" x14ac:dyDescent="0.55000000000000004">
      <c r="A295" t="s">
        <v>379</v>
      </c>
      <c r="B295" t="s">
        <v>65</v>
      </c>
      <c r="C295" t="s">
        <v>64</v>
      </c>
      <c r="D295">
        <v>0</v>
      </c>
      <c r="E295">
        <v>0</v>
      </c>
      <c r="F295" t="s">
        <v>6</v>
      </c>
      <c r="G295">
        <v>6</v>
      </c>
      <c r="H295" t="str">
        <f t="shared" si="4"/>
        <v>symptoms_aggravating_RFE - Ridge</v>
      </c>
    </row>
    <row r="296" spans="1:8" x14ac:dyDescent="0.55000000000000004">
      <c r="A296" t="s">
        <v>379</v>
      </c>
      <c r="B296" t="s">
        <v>66</v>
      </c>
      <c r="C296" t="s">
        <v>62</v>
      </c>
      <c r="D296">
        <v>1</v>
      </c>
      <c r="E296">
        <v>1</v>
      </c>
      <c r="F296" t="s">
        <v>8</v>
      </c>
      <c r="G296">
        <v>6</v>
      </c>
      <c r="H296" t="str">
        <f t="shared" si="4"/>
        <v>symptoms_aggravating_SFS - Random Forest</v>
      </c>
    </row>
    <row r="297" spans="1:8" x14ac:dyDescent="0.55000000000000004">
      <c r="A297" t="s">
        <v>379</v>
      </c>
      <c r="B297" t="s">
        <v>66</v>
      </c>
      <c r="C297" t="s">
        <v>64</v>
      </c>
      <c r="D297">
        <v>1</v>
      </c>
      <c r="E297">
        <v>1</v>
      </c>
      <c r="F297" t="s">
        <v>9</v>
      </c>
      <c r="G297">
        <v>6</v>
      </c>
      <c r="H297" t="str">
        <f t="shared" si="4"/>
        <v>symptoms_aggravating_SFS - Ridge</v>
      </c>
    </row>
    <row r="298" spans="1:8" x14ac:dyDescent="0.55000000000000004">
      <c r="A298" t="s">
        <v>359</v>
      </c>
      <c r="B298" t="s">
        <v>1</v>
      </c>
      <c r="C298" t="s">
        <v>69</v>
      </c>
      <c r="D298">
        <v>1</v>
      </c>
      <c r="E298">
        <v>1</v>
      </c>
      <c r="F298" t="s">
        <v>1</v>
      </c>
      <c r="G298">
        <v>6</v>
      </c>
      <c r="H298" t="str">
        <f t="shared" si="4"/>
        <v>tobacco_product_Variance Threshold</v>
      </c>
    </row>
    <row r="299" spans="1:8" x14ac:dyDescent="0.55000000000000004">
      <c r="A299" t="s">
        <v>359</v>
      </c>
      <c r="B299" t="s">
        <v>67</v>
      </c>
      <c r="C299" t="s">
        <v>68</v>
      </c>
      <c r="D299">
        <v>1</v>
      </c>
      <c r="E299">
        <v>1</v>
      </c>
      <c r="F299" t="s">
        <v>2</v>
      </c>
      <c r="G299">
        <v>6</v>
      </c>
      <c r="H299" t="str">
        <f t="shared" si="4"/>
        <v>tobacco_product_Regularization - Lasso</v>
      </c>
    </row>
    <row r="300" spans="1:8" x14ac:dyDescent="0.55000000000000004">
      <c r="A300" t="s">
        <v>359</v>
      </c>
      <c r="B300" t="s">
        <v>61</v>
      </c>
      <c r="C300" t="s">
        <v>62</v>
      </c>
      <c r="D300">
        <v>3.1717566125782901E-3</v>
      </c>
      <c r="E300">
        <v>0</v>
      </c>
      <c r="F300" t="s">
        <v>3</v>
      </c>
      <c r="G300">
        <v>6</v>
      </c>
      <c r="H300" t="str">
        <f t="shared" si="4"/>
        <v>tobacco_product_Feature Importance - Random Forest</v>
      </c>
    </row>
    <row r="301" spans="1:8" x14ac:dyDescent="0.55000000000000004">
      <c r="A301" t="s">
        <v>359</v>
      </c>
      <c r="B301" t="s">
        <v>63</v>
      </c>
      <c r="C301" t="s">
        <v>62</v>
      </c>
      <c r="D301">
        <v>3.5135135135142502E-4</v>
      </c>
      <c r="E301">
        <v>1</v>
      </c>
      <c r="F301" t="s">
        <v>4</v>
      </c>
      <c r="G301">
        <v>6</v>
      </c>
      <c r="H301" t="str">
        <f t="shared" si="4"/>
        <v>tobacco_product_Permutation Importance - Random Forest</v>
      </c>
    </row>
    <row r="302" spans="1:8" x14ac:dyDescent="0.55000000000000004">
      <c r="A302" t="s">
        <v>359</v>
      </c>
      <c r="B302" t="s">
        <v>63</v>
      </c>
      <c r="C302" t="s">
        <v>64</v>
      </c>
      <c r="D302">
        <v>0</v>
      </c>
      <c r="E302">
        <v>0</v>
      </c>
      <c r="F302" t="s">
        <v>5</v>
      </c>
      <c r="G302">
        <v>6</v>
      </c>
      <c r="H302" t="str">
        <f t="shared" si="4"/>
        <v>tobacco_product_Permutation Importance - Ridge</v>
      </c>
    </row>
    <row r="303" spans="1:8" x14ac:dyDescent="0.55000000000000004">
      <c r="A303" t="s">
        <v>359</v>
      </c>
      <c r="B303" t="s">
        <v>65</v>
      </c>
      <c r="C303" t="s">
        <v>62</v>
      </c>
      <c r="D303">
        <v>1</v>
      </c>
      <c r="E303">
        <v>1</v>
      </c>
      <c r="F303" t="s">
        <v>7</v>
      </c>
      <c r="G303">
        <v>6</v>
      </c>
      <c r="H303" t="str">
        <f t="shared" si="4"/>
        <v>tobacco_product_RFE - Random Forest</v>
      </c>
    </row>
    <row r="304" spans="1:8" x14ac:dyDescent="0.55000000000000004">
      <c r="A304" t="s">
        <v>359</v>
      </c>
      <c r="B304" t="s">
        <v>65</v>
      </c>
      <c r="C304" t="s">
        <v>64</v>
      </c>
      <c r="D304">
        <v>0</v>
      </c>
      <c r="E304">
        <v>0</v>
      </c>
      <c r="F304" t="s">
        <v>6</v>
      </c>
      <c r="G304">
        <v>6</v>
      </c>
      <c r="H304" t="str">
        <f t="shared" si="4"/>
        <v>tobacco_product_RFE - Ridge</v>
      </c>
    </row>
    <row r="305" spans="1:8" x14ac:dyDescent="0.55000000000000004">
      <c r="A305" t="s">
        <v>359</v>
      </c>
      <c r="B305" t="s">
        <v>66</v>
      </c>
      <c r="C305" t="s">
        <v>62</v>
      </c>
      <c r="D305">
        <v>1</v>
      </c>
      <c r="E305">
        <v>1</v>
      </c>
      <c r="F305" t="s">
        <v>8</v>
      </c>
      <c r="G305">
        <v>6</v>
      </c>
      <c r="H305" t="str">
        <f t="shared" si="4"/>
        <v>tobacco_product_SFS - Random Forest</v>
      </c>
    </row>
    <row r="306" spans="1:8" x14ac:dyDescent="0.55000000000000004">
      <c r="A306" t="s">
        <v>359</v>
      </c>
      <c r="B306" t="s">
        <v>66</v>
      </c>
      <c r="C306" t="s">
        <v>64</v>
      </c>
      <c r="D306">
        <v>1</v>
      </c>
      <c r="E306">
        <v>1</v>
      </c>
      <c r="F306" t="s">
        <v>9</v>
      </c>
      <c r="G306">
        <v>6</v>
      </c>
      <c r="H306" t="str">
        <f t="shared" si="4"/>
        <v>tobacco_product_SFS - Ridge</v>
      </c>
    </row>
  </sheetData>
  <autoFilter ref="A1:H301" xr:uid="{00000000-0009-0000-0000-00000C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K10"/>
  <sheetViews>
    <sheetView zoomScaleNormal="100" workbookViewId="0">
      <selection activeCell="E26" activeCellId="1" sqref="A1:B25 E26"/>
    </sheetView>
  </sheetViews>
  <sheetFormatPr defaultRowHeight="20.399999999999999" x14ac:dyDescent="0.75"/>
  <cols>
    <col min="1" max="1" width="28.26171875" style="3" customWidth="1"/>
    <col min="2" max="2" width="22.26171875" style="3" customWidth="1"/>
    <col min="3" max="1025" width="10.83984375" style="3" customWidth="1"/>
  </cols>
  <sheetData>
    <row r="1" spans="1:2" x14ac:dyDescent="0.75">
      <c r="A1" s="3" t="s">
        <v>59</v>
      </c>
      <c r="B1" s="3" t="s">
        <v>384</v>
      </c>
    </row>
    <row r="2" spans="1:2" x14ac:dyDescent="0.75">
      <c r="A2" s="3" t="s">
        <v>1</v>
      </c>
      <c r="B2" s="3" t="s">
        <v>385</v>
      </c>
    </row>
    <row r="3" spans="1:2" x14ac:dyDescent="0.75">
      <c r="A3" s="3" t="s">
        <v>2</v>
      </c>
      <c r="B3" s="3" t="s">
        <v>386</v>
      </c>
    </row>
    <row r="4" spans="1:2" x14ac:dyDescent="0.75">
      <c r="A4" s="3" t="s">
        <v>3</v>
      </c>
      <c r="B4" s="3" t="s">
        <v>387</v>
      </c>
    </row>
    <row r="5" spans="1:2" x14ac:dyDescent="0.75">
      <c r="A5" s="3" t="s">
        <v>4</v>
      </c>
      <c r="B5" s="3" t="s">
        <v>388</v>
      </c>
    </row>
    <row r="6" spans="1:2" x14ac:dyDescent="0.75">
      <c r="A6" s="3" t="s">
        <v>5</v>
      </c>
      <c r="B6" s="3" t="s">
        <v>389</v>
      </c>
    </row>
    <row r="7" spans="1:2" x14ac:dyDescent="0.75">
      <c r="A7" s="3" t="s">
        <v>6</v>
      </c>
      <c r="B7" s="3" t="s">
        <v>390</v>
      </c>
    </row>
    <row r="8" spans="1:2" x14ac:dyDescent="0.75">
      <c r="A8" s="3" t="s">
        <v>7</v>
      </c>
      <c r="B8" s="3" t="s">
        <v>391</v>
      </c>
    </row>
    <row r="9" spans="1:2" x14ac:dyDescent="0.75">
      <c r="A9" s="3" t="s">
        <v>8</v>
      </c>
      <c r="B9" s="3" t="s">
        <v>392</v>
      </c>
    </row>
    <row r="10" spans="1:2" x14ac:dyDescent="0.75">
      <c r="A10" s="3" t="s">
        <v>9</v>
      </c>
      <c r="B10" s="3">
        <v>542788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83"/>
  <sheetViews>
    <sheetView zoomScaleNormal="100" workbookViewId="0">
      <selection activeCell="C19" sqref="C19"/>
    </sheetView>
  </sheetViews>
  <sheetFormatPr defaultRowHeight="14.4" x14ac:dyDescent="0.55000000000000004"/>
  <cols>
    <col min="1" max="1" width="19.5234375" customWidth="1"/>
    <col min="2" max="2" width="12.47265625" customWidth="1"/>
    <col min="3" max="3" width="16.3125" customWidth="1"/>
    <col min="4" max="5" width="9.15625" customWidth="1"/>
    <col min="6" max="6" width="19.734375" customWidth="1"/>
    <col min="7" max="7" width="14.41796875" customWidth="1"/>
    <col min="8" max="8" width="14.89453125" customWidth="1"/>
    <col min="9" max="1025" width="9.15625" customWidth="1"/>
  </cols>
  <sheetData>
    <row r="1" spans="1:11" x14ac:dyDescent="0.55000000000000004">
      <c r="A1" t="s">
        <v>393</v>
      </c>
      <c r="B1" t="s">
        <v>396</v>
      </c>
      <c r="C1" t="s">
        <v>397</v>
      </c>
      <c r="F1" t="s">
        <v>395</v>
      </c>
      <c r="G1" t="s">
        <v>398</v>
      </c>
      <c r="H1" t="s">
        <v>397</v>
      </c>
      <c r="J1" t="s">
        <v>399</v>
      </c>
      <c r="K1">
        <v>335</v>
      </c>
    </row>
    <row r="2" spans="1:11" x14ac:dyDescent="0.55000000000000004">
      <c r="A2" t="s">
        <v>400</v>
      </c>
      <c r="B2">
        <v>37428</v>
      </c>
      <c r="C2">
        <v>104</v>
      </c>
      <c r="F2" t="s">
        <v>401</v>
      </c>
      <c r="G2">
        <v>8</v>
      </c>
      <c r="H2">
        <v>0</v>
      </c>
      <c r="J2" t="s">
        <v>402</v>
      </c>
      <c r="K2">
        <v>373</v>
      </c>
    </row>
    <row r="3" spans="1:11" x14ac:dyDescent="0.55000000000000004">
      <c r="A3" t="s">
        <v>403</v>
      </c>
      <c r="B3">
        <v>24526</v>
      </c>
      <c r="C3">
        <v>6.6</v>
      </c>
      <c r="F3" t="s">
        <v>404</v>
      </c>
      <c r="G3">
        <v>13161</v>
      </c>
      <c r="H3">
        <v>60.1</v>
      </c>
      <c r="J3" t="s">
        <v>405</v>
      </c>
      <c r="K3">
        <v>1721</v>
      </c>
    </row>
    <row r="4" spans="1:11" x14ac:dyDescent="0.55000000000000004">
      <c r="A4" t="s">
        <v>404</v>
      </c>
      <c r="B4">
        <v>13906</v>
      </c>
      <c r="C4">
        <v>33.5</v>
      </c>
      <c r="F4" t="s">
        <v>406</v>
      </c>
      <c r="G4">
        <v>1594</v>
      </c>
      <c r="H4">
        <v>0.1</v>
      </c>
      <c r="J4" t="s">
        <v>407</v>
      </c>
      <c r="K4">
        <v>4836</v>
      </c>
    </row>
    <row r="5" spans="1:11" x14ac:dyDescent="0.55000000000000004">
      <c r="A5" t="s">
        <v>408</v>
      </c>
      <c r="B5">
        <v>9508</v>
      </c>
      <c r="C5">
        <v>26.3</v>
      </c>
      <c r="F5" t="s">
        <v>403</v>
      </c>
      <c r="G5">
        <v>22645</v>
      </c>
      <c r="H5">
        <v>11.4</v>
      </c>
      <c r="J5" t="s">
        <v>409</v>
      </c>
      <c r="K5">
        <v>10748</v>
      </c>
    </row>
    <row r="6" spans="1:11" x14ac:dyDescent="0.55000000000000004">
      <c r="A6" t="s">
        <v>410</v>
      </c>
      <c r="B6">
        <v>7933</v>
      </c>
      <c r="C6">
        <v>16.3</v>
      </c>
      <c r="F6" t="s">
        <v>411</v>
      </c>
      <c r="G6">
        <v>5083</v>
      </c>
      <c r="H6">
        <v>20.5</v>
      </c>
      <c r="J6" t="s">
        <v>412</v>
      </c>
      <c r="K6">
        <v>15886</v>
      </c>
    </row>
    <row r="7" spans="1:11" x14ac:dyDescent="0.55000000000000004">
      <c r="A7" t="s">
        <v>413</v>
      </c>
      <c r="B7">
        <v>7851</v>
      </c>
      <c r="C7">
        <v>23.8</v>
      </c>
      <c r="F7" t="s">
        <v>408</v>
      </c>
      <c r="G7">
        <v>9269</v>
      </c>
      <c r="H7">
        <v>43.4</v>
      </c>
      <c r="J7" t="s">
        <v>414</v>
      </c>
      <c r="K7">
        <v>480</v>
      </c>
    </row>
    <row r="8" spans="1:11" x14ac:dyDescent="0.55000000000000004">
      <c r="A8" t="s">
        <v>411</v>
      </c>
      <c r="B8">
        <v>5177</v>
      </c>
      <c r="C8">
        <v>11</v>
      </c>
      <c r="F8" t="s">
        <v>410</v>
      </c>
      <c r="G8">
        <v>7511</v>
      </c>
      <c r="H8">
        <v>33.4</v>
      </c>
      <c r="J8" t="s">
        <v>415</v>
      </c>
      <c r="K8">
        <v>20858</v>
      </c>
    </row>
    <row r="9" spans="1:11" x14ac:dyDescent="0.55000000000000004">
      <c r="A9" t="s">
        <v>416</v>
      </c>
      <c r="B9">
        <v>4837</v>
      </c>
      <c r="C9">
        <v>5.2</v>
      </c>
      <c r="F9" t="s">
        <v>413</v>
      </c>
      <c r="G9">
        <v>7594</v>
      </c>
      <c r="H9">
        <v>38.1</v>
      </c>
      <c r="J9" t="s">
        <v>417</v>
      </c>
      <c r="K9">
        <v>13039</v>
      </c>
    </row>
    <row r="10" spans="1:11" x14ac:dyDescent="0.55000000000000004">
      <c r="A10" t="s">
        <v>418</v>
      </c>
      <c r="B10">
        <v>2333</v>
      </c>
      <c r="C10">
        <v>5.9</v>
      </c>
      <c r="F10" t="s">
        <v>400</v>
      </c>
      <c r="G10">
        <v>33782</v>
      </c>
      <c r="H10">
        <v>131</v>
      </c>
      <c r="J10" t="s">
        <v>419</v>
      </c>
      <c r="K10">
        <v>0</v>
      </c>
    </row>
    <row r="11" spans="1:11" x14ac:dyDescent="0.55000000000000004">
      <c r="A11" t="s">
        <v>406</v>
      </c>
      <c r="B11">
        <v>1633</v>
      </c>
      <c r="C11">
        <v>5.3</v>
      </c>
      <c r="F11" t="s">
        <v>420</v>
      </c>
      <c r="G11">
        <v>559</v>
      </c>
      <c r="H11">
        <v>0</v>
      </c>
      <c r="J11" t="s">
        <v>421</v>
      </c>
      <c r="K11">
        <v>0</v>
      </c>
    </row>
    <row r="12" spans="1:11" x14ac:dyDescent="0.55000000000000004">
      <c r="A12" t="s">
        <v>422</v>
      </c>
      <c r="B12">
        <v>1506</v>
      </c>
      <c r="C12">
        <v>5.9</v>
      </c>
      <c r="F12" t="s">
        <v>423</v>
      </c>
      <c r="G12">
        <v>274</v>
      </c>
      <c r="H12">
        <v>0</v>
      </c>
      <c r="J12" t="s">
        <v>424</v>
      </c>
      <c r="K12">
        <v>96</v>
      </c>
    </row>
    <row r="13" spans="1:11" x14ac:dyDescent="0.55000000000000004">
      <c r="A13" t="s">
        <v>425</v>
      </c>
      <c r="B13">
        <v>1308</v>
      </c>
      <c r="C13">
        <v>3.3</v>
      </c>
      <c r="F13" t="s">
        <v>416</v>
      </c>
      <c r="G13">
        <v>4772</v>
      </c>
      <c r="H13">
        <v>12.3</v>
      </c>
      <c r="J13" t="s">
        <v>426</v>
      </c>
      <c r="K13">
        <v>3094</v>
      </c>
    </row>
    <row r="14" spans="1:11" x14ac:dyDescent="0.55000000000000004">
      <c r="A14" t="s">
        <v>427</v>
      </c>
      <c r="B14">
        <v>1131</v>
      </c>
      <c r="C14">
        <v>4.0999999999999996</v>
      </c>
      <c r="F14" t="s">
        <v>428</v>
      </c>
      <c r="G14">
        <v>83</v>
      </c>
      <c r="H14">
        <v>0</v>
      </c>
      <c r="J14" t="s">
        <v>429</v>
      </c>
      <c r="K14">
        <v>23756</v>
      </c>
    </row>
    <row r="15" spans="1:11" x14ac:dyDescent="0.55000000000000004">
      <c r="A15" t="s">
        <v>430</v>
      </c>
      <c r="B15">
        <v>1112</v>
      </c>
      <c r="C15">
        <v>7.4</v>
      </c>
      <c r="F15" t="s">
        <v>422</v>
      </c>
      <c r="G15">
        <v>1468</v>
      </c>
      <c r="H15">
        <v>10.199999999999999</v>
      </c>
      <c r="J15" t="s">
        <v>431</v>
      </c>
      <c r="K15">
        <v>0</v>
      </c>
    </row>
    <row r="16" spans="1:11" x14ac:dyDescent="0.55000000000000004">
      <c r="A16" t="s">
        <v>432</v>
      </c>
      <c r="B16">
        <v>920</v>
      </c>
      <c r="C16">
        <v>3.7</v>
      </c>
      <c r="F16" t="s">
        <v>425</v>
      </c>
      <c r="G16">
        <v>1281</v>
      </c>
      <c r="H16">
        <v>7.2</v>
      </c>
      <c r="J16" t="s">
        <v>433</v>
      </c>
      <c r="K16">
        <v>688</v>
      </c>
    </row>
    <row r="17" spans="1:11" x14ac:dyDescent="0.55000000000000004">
      <c r="A17" t="s">
        <v>434</v>
      </c>
      <c r="B17">
        <v>831</v>
      </c>
      <c r="C17">
        <v>1.8</v>
      </c>
      <c r="F17" t="s">
        <v>434</v>
      </c>
      <c r="G17">
        <v>821</v>
      </c>
      <c r="H17">
        <v>1.4</v>
      </c>
      <c r="J17" t="s">
        <v>435</v>
      </c>
      <c r="K17">
        <v>6018</v>
      </c>
    </row>
    <row r="18" spans="1:11" x14ac:dyDescent="0.55000000000000004">
      <c r="A18" t="s">
        <v>420</v>
      </c>
      <c r="B18">
        <v>565</v>
      </c>
      <c r="C18">
        <v>1.6</v>
      </c>
      <c r="F18" t="s">
        <v>418</v>
      </c>
      <c r="G18">
        <v>2288</v>
      </c>
      <c r="H18">
        <v>13.1</v>
      </c>
      <c r="J18" t="s">
        <v>436</v>
      </c>
      <c r="K18">
        <v>59</v>
      </c>
    </row>
    <row r="19" spans="1:11" x14ac:dyDescent="0.55000000000000004">
      <c r="A19" t="s">
        <v>423</v>
      </c>
      <c r="B19">
        <v>283</v>
      </c>
      <c r="C19">
        <v>1.2</v>
      </c>
      <c r="F19" t="s">
        <v>432</v>
      </c>
      <c r="G19">
        <v>912</v>
      </c>
      <c r="H19">
        <v>8.4</v>
      </c>
      <c r="J19" t="s">
        <v>437</v>
      </c>
      <c r="K19">
        <v>170</v>
      </c>
    </row>
    <row r="20" spans="1:11" x14ac:dyDescent="0.55000000000000004">
      <c r="A20" t="s">
        <v>438</v>
      </c>
      <c r="B20">
        <v>252</v>
      </c>
      <c r="C20">
        <v>0.8</v>
      </c>
      <c r="F20" t="s">
        <v>438</v>
      </c>
      <c r="G20">
        <v>249</v>
      </c>
      <c r="H20">
        <v>1.6</v>
      </c>
      <c r="J20" t="s">
        <v>439</v>
      </c>
      <c r="K20">
        <v>33</v>
      </c>
    </row>
    <row r="21" spans="1:11" x14ac:dyDescent="0.55000000000000004">
      <c r="A21" t="s">
        <v>440</v>
      </c>
      <c r="B21">
        <v>177</v>
      </c>
      <c r="C21">
        <v>0.6</v>
      </c>
      <c r="F21" t="s">
        <v>440</v>
      </c>
      <c r="G21">
        <v>173</v>
      </c>
      <c r="H21">
        <v>0</v>
      </c>
      <c r="J21" t="s">
        <v>441</v>
      </c>
      <c r="K21">
        <v>3635</v>
      </c>
    </row>
    <row r="22" spans="1:11" x14ac:dyDescent="0.55000000000000004">
      <c r="A22" t="s">
        <v>442</v>
      </c>
      <c r="B22">
        <v>166</v>
      </c>
      <c r="C22">
        <v>0.4</v>
      </c>
      <c r="F22" t="s">
        <v>442</v>
      </c>
      <c r="G22">
        <v>160</v>
      </c>
      <c r="H22">
        <v>0</v>
      </c>
      <c r="J22" t="s">
        <v>443</v>
      </c>
      <c r="K22">
        <v>30231</v>
      </c>
    </row>
    <row r="23" spans="1:11" x14ac:dyDescent="0.55000000000000004">
      <c r="A23" t="s">
        <v>444</v>
      </c>
      <c r="B23">
        <v>92</v>
      </c>
      <c r="C23">
        <v>0.3</v>
      </c>
      <c r="F23" t="s">
        <v>430</v>
      </c>
      <c r="G23">
        <v>1100</v>
      </c>
      <c r="H23">
        <v>16.3</v>
      </c>
    </row>
    <row r="24" spans="1:11" x14ac:dyDescent="0.55000000000000004">
      <c r="A24" t="s">
        <v>428</v>
      </c>
      <c r="B24">
        <v>84</v>
      </c>
      <c r="C24">
        <v>0.4</v>
      </c>
      <c r="F24" t="s">
        <v>427</v>
      </c>
      <c r="G24">
        <v>1102</v>
      </c>
      <c r="H24">
        <v>0</v>
      </c>
    </row>
    <row r="25" spans="1:11" x14ac:dyDescent="0.55000000000000004">
      <c r="A25" t="s">
        <v>401</v>
      </c>
      <c r="B25">
        <v>10</v>
      </c>
      <c r="C25">
        <v>0</v>
      </c>
      <c r="F25" t="s">
        <v>444</v>
      </c>
      <c r="G25">
        <v>89</v>
      </c>
      <c r="H25">
        <v>0</v>
      </c>
    </row>
    <row r="26" spans="1:11" x14ac:dyDescent="0.55000000000000004">
      <c r="F26" t="s">
        <v>445</v>
      </c>
      <c r="G26">
        <v>33880</v>
      </c>
      <c r="H26">
        <v>296</v>
      </c>
    </row>
    <row r="27" spans="1:11" x14ac:dyDescent="0.55000000000000004">
      <c r="F27" t="s">
        <v>446</v>
      </c>
      <c r="G27">
        <v>1234</v>
      </c>
      <c r="H27">
        <v>6.1</v>
      </c>
    </row>
    <row r="28" spans="1:11" x14ac:dyDescent="0.55000000000000004">
      <c r="F28" t="s">
        <v>447</v>
      </c>
      <c r="G28">
        <v>644</v>
      </c>
      <c r="H28">
        <v>1.2</v>
      </c>
    </row>
    <row r="29" spans="1:11" x14ac:dyDescent="0.55000000000000004">
      <c r="F29" t="s">
        <v>448</v>
      </c>
      <c r="G29">
        <v>5431</v>
      </c>
      <c r="H29">
        <v>43.6</v>
      </c>
    </row>
    <row r="30" spans="1:11" x14ac:dyDescent="0.55000000000000004">
      <c r="A30" t="s">
        <v>394</v>
      </c>
      <c r="B30" t="s">
        <v>396</v>
      </c>
      <c r="C30" t="s">
        <v>397</v>
      </c>
      <c r="F30" t="s">
        <v>449</v>
      </c>
      <c r="G30">
        <v>4101</v>
      </c>
      <c r="H30">
        <v>31.6</v>
      </c>
    </row>
    <row r="31" spans="1:11" x14ac:dyDescent="0.55000000000000004">
      <c r="A31" t="s">
        <v>450</v>
      </c>
      <c r="B31">
        <v>26942</v>
      </c>
      <c r="C31">
        <v>6678</v>
      </c>
      <c r="F31" t="s">
        <v>451</v>
      </c>
      <c r="G31">
        <v>139</v>
      </c>
      <c r="H31">
        <v>0</v>
      </c>
    </row>
    <row r="32" spans="1:11" x14ac:dyDescent="0.55000000000000004">
      <c r="A32" t="s">
        <v>452</v>
      </c>
      <c r="B32">
        <v>11742</v>
      </c>
      <c r="C32">
        <v>9671.7000000000007</v>
      </c>
      <c r="F32" t="s">
        <v>453</v>
      </c>
      <c r="G32">
        <v>180</v>
      </c>
      <c r="H32">
        <v>1.9</v>
      </c>
    </row>
    <row r="33" spans="1:8" x14ac:dyDescent="0.55000000000000004">
      <c r="A33" t="s">
        <v>454</v>
      </c>
      <c r="B33">
        <v>8255</v>
      </c>
      <c r="C33">
        <v>842</v>
      </c>
      <c r="F33" t="s">
        <v>455</v>
      </c>
      <c r="G33">
        <v>226</v>
      </c>
      <c r="H33">
        <v>5.8</v>
      </c>
    </row>
    <row r="34" spans="1:8" x14ac:dyDescent="0.55000000000000004">
      <c r="A34" t="s">
        <v>456</v>
      </c>
      <c r="B34">
        <v>6224</v>
      </c>
      <c r="C34">
        <v>4289.8999999999996</v>
      </c>
      <c r="F34" t="s">
        <v>457</v>
      </c>
      <c r="G34">
        <v>392</v>
      </c>
      <c r="H34">
        <v>1.2</v>
      </c>
    </row>
    <row r="35" spans="1:8" x14ac:dyDescent="0.55000000000000004">
      <c r="A35" t="s">
        <v>458</v>
      </c>
      <c r="B35">
        <v>4365</v>
      </c>
      <c r="C35">
        <v>238</v>
      </c>
      <c r="F35" t="s">
        <v>459</v>
      </c>
      <c r="G35">
        <v>2474</v>
      </c>
      <c r="H35">
        <v>3</v>
      </c>
    </row>
    <row r="36" spans="1:8" x14ac:dyDescent="0.55000000000000004">
      <c r="A36" t="s">
        <v>460</v>
      </c>
      <c r="B36">
        <v>3684</v>
      </c>
      <c r="C36">
        <v>1614.1</v>
      </c>
      <c r="F36" t="s">
        <v>461</v>
      </c>
      <c r="G36">
        <v>1830</v>
      </c>
      <c r="H36">
        <v>13.2</v>
      </c>
    </row>
    <row r="37" spans="1:8" x14ac:dyDescent="0.55000000000000004">
      <c r="A37" t="s">
        <v>462</v>
      </c>
      <c r="B37">
        <v>3446</v>
      </c>
      <c r="C37">
        <v>311</v>
      </c>
      <c r="F37" t="s">
        <v>463</v>
      </c>
      <c r="G37">
        <v>1333</v>
      </c>
      <c r="H37">
        <v>44.9</v>
      </c>
    </row>
    <row r="38" spans="1:8" x14ac:dyDescent="0.55000000000000004">
      <c r="A38" t="s">
        <v>464</v>
      </c>
      <c r="B38">
        <v>3405</v>
      </c>
      <c r="C38">
        <v>6464</v>
      </c>
      <c r="F38" t="s">
        <v>465</v>
      </c>
      <c r="G38">
        <v>501</v>
      </c>
      <c r="H38">
        <v>0</v>
      </c>
    </row>
    <row r="39" spans="1:8" x14ac:dyDescent="0.55000000000000004">
      <c r="A39" t="s">
        <v>466</v>
      </c>
      <c r="B39">
        <v>3122</v>
      </c>
      <c r="C39">
        <v>3100.9</v>
      </c>
      <c r="F39" t="s">
        <v>467</v>
      </c>
      <c r="G39">
        <v>349</v>
      </c>
      <c r="H39">
        <v>0</v>
      </c>
    </row>
    <row r="40" spans="1:8" x14ac:dyDescent="0.55000000000000004">
      <c r="A40" t="s">
        <v>468</v>
      </c>
      <c r="B40">
        <v>3055</v>
      </c>
      <c r="C40">
        <v>2171.1</v>
      </c>
      <c r="F40" t="s">
        <v>469</v>
      </c>
      <c r="G40">
        <v>2777</v>
      </c>
      <c r="H40">
        <v>0</v>
      </c>
    </row>
    <row r="41" spans="1:8" x14ac:dyDescent="0.55000000000000004">
      <c r="A41" t="s">
        <v>470</v>
      </c>
      <c r="B41">
        <v>2876</v>
      </c>
      <c r="C41">
        <v>448</v>
      </c>
      <c r="F41" t="s">
        <v>471</v>
      </c>
      <c r="G41">
        <v>3457</v>
      </c>
      <c r="H41">
        <v>45.5</v>
      </c>
    </row>
    <row r="42" spans="1:8" x14ac:dyDescent="0.55000000000000004">
      <c r="A42" t="s">
        <v>472</v>
      </c>
      <c r="B42">
        <v>2225</v>
      </c>
      <c r="C42">
        <v>1058.5999999999999</v>
      </c>
      <c r="F42" t="s">
        <v>473</v>
      </c>
      <c r="G42">
        <v>5679</v>
      </c>
      <c r="H42">
        <v>3.7</v>
      </c>
    </row>
    <row r="43" spans="1:8" x14ac:dyDescent="0.55000000000000004">
      <c r="A43" t="s">
        <v>474</v>
      </c>
      <c r="B43">
        <v>2194</v>
      </c>
      <c r="C43">
        <v>109</v>
      </c>
      <c r="F43" t="s">
        <v>475</v>
      </c>
      <c r="G43">
        <v>2017</v>
      </c>
      <c r="H43">
        <v>1.5</v>
      </c>
    </row>
    <row r="44" spans="1:8" x14ac:dyDescent="0.55000000000000004">
      <c r="A44" t="s">
        <v>476</v>
      </c>
      <c r="B44">
        <v>1890</v>
      </c>
      <c r="C44">
        <v>192</v>
      </c>
      <c r="F44" t="s">
        <v>477</v>
      </c>
      <c r="G44">
        <v>409</v>
      </c>
      <c r="H44">
        <v>8.3000000000000007</v>
      </c>
    </row>
    <row r="45" spans="1:8" x14ac:dyDescent="0.55000000000000004">
      <c r="A45" t="s">
        <v>478</v>
      </c>
      <c r="B45">
        <v>1819</v>
      </c>
      <c r="C45">
        <v>575</v>
      </c>
    </row>
    <row r="46" spans="1:8" x14ac:dyDescent="0.55000000000000004">
      <c r="A46" t="s">
        <v>479</v>
      </c>
      <c r="B46">
        <v>1558</v>
      </c>
      <c r="C46">
        <v>636</v>
      </c>
    </row>
    <row r="47" spans="1:8" x14ac:dyDescent="0.55000000000000004">
      <c r="A47" t="s">
        <v>480</v>
      </c>
      <c r="B47">
        <v>1448</v>
      </c>
      <c r="C47">
        <v>840</v>
      </c>
    </row>
    <row r="48" spans="1:8" x14ac:dyDescent="0.55000000000000004">
      <c r="A48" t="s">
        <v>481</v>
      </c>
      <c r="B48">
        <v>1298</v>
      </c>
      <c r="C48">
        <v>157</v>
      </c>
    </row>
    <row r="49" spans="1:3" x14ac:dyDescent="0.55000000000000004">
      <c r="A49" t="s">
        <v>482</v>
      </c>
      <c r="B49">
        <v>1094</v>
      </c>
      <c r="C49">
        <v>80.8</v>
      </c>
    </row>
    <row r="50" spans="1:3" x14ac:dyDescent="0.55000000000000004">
      <c r="A50" t="s">
        <v>483</v>
      </c>
      <c r="B50">
        <v>896</v>
      </c>
      <c r="C50">
        <v>355</v>
      </c>
    </row>
    <row r="51" spans="1:3" x14ac:dyDescent="0.55000000000000004">
      <c r="A51" t="s">
        <v>484</v>
      </c>
      <c r="B51">
        <v>839</v>
      </c>
      <c r="C51">
        <v>29.2</v>
      </c>
    </row>
    <row r="52" spans="1:3" x14ac:dyDescent="0.55000000000000004">
      <c r="A52" t="s">
        <v>485</v>
      </c>
      <c r="B52">
        <v>703</v>
      </c>
      <c r="C52">
        <v>48.4</v>
      </c>
    </row>
    <row r="53" spans="1:3" x14ac:dyDescent="0.55000000000000004">
      <c r="A53" t="s">
        <v>486</v>
      </c>
      <c r="B53">
        <v>673</v>
      </c>
      <c r="C53">
        <v>198</v>
      </c>
    </row>
    <row r="54" spans="1:3" x14ac:dyDescent="0.55000000000000004">
      <c r="A54" t="s">
        <v>487</v>
      </c>
      <c r="B54">
        <v>645</v>
      </c>
      <c r="C54">
        <v>196</v>
      </c>
    </row>
    <row r="55" spans="1:3" x14ac:dyDescent="0.55000000000000004">
      <c r="A55" t="s">
        <v>488</v>
      </c>
      <c r="B55">
        <v>566</v>
      </c>
      <c r="C55">
        <v>19.100000000000001</v>
      </c>
    </row>
    <row r="56" spans="1:3" x14ac:dyDescent="0.55000000000000004">
      <c r="A56" t="s">
        <v>489</v>
      </c>
      <c r="B56">
        <v>539</v>
      </c>
      <c r="C56">
        <v>722</v>
      </c>
    </row>
    <row r="57" spans="1:3" x14ac:dyDescent="0.55000000000000004">
      <c r="A57" t="s">
        <v>490</v>
      </c>
      <c r="B57">
        <v>390</v>
      </c>
      <c r="C57">
        <v>24.1</v>
      </c>
    </row>
    <row r="58" spans="1:3" x14ac:dyDescent="0.55000000000000004">
      <c r="A58" t="s">
        <v>491</v>
      </c>
      <c r="B58">
        <v>353</v>
      </c>
      <c r="C58">
        <v>18.3</v>
      </c>
    </row>
    <row r="59" spans="1:3" x14ac:dyDescent="0.55000000000000004">
      <c r="A59" t="s">
        <v>492</v>
      </c>
      <c r="B59">
        <v>275</v>
      </c>
      <c r="C59">
        <v>41.8</v>
      </c>
    </row>
    <row r="60" spans="1:3" x14ac:dyDescent="0.55000000000000004">
      <c r="A60" t="s">
        <v>493</v>
      </c>
      <c r="B60">
        <v>266</v>
      </c>
      <c r="C60">
        <v>90.4</v>
      </c>
    </row>
    <row r="61" spans="1:3" x14ac:dyDescent="0.55000000000000004">
      <c r="A61" t="s">
        <v>494</v>
      </c>
      <c r="B61">
        <v>223</v>
      </c>
      <c r="C61">
        <v>11.8</v>
      </c>
    </row>
    <row r="64" spans="1:3" x14ac:dyDescent="0.55000000000000004">
      <c r="A64" t="s">
        <v>495</v>
      </c>
      <c r="B64" t="s">
        <v>396</v>
      </c>
      <c r="C64" t="s">
        <v>397</v>
      </c>
    </row>
    <row r="65" spans="1:3" x14ac:dyDescent="0.55000000000000004">
      <c r="A65" t="s">
        <v>445</v>
      </c>
      <c r="B65">
        <v>35853</v>
      </c>
      <c r="C65">
        <v>227</v>
      </c>
    </row>
    <row r="66" spans="1:3" x14ac:dyDescent="0.55000000000000004">
      <c r="A66" t="s">
        <v>473</v>
      </c>
      <c r="B66">
        <v>5828</v>
      </c>
      <c r="C66">
        <v>11.1</v>
      </c>
    </row>
    <row r="67" spans="1:3" x14ac:dyDescent="0.55000000000000004">
      <c r="A67" t="s">
        <v>448</v>
      </c>
      <c r="B67">
        <v>5432</v>
      </c>
      <c r="C67">
        <v>41.9</v>
      </c>
    </row>
    <row r="68" spans="1:3" x14ac:dyDescent="0.55000000000000004">
      <c r="A68" t="s">
        <v>449</v>
      </c>
      <c r="B68">
        <v>4101</v>
      </c>
      <c r="C68">
        <v>28.3</v>
      </c>
    </row>
    <row r="69" spans="1:3" x14ac:dyDescent="0.55000000000000004">
      <c r="A69" t="s">
        <v>469</v>
      </c>
      <c r="B69">
        <v>2864</v>
      </c>
      <c r="C69">
        <v>6.1</v>
      </c>
    </row>
    <row r="70" spans="1:3" x14ac:dyDescent="0.55000000000000004">
      <c r="A70" t="s">
        <v>459</v>
      </c>
      <c r="B70">
        <v>2518</v>
      </c>
      <c r="C70">
        <v>4.2</v>
      </c>
    </row>
    <row r="71" spans="1:3" x14ac:dyDescent="0.55000000000000004">
      <c r="A71" t="s">
        <v>471</v>
      </c>
      <c r="B71">
        <v>2461</v>
      </c>
      <c r="C71">
        <v>26.1</v>
      </c>
    </row>
    <row r="72" spans="1:3" x14ac:dyDescent="0.55000000000000004">
      <c r="A72" t="s">
        <v>475</v>
      </c>
      <c r="B72">
        <v>2057</v>
      </c>
      <c r="C72">
        <v>5.3</v>
      </c>
    </row>
    <row r="73" spans="1:3" x14ac:dyDescent="0.55000000000000004">
      <c r="A73" t="s">
        <v>461</v>
      </c>
      <c r="B73">
        <v>1830</v>
      </c>
      <c r="C73">
        <v>14.1</v>
      </c>
    </row>
    <row r="74" spans="1:3" x14ac:dyDescent="0.55000000000000004">
      <c r="A74" t="s">
        <v>463</v>
      </c>
      <c r="B74">
        <v>1349</v>
      </c>
      <c r="C74">
        <v>17.899999999999999</v>
      </c>
    </row>
    <row r="75" spans="1:3" x14ac:dyDescent="0.55000000000000004">
      <c r="A75" t="s">
        <v>446</v>
      </c>
      <c r="B75">
        <v>1234</v>
      </c>
      <c r="C75">
        <v>5.6</v>
      </c>
    </row>
    <row r="76" spans="1:3" x14ac:dyDescent="0.55000000000000004">
      <c r="A76" t="s">
        <v>447</v>
      </c>
      <c r="B76">
        <v>644</v>
      </c>
      <c r="C76">
        <v>6.7</v>
      </c>
    </row>
    <row r="77" spans="1:3" x14ac:dyDescent="0.55000000000000004">
      <c r="A77" t="s">
        <v>465</v>
      </c>
      <c r="B77">
        <v>512</v>
      </c>
      <c r="C77">
        <v>1.1000000000000001</v>
      </c>
    </row>
    <row r="78" spans="1:3" x14ac:dyDescent="0.55000000000000004">
      <c r="A78" t="s">
        <v>477</v>
      </c>
      <c r="B78">
        <v>409</v>
      </c>
      <c r="C78">
        <v>4.4000000000000004</v>
      </c>
    </row>
    <row r="79" spans="1:3" x14ac:dyDescent="0.55000000000000004">
      <c r="A79" t="s">
        <v>457</v>
      </c>
      <c r="B79">
        <v>392</v>
      </c>
      <c r="C79">
        <v>2.6</v>
      </c>
    </row>
    <row r="80" spans="1:3" x14ac:dyDescent="0.55000000000000004">
      <c r="A80" t="s">
        <v>467</v>
      </c>
      <c r="B80">
        <v>370</v>
      </c>
      <c r="C80">
        <v>1.1000000000000001</v>
      </c>
    </row>
    <row r="81" spans="1:3" x14ac:dyDescent="0.55000000000000004">
      <c r="A81" t="s">
        <v>455</v>
      </c>
      <c r="B81">
        <v>226</v>
      </c>
      <c r="C81">
        <v>3</v>
      </c>
    </row>
    <row r="82" spans="1:3" x14ac:dyDescent="0.55000000000000004">
      <c r="A82" t="s">
        <v>453</v>
      </c>
      <c r="B82">
        <v>180</v>
      </c>
      <c r="C82">
        <v>1.9</v>
      </c>
    </row>
    <row r="83" spans="1:3" x14ac:dyDescent="0.55000000000000004">
      <c r="A83" t="s">
        <v>451</v>
      </c>
      <c r="B83">
        <v>139</v>
      </c>
      <c r="C83">
        <v>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A9E6-6C8F-4D3E-AB40-351E2FFA5A39}">
  <dimension ref="A1:C92"/>
  <sheetViews>
    <sheetView workbookViewId="0"/>
  </sheetViews>
  <sheetFormatPr defaultRowHeight="14.4" x14ac:dyDescent="0.55000000000000004"/>
  <sheetData>
    <row r="1" spans="1:3" x14ac:dyDescent="0.55000000000000004">
      <c r="A1">
        <v>1</v>
      </c>
      <c r="B1">
        <v>0</v>
      </c>
      <c r="C1">
        <v>0</v>
      </c>
    </row>
    <row r="2" spans="1:3" x14ac:dyDescent="0.55000000000000004">
      <c r="A2">
        <v>1</v>
      </c>
      <c r="B2">
        <f>[1]Diagnosis!$B3-[1]Diagnosis!$B2</f>
        <v>-1</v>
      </c>
      <c r="C2">
        <v>0</v>
      </c>
    </row>
    <row r="3" spans="1:3" x14ac:dyDescent="0.55000000000000004">
      <c r="A3">
        <v>1</v>
      </c>
      <c r="B3">
        <f>[1]Diagnosis!$B4-[1]Diagnosis!$B3</f>
        <v>-1</v>
      </c>
      <c r="C3">
        <v>0</v>
      </c>
    </row>
    <row r="4" spans="1:3" x14ac:dyDescent="0.55000000000000004">
      <c r="A4">
        <v>1</v>
      </c>
      <c r="B4">
        <f>[1]Diagnosis!$B5-[1]Diagnosis!$B4</f>
        <v>0</v>
      </c>
      <c r="C4">
        <v>0</v>
      </c>
    </row>
    <row r="5" spans="1:3" x14ac:dyDescent="0.55000000000000004">
      <c r="A5">
        <v>1</v>
      </c>
      <c r="B5">
        <f>[1]Diagnosis!$B6-[1]Diagnosis!$B5</f>
        <v>1</v>
      </c>
      <c r="C5">
        <v>0</v>
      </c>
    </row>
    <row r="6" spans="1:3" x14ac:dyDescent="0.55000000000000004">
      <c r="A6">
        <v>1</v>
      </c>
      <c r="B6">
        <f>[1]Diagnosis!$B7-[1]Diagnosis!$B6</f>
        <v>-1</v>
      </c>
      <c r="C6">
        <v>0</v>
      </c>
    </row>
    <row r="7" spans="1:3" x14ac:dyDescent="0.55000000000000004">
      <c r="A7">
        <v>1</v>
      </c>
      <c r="B7">
        <f>[1]Diagnosis!$B8-[1]Diagnosis!$B7</f>
        <v>0</v>
      </c>
      <c r="C7">
        <v>0</v>
      </c>
    </row>
    <row r="8" spans="1:3" x14ac:dyDescent="0.55000000000000004">
      <c r="A8">
        <v>1</v>
      </c>
      <c r="B8">
        <f>[1]Diagnosis!$B9-[1]Diagnosis!$B8</f>
        <v>2</v>
      </c>
      <c r="C8">
        <v>0</v>
      </c>
    </row>
    <row r="9" spans="1:3" x14ac:dyDescent="0.55000000000000004">
      <c r="A9">
        <v>1</v>
      </c>
      <c r="B9">
        <f>[1]Diagnosis!$B10-[1]Diagnosis!$B9</f>
        <v>-2</v>
      </c>
      <c r="C9">
        <v>0</v>
      </c>
    </row>
    <row r="10" spans="1:3" x14ac:dyDescent="0.55000000000000004">
      <c r="A10">
        <v>1</v>
      </c>
      <c r="B10">
        <f>[1]Diagnosis!$B11-[1]Diagnosis!$B10</f>
        <v>0</v>
      </c>
      <c r="C10">
        <v>0</v>
      </c>
    </row>
    <row r="11" spans="1:3" x14ac:dyDescent="0.55000000000000004">
      <c r="A11">
        <v>1</v>
      </c>
      <c r="B11">
        <f>[1]Diagnosis!$B12-[1]Diagnosis!$B11</f>
        <v>0</v>
      </c>
      <c r="C11">
        <v>0</v>
      </c>
    </row>
    <row r="12" spans="1:3" x14ac:dyDescent="0.55000000000000004">
      <c r="A12">
        <v>1</v>
      </c>
      <c r="B12">
        <f>[1]Diagnosis!$B13-[1]Diagnosis!$B12</f>
        <v>0</v>
      </c>
      <c r="C12">
        <v>0</v>
      </c>
    </row>
    <row r="13" spans="1:3" x14ac:dyDescent="0.55000000000000004">
      <c r="A13">
        <v>1</v>
      </c>
      <c r="B13">
        <f>[1]Diagnosis!$B14-[1]Diagnosis!$B13</f>
        <v>-1</v>
      </c>
      <c r="C13">
        <v>0</v>
      </c>
    </row>
    <row r="14" spans="1:3" x14ac:dyDescent="0.55000000000000004">
      <c r="A14">
        <v>1</v>
      </c>
      <c r="B14">
        <f>[1]Diagnosis!$B15-[1]Diagnosis!$B14</f>
        <v>1</v>
      </c>
      <c r="C14">
        <v>0</v>
      </c>
    </row>
    <row r="15" spans="1:3" x14ac:dyDescent="0.55000000000000004">
      <c r="A15">
        <v>1</v>
      </c>
      <c r="B15">
        <f>[1]Diagnosis!$B16-[1]Diagnosis!$B15</f>
        <v>0</v>
      </c>
      <c r="C15">
        <v>0</v>
      </c>
    </row>
    <row r="16" spans="1:3" x14ac:dyDescent="0.55000000000000004">
      <c r="A16">
        <v>1</v>
      </c>
      <c r="B16">
        <f>[1]Diagnosis!$B17-[1]Diagnosis!$B16</f>
        <v>0</v>
      </c>
      <c r="C16">
        <v>0</v>
      </c>
    </row>
    <row r="17" spans="1:3" x14ac:dyDescent="0.55000000000000004">
      <c r="A17">
        <v>1</v>
      </c>
      <c r="B17">
        <f>[1]Diagnosis!$B18-[1]Diagnosis!$B17</f>
        <v>1</v>
      </c>
      <c r="C17">
        <v>0</v>
      </c>
    </row>
    <row r="18" spans="1:3" x14ac:dyDescent="0.55000000000000004">
      <c r="A18">
        <v>1</v>
      </c>
      <c r="B18">
        <f>[1]Diagnosis!$B19-[1]Diagnosis!$B18</f>
        <v>-1</v>
      </c>
      <c r="C18">
        <v>0</v>
      </c>
    </row>
    <row r="19" spans="1:3" x14ac:dyDescent="0.55000000000000004">
      <c r="A19">
        <v>1</v>
      </c>
      <c r="B19">
        <f>[1]Diagnosis!$B20-[1]Diagnosis!$B19</f>
        <v>0</v>
      </c>
      <c r="C19">
        <v>0</v>
      </c>
    </row>
    <row r="20" spans="1:3" x14ac:dyDescent="0.55000000000000004">
      <c r="A20">
        <v>1</v>
      </c>
      <c r="B20">
        <f>[1]Diagnosis!$B21-[1]Diagnosis!$B20</f>
        <v>1</v>
      </c>
      <c r="C20">
        <v>0</v>
      </c>
    </row>
    <row r="21" spans="1:3" x14ac:dyDescent="0.55000000000000004">
      <c r="A21">
        <v>1</v>
      </c>
      <c r="B21">
        <f>[1]Diagnosis!$B22-[1]Diagnosis!$B21</f>
        <v>-2</v>
      </c>
      <c r="C21">
        <v>0</v>
      </c>
    </row>
    <row r="22" spans="1:3" x14ac:dyDescent="0.55000000000000004">
      <c r="A22">
        <v>0</v>
      </c>
      <c r="B22">
        <f>[1]Diagnosis!$B23-[1]Diagnosis!$B22</f>
        <v>1</v>
      </c>
      <c r="C22">
        <v>0</v>
      </c>
    </row>
    <row r="23" spans="1:3" x14ac:dyDescent="0.55000000000000004">
      <c r="A23" t="s">
        <v>496</v>
      </c>
    </row>
    <row r="25" spans="1:3" x14ac:dyDescent="0.55000000000000004">
      <c r="A25" s="4">
        <f>IF([1]Diagnosis!P2&gt;[1]Diagnosis!Q2,[1]Diagnosis!P2-[1]Diagnosis!Q2,)</f>
        <v>0</v>
      </c>
      <c r="B25" s="4">
        <f>IF([1]Diagnosis!P2&lt;[1]Diagnosis!Q2,[1]Diagnosis!Q2-[1]Diagnosis!P2,)</f>
        <v>2</v>
      </c>
    </row>
    <row r="26" spans="1:3" x14ac:dyDescent="0.55000000000000004">
      <c r="A26" s="4">
        <f>IF([1]Diagnosis!P3&gt;[1]Diagnosis!Q3,[1]Diagnosis!P3-[1]Diagnosis!Q3,)</f>
        <v>0</v>
      </c>
      <c r="B26" s="4">
        <f>IF([1]Diagnosis!P3&lt;[1]Diagnosis!Q3,[1]Diagnosis!Q3-[1]Diagnosis!P3,)</f>
        <v>1</v>
      </c>
    </row>
    <row r="27" spans="1:3" x14ac:dyDescent="0.55000000000000004">
      <c r="A27" s="4">
        <f>IF([1]Diagnosis!P4&gt;[1]Diagnosis!Q4,[1]Diagnosis!P4-[1]Diagnosis!Q4,)</f>
        <v>0</v>
      </c>
      <c r="B27" s="4">
        <f>IF([1]Diagnosis!P4&lt;[1]Diagnosis!Q4,[1]Diagnosis!Q4-[1]Diagnosis!P4,)</f>
        <v>1</v>
      </c>
    </row>
    <row r="28" spans="1:3" x14ac:dyDescent="0.55000000000000004">
      <c r="A28" s="4">
        <f>IF([1]Diagnosis!P5&gt;[1]Diagnosis!Q5,[1]Diagnosis!P5-[1]Diagnosis!Q5,)</f>
        <v>0</v>
      </c>
      <c r="B28" s="4">
        <f>IF([1]Diagnosis!P5&lt;[1]Diagnosis!Q5,[1]Diagnosis!Q5-[1]Diagnosis!P5,)</f>
        <v>1</v>
      </c>
    </row>
    <row r="29" spans="1:3" x14ac:dyDescent="0.55000000000000004">
      <c r="A29" s="4">
        <f>IF([1]Diagnosis!P6&gt;[1]Diagnosis!Q6,[1]Diagnosis!P6-[1]Diagnosis!Q6,)</f>
        <v>0</v>
      </c>
      <c r="B29" s="4">
        <f>IF([1]Diagnosis!P6&lt;[1]Diagnosis!Q6,[1]Diagnosis!Q6-[1]Diagnosis!P6,)</f>
        <v>2</v>
      </c>
    </row>
    <row r="30" spans="1:3" x14ac:dyDescent="0.55000000000000004">
      <c r="A30" s="4">
        <f>IF([1]Diagnosis!P7&gt;[1]Diagnosis!Q7,[1]Diagnosis!P7-[1]Diagnosis!Q7,)</f>
        <v>0</v>
      </c>
      <c r="B30" s="4">
        <f>IF([1]Diagnosis!P7&lt;[1]Diagnosis!Q7,[1]Diagnosis!Q7-[1]Diagnosis!P7,)</f>
        <v>0</v>
      </c>
    </row>
    <row r="31" spans="1:3" x14ac:dyDescent="0.55000000000000004">
      <c r="A31" s="4">
        <f>IF([1]Diagnosis!P8&gt;[1]Diagnosis!Q8,[1]Diagnosis!P8-[1]Diagnosis!Q8,)</f>
        <v>0</v>
      </c>
      <c r="B31" s="4">
        <f>IF([1]Diagnosis!P8&lt;[1]Diagnosis!Q8,[1]Diagnosis!Q8-[1]Diagnosis!P8,)</f>
        <v>2</v>
      </c>
    </row>
    <row r="32" spans="1:3" x14ac:dyDescent="0.55000000000000004">
      <c r="A32" s="4">
        <f>IF([1]Diagnosis!P9&gt;[1]Diagnosis!Q9,[1]Diagnosis!P9-[1]Diagnosis!Q9,)</f>
        <v>0</v>
      </c>
      <c r="B32" s="4">
        <f>IF([1]Diagnosis!P9&lt;[1]Diagnosis!Q9,[1]Diagnosis!Q9-[1]Diagnosis!P9,)</f>
        <v>0</v>
      </c>
    </row>
    <row r="33" spans="1:2" x14ac:dyDescent="0.55000000000000004">
      <c r="A33" s="4">
        <f>IF([1]Diagnosis!P10&gt;[1]Diagnosis!Q10,[1]Diagnosis!P10-[1]Diagnosis!Q10,)</f>
        <v>2</v>
      </c>
      <c r="B33" s="4">
        <f>IF([1]Diagnosis!P10&lt;[1]Diagnosis!Q10,[1]Diagnosis!Q10-[1]Diagnosis!P10,)</f>
        <v>0</v>
      </c>
    </row>
    <row r="34" spans="1:2" x14ac:dyDescent="0.55000000000000004">
      <c r="A34" s="4">
        <f>IF([1]Diagnosis!P11&gt;[1]Diagnosis!Q11,[1]Diagnosis!P11-[1]Diagnosis!Q11,)</f>
        <v>0</v>
      </c>
      <c r="B34" s="4">
        <f>IF([1]Diagnosis!P11&lt;[1]Diagnosis!Q11,[1]Diagnosis!Q11-[1]Diagnosis!P11,)</f>
        <v>1</v>
      </c>
    </row>
    <row r="35" spans="1:2" x14ac:dyDescent="0.55000000000000004">
      <c r="A35" s="4">
        <f>IF([1]Diagnosis!P12&gt;[1]Diagnosis!Q12,[1]Diagnosis!P12-[1]Diagnosis!Q12,)</f>
        <v>0</v>
      </c>
      <c r="B35" s="4">
        <f>IF([1]Diagnosis!P12&lt;[1]Diagnosis!Q12,[1]Diagnosis!Q12-[1]Diagnosis!P12,)</f>
        <v>0</v>
      </c>
    </row>
    <row r="36" spans="1:2" x14ac:dyDescent="0.55000000000000004">
      <c r="A36" s="4">
        <f>IF([1]Diagnosis!P13&gt;[1]Diagnosis!Q13,[1]Diagnosis!P13-[1]Diagnosis!Q13,)</f>
        <v>0</v>
      </c>
      <c r="B36" s="4">
        <f>IF([1]Diagnosis!P13&lt;[1]Diagnosis!Q13,[1]Diagnosis!Q13-[1]Diagnosis!P13,)</f>
        <v>0</v>
      </c>
    </row>
    <row r="37" spans="1:2" x14ac:dyDescent="0.55000000000000004">
      <c r="A37" s="4">
        <f>IF([1]Diagnosis!P14&gt;[1]Diagnosis!Q14,[1]Diagnosis!P14-[1]Diagnosis!Q14,)</f>
        <v>0</v>
      </c>
      <c r="B37" s="4">
        <f>IF([1]Diagnosis!P14&lt;[1]Diagnosis!Q14,[1]Diagnosis!Q14-[1]Diagnosis!P14,)</f>
        <v>1</v>
      </c>
    </row>
    <row r="38" spans="1:2" x14ac:dyDescent="0.55000000000000004">
      <c r="A38" s="4">
        <f>IF([1]Diagnosis!P15&gt;[1]Diagnosis!Q15,[1]Diagnosis!P15-[1]Diagnosis!Q15,)</f>
        <v>1</v>
      </c>
      <c r="B38" s="4">
        <f>IF([1]Diagnosis!P15&lt;[1]Diagnosis!Q15,[1]Diagnosis!Q15-[1]Diagnosis!P15,)</f>
        <v>0</v>
      </c>
    </row>
    <row r="39" spans="1:2" x14ac:dyDescent="0.55000000000000004">
      <c r="A39" s="4">
        <f>IF([1]Diagnosis!P16&gt;[1]Diagnosis!Q16,[1]Diagnosis!P16-[1]Diagnosis!Q16,)</f>
        <v>0</v>
      </c>
      <c r="B39" s="4">
        <f>IF([1]Diagnosis!P16&lt;[1]Diagnosis!Q16,[1]Diagnosis!Q16-[1]Diagnosis!P16,)</f>
        <v>0</v>
      </c>
    </row>
    <row r="40" spans="1:2" x14ac:dyDescent="0.55000000000000004">
      <c r="A40" s="4">
        <f>IF([1]Diagnosis!P17&gt;[1]Diagnosis!Q17,[1]Diagnosis!P17-[1]Diagnosis!Q17,)</f>
        <v>3</v>
      </c>
      <c r="B40" s="4">
        <f>IF([1]Diagnosis!P17&lt;[1]Diagnosis!Q17,[1]Diagnosis!Q17-[1]Diagnosis!P17,)</f>
        <v>0</v>
      </c>
    </row>
    <row r="41" spans="1:2" x14ac:dyDescent="0.55000000000000004">
      <c r="A41" s="4">
        <f>IF([1]Diagnosis!P18&gt;[1]Diagnosis!Q18,[1]Diagnosis!P18-[1]Diagnosis!Q18,)</f>
        <v>1</v>
      </c>
      <c r="B41" s="4">
        <f>IF([1]Diagnosis!P18&lt;[1]Diagnosis!Q18,[1]Diagnosis!Q18-[1]Diagnosis!P18,)</f>
        <v>0</v>
      </c>
    </row>
    <row r="42" spans="1:2" x14ac:dyDescent="0.55000000000000004">
      <c r="A42" s="4">
        <f>IF([1]Diagnosis!P19&gt;[1]Diagnosis!Q19,[1]Diagnosis!P19-[1]Diagnosis!Q19,)</f>
        <v>1</v>
      </c>
      <c r="B42" s="4">
        <f>IF([1]Diagnosis!P19&lt;[1]Diagnosis!Q19,[1]Diagnosis!Q19-[1]Diagnosis!P19,)</f>
        <v>0</v>
      </c>
    </row>
    <row r="43" spans="1:2" x14ac:dyDescent="0.55000000000000004">
      <c r="A43" s="4">
        <f>IF([1]Diagnosis!P20&gt;[1]Diagnosis!Q20,[1]Diagnosis!P20-[1]Diagnosis!Q20,)</f>
        <v>1</v>
      </c>
      <c r="B43" s="4">
        <f>IF([1]Diagnosis!P20&lt;[1]Diagnosis!Q20,[1]Diagnosis!Q20-[1]Diagnosis!P20,)</f>
        <v>0</v>
      </c>
    </row>
    <row r="44" spans="1:2" x14ac:dyDescent="0.55000000000000004">
      <c r="A44" s="4">
        <f>IF([1]Diagnosis!P21&gt;[1]Diagnosis!Q21,[1]Diagnosis!P21-[1]Diagnosis!Q21,)</f>
        <v>2</v>
      </c>
      <c r="B44" s="4">
        <f>IF([1]Diagnosis!P21&lt;[1]Diagnosis!Q21,[1]Diagnosis!Q21-[1]Diagnosis!P21,)</f>
        <v>0</v>
      </c>
    </row>
    <row r="45" spans="1:2" x14ac:dyDescent="0.55000000000000004">
      <c r="A45" s="4">
        <f>IF([1]Diagnosis!P22&gt;[1]Diagnosis!Q22,[1]Diagnosis!P22-[1]Diagnosis!Q22,)</f>
        <v>1</v>
      </c>
      <c r="B45" s="4">
        <f>IF([1]Diagnosis!P22&lt;[1]Diagnosis!Q22,[1]Diagnosis!Q22-[1]Diagnosis!P22,)</f>
        <v>0</v>
      </c>
    </row>
    <row r="46" spans="1:2" x14ac:dyDescent="0.55000000000000004">
      <c r="A46" s="4">
        <f>IF([1]Diagnosis!P23&gt;[1]Diagnosis!Q23,[1]Diagnosis!P23-[1]Diagnosis!Q23,)</f>
        <v>2</v>
      </c>
      <c r="B46" s="4">
        <f>IF([1]Diagnosis!P23&lt;[1]Diagnosis!Q23,[1]Diagnosis!Q23-[1]Diagnosis!P23,)</f>
        <v>0</v>
      </c>
    </row>
    <row r="47" spans="1:2" x14ac:dyDescent="0.55000000000000004">
      <c r="A47" s="4">
        <f>IF([1]Diagnosis!P24&gt;[1]Diagnosis!Q24,[1]Diagnosis!P24-[1]Diagnosis!Q24,)</f>
        <v>0</v>
      </c>
      <c r="B47" s="4">
        <f>IF([1]Diagnosis!P24&lt;[1]Diagnosis!Q24,[1]Diagnosis!Q24-[1]Diagnosis!P24,)</f>
        <v>0</v>
      </c>
    </row>
    <row r="48" spans="1:2" x14ac:dyDescent="0.55000000000000004">
      <c r="A48" s="4">
        <f>IF([1]Diagnosis!P25&gt;[1]Diagnosis!Q25,[1]Diagnosis!P25-[1]Diagnosis!Q25,)</f>
        <v>0</v>
      </c>
      <c r="B48" s="4">
        <f>IF([1]Diagnosis!P25&lt;[1]Diagnosis!Q25,[1]Diagnosis!Q25-[1]Diagnosis!P25,)</f>
        <v>0</v>
      </c>
    </row>
    <row r="49" spans="1:2" x14ac:dyDescent="0.55000000000000004">
      <c r="A49" s="4">
        <f>IF([1]Diagnosis!P26&gt;[1]Diagnosis!Q26,[1]Diagnosis!P26-[1]Diagnosis!Q26,)</f>
        <v>1</v>
      </c>
      <c r="B49" s="4">
        <f>IF([1]Diagnosis!P26&lt;[1]Diagnosis!Q26,[1]Diagnosis!Q26-[1]Diagnosis!P26,)</f>
        <v>0</v>
      </c>
    </row>
    <row r="50" spans="1:2" x14ac:dyDescent="0.55000000000000004">
      <c r="A50" s="4">
        <f>IF([1]Diagnosis!P27&gt;[1]Diagnosis!Q27,[1]Diagnosis!P27-[1]Diagnosis!Q27,)</f>
        <v>1</v>
      </c>
      <c r="B50" s="4">
        <f>IF([1]Diagnosis!P27&lt;[1]Diagnosis!Q27,[1]Diagnosis!Q27-[1]Diagnosis!P27,)</f>
        <v>0</v>
      </c>
    </row>
    <row r="51" spans="1:2" x14ac:dyDescent="0.55000000000000004">
      <c r="A51" s="4">
        <f>IF([1]Diagnosis!P28&gt;[1]Diagnosis!Q28,[1]Diagnosis!P28-[1]Diagnosis!Q28,)</f>
        <v>1</v>
      </c>
      <c r="B51" s="4">
        <f>IF([1]Diagnosis!P28&lt;[1]Diagnosis!Q28,[1]Diagnosis!Q28-[1]Diagnosis!P28,)</f>
        <v>0</v>
      </c>
    </row>
    <row r="52" spans="1:2" x14ac:dyDescent="0.55000000000000004">
      <c r="A52" s="4">
        <f>IF([1]Diagnosis!P29&gt;[1]Diagnosis!Q29,[1]Diagnosis!P29-[1]Diagnosis!Q29,)</f>
        <v>1</v>
      </c>
      <c r="B52" s="4">
        <f>IF([1]Diagnosis!P29&lt;[1]Diagnosis!Q29,[1]Diagnosis!Q29-[1]Diagnosis!P29,)</f>
        <v>0</v>
      </c>
    </row>
    <row r="53" spans="1:2" x14ac:dyDescent="0.55000000000000004">
      <c r="A53" s="4">
        <f>IF([1]Diagnosis!P30&gt;[1]Diagnosis!Q30,[1]Diagnosis!P30-[1]Diagnosis!Q30,)</f>
        <v>1</v>
      </c>
      <c r="B53" s="4">
        <f>IF([1]Diagnosis!P30&lt;[1]Diagnosis!Q30,[1]Diagnosis!Q30-[1]Diagnosis!P30,)</f>
        <v>0</v>
      </c>
    </row>
    <row r="54" spans="1:2" x14ac:dyDescent="0.55000000000000004">
      <c r="A54" s="4">
        <f>IF([1]Diagnosis!P31&gt;[1]Diagnosis!Q31,[1]Diagnosis!P31-[1]Diagnosis!Q31,)</f>
        <v>0</v>
      </c>
      <c r="B54" s="4">
        <f>IF([1]Diagnosis!P31&lt;[1]Diagnosis!Q31,[1]Diagnosis!Q31-[1]Diagnosis!P31,)</f>
        <v>0</v>
      </c>
    </row>
    <row r="55" spans="1:2" x14ac:dyDescent="0.55000000000000004">
      <c r="A55" s="4">
        <f>IF([1]Diagnosis!P32&gt;[1]Diagnosis!Q32,[1]Diagnosis!P32-[1]Diagnosis!Q32,)</f>
        <v>2</v>
      </c>
      <c r="B55" s="4">
        <f>IF([1]Diagnosis!P32&lt;[1]Diagnosis!Q32,[1]Diagnosis!Q32-[1]Diagnosis!P32,)</f>
        <v>0</v>
      </c>
    </row>
    <row r="56" spans="1:2" x14ac:dyDescent="0.55000000000000004">
      <c r="A56" s="4">
        <f>IF([1]Diagnosis!P33&gt;[1]Diagnosis!Q33,[1]Diagnosis!P33-[1]Diagnosis!Q33,)</f>
        <v>0</v>
      </c>
      <c r="B56" s="4">
        <f>IF([1]Diagnosis!P33&lt;[1]Diagnosis!Q33,[1]Diagnosis!Q33-[1]Diagnosis!P33,)</f>
        <v>0</v>
      </c>
    </row>
    <row r="57" spans="1:2" x14ac:dyDescent="0.55000000000000004">
      <c r="A57" s="4">
        <f>IF([1]Diagnosis!P34&gt;[1]Diagnosis!Q34,[1]Diagnosis!P34-[1]Diagnosis!Q34,)</f>
        <v>1</v>
      </c>
      <c r="B57" s="4">
        <f>IF([1]Diagnosis!P34&lt;[1]Diagnosis!Q34,[1]Diagnosis!Q34-[1]Diagnosis!P34,)</f>
        <v>0</v>
      </c>
    </row>
    <row r="58" spans="1:2" x14ac:dyDescent="0.55000000000000004">
      <c r="A58" s="4">
        <f>IF([1]Diagnosis!P35&gt;[1]Diagnosis!Q35,[1]Diagnosis!P35-[1]Diagnosis!Q35,)</f>
        <v>2</v>
      </c>
      <c r="B58" s="4">
        <f>IF([1]Diagnosis!P35&lt;[1]Diagnosis!Q35,[1]Diagnosis!Q35-[1]Diagnosis!P35,)</f>
        <v>0</v>
      </c>
    </row>
    <row r="59" spans="1:2" x14ac:dyDescent="0.55000000000000004">
      <c r="A59" s="4">
        <f>IF([1]Diagnosis!P36&gt;[1]Diagnosis!Q36,[1]Diagnosis!P36-[1]Diagnosis!Q36,)</f>
        <v>3</v>
      </c>
      <c r="B59" s="4">
        <f>IF([1]Diagnosis!P36&lt;[1]Diagnosis!Q36,[1]Diagnosis!Q36-[1]Diagnosis!P36,)</f>
        <v>0</v>
      </c>
    </row>
    <row r="60" spans="1:2" x14ac:dyDescent="0.55000000000000004">
      <c r="A60" s="4">
        <f>IF([1]Diagnosis!P37&gt;[1]Diagnosis!Q37,[1]Diagnosis!P37-[1]Diagnosis!Q37,)</f>
        <v>3</v>
      </c>
      <c r="B60" s="4">
        <f>IF([1]Diagnosis!P37&lt;[1]Diagnosis!Q37,[1]Diagnosis!Q37-[1]Diagnosis!P37,)</f>
        <v>0</v>
      </c>
    </row>
    <row r="61" spans="1:2" x14ac:dyDescent="0.55000000000000004">
      <c r="A61" s="4">
        <f>IF([1]Diagnosis!P38&gt;[1]Diagnosis!Q38,[1]Diagnosis!P38-[1]Diagnosis!Q38,)</f>
        <v>0</v>
      </c>
      <c r="B61" s="4">
        <f>IF([1]Diagnosis!P38&lt;[1]Diagnosis!Q38,[1]Diagnosis!Q38-[1]Diagnosis!P38,)</f>
        <v>2</v>
      </c>
    </row>
    <row r="62" spans="1:2" x14ac:dyDescent="0.55000000000000004">
      <c r="A62" s="4">
        <f>IF([1]Diagnosis!P39&gt;[1]Diagnosis!Q39,[1]Diagnosis!P39-[1]Diagnosis!Q39,)</f>
        <v>0</v>
      </c>
      <c r="B62" s="4">
        <f>IF([1]Diagnosis!P39&lt;[1]Diagnosis!Q39,[1]Diagnosis!Q39-[1]Diagnosis!P39,)</f>
        <v>0</v>
      </c>
    </row>
    <row r="63" spans="1:2" x14ac:dyDescent="0.55000000000000004">
      <c r="A63" s="4">
        <f>IF([1]Diagnosis!P40&gt;[1]Diagnosis!Q40,[1]Diagnosis!P40-[1]Diagnosis!Q40,)</f>
        <v>0</v>
      </c>
      <c r="B63" s="4">
        <f>IF([1]Diagnosis!P40&lt;[1]Diagnosis!Q40,[1]Diagnosis!Q40-[1]Diagnosis!P40,)</f>
        <v>1</v>
      </c>
    </row>
    <row r="64" spans="1:2" x14ac:dyDescent="0.55000000000000004">
      <c r="A64" s="4">
        <f>IF([1]Diagnosis!P41&gt;[1]Diagnosis!Q41,[1]Diagnosis!P41-[1]Diagnosis!Q41,)</f>
        <v>0</v>
      </c>
      <c r="B64" s="4">
        <f>IF([1]Diagnosis!P41&lt;[1]Diagnosis!Q41,[1]Diagnosis!Q41-[1]Diagnosis!P41,)</f>
        <v>1</v>
      </c>
    </row>
    <row r="65" spans="1:2" x14ac:dyDescent="0.55000000000000004">
      <c r="A65" s="4">
        <f>IF([1]Diagnosis!P42&gt;[1]Diagnosis!Q42,[1]Diagnosis!P42-[1]Diagnosis!Q42,)</f>
        <v>0</v>
      </c>
      <c r="B65" s="4">
        <f>IF([1]Diagnosis!P42&lt;[1]Diagnosis!Q42,[1]Diagnosis!Q42-[1]Diagnosis!P42,)</f>
        <v>0</v>
      </c>
    </row>
    <row r="66" spans="1:2" x14ac:dyDescent="0.55000000000000004">
      <c r="A66" s="4">
        <f>IF([1]Diagnosis!P43&gt;[1]Diagnosis!Q43,[1]Diagnosis!P43-[1]Diagnosis!Q43,)</f>
        <v>0</v>
      </c>
      <c r="B66" s="4">
        <f>IF([1]Diagnosis!P43&lt;[1]Diagnosis!Q43,[1]Diagnosis!Q43-[1]Diagnosis!P43,)</f>
        <v>1</v>
      </c>
    </row>
    <row r="67" spans="1:2" x14ac:dyDescent="0.55000000000000004">
      <c r="A67" s="4">
        <f>IF([1]Diagnosis!P44&gt;[1]Diagnosis!Q44,[1]Diagnosis!P44-[1]Diagnosis!Q44,)</f>
        <v>0</v>
      </c>
      <c r="B67" s="4">
        <f>IF([1]Diagnosis!P44&lt;[1]Diagnosis!Q44,[1]Diagnosis!Q44-[1]Diagnosis!P44,)</f>
        <v>0</v>
      </c>
    </row>
    <row r="68" spans="1:2" x14ac:dyDescent="0.55000000000000004">
      <c r="A68" s="4">
        <f>IF([1]Diagnosis!P45&gt;[1]Diagnosis!Q45,[1]Diagnosis!P45-[1]Diagnosis!Q45,)</f>
        <v>0</v>
      </c>
      <c r="B68" s="4">
        <f>IF([1]Diagnosis!P45&lt;[1]Diagnosis!Q45,[1]Diagnosis!Q45-[1]Diagnosis!P45,)</f>
        <v>0</v>
      </c>
    </row>
    <row r="69" spans="1:2" x14ac:dyDescent="0.55000000000000004">
      <c r="A69" s="4">
        <f>IF([1]Diagnosis!P46&gt;[1]Diagnosis!Q46,[1]Diagnosis!P46-[1]Diagnosis!Q46,)</f>
        <v>1</v>
      </c>
      <c r="B69" s="4">
        <f>IF([1]Diagnosis!P46&lt;[1]Diagnosis!Q46,[1]Diagnosis!Q46-[1]Diagnosis!P46,)</f>
        <v>0</v>
      </c>
    </row>
    <row r="70" spans="1:2" x14ac:dyDescent="0.55000000000000004">
      <c r="A70" s="4">
        <f>IF([1]Diagnosis!P47&gt;[1]Diagnosis!Q47,[1]Diagnosis!P47-[1]Diagnosis!Q47,)</f>
        <v>0</v>
      </c>
      <c r="B70" s="4">
        <f>IF([1]Diagnosis!P47&lt;[1]Diagnosis!Q47,[1]Diagnosis!Q47-[1]Diagnosis!P47,)</f>
        <v>0</v>
      </c>
    </row>
    <row r="71" spans="1:2" x14ac:dyDescent="0.55000000000000004">
      <c r="A71" s="4">
        <f>IF([1]Diagnosis!P48&gt;[1]Diagnosis!Q48,[1]Diagnosis!P48-[1]Diagnosis!Q48,)</f>
        <v>0</v>
      </c>
      <c r="B71" s="4">
        <f>IF([1]Diagnosis!P48&lt;[1]Diagnosis!Q48,[1]Diagnosis!Q48-[1]Diagnosis!P48,)</f>
        <v>1</v>
      </c>
    </row>
    <row r="72" spans="1:2" x14ac:dyDescent="0.55000000000000004">
      <c r="A72" s="4" t="e">
        <f>IF([1]Diagnosis!#REF!&gt;[1]Diagnosis!#REF!,[1]Diagnosis!#REF!-[1]Diagnosis!#REF!,)</f>
        <v>#REF!</v>
      </c>
      <c r="B72" s="4" t="e">
        <f>IF([1]Diagnosis!#REF!&lt;[1]Diagnosis!#REF!,[1]Diagnosis!#REF!-[1]Diagnosis!#REF!,)</f>
        <v>#REF!</v>
      </c>
    </row>
    <row r="73" spans="1:2" x14ac:dyDescent="0.55000000000000004">
      <c r="A73" s="4" t="e">
        <f>IF([1]Diagnosis!#REF!&gt;[1]Diagnosis!#REF!,[1]Diagnosis!#REF!-[1]Diagnosis!#REF!,)</f>
        <v>#REF!</v>
      </c>
      <c r="B73" s="4" t="e">
        <f>IF([1]Diagnosis!#REF!&lt;[1]Diagnosis!#REF!,[1]Diagnosis!#REF!-[1]Diagnosis!#REF!,)</f>
        <v>#REF!</v>
      </c>
    </row>
    <row r="74" spans="1:2" x14ac:dyDescent="0.55000000000000004">
      <c r="A74" s="4">
        <f>IF([1]Diagnosis!P49&gt;[1]Diagnosis!Q49,[1]Diagnosis!P49-[1]Diagnosis!Q49,)</f>
        <v>1</v>
      </c>
      <c r="B74" s="4">
        <f>IF([1]Diagnosis!P49&lt;[1]Diagnosis!Q49,[1]Diagnosis!Q49-[1]Diagnosis!P49,)</f>
        <v>0</v>
      </c>
    </row>
    <row r="75" spans="1:2" x14ac:dyDescent="0.55000000000000004">
      <c r="A75" s="4">
        <f>IF([1]Diagnosis!P50&gt;[1]Diagnosis!Q50,[1]Diagnosis!P50-[1]Diagnosis!Q50,)</f>
        <v>1</v>
      </c>
      <c r="B75" s="4">
        <f>IF([1]Diagnosis!P50&lt;[1]Diagnosis!Q50,[1]Diagnosis!Q50-[1]Diagnosis!P50,)</f>
        <v>0</v>
      </c>
    </row>
    <row r="76" spans="1:2" x14ac:dyDescent="0.55000000000000004">
      <c r="A76" s="4">
        <f>IF([1]Diagnosis!P51&gt;[1]Diagnosis!Q51,[1]Diagnosis!P51-[1]Diagnosis!Q51,)</f>
        <v>0</v>
      </c>
      <c r="B76" s="4">
        <f>IF([1]Diagnosis!P51&lt;[1]Diagnosis!Q51,[1]Diagnosis!Q51-[1]Diagnosis!P51,)</f>
        <v>0</v>
      </c>
    </row>
    <row r="77" spans="1:2" x14ac:dyDescent="0.55000000000000004">
      <c r="A77" s="4">
        <f>IF([1]Diagnosis!P52&gt;[1]Diagnosis!Q52,[1]Diagnosis!P52-[1]Diagnosis!Q52,)</f>
        <v>2</v>
      </c>
      <c r="B77" s="4">
        <f>IF([1]Diagnosis!P52&lt;[1]Diagnosis!Q52,[1]Diagnosis!Q52-[1]Diagnosis!P52,)</f>
        <v>0</v>
      </c>
    </row>
    <row r="78" spans="1:2" x14ac:dyDescent="0.55000000000000004">
      <c r="A78" s="4">
        <f>IF([1]Diagnosis!P53&gt;[1]Diagnosis!Q53,[1]Diagnosis!P53-[1]Diagnosis!Q53,)</f>
        <v>2</v>
      </c>
      <c r="B78" s="4">
        <f>IF([1]Diagnosis!P53&lt;[1]Diagnosis!Q53,[1]Diagnosis!Q53-[1]Diagnosis!P53,)</f>
        <v>0</v>
      </c>
    </row>
    <row r="79" spans="1:2" x14ac:dyDescent="0.55000000000000004">
      <c r="A79" s="4">
        <f>IF([1]Diagnosis!P54&gt;[1]Diagnosis!Q54,[1]Diagnosis!P54-[1]Diagnosis!Q54,)</f>
        <v>2</v>
      </c>
      <c r="B79" s="4">
        <f>IF([1]Diagnosis!P54&lt;[1]Diagnosis!Q54,[1]Diagnosis!Q54-[1]Diagnosis!P54,)</f>
        <v>0</v>
      </c>
    </row>
    <row r="80" spans="1:2" x14ac:dyDescent="0.55000000000000004">
      <c r="A80" s="4">
        <f>IF([1]Diagnosis!P55&gt;[1]Diagnosis!Q55,[1]Diagnosis!P55-[1]Diagnosis!Q55,)</f>
        <v>0</v>
      </c>
      <c r="B80" s="4">
        <f>IF([1]Diagnosis!P55&lt;[1]Diagnosis!Q55,[1]Diagnosis!Q55-[1]Diagnosis!P55,)</f>
        <v>0</v>
      </c>
    </row>
    <row r="81" spans="1:2" x14ac:dyDescent="0.55000000000000004">
      <c r="A81" s="4">
        <f>IF([1]Diagnosis!P56&gt;[1]Diagnosis!Q56,[1]Diagnosis!P56-[1]Diagnosis!Q56,)</f>
        <v>0</v>
      </c>
      <c r="B81" s="4">
        <f>IF([1]Diagnosis!P56&lt;[1]Diagnosis!Q56,[1]Diagnosis!Q56-[1]Diagnosis!P56,)</f>
        <v>1</v>
      </c>
    </row>
    <row r="82" spans="1:2" x14ac:dyDescent="0.55000000000000004">
      <c r="A82" s="4">
        <f>IF([1]Diagnosis!P57&gt;[1]Diagnosis!Q57,[1]Diagnosis!P57-[1]Diagnosis!Q57,)</f>
        <v>0</v>
      </c>
      <c r="B82" s="4">
        <f>IF([1]Diagnosis!P57&lt;[1]Diagnosis!Q57,[1]Diagnosis!Q57-[1]Diagnosis!P57,)</f>
        <v>0</v>
      </c>
    </row>
    <row r="83" spans="1:2" x14ac:dyDescent="0.55000000000000004">
      <c r="A83" s="4">
        <f>IF([1]Diagnosis!P58&gt;[1]Diagnosis!Q58,[1]Diagnosis!P58-[1]Diagnosis!Q58,)</f>
        <v>0</v>
      </c>
      <c r="B83" s="4">
        <f>IF([1]Diagnosis!P58&lt;[1]Diagnosis!Q58,[1]Diagnosis!Q58-[1]Diagnosis!P58,)</f>
        <v>2</v>
      </c>
    </row>
    <row r="84" spans="1:2" x14ac:dyDescent="0.55000000000000004">
      <c r="A84" s="4">
        <f>IF([1]Diagnosis!P59&gt;[1]Diagnosis!Q59,[1]Diagnosis!P59-[1]Diagnosis!Q59,)</f>
        <v>0</v>
      </c>
      <c r="B84" s="4">
        <f>IF([1]Diagnosis!P59&lt;[1]Diagnosis!Q59,[1]Diagnosis!Q59-[1]Diagnosis!P59,)</f>
        <v>2</v>
      </c>
    </row>
    <row r="85" spans="1:2" x14ac:dyDescent="0.55000000000000004">
      <c r="A85" s="4">
        <f>IF([1]Diagnosis!P60&gt;[1]Diagnosis!Q60,[1]Diagnosis!P60-[1]Diagnosis!Q60,)</f>
        <v>0</v>
      </c>
      <c r="B85" s="4">
        <f>IF([1]Diagnosis!P60&lt;[1]Diagnosis!Q60,[1]Diagnosis!Q60-[1]Diagnosis!P60,)</f>
        <v>0</v>
      </c>
    </row>
    <row r="86" spans="1:2" x14ac:dyDescent="0.55000000000000004">
      <c r="A86" s="4">
        <f>IF([1]Diagnosis!P61&gt;[1]Diagnosis!Q61,[1]Diagnosis!P61-[1]Diagnosis!Q61,)</f>
        <v>0</v>
      </c>
      <c r="B86" s="4">
        <f>IF([1]Diagnosis!P61&lt;[1]Diagnosis!Q61,[1]Diagnosis!Q61-[1]Diagnosis!P61,)</f>
        <v>0</v>
      </c>
    </row>
    <row r="87" spans="1:2" x14ac:dyDescent="0.55000000000000004">
      <c r="A87" s="4">
        <f>IF([1]Diagnosis!P62&gt;[1]Diagnosis!Q62,[1]Diagnosis!P62-[1]Diagnosis!Q62,)</f>
        <v>0</v>
      </c>
      <c r="B87" s="4">
        <f>IF([1]Diagnosis!P62&lt;[1]Diagnosis!Q62,[1]Diagnosis!Q62-[1]Diagnosis!P62,)</f>
        <v>0</v>
      </c>
    </row>
    <row r="88" spans="1:2" x14ac:dyDescent="0.55000000000000004">
      <c r="A88" s="4">
        <f>IF([1]Diagnosis!P63&gt;[1]Diagnosis!Q63,[1]Diagnosis!P63-[1]Diagnosis!Q63,)</f>
        <v>2</v>
      </c>
      <c r="B88" s="4">
        <f>IF([1]Diagnosis!P63&lt;[1]Diagnosis!Q63,[1]Diagnosis!Q63-[1]Diagnosis!P63,)</f>
        <v>0</v>
      </c>
    </row>
    <row r="89" spans="1:2" x14ac:dyDescent="0.55000000000000004">
      <c r="A89" s="4">
        <f>IF([1]Diagnosis!P64&gt;[1]Diagnosis!Q64,[1]Diagnosis!P64-[1]Diagnosis!Q64,)</f>
        <v>1</v>
      </c>
      <c r="B89" s="4">
        <f>IF([1]Diagnosis!P64&lt;[1]Diagnosis!Q64,[1]Diagnosis!Q64-[1]Diagnosis!P64,)</f>
        <v>0</v>
      </c>
    </row>
    <row r="90" spans="1:2" x14ac:dyDescent="0.55000000000000004">
      <c r="A90" s="4">
        <f>IF([1]Diagnosis!P65&gt;[1]Diagnosis!Q65,[1]Diagnosis!P65-[1]Diagnosis!Q65,)</f>
        <v>0</v>
      </c>
      <c r="B90" s="4">
        <f>IF([1]Diagnosis!P65&lt;[1]Diagnosis!Q65,[1]Diagnosis!Q65-[1]Diagnosis!P65,)</f>
        <v>0</v>
      </c>
    </row>
    <row r="91" spans="1:2" x14ac:dyDescent="0.55000000000000004">
      <c r="A91" s="4">
        <f>IF([1]Diagnosis!P66&gt;[1]Diagnosis!Q66,[1]Diagnosis!P66-[1]Diagnosis!Q66,)</f>
        <v>1</v>
      </c>
      <c r="B91" s="4">
        <f>IF([1]Diagnosis!P66&lt;[1]Diagnosis!Q66,[1]Diagnosis!Q66-[1]Diagnosis!P66,)</f>
        <v>0</v>
      </c>
    </row>
    <row r="92" spans="1:2" x14ac:dyDescent="0.55000000000000004">
      <c r="A92" s="4">
        <f>IF([1]Diagnosis!P67&gt;[1]Diagnosis!Q67,[1]Diagnosis!P67-[1]Diagnosis!Q67,)</f>
        <v>0</v>
      </c>
      <c r="B92" s="4">
        <f>IF([1]Diagnosis!P67&lt;[1]Diagnosis!Q67,[1]Diagnosis!Q67-[1]Diagnosis!P67,)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"/>
  <sheetViews>
    <sheetView zoomScaleNormal="100" workbookViewId="0">
      <selection activeCell="L25" sqref="A1:L25"/>
    </sheetView>
  </sheetViews>
  <sheetFormatPr defaultRowHeight="14.4" x14ac:dyDescent="0.55000000000000004"/>
  <cols>
    <col min="1" max="1" width="17.1015625" customWidth="1"/>
    <col min="2" max="1025" width="8.83984375" customWidth="1"/>
  </cols>
  <sheetData>
    <row r="1" spans="1:12" x14ac:dyDescent="0.55000000000000004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29</v>
      </c>
      <c r="L1" t="s">
        <v>30</v>
      </c>
    </row>
    <row r="2" spans="1:12" x14ac:dyDescent="0.55000000000000004">
      <c r="A2" t="s">
        <v>31</v>
      </c>
      <c r="B2">
        <f>IFERROR(_xlfn.XLOOKUP($A2&amp;B$1,Demographics!$H:$H,Demographics!$E:$E),0)</f>
        <v>0</v>
      </c>
      <c r="C2">
        <f>IFERROR(_xlfn.XLOOKUP($A2&amp;C$1,Demographics!$H:$H,Demographics!$E:$E),0)</f>
        <v>0</v>
      </c>
      <c r="D2">
        <f>IFERROR(_xlfn.XLOOKUP($A2&amp;D$1,Demographics!$H:$H,Demographics!$E:$E),0)</f>
        <v>0</v>
      </c>
      <c r="E2">
        <f>IFERROR(_xlfn.XLOOKUP($A2&amp;E$1,Demographics!$H:$H,Demographics!$E:$E),0)</f>
        <v>0</v>
      </c>
      <c r="F2">
        <f>IFERROR(_xlfn.XLOOKUP($A2&amp;F$1,Demographics!$H:$H,Demographics!$E:$E),0)</f>
        <v>0</v>
      </c>
      <c r="G2">
        <f>IFERROR(_xlfn.XLOOKUP($A2&amp;G$1,Demographics!$H:$H,Demographics!$E:$E),0)</f>
        <v>0</v>
      </c>
      <c r="H2">
        <f>IFERROR(_xlfn.XLOOKUP($A2&amp;H$1,Demographics!$H:$H,Demographics!$E:$E),0)</f>
        <v>0</v>
      </c>
      <c r="I2">
        <f>IFERROR(_xlfn.XLOOKUP($A2&amp;I$1,Demographics!$H:$H,Demographics!$E:$E),0)</f>
        <v>0</v>
      </c>
      <c r="J2">
        <f>IFERROR(_xlfn.XLOOKUP($A2&amp;J$1,Demographics!$H:$H,Demographics!$E:$E),0)</f>
        <v>0</v>
      </c>
      <c r="K2">
        <f t="shared" ref="K2:K25" si="0">SUM(B2:J2)</f>
        <v>0</v>
      </c>
      <c r="L2" t="b">
        <f>_xlfn.XLOOKUP(A2,Demographics!A:A,Demographics!G:G)=K2</f>
        <v>1</v>
      </c>
    </row>
    <row r="3" spans="1:12" x14ac:dyDescent="0.55000000000000004">
      <c r="A3" t="s">
        <v>32</v>
      </c>
      <c r="B3">
        <f>IFERROR(_xlfn.XLOOKUP($A3&amp;B$1,Demographics!$H:$H,Demographics!$E:$E),0)</f>
        <v>0</v>
      </c>
      <c r="C3">
        <f>IFERROR(_xlfn.XLOOKUP($A3&amp;C$1,Demographics!$H:$H,Demographics!$E:$E),0)</f>
        <v>0</v>
      </c>
      <c r="D3">
        <f>IFERROR(_xlfn.XLOOKUP($A3&amp;D$1,Demographics!$H:$H,Demographics!$E:$E),0)</f>
        <v>0</v>
      </c>
      <c r="E3">
        <f>IFERROR(_xlfn.XLOOKUP($A3&amp;E$1,Demographics!$H:$H,Demographics!$E:$E),0)</f>
        <v>0</v>
      </c>
      <c r="F3">
        <f>IFERROR(_xlfn.XLOOKUP($A3&amp;F$1,Demographics!$H:$H,Demographics!$E:$E),0)</f>
        <v>0</v>
      </c>
      <c r="G3">
        <f>IFERROR(_xlfn.XLOOKUP($A3&amp;G$1,Demographics!$H:$H,Demographics!$E:$E),0)</f>
        <v>0</v>
      </c>
      <c r="H3">
        <f>IFERROR(_xlfn.XLOOKUP($A3&amp;H$1,Demographics!$H:$H,Demographics!$E:$E),0)</f>
        <v>0</v>
      </c>
      <c r="I3">
        <f>IFERROR(_xlfn.XLOOKUP($A3&amp;I$1,Demographics!$H:$H,Demographics!$E:$E),0)</f>
        <v>0</v>
      </c>
      <c r="J3">
        <f>IFERROR(_xlfn.XLOOKUP($A3&amp;J$1,Demographics!$H:$H,Demographics!$E:$E),0)</f>
        <v>0</v>
      </c>
      <c r="K3">
        <f t="shared" si="0"/>
        <v>0</v>
      </c>
      <c r="L3" t="b">
        <f>_xlfn.XLOOKUP(A3,Demographics!A:A,Demographics!G:G)=K3</f>
        <v>1</v>
      </c>
    </row>
    <row r="4" spans="1:12" x14ac:dyDescent="0.55000000000000004">
      <c r="A4" t="s">
        <v>33</v>
      </c>
      <c r="B4">
        <f>IFERROR(_xlfn.XLOOKUP($A4&amp;B$1,Demographics!$H:$H,Demographics!$E:$E),0)</f>
        <v>0</v>
      </c>
      <c r="C4">
        <f>IFERROR(_xlfn.XLOOKUP($A4&amp;C$1,Demographics!$H:$H,Demographics!$E:$E),0)</f>
        <v>0</v>
      </c>
      <c r="D4">
        <f>IFERROR(_xlfn.XLOOKUP($A4&amp;D$1,Demographics!$H:$H,Demographics!$E:$E),0)</f>
        <v>0</v>
      </c>
      <c r="E4">
        <f>IFERROR(_xlfn.XLOOKUP($A4&amp;E$1,Demographics!$H:$H,Demographics!$E:$E),0)</f>
        <v>0</v>
      </c>
      <c r="F4">
        <f>IFERROR(_xlfn.XLOOKUP($A4&amp;F$1,Demographics!$H:$H,Demographics!$E:$E),0)</f>
        <v>0</v>
      </c>
      <c r="G4">
        <f>IFERROR(_xlfn.XLOOKUP($A4&amp;G$1,Demographics!$H:$H,Demographics!$E:$E),0)</f>
        <v>0</v>
      </c>
      <c r="H4">
        <f>IFERROR(_xlfn.XLOOKUP($A4&amp;H$1,Demographics!$H:$H,Demographics!$E:$E),0)</f>
        <v>0</v>
      </c>
      <c r="I4">
        <f>IFERROR(_xlfn.XLOOKUP($A4&amp;I$1,Demographics!$H:$H,Demographics!$E:$E),0)</f>
        <v>0</v>
      </c>
      <c r="J4">
        <f>IFERROR(_xlfn.XLOOKUP($A4&amp;J$1,Demographics!$H:$H,Demographics!$E:$E),0)</f>
        <v>1</v>
      </c>
      <c r="K4">
        <f t="shared" si="0"/>
        <v>1</v>
      </c>
      <c r="L4" t="b">
        <f>_xlfn.XLOOKUP(A4,Demographics!A:A,Demographics!G:G)=K4</f>
        <v>1</v>
      </c>
    </row>
    <row r="5" spans="1:12" x14ac:dyDescent="0.55000000000000004">
      <c r="A5" t="s">
        <v>34</v>
      </c>
      <c r="B5">
        <f>IFERROR(_xlfn.XLOOKUP($A5&amp;B$1,Demographics!$H:$H,Demographics!$E:$E),0)</f>
        <v>0</v>
      </c>
      <c r="C5">
        <f>IFERROR(_xlfn.XLOOKUP($A5&amp;C$1,Demographics!$H:$H,Demographics!$E:$E),0)</f>
        <v>0</v>
      </c>
      <c r="D5">
        <f>IFERROR(_xlfn.XLOOKUP($A5&amp;D$1,Demographics!$H:$H,Demographics!$E:$E),0)</f>
        <v>0</v>
      </c>
      <c r="E5">
        <f>IFERROR(_xlfn.XLOOKUP($A5&amp;E$1,Demographics!$H:$H,Demographics!$E:$E),0)</f>
        <v>0</v>
      </c>
      <c r="F5">
        <f>IFERROR(_xlfn.XLOOKUP($A5&amp;F$1,Demographics!$H:$H,Demographics!$E:$E),0)</f>
        <v>0</v>
      </c>
      <c r="G5">
        <f>IFERROR(_xlfn.XLOOKUP($A5&amp;G$1,Demographics!$H:$H,Demographics!$E:$E),0)</f>
        <v>0</v>
      </c>
      <c r="H5">
        <f>IFERROR(_xlfn.XLOOKUP($A5&amp;H$1,Demographics!$H:$H,Demographics!$E:$E),0)</f>
        <v>0</v>
      </c>
      <c r="I5">
        <f>IFERROR(_xlfn.XLOOKUP($A5&amp;I$1,Demographics!$H:$H,Demographics!$E:$E),0)</f>
        <v>0</v>
      </c>
      <c r="J5">
        <f>IFERROR(_xlfn.XLOOKUP($A5&amp;J$1,Demographics!$H:$H,Demographics!$E:$E),0)</f>
        <v>1</v>
      </c>
      <c r="K5">
        <f t="shared" si="0"/>
        <v>1</v>
      </c>
      <c r="L5" t="b">
        <f>_xlfn.XLOOKUP(A5,Demographics!A:A,Demographics!G:G)=K5</f>
        <v>1</v>
      </c>
    </row>
    <row r="6" spans="1:12" x14ac:dyDescent="0.55000000000000004">
      <c r="A6" t="s">
        <v>35</v>
      </c>
      <c r="B6">
        <f>IFERROR(_xlfn.XLOOKUP($A6&amp;B$1,Demographics!$H:$H,Demographics!$E:$E),0)</f>
        <v>0</v>
      </c>
      <c r="C6">
        <f>IFERROR(_xlfn.XLOOKUP($A6&amp;C$1,Demographics!$H:$H,Demographics!$E:$E),0)</f>
        <v>0</v>
      </c>
      <c r="D6">
        <f>IFERROR(_xlfn.XLOOKUP($A6&amp;D$1,Demographics!$H:$H,Demographics!$E:$E),0)</f>
        <v>0</v>
      </c>
      <c r="E6">
        <f>IFERROR(_xlfn.XLOOKUP($A6&amp;E$1,Demographics!$H:$H,Demographics!$E:$E),0)</f>
        <v>0</v>
      </c>
      <c r="F6">
        <f>IFERROR(_xlfn.XLOOKUP($A6&amp;F$1,Demographics!$H:$H,Demographics!$E:$E),0)</f>
        <v>0</v>
      </c>
      <c r="G6">
        <f>IFERROR(_xlfn.XLOOKUP($A6&amp;G$1,Demographics!$H:$H,Demographics!$E:$E),0)</f>
        <v>0</v>
      </c>
      <c r="H6">
        <f>IFERROR(_xlfn.XLOOKUP($A6&amp;H$1,Demographics!$H:$H,Demographics!$E:$E),0)</f>
        <v>0</v>
      </c>
      <c r="I6">
        <f>IFERROR(_xlfn.XLOOKUP($A6&amp;I$1,Demographics!$H:$H,Demographics!$E:$E),0)</f>
        <v>1</v>
      </c>
      <c r="J6">
        <f>IFERROR(_xlfn.XLOOKUP($A6&amp;J$1,Demographics!$H:$H,Demographics!$E:$E),0)</f>
        <v>1</v>
      </c>
      <c r="K6">
        <f t="shared" si="0"/>
        <v>2</v>
      </c>
      <c r="L6" t="b">
        <f>_xlfn.XLOOKUP(A6,Demographics!A:A,Demographics!G:G)=K6</f>
        <v>1</v>
      </c>
    </row>
    <row r="7" spans="1:12" x14ac:dyDescent="0.55000000000000004">
      <c r="A7" t="s">
        <v>36</v>
      </c>
      <c r="B7">
        <f>IFERROR(_xlfn.XLOOKUP($A7&amp;B$1,Demographics!$H:$H,Demographics!$E:$E),0)</f>
        <v>0</v>
      </c>
      <c r="C7">
        <f>IFERROR(_xlfn.XLOOKUP($A7&amp;C$1,Demographics!$H:$H,Demographics!$E:$E),0)</f>
        <v>1</v>
      </c>
      <c r="D7">
        <f>IFERROR(_xlfn.XLOOKUP($A7&amp;D$1,Demographics!$H:$H,Demographics!$E:$E),0)</f>
        <v>0</v>
      </c>
      <c r="E7">
        <f>IFERROR(_xlfn.XLOOKUP($A7&amp;E$1,Demographics!$H:$H,Demographics!$E:$E),0)</f>
        <v>0</v>
      </c>
      <c r="F7">
        <f>IFERROR(_xlfn.XLOOKUP($A7&amp;F$1,Demographics!$H:$H,Demographics!$E:$E),0)</f>
        <v>0</v>
      </c>
      <c r="G7">
        <f>IFERROR(_xlfn.XLOOKUP($A7&amp;G$1,Demographics!$H:$H,Demographics!$E:$E),0)</f>
        <v>0</v>
      </c>
      <c r="H7">
        <f>IFERROR(_xlfn.XLOOKUP($A7&amp;H$1,Demographics!$H:$H,Demographics!$E:$E),0)</f>
        <v>0</v>
      </c>
      <c r="I7">
        <f>IFERROR(_xlfn.XLOOKUP($A7&amp;I$1,Demographics!$H:$H,Demographics!$E:$E),0)</f>
        <v>1</v>
      </c>
      <c r="J7">
        <f>IFERROR(_xlfn.XLOOKUP($A7&amp;J$1,Demographics!$H:$H,Demographics!$E:$E),0)</f>
        <v>0</v>
      </c>
      <c r="K7">
        <f t="shared" si="0"/>
        <v>2</v>
      </c>
      <c r="L7" t="b">
        <f>_xlfn.XLOOKUP(A7,Demographics!A:A,Demographics!G:G)=K7</f>
        <v>1</v>
      </c>
    </row>
    <row r="8" spans="1:12" x14ac:dyDescent="0.55000000000000004">
      <c r="A8" t="s">
        <v>37</v>
      </c>
      <c r="B8">
        <f>IFERROR(_xlfn.XLOOKUP($A8&amp;B$1,Demographics!$H:$H,Demographics!$E:$E),0)</f>
        <v>0</v>
      </c>
      <c r="C8">
        <f>IFERROR(_xlfn.XLOOKUP($A8&amp;C$1,Demographics!$H:$H,Demographics!$E:$E),0)</f>
        <v>0</v>
      </c>
      <c r="D8">
        <f>IFERROR(_xlfn.XLOOKUP($A8&amp;D$1,Demographics!$H:$H,Demographics!$E:$E),0)</f>
        <v>0</v>
      </c>
      <c r="E8">
        <f>IFERROR(_xlfn.XLOOKUP($A8&amp;E$1,Demographics!$H:$H,Demographics!$E:$E),0)</f>
        <v>0</v>
      </c>
      <c r="F8">
        <f>IFERROR(_xlfn.XLOOKUP($A8&amp;F$1,Demographics!$H:$H,Demographics!$E:$E),0)</f>
        <v>0</v>
      </c>
      <c r="G8">
        <f>IFERROR(_xlfn.XLOOKUP($A8&amp;G$1,Demographics!$H:$H,Demographics!$E:$E),0)</f>
        <v>0</v>
      </c>
      <c r="H8">
        <f>IFERROR(_xlfn.XLOOKUP($A8&amp;H$1,Demographics!$H:$H,Demographics!$E:$E),0)</f>
        <v>0</v>
      </c>
      <c r="I8">
        <f>IFERROR(_xlfn.XLOOKUP($A8&amp;I$1,Demographics!$H:$H,Demographics!$E:$E),0)</f>
        <v>1</v>
      </c>
      <c r="J8">
        <f>IFERROR(_xlfn.XLOOKUP($A8&amp;J$1,Demographics!$H:$H,Demographics!$E:$E),0)</f>
        <v>1</v>
      </c>
      <c r="K8">
        <f t="shared" si="0"/>
        <v>2</v>
      </c>
      <c r="L8" t="b">
        <f>_xlfn.XLOOKUP(A8,Demographics!A:A,Demographics!G:G)=K8</f>
        <v>1</v>
      </c>
    </row>
    <row r="9" spans="1:12" x14ac:dyDescent="0.55000000000000004">
      <c r="A9" t="s">
        <v>38</v>
      </c>
      <c r="B9">
        <f>IFERROR(_xlfn.XLOOKUP($A9&amp;B$1,Demographics!$H:$H,Demographics!$E:$E),0)</f>
        <v>0</v>
      </c>
      <c r="C9">
        <f>IFERROR(_xlfn.XLOOKUP($A9&amp;C$1,Demographics!$H:$H,Demographics!$E:$E),0)</f>
        <v>1</v>
      </c>
      <c r="D9">
        <f>IFERROR(_xlfn.XLOOKUP($A9&amp;D$1,Demographics!$H:$H,Demographics!$E:$E),0)</f>
        <v>0</v>
      </c>
      <c r="E9">
        <f>IFERROR(_xlfn.XLOOKUP($A9&amp;E$1,Demographics!$H:$H,Demographics!$E:$E),0)</f>
        <v>0</v>
      </c>
      <c r="F9">
        <f>IFERROR(_xlfn.XLOOKUP($A9&amp;F$1,Demographics!$H:$H,Demographics!$E:$E),0)</f>
        <v>0</v>
      </c>
      <c r="G9">
        <f>IFERROR(_xlfn.XLOOKUP($A9&amp;G$1,Demographics!$H:$H,Demographics!$E:$E),0)</f>
        <v>0</v>
      </c>
      <c r="H9">
        <f>IFERROR(_xlfn.XLOOKUP($A9&amp;H$1,Demographics!$H:$H,Demographics!$E:$E),0)</f>
        <v>0</v>
      </c>
      <c r="I9">
        <f>IFERROR(_xlfn.XLOOKUP($A9&amp;I$1,Demographics!$H:$H,Demographics!$E:$E),0)</f>
        <v>1</v>
      </c>
      <c r="J9">
        <f>IFERROR(_xlfn.XLOOKUP($A9&amp;J$1,Demographics!$H:$H,Demographics!$E:$E),0)</f>
        <v>1</v>
      </c>
      <c r="K9">
        <f t="shared" si="0"/>
        <v>3</v>
      </c>
      <c r="L9" t="b">
        <f>_xlfn.XLOOKUP(A9,Demographics!A:A,Demographics!G:G)=K9</f>
        <v>1</v>
      </c>
    </row>
    <row r="10" spans="1:12" x14ac:dyDescent="0.55000000000000004">
      <c r="A10" t="s">
        <v>39</v>
      </c>
      <c r="B10">
        <f>IFERROR(_xlfn.XLOOKUP($A10&amp;B$1,Demographics!$H:$H,Demographics!$E:$E),0)</f>
        <v>0</v>
      </c>
      <c r="C10">
        <f>IFERROR(_xlfn.XLOOKUP($A10&amp;C$1,Demographics!$H:$H,Demographics!$E:$E),0)</f>
        <v>1</v>
      </c>
      <c r="D10">
        <f>IFERROR(_xlfn.XLOOKUP($A10&amp;D$1,Demographics!$H:$H,Demographics!$E:$E),0)</f>
        <v>0</v>
      </c>
      <c r="E10">
        <f>IFERROR(_xlfn.XLOOKUP($A10&amp;E$1,Demographics!$H:$H,Demographics!$E:$E),0)</f>
        <v>0</v>
      </c>
      <c r="F10">
        <f>IFERROR(_xlfn.XLOOKUP($A10&amp;F$1,Demographics!$H:$H,Demographics!$E:$E),0)</f>
        <v>0</v>
      </c>
      <c r="G10">
        <f>IFERROR(_xlfn.XLOOKUP($A10&amp;G$1,Demographics!$H:$H,Demographics!$E:$E),0)</f>
        <v>0</v>
      </c>
      <c r="H10">
        <f>IFERROR(_xlfn.XLOOKUP($A10&amp;H$1,Demographics!$H:$H,Demographics!$E:$E),0)</f>
        <v>0</v>
      </c>
      <c r="I10">
        <f>IFERROR(_xlfn.XLOOKUP($A10&amp;I$1,Demographics!$H:$H,Demographics!$E:$E),0)</f>
        <v>1</v>
      </c>
      <c r="J10">
        <f>IFERROR(_xlfn.XLOOKUP($A10&amp;J$1,Demographics!$H:$H,Demographics!$E:$E),0)</f>
        <v>1</v>
      </c>
      <c r="K10">
        <f t="shared" si="0"/>
        <v>3</v>
      </c>
      <c r="L10" t="b">
        <f>_xlfn.XLOOKUP(A10,Demographics!A:A,Demographics!G:G)=K10</f>
        <v>1</v>
      </c>
    </row>
    <row r="11" spans="1:12" x14ac:dyDescent="0.55000000000000004">
      <c r="A11" t="s">
        <v>40</v>
      </c>
      <c r="B11">
        <f>IFERROR(_xlfn.XLOOKUP($A11&amp;B$1,Demographics!$H:$H,Demographics!$E:$E),0)</f>
        <v>0</v>
      </c>
      <c r="C11">
        <f>IFERROR(_xlfn.XLOOKUP($A11&amp;C$1,Demographics!$H:$H,Demographics!$E:$E),0)</f>
        <v>1</v>
      </c>
      <c r="D11">
        <f>IFERROR(_xlfn.XLOOKUP($A11&amp;D$1,Demographics!$H:$H,Demographics!$E:$E),0)</f>
        <v>1</v>
      </c>
      <c r="E11">
        <f>IFERROR(_xlfn.XLOOKUP($A11&amp;E$1,Demographics!$H:$H,Demographics!$E:$E),0)</f>
        <v>0</v>
      </c>
      <c r="F11">
        <f>IFERROR(_xlfn.XLOOKUP($A11&amp;F$1,Demographics!$H:$H,Demographics!$E:$E),0)</f>
        <v>0</v>
      </c>
      <c r="G11">
        <f>IFERROR(_xlfn.XLOOKUP($A11&amp;G$1,Demographics!$H:$H,Demographics!$E:$E),0)</f>
        <v>0</v>
      </c>
      <c r="H11">
        <f>IFERROR(_xlfn.XLOOKUP($A11&amp;H$1,Demographics!$H:$H,Demographics!$E:$E),0)</f>
        <v>1</v>
      </c>
      <c r="I11">
        <f>IFERROR(_xlfn.XLOOKUP($A11&amp;I$1,Demographics!$H:$H,Demographics!$E:$E),0)</f>
        <v>0</v>
      </c>
      <c r="J11">
        <f>IFERROR(_xlfn.XLOOKUP($A11&amp;J$1,Demographics!$H:$H,Demographics!$E:$E),0)</f>
        <v>0</v>
      </c>
      <c r="K11">
        <f t="shared" si="0"/>
        <v>3</v>
      </c>
      <c r="L11" t="b">
        <f>_xlfn.XLOOKUP(A11,Demographics!A:A,Demographics!G:G)=K11</f>
        <v>1</v>
      </c>
    </row>
    <row r="12" spans="1:12" x14ac:dyDescent="0.55000000000000004">
      <c r="A12" t="s">
        <v>41</v>
      </c>
      <c r="B12">
        <f>IFERROR(_xlfn.XLOOKUP($A12&amp;B$1,Demographics!$H:$H,Demographics!$E:$E),0)</f>
        <v>0</v>
      </c>
      <c r="C12">
        <f>IFERROR(_xlfn.XLOOKUP($A12&amp;C$1,Demographics!$H:$H,Demographics!$E:$E),0)</f>
        <v>1</v>
      </c>
      <c r="D12">
        <f>IFERROR(_xlfn.XLOOKUP($A12&amp;D$1,Demographics!$H:$H,Demographics!$E:$E),0)</f>
        <v>1</v>
      </c>
      <c r="E12">
        <f>IFERROR(_xlfn.XLOOKUP($A12&amp;E$1,Demographics!$H:$H,Demographics!$E:$E),0)</f>
        <v>0</v>
      </c>
      <c r="F12">
        <f>IFERROR(_xlfn.XLOOKUP($A12&amp;F$1,Demographics!$H:$H,Demographics!$E:$E),0)</f>
        <v>0</v>
      </c>
      <c r="G12">
        <f>IFERROR(_xlfn.XLOOKUP($A12&amp;G$1,Demographics!$H:$H,Demographics!$E:$E),0)</f>
        <v>0</v>
      </c>
      <c r="H12">
        <f>IFERROR(_xlfn.XLOOKUP($A12&amp;H$1,Demographics!$H:$H,Demographics!$E:$E),0)</f>
        <v>1</v>
      </c>
      <c r="I12">
        <f>IFERROR(_xlfn.XLOOKUP($A12&amp;I$1,Demographics!$H:$H,Demographics!$E:$E),0)</f>
        <v>0</v>
      </c>
      <c r="J12">
        <f>IFERROR(_xlfn.XLOOKUP($A12&amp;J$1,Demographics!$H:$H,Demographics!$E:$E),0)</f>
        <v>0</v>
      </c>
      <c r="K12">
        <f t="shared" si="0"/>
        <v>3</v>
      </c>
      <c r="L12" t="b">
        <f>_xlfn.XLOOKUP(A12,Demographics!A:A,Demographics!G:G)=K12</f>
        <v>1</v>
      </c>
    </row>
    <row r="13" spans="1:12" x14ac:dyDescent="0.55000000000000004">
      <c r="A13" t="s">
        <v>42</v>
      </c>
      <c r="B13">
        <f>IFERROR(_xlfn.XLOOKUP($A13&amp;B$1,Demographics!$H:$H,Demographics!$E:$E),0)</f>
        <v>1</v>
      </c>
      <c r="C13">
        <f>IFERROR(_xlfn.XLOOKUP($A13&amp;C$1,Demographics!$H:$H,Demographics!$E:$E),0)</f>
        <v>1</v>
      </c>
      <c r="D13">
        <f>IFERROR(_xlfn.XLOOKUP($A13&amp;D$1,Demographics!$H:$H,Demographics!$E:$E),0)</f>
        <v>0</v>
      </c>
      <c r="E13">
        <f>IFERROR(_xlfn.XLOOKUP($A13&amp;E$1,Demographics!$H:$H,Demographics!$E:$E),0)</f>
        <v>0</v>
      </c>
      <c r="F13">
        <f>IFERROR(_xlfn.XLOOKUP($A13&amp;F$1,Demographics!$H:$H,Demographics!$E:$E),0)</f>
        <v>0</v>
      </c>
      <c r="G13">
        <f>IFERROR(_xlfn.XLOOKUP($A13&amp;G$1,Demographics!$H:$H,Demographics!$E:$E),0)</f>
        <v>0</v>
      </c>
      <c r="H13">
        <f>IFERROR(_xlfn.XLOOKUP($A13&amp;H$1,Demographics!$H:$H,Demographics!$E:$E),0)</f>
        <v>1</v>
      </c>
      <c r="I13">
        <f>IFERROR(_xlfn.XLOOKUP($A13&amp;I$1,Demographics!$H:$H,Demographics!$E:$E),0)</f>
        <v>0</v>
      </c>
      <c r="J13">
        <f>IFERROR(_xlfn.XLOOKUP($A13&amp;J$1,Demographics!$H:$H,Demographics!$E:$E),0)</f>
        <v>0</v>
      </c>
      <c r="K13">
        <f t="shared" si="0"/>
        <v>3</v>
      </c>
      <c r="L13" t="b">
        <f>_xlfn.XLOOKUP(A13,Demographics!A:A,Demographics!G:G)=K13</f>
        <v>1</v>
      </c>
    </row>
    <row r="14" spans="1:12" x14ac:dyDescent="0.55000000000000004">
      <c r="A14" t="s">
        <v>43</v>
      </c>
      <c r="B14">
        <f>IFERROR(_xlfn.XLOOKUP($A14&amp;B$1,Demographics!$H:$H,Demographics!$E:$E),0)</f>
        <v>1</v>
      </c>
      <c r="C14">
        <f>IFERROR(_xlfn.XLOOKUP($A14&amp;C$1,Demographics!$H:$H,Demographics!$E:$E),0)</f>
        <v>1</v>
      </c>
      <c r="D14">
        <f>IFERROR(_xlfn.XLOOKUP($A14&amp;D$1,Demographics!$H:$H,Demographics!$E:$E),0)</f>
        <v>0</v>
      </c>
      <c r="E14">
        <f>IFERROR(_xlfn.XLOOKUP($A14&amp;E$1,Demographics!$H:$H,Demographics!$E:$E),0)</f>
        <v>0</v>
      </c>
      <c r="F14">
        <f>IFERROR(_xlfn.XLOOKUP($A14&amp;F$1,Demographics!$H:$H,Demographics!$E:$E),0)</f>
        <v>0</v>
      </c>
      <c r="G14">
        <f>IFERROR(_xlfn.XLOOKUP($A14&amp;G$1,Demographics!$H:$H,Demographics!$E:$E),0)</f>
        <v>0</v>
      </c>
      <c r="H14">
        <f>IFERROR(_xlfn.XLOOKUP($A14&amp;H$1,Demographics!$H:$H,Demographics!$E:$E),0)</f>
        <v>1</v>
      </c>
      <c r="I14">
        <f>IFERROR(_xlfn.XLOOKUP($A14&amp;I$1,Demographics!$H:$H,Demographics!$E:$E),0)</f>
        <v>0</v>
      </c>
      <c r="J14">
        <f>IFERROR(_xlfn.XLOOKUP($A14&amp;J$1,Demographics!$H:$H,Demographics!$E:$E),0)</f>
        <v>0</v>
      </c>
      <c r="K14">
        <f t="shared" si="0"/>
        <v>3</v>
      </c>
      <c r="L14" t="b">
        <f>_xlfn.XLOOKUP(A14,Demographics!A:A,Demographics!G:G)=K14</f>
        <v>1</v>
      </c>
    </row>
    <row r="15" spans="1:12" x14ac:dyDescent="0.55000000000000004">
      <c r="A15" t="s">
        <v>44</v>
      </c>
      <c r="B15">
        <f>IFERROR(_xlfn.XLOOKUP($A15&amp;B$1,Demographics!$H:$H,Demographics!$E:$E),0)</f>
        <v>0</v>
      </c>
      <c r="C15">
        <f>IFERROR(_xlfn.XLOOKUP($A15&amp;C$1,Demographics!$H:$H,Demographics!$E:$E),0)</f>
        <v>1</v>
      </c>
      <c r="D15">
        <f>IFERROR(_xlfn.XLOOKUP($A15&amp;D$1,Demographics!$H:$H,Demographics!$E:$E),0)</f>
        <v>0</v>
      </c>
      <c r="E15">
        <f>IFERROR(_xlfn.XLOOKUP($A15&amp;E$1,Demographics!$H:$H,Demographics!$E:$E),0)</f>
        <v>0</v>
      </c>
      <c r="F15">
        <f>IFERROR(_xlfn.XLOOKUP($A15&amp;F$1,Demographics!$H:$H,Demographics!$E:$E),0)</f>
        <v>0</v>
      </c>
      <c r="G15">
        <f>IFERROR(_xlfn.XLOOKUP($A15&amp;G$1,Demographics!$H:$H,Demographics!$E:$E),0)</f>
        <v>0</v>
      </c>
      <c r="H15">
        <f>IFERROR(_xlfn.XLOOKUP($A15&amp;H$1,Demographics!$H:$H,Demographics!$E:$E),0)</f>
        <v>1</v>
      </c>
      <c r="I15">
        <f>IFERROR(_xlfn.XLOOKUP($A15&amp;I$1,Demographics!$H:$H,Demographics!$E:$E),0)</f>
        <v>0</v>
      </c>
      <c r="J15">
        <f>IFERROR(_xlfn.XLOOKUP($A15&amp;J$1,Demographics!$H:$H,Demographics!$E:$E),0)</f>
        <v>1</v>
      </c>
      <c r="K15">
        <f t="shared" si="0"/>
        <v>3</v>
      </c>
      <c r="L15" t="b">
        <f>_xlfn.XLOOKUP(A15,Demographics!A:A,Demographics!G:G)=K15</f>
        <v>1</v>
      </c>
    </row>
    <row r="16" spans="1:12" x14ac:dyDescent="0.55000000000000004">
      <c r="A16" t="s">
        <v>45</v>
      </c>
      <c r="B16">
        <f>IFERROR(_xlfn.XLOOKUP($A16&amp;B$1,Demographics!$H:$H,Demographics!$E:$E),0)</f>
        <v>1</v>
      </c>
      <c r="C16">
        <f>IFERROR(_xlfn.XLOOKUP($A16&amp;C$1,Demographics!$H:$H,Demographics!$E:$E),0)</f>
        <v>1</v>
      </c>
      <c r="D16">
        <f>IFERROR(_xlfn.XLOOKUP($A16&amp;D$1,Demographics!$H:$H,Demographics!$E:$E),0)</f>
        <v>1</v>
      </c>
      <c r="E16">
        <f>IFERROR(_xlfn.XLOOKUP($A16&amp;E$1,Demographics!$H:$H,Demographics!$E:$E),0)</f>
        <v>0</v>
      </c>
      <c r="F16">
        <f>IFERROR(_xlfn.XLOOKUP($A16&amp;F$1,Demographics!$H:$H,Demographics!$E:$E),0)</f>
        <v>0</v>
      </c>
      <c r="G16">
        <f>IFERROR(_xlfn.XLOOKUP($A16&amp;G$1,Demographics!$H:$H,Demographics!$E:$E),0)</f>
        <v>0</v>
      </c>
      <c r="H16">
        <f>IFERROR(_xlfn.XLOOKUP($A16&amp;H$1,Demographics!$H:$H,Demographics!$E:$E),0)</f>
        <v>1</v>
      </c>
      <c r="I16">
        <f>IFERROR(_xlfn.XLOOKUP($A16&amp;I$1,Demographics!$H:$H,Demographics!$E:$E),0)</f>
        <v>0</v>
      </c>
      <c r="J16">
        <f>IFERROR(_xlfn.XLOOKUP($A16&amp;J$1,Demographics!$H:$H,Demographics!$E:$E),0)</f>
        <v>0</v>
      </c>
      <c r="K16">
        <f t="shared" si="0"/>
        <v>4</v>
      </c>
      <c r="L16" t="b">
        <f>_xlfn.XLOOKUP(A16,Demographics!A:A,Demographics!G:G)=K16</f>
        <v>1</v>
      </c>
    </row>
    <row r="17" spans="1:12" x14ac:dyDescent="0.55000000000000004">
      <c r="A17" t="s">
        <v>46</v>
      </c>
      <c r="B17">
        <f>IFERROR(_xlfn.XLOOKUP($A17&amp;B$1,Demographics!$H:$H,Demographics!$E:$E),0)</f>
        <v>1</v>
      </c>
      <c r="C17">
        <f>IFERROR(_xlfn.XLOOKUP($A17&amp;C$1,Demographics!$H:$H,Demographics!$E:$E),0)</f>
        <v>1</v>
      </c>
      <c r="D17">
        <f>IFERROR(_xlfn.XLOOKUP($A17&amp;D$1,Demographics!$H:$H,Demographics!$E:$E),0)</f>
        <v>1</v>
      </c>
      <c r="E17">
        <f>IFERROR(_xlfn.XLOOKUP($A17&amp;E$1,Demographics!$H:$H,Demographics!$E:$E),0)</f>
        <v>0</v>
      </c>
      <c r="F17">
        <f>IFERROR(_xlfn.XLOOKUP($A17&amp;F$1,Demographics!$H:$H,Demographics!$E:$E),0)</f>
        <v>0</v>
      </c>
      <c r="G17">
        <f>IFERROR(_xlfn.XLOOKUP($A17&amp;G$1,Demographics!$H:$H,Demographics!$E:$E),0)</f>
        <v>0</v>
      </c>
      <c r="H17">
        <f>IFERROR(_xlfn.XLOOKUP($A17&amp;H$1,Demographics!$H:$H,Demographics!$E:$E),0)</f>
        <v>1</v>
      </c>
      <c r="I17">
        <f>IFERROR(_xlfn.XLOOKUP($A17&amp;I$1,Demographics!$H:$H,Demographics!$E:$E),0)</f>
        <v>0</v>
      </c>
      <c r="J17">
        <f>IFERROR(_xlfn.XLOOKUP($A17&amp;J$1,Demographics!$H:$H,Demographics!$E:$E),0)</f>
        <v>0</v>
      </c>
      <c r="K17">
        <f t="shared" si="0"/>
        <v>4</v>
      </c>
      <c r="L17" t="b">
        <f>_xlfn.XLOOKUP(A17,Demographics!A:A,Demographics!G:G)=K17</f>
        <v>1</v>
      </c>
    </row>
    <row r="18" spans="1:12" x14ac:dyDescent="0.55000000000000004">
      <c r="A18" t="s">
        <v>47</v>
      </c>
      <c r="B18">
        <f>IFERROR(_xlfn.XLOOKUP($A18&amp;B$1,Demographics!$H:$H,Demographics!$E:$E),0)</f>
        <v>1</v>
      </c>
      <c r="C18">
        <f>IFERROR(_xlfn.XLOOKUP($A18&amp;C$1,Demographics!$H:$H,Demographics!$E:$E),0)</f>
        <v>1</v>
      </c>
      <c r="D18">
        <f>IFERROR(_xlfn.XLOOKUP($A18&amp;D$1,Demographics!$H:$H,Demographics!$E:$E),0)</f>
        <v>1</v>
      </c>
      <c r="E18">
        <f>IFERROR(_xlfn.XLOOKUP($A18&amp;E$1,Demographics!$H:$H,Demographics!$E:$E),0)</f>
        <v>0</v>
      </c>
      <c r="F18">
        <f>IFERROR(_xlfn.XLOOKUP($A18&amp;F$1,Demographics!$H:$H,Demographics!$E:$E),0)</f>
        <v>0</v>
      </c>
      <c r="G18">
        <f>IFERROR(_xlfn.XLOOKUP($A18&amp;G$1,Demographics!$H:$H,Demographics!$E:$E),0)</f>
        <v>0</v>
      </c>
      <c r="H18">
        <f>IFERROR(_xlfn.XLOOKUP($A18&amp;H$1,Demographics!$H:$H,Demographics!$E:$E),0)</f>
        <v>1</v>
      </c>
      <c r="I18">
        <f>IFERROR(_xlfn.XLOOKUP($A18&amp;I$1,Demographics!$H:$H,Demographics!$E:$E),0)</f>
        <v>0</v>
      </c>
      <c r="J18">
        <f>IFERROR(_xlfn.XLOOKUP($A18&amp;J$1,Demographics!$H:$H,Demographics!$E:$E),0)</f>
        <v>0</v>
      </c>
      <c r="K18">
        <f t="shared" si="0"/>
        <v>4</v>
      </c>
      <c r="L18" t="b">
        <f>_xlfn.XLOOKUP(A18,Demographics!A:A,Demographics!G:G)=K18</f>
        <v>1</v>
      </c>
    </row>
    <row r="19" spans="1:12" x14ac:dyDescent="0.55000000000000004">
      <c r="A19" t="s">
        <v>48</v>
      </c>
      <c r="B19">
        <f>IFERROR(_xlfn.XLOOKUP($A19&amp;B$1,Demographics!$H:$H,Demographics!$E:$E),0)</f>
        <v>0</v>
      </c>
      <c r="C19">
        <f>IFERROR(_xlfn.XLOOKUP($A19&amp;C$1,Demographics!$H:$H,Demographics!$E:$E),0)</f>
        <v>1</v>
      </c>
      <c r="D19">
        <f>IFERROR(_xlfn.XLOOKUP($A19&amp;D$1,Demographics!$H:$H,Demographics!$E:$E),0)</f>
        <v>1</v>
      </c>
      <c r="E19">
        <f>IFERROR(_xlfn.XLOOKUP($A19&amp;E$1,Demographics!$H:$H,Demographics!$E:$E),0)</f>
        <v>0</v>
      </c>
      <c r="F19">
        <f>IFERROR(_xlfn.XLOOKUP($A19&amp;F$1,Demographics!$H:$H,Demographics!$E:$E),0)</f>
        <v>0</v>
      </c>
      <c r="G19">
        <f>IFERROR(_xlfn.XLOOKUP($A19&amp;G$1,Demographics!$H:$H,Demographics!$E:$E),0)</f>
        <v>0</v>
      </c>
      <c r="H19">
        <f>IFERROR(_xlfn.XLOOKUP($A19&amp;H$1,Demographics!$H:$H,Demographics!$E:$E),0)</f>
        <v>1</v>
      </c>
      <c r="I19">
        <f>IFERROR(_xlfn.XLOOKUP($A19&amp;I$1,Demographics!$H:$H,Demographics!$E:$E),0)</f>
        <v>1</v>
      </c>
      <c r="J19">
        <f>IFERROR(_xlfn.XLOOKUP($A19&amp;J$1,Demographics!$H:$H,Demographics!$E:$E),0)</f>
        <v>1</v>
      </c>
      <c r="K19">
        <f t="shared" si="0"/>
        <v>5</v>
      </c>
      <c r="L19" t="b">
        <f>_xlfn.XLOOKUP(A19,Demographics!A:A,Demographics!G:G)=K19</f>
        <v>1</v>
      </c>
    </row>
    <row r="20" spans="1:12" x14ac:dyDescent="0.55000000000000004">
      <c r="A20" t="s">
        <v>49</v>
      </c>
      <c r="B20">
        <f>IFERROR(_xlfn.XLOOKUP($A20&amp;B$1,Demographics!$H:$H,Demographics!$E:$E),0)</f>
        <v>1</v>
      </c>
      <c r="C20">
        <f>IFERROR(_xlfn.XLOOKUP($A20&amp;C$1,Demographics!$H:$H,Demographics!$E:$E),0)</f>
        <v>1</v>
      </c>
      <c r="D20">
        <f>IFERROR(_xlfn.XLOOKUP($A20&amp;D$1,Demographics!$H:$H,Demographics!$E:$E),0)</f>
        <v>1</v>
      </c>
      <c r="E20">
        <f>IFERROR(_xlfn.XLOOKUP($A20&amp;E$1,Demographics!$H:$H,Demographics!$E:$E),0)</f>
        <v>0</v>
      </c>
      <c r="F20">
        <f>IFERROR(_xlfn.XLOOKUP($A20&amp;F$1,Demographics!$H:$H,Demographics!$E:$E),0)</f>
        <v>0</v>
      </c>
      <c r="G20">
        <f>IFERROR(_xlfn.XLOOKUP($A20&amp;G$1,Demographics!$H:$H,Demographics!$E:$E),0)</f>
        <v>0</v>
      </c>
      <c r="H20">
        <f>IFERROR(_xlfn.XLOOKUP($A20&amp;H$1,Demographics!$H:$H,Demographics!$E:$E),0)</f>
        <v>1</v>
      </c>
      <c r="I20">
        <f>IFERROR(_xlfn.XLOOKUP($A20&amp;I$1,Demographics!$H:$H,Demographics!$E:$E),0)</f>
        <v>1</v>
      </c>
      <c r="J20">
        <f>IFERROR(_xlfn.XLOOKUP($A20&amp;J$1,Demographics!$H:$H,Demographics!$E:$E),0)</f>
        <v>0</v>
      </c>
      <c r="K20">
        <f t="shared" si="0"/>
        <v>5</v>
      </c>
      <c r="L20" t="b">
        <f>_xlfn.XLOOKUP(A20,Demographics!A:A,Demographics!G:G)=K20</f>
        <v>1</v>
      </c>
    </row>
    <row r="21" spans="1:12" x14ac:dyDescent="0.55000000000000004">
      <c r="A21" t="s">
        <v>50</v>
      </c>
      <c r="B21">
        <f>IFERROR(_xlfn.XLOOKUP($A21&amp;B$1,Demographics!$H:$H,Demographics!$E:$E),0)</f>
        <v>0</v>
      </c>
      <c r="C21">
        <f>IFERROR(_xlfn.XLOOKUP($A21&amp;C$1,Demographics!$H:$H,Demographics!$E:$E),0)</f>
        <v>1</v>
      </c>
      <c r="D21">
        <f>IFERROR(_xlfn.XLOOKUP($A21&amp;D$1,Demographics!$H:$H,Demographics!$E:$E),0)</f>
        <v>1</v>
      </c>
      <c r="E21">
        <f>IFERROR(_xlfn.XLOOKUP($A21&amp;E$1,Demographics!$H:$H,Demographics!$E:$E),0)</f>
        <v>0</v>
      </c>
      <c r="F21">
        <f>IFERROR(_xlfn.XLOOKUP($A21&amp;F$1,Demographics!$H:$H,Demographics!$E:$E),0)</f>
        <v>0</v>
      </c>
      <c r="G21">
        <f>IFERROR(_xlfn.XLOOKUP($A21&amp;G$1,Demographics!$H:$H,Demographics!$E:$E),0)</f>
        <v>0</v>
      </c>
      <c r="H21">
        <f>IFERROR(_xlfn.XLOOKUP($A21&amp;H$1,Demographics!$H:$H,Demographics!$E:$E),0)</f>
        <v>1</v>
      </c>
      <c r="I21">
        <f>IFERROR(_xlfn.XLOOKUP($A21&amp;I$1,Demographics!$H:$H,Demographics!$E:$E),0)</f>
        <v>1</v>
      </c>
      <c r="J21">
        <f>IFERROR(_xlfn.XLOOKUP($A21&amp;J$1,Demographics!$H:$H,Demographics!$E:$E),0)</f>
        <v>1</v>
      </c>
      <c r="K21">
        <f t="shared" si="0"/>
        <v>5</v>
      </c>
      <c r="L21" t="b">
        <f>_xlfn.XLOOKUP(A21,Demographics!A:A,Demographics!G:G)=K21</f>
        <v>1</v>
      </c>
    </row>
    <row r="22" spans="1:12" x14ac:dyDescent="0.55000000000000004">
      <c r="A22" t="s">
        <v>51</v>
      </c>
      <c r="B22">
        <f>IFERROR(_xlfn.XLOOKUP($A22&amp;B$1,Demographics!$H:$H,Demographics!$E:$E),0)</f>
        <v>1</v>
      </c>
      <c r="C22">
        <f>IFERROR(_xlfn.XLOOKUP($A22&amp;C$1,Demographics!$H:$H,Demographics!$E:$E),0)</f>
        <v>1</v>
      </c>
      <c r="D22">
        <f>IFERROR(_xlfn.XLOOKUP($A22&amp;D$1,Demographics!$H:$H,Demographics!$E:$E),0)</f>
        <v>1</v>
      </c>
      <c r="E22">
        <f>IFERROR(_xlfn.XLOOKUP($A22&amp;E$1,Demographics!$H:$H,Demographics!$E:$E),0)</f>
        <v>0</v>
      </c>
      <c r="F22">
        <f>IFERROR(_xlfn.XLOOKUP($A22&amp;F$1,Demographics!$H:$H,Demographics!$E:$E),0)</f>
        <v>0</v>
      </c>
      <c r="G22">
        <f>IFERROR(_xlfn.XLOOKUP($A22&amp;G$1,Demographics!$H:$H,Demographics!$E:$E),0)</f>
        <v>0</v>
      </c>
      <c r="H22">
        <f>IFERROR(_xlfn.XLOOKUP($A22&amp;H$1,Demographics!$H:$H,Demographics!$E:$E),0)</f>
        <v>1</v>
      </c>
      <c r="I22">
        <f>IFERROR(_xlfn.XLOOKUP($A22&amp;I$1,Demographics!$H:$H,Demographics!$E:$E),0)</f>
        <v>1</v>
      </c>
      <c r="J22">
        <f>IFERROR(_xlfn.XLOOKUP($A22&amp;J$1,Demographics!$H:$H,Demographics!$E:$E),0)</f>
        <v>1</v>
      </c>
      <c r="K22">
        <f t="shared" si="0"/>
        <v>6</v>
      </c>
      <c r="L22" t="b">
        <f>_xlfn.XLOOKUP(A22,Demographics!A:A,Demographics!G:G)=K22</f>
        <v>1</v>
      </c>
    </row>
    <row r="23" spans="1:12" x14ac:dyDescent="0.55000000000000004">
      <c r="A23" t="s">
        <v>52</v>
      </c>
      <c r="B23">
        <f>IFERROR(_xlfn.XLOOKUP($A23&amp;B$1,Demographics!$H:$H,Demographics!$E:$E),0)</f>
        <v>1</v>
      </c>
      <c r="C23">
        <f>IFERROR(_xlfn.XLOOKUP($A23&amp;C$1,Demographics!$H:$H,Demographics!$E:$E),0)</f>
        <v>1</v>
      </c>
      <c r="D23">
        <f>IFERROR(_xlfn.XLOOKUP($A23&amp;D$1,Demographics!$H:$H,Demographics!$E:$E),0)</f>
        <v>1</v>
      </c>
      <c r="E23">
        <f>IFERROR(_xlfn.XLOOKUP($A23&amp;E$1,Demographics!$H:$H,Demographics!$E:$E),0)</f>
        <v>0</v>
      </c>
      <c r="F23">
        <f>IFERROR(_xlfn.XLOOKUP($A23&amp;F$1,Demographics!$H:$H,Demographics!$E:$E),0)</f>
        <v>0</v>
      </c>
      <c r="G23">
        <f>IFERROR(_xlfn.XLOOKUP($A23&amp;G$1,Demographics!$H:$H,Demographics!$E:$E),0)</f>
        <v>0</v>
      </c>
      <c r="H23">
        <f>IFERROR(_xlfn.XLOOKUP($A23&amp;H$1,Demographics!$H:$H,Demographics!$E:$E),0)</f>
        <v>1</v>
      </c>
      <c r="I23">
        <f>IFERROR(_xlfn.XLOOKUP($A23&amp;I$1,Demographics!$H:$H,Demographics!$E:$E),0)</f>
        <v>1</v>
      </c>
      <c r="J23">
        <f>IFERROR(_xlfn.XLOOKUP($A23&amp;J$1,Demographics!$H:$H,Demographics!$E:$E),0)</f>
        <v>1</v>
      </c>
      <c r="K23">
        <f t="shared" si="0"/>
        <v>6</v>
      </c>
      <c r="L23" t="b">
        <f>_xlfn.XLOOKUP(A23,Demographics!A:A,Demographics!G:G)=K23</f>
        <v>1</v>
      </c>
    </row>
    <row r="24" spans="1:12" x14ac:dyDescent="0.55000000000000004">
      <c r="A24" t="s">
        <v>53</v>
      </c>
      <c r="B24">
        <f>IFERROR(_xlfn.XLOOKUP($A24&amp;B$1,Demographics!$H:$H,Demographics!$E:$E),0)</f>
        <v>0</v>
      </c>
      <c r="C24">
        <f>IFERROR(_xlfn.XLOOKUP($A24&amp;C$1,Demographics!$H:$H,Demographics!$E:$E),0)</f>
        <v>1</v>
      </c>
      <c r="D24">
        <f>IFERROR(_xlfn.XLOOKUP($A24&amp;D$1,Demographics!$H:$H,Demographics!$E:$E),0)</f>
        <v>1</v>
      </c>
      <c r="E24">
        <f>IFERROR(_xlfn.XLOOKUP($A24&amp;E$1,Demographics!$H:$H,Demographics!$E:$E),0)</f>
        <v>1</v>
      </c>
      <c r="F24">
        <f>IFERROR(_xlfn.XLOOKUP($A24&amp;F$1,Demographics!$H:$H,Demographics!$E:$E),0)</f>
        <v>0</v>
      </c>
      <c r="G24">
        <f>IFERROR(_xlfn.XLOOKUP($A24&amp;G$1,Demographics!$H:$H,Demographics!$E:$E),0)</f>
        <v>0</v>
      </c>
      <c r="H24">
        <f>IFERROR(_xlfn.XLOOKUP($A24&amp;H$1,Demographics!$H:$H,Demographics!$E:$E),0)</f>
        <v>1</v>
      </c>
      <c r="I24">
        <f>IFERROR(_xlfn.XLOOKUP($A24&amp;I$1,Demographics!$H:$H,Demographics!$E:$E),0)</f>
        <v>1</v>
      </c>
      <c r="J24">
        <f>IFERROR(_xlfn.XLOOKUP($A24&amp;J$1,Demographics!$H:$H,Demographics!$E:$E),0)</f>
        <v>1</v>
      </c>
      <c r="K24">
        <f t="shared" si="0"/>
        <v>6</v>
      </c>
      <c r="L24" t="b">
        <f>_xlfn.XLOOKUP(A24,Demographics!A:A,Demographics!G:G)=K24</f>
        <v>1</v>
      </c>
    </row>
    <row r="25" spans="1:12" x14ac:dyDescent="0.55000000000000004">
      <c r="A25" t="s">
        <v>54</v>
      </c>
      <c r="B25">
        <f>IFERROR(_xlfn.XLOOKUP($A25&amp;B$1,Demographics!$H:$H,Demographics!$E:$E),0)</f>
        <v>1</v>
      </c>
      <c r="C25">
        <f>IFERROR(_xlfn.XLOOKUP($A25&amp;C$1,Demographics!$H:$H,Demographics!$E:$E),0)</f>
        <v>1</v>
      </c>
      <c r="D25">
        <f>IFERROR(_xlfn.XLOOKUP($A25&amp;D$1,Demographics!$H:$H,Demographics!$E:$E),0)</f>
        <v>1</v>
      </c>
      <c r="E25">
        <f>IFERROR(_xlfn.XLOOKUP($A25&amp;E$1,Demographics!$H:$H,Demographics!$E:$E),0)</f>
        <v>0</v>
      </c>
      <c r="F25">
        <f>IFERROR(_xlfn.XLOOKUP($A25&amp;F$1,Demographics!$H:$H,Demographics!$E:$E),0)</f>
        <v>0</v>
      </c>
      <c r="G25">
        <f>IFERROR(_xlfn.XLOOKUP($A25&amp;G$1,Demographics!$H:$H,Demographics!$E:$E),0)</f>
        <v>1</v>
      </c>
      <c r="H25">
        <f>IFERROR(_xlfn.XLOOKUP($A25&amp;H$1,Demographics!$H:$H,Demographics!$E:$E),0)</f>
        <v>1</v>
      </c>
      <c r="I25">
        <f>IFERROR(_xlfn.XLOOKUP($A25&amp;I$1,Demographics!$H:$H,Demographics!$E:$E),0)</f>
        <v>1</v>
      </c>
      <c r="J25">
        <f>IFERROR(_xlfn.XLOOKUP($A25&amp;J$1,Demographics!$H:$H,Demographics!$E:$E),0)</f>
        <v>0</v>
      </c>
      <c r="K25">
        <f t="shared" si="0"/>
        <v>6</v>
      </c>
      <c r="L25" t="b">
        <f>_xlfn.XLOOKUP(A25,Demographics!A:A,Demographics!G:G)=K25</f>
        <v>1</v>
      </c>
    </row>
    <row r="28" spans="1:12" x14ac:dyDescent="0.55000000000000004">
      <c r="A28" t="s">
        <v>31</v>
      </c>
    </row>
    <row r="29" spans="1:12" x14ac:dyDescent="0.55000000000000004">
      <c r="A29" t="s">
        <v>32</v>
      </c>
    </row>
    <row r="30" spans="1:12" x14ac:dyDescent="0.55000000000000004">
      <c r="A30" t="s">
        <v>33</v>
      </c>
    </row>
    <row r="31" spans="1:12" x14ac:dyDescent="0.55000000000000004">
      <c r="A31" t="s">
        <v>34</v>
      </c>
    </row>
    <row r="32" spans="1:12" x14ac:dyDescent="0.55000000000000004">
      <c r="A32" t="s">
        <v>35</v>
      </c>
    </row>
    <row r="33" spans="1:1" x14ac:dyDescent="0.55000000000000004">
      <c r="A33" t="s">
        <v>36</v>
      </c>
    </row>
    <row r="34" spans="1:1" x14ac:dyDescent="0.55000000000000004">
      <c r="A34" t="s">
        <v>37</v>
      </c>
    </row>
    <row r="35" spans="1:1" x14ac:dyDescent="0.55000000000000004">
      <c r="A35" t="s">
        <v>38</v>
      </c>
    </row>
    <row r="36" spans="1:1" x14ac:dyDescent="0.55000000000000004">
      <c r="A36" t="s">
        <v>39</v>
      </c>
    </row>
    <row r="37" spans="1:1" x14ac:dyDescent="0.55000000000000004">
      <c r="A37" t="s">
        <v>40</v>
      </c>
    </row>
    <row r="38" spans="1:1" x14ac:dyDescent="0.55000000000000004">
      <c r="A38" t="s">
        <v>41</v>
      </c>
    </row>
  </sheetData>
  <autoFilter ref="A1:M91" xr:uid="{00000000-0009-0000-0000-000001000000}"/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6"/>
  <sheetViews>
    <sheetView zoomScale="130" zoomScaleNormal="130" workbookViewId="0">
      <pane ySplit="1" topLeftCell="A2" activePane="bottomLeft" state="frozen"/>
      <selection pane="bottomLeft" activeCell="D16" activeCellId="1" sqref="A1:B25 D16"/>
    </sheetView>
  </sheetViews>
  <sheetFormatPr defaultRowHeight="14.4" x14ac:dyDescent="0.55000000000000004"/>
  <cols>
    <col min="1" max="1" width="25.68359375" customWidth="1"/>
    <col min="2" max="4" width="11.41796875"/>
    <col min="5" max="5" width="14" customWidth="1"/>
    <col min="6" max="6" width="30.41796875" customWidth="1"/>
    <col min="7" max="1025" width="11.41796875"/>
  </cols>
  <sheetData>
    <row r="1" spans="1:8" x14ac:dyDescent="0.55000000000000004">
      <c r="A1" t="s">
        <v>0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29</v>
      </c>
      <c r="H1" t="s">
        <v>60</v>
      </c>
    </row>
    <row r="2" spans="1:8" x14ac:dyDescent="0.55000000000000004">
      <c r="A2" t="s">
        <v>31</v>
      </c>
      <c r="B2" t="s">
        <v>61</v>
      </c>
      <c r="C2" t="s">
        <v>62</v>
      </c>
      <c r="D2">
        <v>9.1804418693352806E-5</v>
      </c>
      <c r="E2">
        <v>0</v>
      </c>
      <c r="F2" t="s">
        <v>3</v>
      </c>
      <c r="G2">
        <v>0</v>
      </c>
      <c r="H2" t="str">
        <f t="shared" ref="H2:H33" si="0">A2&amp;F2</f>
        <v>ethnicity_unkFeature Importance - Random Forest</v>
      </c>
    </row>
    <row r="3" spans="1:8" x14ac:dyDescent="0.55000000000000004">
      <c r="A3" t="s">
        <v>31</v>
      </c>
      <c r="B3" t="s">
        <v>63</v>
      </c>
      <c r="C3" t="s">
        <v>62</v>
      </c>
      <c r="D3">
        <v>-1.76133861734761E-5</v>
      </c>
      <c r="E3">
        <v>0</v>
      </c>
      <c r="F3" t="s">
        <v>4</v>
      </c>
      <c r="G3">
        <v>0</v>
      </c>
      <c r="H3" t="str">
        <f t="shared" si="0"/>
        <v>ethnicity_unkPermutation Importance - Random Forest</v>
      </c>
    </row>
    <row r="4" spans="1:8" x14ac:dyDescent="0.55000000000000004">
      <c r="A4" t="s">
        <v>31</v>
      </c>
      <c r="B4" t="s">
        <v>63</v>
      </c>
      <c r="C4" t="s">
        <v>64</v>
      </c>
      <c r="D4">
        <v>0</v>
      </c>
      <c r="E4">
        <v>0</v>
      </c>
      <c r="F4" t="s">
        <v>5</v>
      </c>
      <c r="G4">
        <v>0</v>
      </c>
      <c r="H4" t="str">
        <f t="shared" si="0"/>
        <v>ethnicity_unkPermutation Importance - Ridge</v>
      </c>
    </row>
    <row r="5" spans="1:8" x14ac:dyDescent="0.55000000000000004">
      <c r="A5" t="s">
        <v>31</v>
      </c>
      <c r="B5" t="s">
        <v>65</v>
      </c>
      <c r="C5" t="s">
        <v>62</v>
      </c>
      <c r="D5">
        <v>0</v>
      </c>
      <c r="E5">
        <v>0</v>
      </c>
      <c r="F5" t="s">
        <v>7</v>
      </c>
      <c r="G5">
        <v>0</v>
      </c>
      <c r="H5" t="str">
        <f t="shared" si="0"/>
        <v>ethnicity_unkRFE - Random Forest</v>
      </c>
    </row>
    <row r="6" spans="1:8" x14ac:dyDescent="0.55000000000000004">
      <c r="A6" t="s">
        <v>31</v>
      </c>
      <c r="B6" t="s">
        <v>65</v>
      </c>
      <c r="C6" t="s">
        <v>64</v>
      </c>
      <c r="D6">
        <v>0</v>
      </c>
      <c r="E6">
        <v>0</v>
      </c>
      <c r="F6" t="s">
        <v>6</v>
      </c>
      <c r="G6">
        <v>0</v>
      </c>
      <c r="H6" t="str">
        <f t="shared" si="0"/>
        <v>ethnicity_unkRFE - Ridge</v>
      </c>
    </row>
    <row r="7" spans="1:8" x14ac:dyDescent="0.55000000000000004">
      <c r="A7" t="s">
        <v>31</v>
      </c>
      <c r="B7" t="s">
        <v>66</v>
      </c>
      <c r="C7" t="s">
        <v>62</v>
      </c>
      <c r="D7">
        <v>0</v>
      </c>
      <c r="E7">
        <v>0</v>
      </c>
      <c r="F7" t="s">
        <v>8</v>
      </c>
      <c r="G7">
        <v>0</v>
      </c>
      <c r="H7" t="str">
        <f t="shared" si="0"/>
        <v>ethnicity_unkSFS - Random Forest</v>
      </c>
    </row>
    <row r="8" spans="1:8" x14ac:dyDescent="0.55000000000000004">
      <c r="A8" t="s">
        <v>31</v>
      </c>
      <c r="B8" t="s">
        <v>66</v>
      </c>
      <c r="C8" t="s">
        <v>64</v>
      </c>
      <c r="D8">
        <v>0</v>
      </c>
      <c r="E8">
        <v>0</v>
      </c>
      <c r="F8" t="s">
        <v>9</v>
      </c>
      <c r="G8">
        <v>0</v>
      </c>
      <c r="H8" t="str">
        <f t="shared" si="0"/>
        <v>ethnicity_unkSFS - Ridge</v>
      </c>
    </row>
    <row r="9" spans="1:8" x14ac:dyDescent="0.55000000000000004">
      <c r="A9" t="s">
        <v>32</v>
      </c>
      <c r="B9" t="s">
        <v>61</v>
      </c>
      <c r="C9" t="s">
        <v>62</v>
      </c>
      <c r="D9">
        <v>5.0851624132450702E-4</v>
      </c>
      <c r="E9">
        <v>0</v>
      </c>
      <c r="F9" t="s">
        <v>3</v>
      </c>
      <c r="G9">
        <v>0</v>
      </c>
      <c r="H9" t="str">
        <f t="shared" si="0"/>
        <v>race_natFeature Importance - Random Forest</v>
      </c>
    </row>
    <row r="10" spans="1:8" x14ac:dyDescent="0.55000000000000004">
      <c r="A10" t="s">
        <v>32</v>
      </c>
      <c r="B10" t="s">
        <v>63</v>
      </c>
      <c r="C10" t="s">
        <v>62</v>
      </c>
      <c r="D10">
        <v>-1.40907089387898E-4</v>
      </c>
      <c r="E10">
        <v>0</v>
      </c>
      <c r="F10" t="s">
        <v>4</v>
      </c>
      <c r="G10">
        <v>0</v>
      </c>
      <c r="H10" t="str">
        <f t="shared" si="0"/>
        <v>race_natPermutation Importance - Random Forest</v>
      </c>
    </row>
    <row r="11" spans="1:8" x14ac:dyDescent="0.55000000000000004">
      <c r="A11" t="s">
        <v>32</v>
      </c>
      <c r="B11" t="s">
        <v>63</v>
      </c>
      <c r="C11" t="s">
        <v>64</v>
      </c>
      <c r="D11">
        <v>0</v>
      </c>
      <c r="E11">
        <v>0</v>
      </c>
      <c r="F11" t="s">
        <v>5</v>
      </c>
      <c r="G11">
        <v>0</v>
      </c>
      <c r="H11" t="str">
        <f t="shared" si="0"/>
        <v>race_natPermutation Importance - Ridge</v>
      </c>
    </row>
    <row r="12" spans="1:8" x14ac:dyDescent="0.55000000000000004">
      <c r="A12" t="s">
        <v>32</v>
      </c>
      <c r="B12" t="s">
        <v>65</v>
      </c>
      <c r="C12" t="s">
        <v>62</v>
      </c>
      <c r="D12">
        <v>0</v>
      </c>
      <c r="E12">
        <v>0</v>
      </c>
      <c r="F12" t="s">
        <v>7</v>
      </c>
      <c r="G12">
        <v>0</v>
      </c>
      <c r="H12" t="str">
        <f t="shared" si="0"/>
        <v>race_natRFE - Random Forest</v>
      </c>
    </row>
    <row r="13" spans="1:8" x14ac:dyDescent="0.55000000000000004">
      <c r="A13" t="s">
        <v>32</v>
      </c>
      <c r="B13" t="s">
        <v>65</v>
      </c>
      <c r="C13" t="s">
        <v>64</v>
      </c>
      <c r="D13">
        <v>0</v>
      </c>
      <c r="E13">
        <v>0</v>
      </c>
      <c r="F13" t="s">
        <v>6</v>
      </c>
      <c r="G13">
        <v>0</v>
      </c>
      <c r="H13" t="str">
        <f t="shared" si="0"/>
        <v>race_natRFE - Ridge</v>
      </c>
    </row>
    <row r="14" spans="1:8" x14ac:dyDescent="0.55000000000000004">
      <c r="A14" t="s">
        <v>32</v>
      </c>
      <c r="B14" t="s">
        <v>66</v>
      </c>
      <c r="C14" t="s">
        <v>62</v>
      </c>
      <c r="D14">
        <v>0</v>
      </c>
      <c r="E14">
        <v>0</v>
      </c>
      <c r="F14" t="s">
        <v>8</v>
      </c>
      <c r="G14">
        <v>0</v>
      </c>
      <c r="H14" t="str">
        <f t="shared" si="0"/>
        <v>race_natSFS - Random Forest</v>
      </c>
    </row>
    <row r="15" spans="1:8" x14ac:dyDescent="0.55000000000000004">
      <c r="A15" t="s">
        <v>32</v>
      </c>
      <c r="B15" t="s">
        <v>66</v>
      </c>
      <c r="C15" t="s">
        <v>64</v>
      </c>
      <c r="D15">
        <v>0</v>
      </c>
      <c r="E15">
        <v>0</v>
      </c>
      <c r="F15" t="s">
        <v>9</v>
      </c>
      <c r="G15">
        <v>0</v>
      </c>
      <c r="H15" t="str">
        <f t="shared" si="0"/>
        <v>race_natSFS - Ridge</v>
      </c>
    </row>
    <row r="16" spans="1:8" x14ac:dyDescent="0.55000000000000004">
      <c r="A16" t="s">
        <v>33</v>
      </c>
      <c r="B16" t="s">
        <v>61</v>
      </c>
      <c r="C16" t="s">
        <v>62</v>
      </c>
      <c r="D16">
        <v>1.8188395021000701E-5</v>
      </c>
      <c r="E16">
        <v>0</v>
      </c>
      <c r="F16" t="s">
        <v>3</v>
      </c>
      <c r="G16">
        <v>1</v>
      </c>
      <c r="H16" t="str">
        <f t="shared" si="0"/>
        <v>race_hisFeature Importance - Random Forest</v>
      </c>
    </row>
    <row r="17" spans="1:8" x14ac:dyDescent="0.55000000000000004">
      <c r="A17" t="s">
        <v>33</v>
      </c>
      <c r="B17" t="s">
        <v>63</v>
      </c>
      <c r="C17" t="s">
        <v>62</v>
      </c>
      <c r="D17">
        <v>0</v>
      </c>
      <c r="E17">
        <v>0</v>
      </c>
      <c r="F17" t="s">
        <v>4</v>
      </c>
      <c r="G17">
        <v>1</v>
      </c>
      <c r="H17" t="str">
        <f t="shared" si="0"/>
        <v>race_hisPermutation Importance - Random Forest</v>
      </c>
    </row>
    <row r="18" spans="1:8" x14ac:dyDescent="0.55000000000000004">
      <c r="A18" t="s">
        <v>33</v>
      </c>
      <c r="B18" t="s">
        <v>63</v>
      </c>
      <c r="C18" t="s">
        <v>64</v>
      </c>
      <c r="D18">
        <v>0</v>
      </c>
      <c r="E18">
        <v>0</v>
      </c>
      <c r="F18" t="s">
        <v>5</v>
      </c>
      <c r="G18">
        <v>1</v>
      </c>
      <c r="H18" t="str">
        <f t="shared" si="0"/>
        <v>race_hisPermutation Importance - Ridge</v>
      </c>
    </row>
    <row r="19" spans="1:8" x14ac:dyDescent="0.55000000000000004">
      <c r="A19" t="s">
        <v>33</v>
      </c>
      <c r="B19" t="s">
        <v>65</v>
      </c>
      <c r="C19" t="s">
        <v>62</v>
      </c>
      <c r="D19">
        <v>0</v>
      </c>
      <c r="E19">
        <v>0</v>
      </c>
      <c r="F19" t="s">
        <v>7</v>
      </c>
      <c r="G19">
        <v>1</v>
      </c>
      <c r="H19" t="str">
        <f t="shared" si="0"/>
        <v>race_hisRFE - Random Forest</v>
      </c>
    </row>
    <row r="20" spans="1:8" x14ac:dyDescent="0.55000000000000004">
      <c r="A20" t="s">
        <v>33</v>
      </c>
      <c r="B20" t="s">
        <v>65</v>
      </c>
      <c r="C20" t="s">
        <v>64</v>
      </c>
      <c r="D20">
        <v>0</v>
      </c>
      <c r="E20">
        <v>0</v>
      </c>
      <c r="F20" t="s">
        <v>6</v>
      </c>
      <c r="G20">
        <v>1</v>
      </c>
      <c r="H20" t="str">
        <f t="shared" si="0"/>
        <v>race_hisRFE - Ridge</v>
      </c>
    </row>
    <row r="21" spans="1:8" x14ac:dyDescent="0.55000000000000004">
      <c r="A21" t="s">
        <v>33</v>
      </c>
      <c r="B21" t="s">
        <v>66</v>
      </c>
      <c r="C21" t="s">
        <v>62</v>
      </c>
      <c r="D21">
        <v>0</v>
      </c>
      <c r="E21">
        <v>0</v>
      </c>
      <c r="F21" t="s">
        <v>8</v>
      </c>
      <c r="G21">
        <v>1</v>
      </c>
      <c r="H21" t="str">
        <f t="shared" si="0"/>
        <v>race_hisSFS - Random Forest</v>
      </c>
    </row>
    <row r="22" spans="1:8" x14ac:dyDescent="0.55000000000000004">
      <c r="A22" t="s">
        <v>33</v>
      </c>
      <c r="B22" t="s">
        <v>66</v>
      </c>
      <c r="C22" t="s">
        <v>64</v>
      </c>
      <c r="D22">
        <v>1</v>
      </c>
      <c r="E22">
        <v>1</v>
      </c>
      <c r="F22" t="s">
        <v>9</v>
      </c>
      <c r="G22">
        <v>1</v>
      </c>
      <c r="H22" t="str">
        <f t="shared" si="0"/>
        <v>race_hisSFS - Ridge</v>
      </c>
    </row>
    <row r="23" spans="1:8" x14ac:dyDescent="0.55000000000000004">
      <c r="A23" t="s">
        <v>34</v>
      </c>
      <c r="B23" t="s">
        <v>61</v>
      </c>
      <c r="C23" t="s">
        <v>62</v>
      </c>
      <c r="D23">
        <v>8.8794183467540697E-4</v>
      </c>
      <c r="E23">
        <v>0</v>
      </c>
      <c r="F23" t="s">
        <v>3</v>
      </c>
      <c r="G23">
        <v>1</v>
      </c>
      <c r="H23" t="str">
        <f t="shared" si="0"/>
        <v>race_indFeature Importance - Random Forest</v>
      </c>
    </row>
    <row r="24" spans="1:8" x14ac:dyDescent="0.55000000000000004">
      <c r="A24" t="s">
        <v>34</v>
      </c>
      <c r="B24" t="s">
        <v>63</v>
      </c>
      <c r="C24" t="s">
        <v>62</v>
      </c>
      <c r="D24">
        <v>-7.3976221928662102E-4</v>
      </c>
      <c r="E24">
        <v>0</v>
      </c>
      <c r="F24" t="s">
        <v>4</v>
      </c>
      <c r="G24">
        <v>1</v>
      </c>
      <c r="H24" t="str">
        <f t="shared" si="0"/>
        <v>race_indPermutation Importance - Random Forest</v>
      </c>
    </row>
    <row r="25" spans="1:8" x14ac:dyDescent="0.55000000000000004">
      <c r="A25" t="s">
        <v>34</v>
      </c>
      <c r="B25" t="s">
        <v>63</v>
      </c>
      <c r="C25" t="s">
        <v>64</v>
      </c>
      <c r="D25">
        <v>0</v>
      </c>
      <c r="E25">
        <v>0</v>
      </c>
      <c r="F25" t="s">
        <v>5</v>
      </c>
      <c r="G25">
        <v>1</v>
      </c>
      <c r="H25" t="str">
        <f t="shared" si="0"/>
        <v>race_indPermutation Importance - Ridge</v>
      </c>
    </row>
    <row r="26" spans="1:8" x14ac:dyDescent="0.55000000000000004">
      <c r="A26" t="s">
        <v>34</v>
      </c>
      <c r="B26" t="s">
        <v>65</v>
      </c>
      <c r="C26" t="s">
        <v>62</v>
      </c>
      <c r="D26">
        <v>0</v>
      </c>
      <c r="E26">
        <v>0</v>
      </c>
      <c r="F26" t="s">
        <v>7</v>
      </c>
      <c r="G26">
        <v>1</v>
      </c>
      <c r="H26" t="str">
        <f t="shared" si="0"/>
        <v>race_indRFE - Random Forest</v>
      </c>
    </row>
    <row r="27" spans="1:8" x14ac:dyDescent="0.55000000000000004">
      <c r="A27" t="s">
        <v>34</v>
      </c>
      <c r="B27" t="s">
        <v>65</v>
      </c>
      <c r="C27" t="s">
        <v>64</v>
      </c>
      <c r="D27">
        <v>0</v>
      </c>
      <c r="E27">
        <v>0</v>
      </c>
      <c r="F27" t="s">
        <v>6</v>
      </c>
      <c r="G27">
        <v>1</v>
      </c>
      <c r="H27" t="str">
        <f t="shared" si="0"/>
        <v>race_indRFE - Ridge</v>
      </c>
    </row>
    <row r="28" spans="1:8" x14ac:dyDescent="0.55000000000000004">
      <c r="A28" t="s">
        <v>34</v>
      </c>
      <c r="B28" t="s">
        <v>66</v>
      </c>
      <c r="C28" t="s">
        <v>62</v>
      </c>
      <c r="D28">
        <v>0</v>
      </c>
      <c r="E28">
        <v>0</v>
      </c>
      <c r="F28" t="s">
        <v>8</v>
      </c>
      <c r="G28">
        <v>1</v>
      </c>
      <c r="H28" t="str">
        <f t="shared" si="0"/>
        <v>race_indSFS - Random Forest</v>
      </c>
    </row>
    <row r="29" spans="1:8" x14ac:dyDescent="0.55000000000000004">
      <c r="A29" t="s">
        <v>34</v>
      </c>
      <c r="B29" t="s">
        <v>66</v>
      </c>
      <c r="C29" t="s">
        <v>64</v>
      </c>
      <c r="D29">
        <v>1</v>
      </c>
      <c r="E29">
        <v>1</v>
      </c>
      <c r="F29" t="s">
        <v>9</v>
      </c>
      <c r="G29">
        <v>1</v>
      </c>
      <c r="H29" t="str">
        <f t="shared" si="0"/>
        <v>race_indSFS - Ridge</v>
      </c>
    </row>
    <row r="30" spans="1:8" x14ac:dyDescent="0.55000000000000004">
      <c r="A30" t="s">
        <v>35</v>
      </c>
      <c r="B30" t="s">
        <v>61</v>
      </c>
      <c r="C30" t="s">
        <v>62</v>
      </c>
      <c r="D30">
        <v>0</v>
      </c>
      <c r="E30">
        <v>0</v>
      </c>
      <c r="F30" t="s">
        <v>3</v>
      </c>
      <c r="G30">
        <v>2</v>
      </c>
      <c r="H30" t="str">
        <f t="shared" si="0"/>
        <v>gender_unkFeature Importance - Random Forest</v>
      </c>
    </row>
    <row r="31" spans="1:8" x14ac:dyDescent="0.55000000000000004">
      <c r="A31" t="s">
        <v>35</v>
      </c>
      <c r="B31" t="s">
        <v>63</v>
      </c>
      <c r="C31" t="s">
        <v>62</v>
      </c>
      <c r="D31">
        <v>0</v>
      </c>
      <c r="E31">
        <v>0</v>
      </c>
      <c r="F31" t="s">
        <v>4</v>
      </c>
      <c r="G31">
        <v>2</v>
      </c>
      <c r="H31" t="str">
        <f t="shared" si="0"/>
        <v>gender_unkPermutation Importance - Random Forest</v>
      </c>
    </row>
    <row r="32" spans="1:8" x14ac:dyDescent="0.55000000000000004">
      <c r="A32" t="s">
        <v>35</v>
      </c>
      <c r="B32" t="s">
        <v>63</v>
      </c>
      <c r="C32" t="s">
        <v>64</v>
      </c>
      <c r="D32">
        <v>0</v>
      </c>
      <c r="E32">
        <v>0</v>
      </c>
      <c r="F32" t="s">
        <v>5</v>
      </c>
      <c r="G32">
        <v>2</v>
      </c>
      <c r="H32" t="str">
        <f t="shared" si="0"/>
        <v>gender_unkPermutation Importance - Ridge</v>
      </c>
    </row>
    <row r="33" spans="1:8" x14ac:dyDescent="0.55000000000000004">
      <c r="A33" t="s">
        <v>35</v>
      </c>
      <c r="B33" t="s">
        <v>65</v>
      </c>
      <c r="C33" t="s">
        <v>62</v>
      </c>
      <c r="D33">
        <v>0</v>
      </c>
      <c r="E33">
        <v>0</v>
      </c>
      <c r="F33" t="s">
        <v>7</v>
      </c>
      <c r="G33">
        <v>2</v>
      </c>
      <c r="H33" t="str">
        <f t="shared" si="0"/>
        <v>gender_unkRFE - Random Forest</v>
      </c>
    </row>
    <row r="34" spans="1:8" x14ac:dyDescent="0.55000000000000004">
      <c r="A34" t="s">
        <v>35</v>
      </c>
      <c r="B34" t="s">
        <v>65</v>
      </c>
      <c r="C34" t="s">
        <v>64</v>
      </c>
      <c r="D34">
        <v>0</v>
      </c>
      <c r="E34">
        <v>0</v>
      </c>
      <c r="F34" t="s">
        <v>6</v>
      </c>
      <c r="G34">
        <v>2</v>
      </c>
      <c r="H34" t="str">
        <f t="shared" ref="H34:H65" si="1">A34&amp;F34</f>
        <v>gender_unkRFE - Ridge</v>
      </c>
    </row>
    <row r="35" spans="1:8" x14ac:dyDescent="0.55000000000000004">
      <c r="A35" t="s">
        <v>35</v>
      </c>
      <c r="B35" t="s">
        <v>66</v>
      </c>
      <c r="C35" t="s">
        <v>62</v>
      </c>
      <c r="D35">
        <v>1</v>
      </c>
      <c r="E35">
        <v>1</v>
      </c>
      <c r="F35" t="s">
        <v>8</v>
      </c>
      <c r="G35">
        <v>2</v>
      </c>
      <c r="H35" t="str">
        <f t="shared" si="1"/>
        <v>gender_unkSFS - Random Forest</v>
      </c>
    </row>
    <row r="36" spans="1:8" x14ac:dyDescent="0.55000000000000004">
      <c r="A36" t="s">
        <v>35</v>
      </c>
      <c r="B36" t="s">
        <v>66</v>
      </c>
      <c r="C36" t="s">
        <v>64</v>
      </c>
      <c r="D36">
        <v>1</v>
      </c>
      <c r="E36">
        <v>1</v>
      </c>
      <c r="F36" t="s">
        <v>9</v>
      </c>
      <c r="G36">
        <v>2</v>
      </c>
      <c r="H36" t="str">
        <f t="shared" si="1"/>
        <v>gender_unkSFS - Ridge</v>
      </c>
    </row>
    <row r="37" spans="1:8" x14ac:dyDescent="0.55000000000000004">
      <c r="A37" t="s">
        <v>36</v>
      </c>
      <c r="B37" t="s">
        <v>67</v>
      </c>
      <c r="C37" t="s">
        <v>68</v>
      </c>
      <c r="D37">
        <v>1</v>
      </c>
      <c r="E37">
        <v>1</v>
      </c>
      <c r="F37" t="s">
        <v>2</v>
      </c>
      <c r="G37">
        <v>2</v>
      </c>
      <c r="H37" t="str">
        <f t="shared" si="1"/>
        <v>race_multRegularization - Lasso</v>
      </c>
    </row>
    <row r="38" spans="1:8" x14ac:dyDescent="0.55000000000000004">
      <c r="A38" t="s">
        <v>36</v>
      </c>
      <c r="B38" t="s">
        <v>61</v>
      </c>
      <c r="C38" t="s">
        <v>62</v>
      </c>
      <c r="D38">
        <v>3.3616895908094598E-4</v>
      </c>
      <c r="E38">
        <v>0</v>
      </c>
      <c r="F38" t="s">
        <v>3</v>
      </c>
      <c r="G38">
        <v>2</v>
      </c>
      <c r="H38" t="str">
        <f t="shared" si="1"/>
        <v>race_multFeature Importance - Random Forest</v>
      </c>
    </row>
    <row r="39" spans="1:8" x14ac:dyDescent="0.55000000000000004">
      <c r="A39" t="s">
        <v>36</v>
      </c>
      <c r="B39" t="s">
        <v>63</v>
      </c>
      <c r="C39" t="s">
        <v>62</v>
      </c>
      <c r="D39">
        <v>-2.11360634081869E-4</v>
      </c>
      <c r="E39">
        <v>0</v>
      </c>
      <c r="F39" t="s">
        <v>4</v>
      </c>
      <c r="G39">
        <v>2</v>
      </c>
      <c r="H39" t="str">
        <f t="shared" si="1"/>
        <v>race_multPermutation Importance - Random Forest</v>
      </c>
    </row>
    <row r="40" spans="1:8" x14ac:dyDescent="0.55000000000000004">
      <c r="A40" t="s">
        <v>36</v>
      </c>
      <c r="B40" t="s">
        <v>63</v>
      </c>
      <c r="C40" t="s">
        <v>64</v>
      </c>
      <c r="D40">
        <v>0</v>
      </c>
      <c r="E40">
        <v>0</v>
      </c>
      <c r="F40" t="s">
        <v>5</v>
      </c>
      <c r="G40">
        <v>2</v>
      </c>
      <c r="H40" t="str">
        <f t="shared" si="1"/>
        <v>race_multPermutation Importance - Ridge</v>
      </c>
    </row>
    <row r="41" spans="1:8" x14ac:dyDescent="0.55000000000000004">
      <c r="A41" t="s">
        <v>36</v>
      </c>
      <c r="B41" t="s">
        <v>65</v>
      </c>
      <c r="C41" t="s">
        <v>62</v>
      </c>
      <c r="D41">
        <v>0</v>
      </c>
      <c r="E41">
        <v>0</v>
      </c>
      <c r="F41" t="s">
        <v>7</v>
      </c>
      <c r="G41">
        <v>2</v>
      </c>
      <c r="H41" t="str">
        <f t="shared" si="1"/>
        <v>race_multRFE - Random Forest</v>
      </c>
    </row>
    <row r="42" spans="1:8" x14ac:dyDescent="0.55000000000000004">
      <c r="A42" t="s">
        <v>36</v>
      </c>
      <c r="B42" t="s">
        <v>65</v>
      </c>
      <c r="C42" t="s">
        <v>64</v>
      </c>
      <c r="D42">
        <v>0</v>
      </c>
      <c r="E42">
        <v>0</v>
      </c>
      <c r="F42" t="s">
        <v>6</v>
      </c>
      <c r="G42">
        <v>2</v>
      </c>
      <c r="H42" t="str">
        <f t="shared" si="1"/>
        <v>race_multRFE - Ridge</v>
      </c>
    </row>
    <row r="43" spans="1:8" x14ac:dyDescent="0.55000000000000004">
      <c r="A43" t="s">
        <v>36</v>
      </c>
      <c r="B43" t="s">
        <v>66</v>
      </c>
      <c r="C43" t="s">
        <v>62</v>
      </c>
      <c r="D43">
        <v>1</v>
      </c>
      <c r="E43">
        <v>1</v>
      </c>
      <c r="F43" t="s">
        <v>8</v>
      </c>
      <c r="G43">
        <v>2</v>
      </c>
      <c r="H43" t="str">
        <f t="shared" si="1"/>
        <v>race_multSFS - Random Forest</v>
      </c>
    </row>
    <row r="44" spans="1:8" x14ac:dyDescent="0.55000000000000004">
      <c r="A44" t="s">
        <v>36</v>
      </c>
      <c r="B44" t="s">
        <v>66</v>
      </c>
      <c r="C44" t="s">
        <v>64</v>
      </c>
      <c r="D44">
        <v>0</v>
      </c>
      <c r="E44">
        <v>0</v>
      </c>
      <c r="F44" t="s">
        <v>9</v>
      </c>
      <c r="G44">
        <v>2</v>
      </c>
      <c r="H44" t="str">
        <f t="shared" si="1"/>
        <v>race_multSFS - Ridge</v>
      </c>
    </row>
    <row r="45" spans="1:8" x14ac:dyDescent="0.55000000000000004">
      <c r="A45" t="s">
        <v>37</v>
      </c>
      <c r="B45" t="s">
        <v>66</v>
      </c>
      <c r="C45" t="s">
        <v>62</v>
      </c>
      <c r="D45">
        <v>1</v>
      </c>
      <c r="E45">
        <v>1</v>
      </c>
      <c r="F45" t="s">
        <v>8</v>
      </c>
      <c r="G45">
        <v>2</v>
      </c>
      <c r="H45" t="str">
        <f t="shared" si="1"/>
        <v>race_noneSFS - Random Forest</v>
      </c>
    </row>
    <row r="46" spans="1:8" x14ac:dyDescent="0.55000000000000004">
      <c r="A46" t="s">
        <v>37</v>
      </c>
      <c r="B46" t="s">
        <v>66</v>
      </c>
      <c r="C46" t="s">
        <v>64</v>
      </c>
      <c r="D46">
        <v>1</v>
      </c>
      <c r="E46">
        <v>1</v>
      </c>
      <c r="F46" t="s">
        <v>9</v>
      </c>
      <c r="G46">
        <v>2</v>
      </c>
      <c r="H46" t="str">
        <f t="shared" si="1"/>
        <v>race_noneSFS - Ridge</v>
      </c>
    </row>
    <row r="47" spans="1:8" x14ac:dyDescent="0.55000000000000004">
      <c r="A47" t="s">
        <v>37</v>
      </c>
      <c r="B47" t="s">
        <v>61</v>
      </c>
      <c r="C47" t="s">
        <v>62</v>
      </c>
      <c r="D47">
        <v>0</v>
      </c>
      <c r="E47">
        <v>0</v>
      </c>
      <c r="F47" t="s">
        <v>3</v>
      </c>
      <c r="G47">
        <v>2</v>
      </c>
      <c r="H47" t="str">
        <f t="shared" si="1"/>
        <v>race_noneFeature Importance - Random Forest</v>
      </c>
    </row>
    <row r="48" spans="1:8" x14ac:dyDescent="0.55000000000000004">
      <c r="A48" t="s">
        <v>37</v>
      </c>
      <c r="B48" t="s">
        <v>63</v>
      </c>
      <c r="C48" t="s">
        <v>62</v>
      </c>
      <c r="D48">
        <v>0</v>
      </c>
      <c r="E48">
        <v>0</v>
      </c>
      <c r="F48" t="s">
        <v>4</v>
      </c>
      <c r="G48">
        <v>2</v>
      </c>
      <c r="H48" t="str">
        <f t="shared" si="1"/>
        <v>race_nonePermutation Importance - Random Forest</v>
      </c>
    </row>
    <row r="49" spans="1:8" x14ac:dyDescent="0.55000000000000004">
      <c r="A49" t="s">
        <v>37</v>
      </c>
      <c r="B49" t="s">
        <v>63</v>
      </c>
      <c r="C49" t="s">
        <v>64</v>
      </c>
      <c r="D49">
        <v>0</v>
      </c>
      <c r="E49">
        <v>0</v>
      </c>
      <c r="F49" t="s">
        <v>5</v>
      </c>
      <c r="G49">
        <v>2</v>
      </c>
      <c r="H49" t="str">
        <f t="shared" si="1"/>
        <v>race_nonePermutation Importance - Ridge</v>
      </c>
    </row>
    <row r="50" spans="1:8" x14ac:dyDescent="0.55000000000000004">
      <c r="A50" t="s">
        <v>37</v>
      </c>
      <c r="B50" t="s">
        <v>65</v>
      </c>
      <c r="C50" t="s">
        <v>62</v>
      </c>
      <c r="D50">
        <v>0</v>
      </c>
      <c r="E50">
        <v>0</v>
      </c>
      <c r="F50" t="s">
        <v>7</v>
      </c>
      <c r="G50">
        <v>2</v>
      </c>
      <c r="H50" t="str">
        <f t="shared" si="1"/>
        <v>race_noneRFE - Random Forest</v>
      </c>
    </row>
    <row r="51" spans="1:8" x14ac:dyDescent="0.55000000000000004">
      <c r="A51" t="s">
        <v>37</v>
      </c>
      <c r="B51" t="s">
        <v>65</v>
      </c>
      <c r="C51" t="s">
        <v>64</v>
      </c>
      <c r="D51">
        <v>0</v>
      </c>
      <c r="E51">
        <v>0</v>
      </c>
      <c r="F51" t="s">
        <v>6</v>
      </c>
      <c r="G51">
        <v>2</v>
      </c>
      <c r="H51" t="str">
        <f t="shared" si="1"/>
        <v>race_noneRFE - Ridge</v>
      </c>
    </row>
    <row r="52" spans="1:8" x14ac:dyDescent="0.55000000000000004">
      <c r="A52" t="s">
        <v>38</v>
      </c>
      <c r="B52" t="s">
        <v>67</v>
      </c>
      <c r="C52" t="s">
        <v>68</v>
      </c>
      <c r="D52">
        <v>1</v>
      </c>
      <c r="E52">
        <v>1</v>
      </c>
      <c r="F52" t="s">
        <v>2</v>
      </c>
      <c r="G52">
        <v>3</v>
      </c>
      <c r="H52" t="str">
        <f t="shared" si="1"/>
        <v>ageGroup_infantRegularization - Lasso</v>
      </c>
    </row>
    <row r="53" spans="1:8" x14ac:dyDescent="0.55000000000000004">
      <c r="A53" t="s">
        <v>38</v>
      </c>
      <c r="B53" t="s">
        <v>61</v>
      </c>
      <c r="C53" t="s">
        <v>62</v>
      </c>
      <c r="D53">
        <v>4.4172232076882098E-4</v>
      </c>
      <c r="E53">
        <v>0</v>
      </c>
      <c r="F53" t="s">
        <v>3</v>
      </c>
      <c r="G53">
        <v>3</v>
      </c>
      <c r="H53" t="str">
        <f t="shared" si="1"/>
        <v>ageGroup_infantFeature Importance - Random Forest</v>
      </c>
    </row>
    <row r="54" spans="1:8" x14ac:dyDescent="0.55000000000000004">
      <c r="A54" t="s">
        <v>38</v>
      </c>
      <c r="B54" t="s">
        <v>63</v>
      </c>
      <c r="C54" t="s">
        <v>62</v>
      </c>
      <c r="D54">
        <v>-2.9942756494931699E-4</v>
      </c>
      <c r="E54">
        <v>0</v>
      </c>
      <c r="F54" t="s">
        <v>4</v>
      </c>
      <c r="G54">
        <v>3</v>
      </c>
      <c r="H54" t="str">
        <f t="shared" si="1"/>
        <v>ageGroup_infantPermutation Importance - Random Forest</v>
      </c>
    </row>
    <row r="55" spans="1:8" x14ac:dyDescent="0.55000000000000004">
      <c r="A55" t="s">
        <v>38</v>
      </c>
      <c r="B55" t="s">
        <v>63</v>
      </c>
      <c r="C55" t="s">
        <v>64</v>
      </c>
      <c r="D55">
        <v>0</v>
      </c>
      <c r="E55">
        <v>0</v>
      </c>
      <c r="F55" t="s">
        <v>5</v>
      </c>
      <c r="G55">
        <v>3</v>
      </c>
      <c r="H55" t="str">
        <f t="shared" si="1"/>
        <v>ageGroup_infantPermutation Importance - Ridge</v>
      </c>
    </row>
    <row r="56" spans="1:8" x14ac:dyDescent="0.55000000000000004">
      <c r="A56" t="s">
        <v>38</v>
      </c>
      <c r="B56" t="s">
        <v>65</v>
      </c>
      <c r="C56" t="s">
        <v>62</v>
      </c>
      <c r="D56">
        <v>0</v>
      </c>
      <c r="E56">
        <v>0</v>
      </c>
      <c r="F56" t="s">
        <v>7</v>
      </c>
      <c r="G56">
        <v>3</v>
      </c>
      <c r="H56" t="str">
        <f t="shared" si="1"/>
        <v>ageGroup_infantRFE - Random Forest</v>
      </c>
    </row>
    <row r="57" spans="1:8" x14ac:dyDescent="0.55000000000000004">
      <c r="A57" t="s">
        <v>38</v>
      </c>
      <c r="B57" t="s">
        <v>65</v>
      </c>
      <c r="C57" t="s">
        <v>64</v>
      </c>
      <c r="D57">
        <v>0</v>
      </c>
      <c r="E57">
        <v>0</v>
      </c>
      <c r="F57" t="s">
        <v>6</v>
      </c>
      <c r="G57">
        <v>3</v>
      </c>
      <c r="H57" t="str">
        <f t="shared" si="1"/>
        <v>ageGroup_infantRFE - Ridge</v>
      </c>
    </row>
    <row r="58" spans="1:8" x14ac:dyDescent="0.55000000000000004">
      <c r="A58" t="s">
        <v>38</v>
      </c>
      <c r="B58" t="s">
        <v>66</v>
      </c>
      <c r="C58" t="s">
        <v>62</v>
      </c>
      <c r="D58">
        <v>1</v>
      </c>
      <c r="E58">
        <v>1</v>
      </c>
      <c r="F58" t="s">
        <v>8</v>
      </c>
      <c r="G58">
        <v>3</v>
      </c>
      <c r="H58" t="str">
        <f t="shared" si="1"/>
        <v>ageGroup_infantSFS - Random Forest</v>
      </c>
    </row>
    <row r="59" spans="1:8" x14ac:dyDescent="0.55000000000000004">
      <c r="A59" t="s">
        <v>38</v>
      </c>
      <c r="B59" t="s">
        <v>66</v>
      </c>
      <c r="C59" t="s">
        <v>64</v>
      </c>
      <c r="D59">
        <v>1</v>
      </c>
      <c r="E59">
        <v>1</v>
      </c>
      <c r="F59" t="s">
        <v>9</v>
      </c>
      <c r="G59">
        <v>3</v>
      </c>
      <c r="H59" t="str">
        <f t="shared" si="1"/>
        <v>ageGroup_infantSFS - Ridge</v>
      </c>
    </row>
    <row r="60" spans="1:8" x14ac:dyDescent="0.55000000000000004">
      <c r="A60" t="s">
        <v>39</v>
      </c>
      <c r="B60" t="s">
        <v>67</v>
      </c>
      <c r="C60" t="s">
        <v>68</v>
      </c>
      <c r="D60">
        <v>1</v>
      </c>
      <c r="E60">
        <v>1</v>
      </c>
      <c r="F60" t="s">
        <v>2</v>
      </c>
      <c r="G60">
        <v>3</v>
      </c>
      <c r="H60" t="str">
        <f t="shared" si="1"/>
        <v>ageGroup_toddlerRegularization - Lasso</v>
      </c>
    </row>
    <row r="61" spans="1:8" x14ac:dyDescent="0.55000000000000004">
      <c r="A61" t="s">
        <v>39</v>
      </c>
      <c r="B61" t="s">
        <v>61</v>
      </c>
      <c r="C61" t="s">
        <v>62</v>
      </c>
      <c r="D61">
        <v>6.2561490618994896E-4</v>
      </c>
      <c r="E61">
        <v>0</v>
      </c>
      <c r="F61" t="s">
        <v>3</v>
      </c>
      <c r="G61">
        <v>3</v>
      </c>
      <c r="H61" t="str">
        <f t="shared" si="1"/>
        <v>ageGroup_toddlerFeature Importance - Random Forest</v>
      </c>
    </row>
    <row r="62" spans="1:8" x14ac:dyDescent="0.55000000000000004">
      <c r="A62" t="s">
        <v>39</v>
      </c>
      <c r="B62" t="s">
        <v>63</v>
      </c>
      <c r="C62" t="s">
        <v>62</v>
      </c>
      <c r="D62">
        <v>-6.6930867459262804E-4</v>
      </c>
      <c r="E62">
        <v>0</v>
      </c>
      <c r="F62" t="s">
        <v>4</v>
      </c>
      <c r="G62">
        <v>3</v>
      </c>
      <c r="H62" t="str">
        <f t="shared" si="1"/>
        <v>ageGroup_toddlerPermutation Importance - Random Forest</v>
      </c>
    </row>
    <row r="63" spans="1:8" x14ac:dyDescent="0.55000000000000004">
      <c r="A63" t="s">
        <v>39</v>
      </c>
      <c r="B63" t="s">
        <v>63</v>
      </c>
      <c r="C63" t="s">
        <v>64</v>
      </c>
      <c r="D63">
        <v>0</v>
      </c>
      <c r="E63">
        <v>0</v>
      </c>
      <c r="F63" t="s">
        <v>5</v>
      </c>
      <c r="G63">
        <v>3</v>
      </c>
      <c r="H63" t="str">
        <f t="shared" si="1"/>
        <v>ageGroup_toddlerPermutation Importance - Ridge</v>
      </c>
    </row>
    <row r="64" spans="1:8" x14ac:dyDescent="0.55000000000000004">
      <c r="A64" t="s">
        <v>39</v>
      </c>
      <c r="B64" t="s">
        <v>65</v>
      </c>
      <c r="C64" t="s">
        <v>62</v>
      </c>
      <c r="D64">
        <v>0</v>
      </c>
      <c r="E64">
        <v>0</v>
      </c>
      <c r="F64" t="s">
        <v>7</v>
      </c>
      <c r="G64">
        <v>3</v>
      </c>
      <c r="H64" t="str">
        <f t="shared" si="1"/>
        <v>ageGroup_toddlerRFE - Random Forest</v>
      </c>
    </row>
    <row r="65" spans="1:8" x14ac:dyDescent="0.55000000000000004">
      <c r="A65" t="s">
        <v>39</v>
      </c>
      <c r="B65" t="s">
        <v>65</v>
      </c>
      <c r="C65" t="s">
        <v>64</v>
      </c>
      <c r="D65">
        <v>0</v>
      </c>
      <c r="E65">
        <v>0</v>
      </c>
      <c r="F65" t="s">
        <v>6</v>
      </c>
      <c r="G65">
        <v>3</v>
      </c>
      <c r="H65" t="str">
        <f t="shared" si="1"/>
        <v>ageGroup_toddlerRFE - Ridge</v>
      </c>
    </row>
    <row r="66" spans="1:8" x14ac:dyDescent="0.55000000000000004">
      <c r="A66" t="s">
        <v>39</v>
      </c>
      <c r="B66" t="s">
        <v>66</v>
      </c>
      <c r="C66" t="s">
        <v>62</v>
      </c>
      <c r="D66">
        <v>1</v>
      </c>
      <c r="E66">
        <v>1</v>
      </c>
      <c r="F66" t="s">
        <v>8</v>
      </c>
      <c r="G66">
        <v>3</v>
      </c>
      <c r="H66" t="str">
        <f t="shared" ref="H66:H97" si="2">A66&amp;F66</f>
        <v>ageGroup_toddlerSFS - Random Forest</v>
      </c>
    </row>
    <row r="67" spans="1:8" x14ac:dyDescent="0.55000000000000004">
      <c r="A67" t="s">
        <v>39</v>
      </c>
      <c r="B67" t="s">
        <v>66</v>
      </c>
      <c r="C67" t="s">
        <v>64</v>
      </c>
      <c r="D67">
        <v>1</v>
      </c>
      <c r="E67">
        <v>1</v>
      </c>
      <c r="F67" t="s">
        <v>9</v>
      </c>
      <c r="G67">
        <v>3</v>
      </c>
      <c r="H67" t="str">
        <f t="shared" si="2"/>
        <v>ageGroup_toddlerSFS - Ridge</v>
      </c>
    </row>
    <row r="68" spans="1:8" x14ac:dyDescent="0.55000000000000004">
      <c r="A68" t="s">
        <v>40</v>
      </c>
      <c r="B68" t="s">
        <v>67</v>
      </c>
      <c r="C68" t="s">
        <v>68</v>
      </c>
      <c r="D68">
        <v>1</v>
      </c>
      <c r="E68">
        <v>1</v>
      </c>
      <c r="F68" t="s">
        <v>2</v>
      </c>
      <c r="G68">
        <v>3</v>
      </c>
      <c r="H68" t="str">
        <f t="shared" si="2"/>
        <v>ethnicity_hisRegularization - Lasso</v>
      </c>
    </row>
    <row r="69" spans="1:8" x14ac:dyDescent="0.55000000000000004">
      <c r="A69" t="s">
        <v>40</v>
      </c>
      <c r="B69" t="s">
        <v>61</v>
      </c>
      <c r="C69" t="s">
        <v>62</v>
      </c>
      <c r="D69">
        <v>2.78947739086771E-3</v>
      </c>
      <c r="E69">
        <v>1</v>
      </c>
      <c r="F69" t="s">
        <v>3</v>
      </c>
      <c r="G69">
        <v>3</v>
      </c>
      <c r="H69" t="str">
        <f t="shared" si="2"/>
        <v>ethnicity_hisFeature Importance - Random Forest</v>
      </c>
    </row>
    <row r="70" spans="1:8" x14ac:dyDescent="0.55000000000000004">
      <c r="A70" t="s">
        <v>40</v>
      </c>
      <c r="B70" t="s">
        <v>63</v>
      </c>
      <c r="C70" t="s">
        <v>62</v>
      </c>
      <c r="D70">
        <v>-8.0317040951122208E-3</v>
      </c>
      <c r="E70">
        <v>0</v>
      </c>
      <c r="F70" t="s">
        <v>4</v>
      </c>
      <c r="G70">
        <v>3</v>
      </c>
      <c r="H70" t="str">
        <f t="shared" si="2"/>
        <v>ethnicity_hisPermutation Importance - Random Forest</v>
      </c>
    </row>
    <row r="71" spans="1:8" x14ac:dyDescent="0.55000000000000004">
      <c r="A71" t="s">
        <v>40</v>
      </c>
      <c r="B71" t="s">
        <v>63</v>
      </c>
      <c r="C71" t="s">
        <v>64</v>
      </c>
      <c r="D71">
        <v>0</v>
      </c>
      <c r="E71">
        <v>0</v>
      </c>
      <c r="F71" t="s">
        <v>5</v>
      </c>
      <c r="G71">
        <v>3</v>
      </c>
      <c r="H71" t="str">
        <f t="shared" si="2"/>
        <v>ethnicity_hisPermutation Importance - Ridge</v>
      </c>
    </row>
    <row r="72" spans="1:8" x14ac:dyDescent="0.55000000000000004">
      <c r="A72" t="s">
        <v>40</v>
      </c>
      <c r="B72" t="s">
        <v>65</v>
      </c>
      <c r="C72" t="s">
        <v>62</v>
      </c>
      <c r="D72">
        <v>1</v>
      </c>
      <c r="E72">
        <v>1</v>
      </c>
      <c r="F72" t="s">
        <v>7</v>
      </c>
      <c r="G72">
        <v>3</v>
      </c>
      <c r="H72" t="str">
        <f t="shared" si="2"/>
        <v>ethnicity_hisRFE - Random Forest</v>
      </c>
    </row>
    <row r="73" spans="1:8" x14ac:dyDescent="0.55000000000000004">
      <c r="A73" t="s">
        <v>40</v>
      </c>
      <c r="B73" t="s">
        <v>65</v>
      </c>
      <c r="C73" t="s">
        <v>64</v>
      </c>
      <c r="D73">
        <v>0</v>
      </c>
      <c r="E73">
        <v>0</v>
      </c>
      <c r="F73" t="s">
        <v>6</v>
      </c>
      <c r="G73">
        <v>3</v>
      </c>
      <c r="H73" t="str">
        <f t="shared" si="2"/>
        <v>ethnicity_hisRFE - Ridge</v>
      </c>
    </row>
    <row r="74" spans="1:8" x14ac:dyDescent="0.55000000000000004">
      <c r="A74" t="s">
        <v>40</v>
      </c>
      <c r="B74" t="s">
        <v>66</v>
      </c>
      <c r="C74" t="s">
        <v>62</v>
      </c>
      <c r="D74">
        <v>0</v>
      </c>
      <c r="E74">
        <v>0</v>
      </c>
      <c r="F74" t="s">
        <v>8</v>
      </c>
      <c r="G74">
        <v>3</v>
      </c>
      <c r="H74" t="str">
        <f t="shared" si="2"/>
        <v>ethnicity_hisSFS - Random Forest</v>
      </c>
    </row>
    <row r="75" spans="1:8" x14ac:dyDescent="0.55000000000000004">
      <c r="A75" t="s">
        <v>40</v>
      </c>
      <c r="B75" t="s">
        <v>66</v>
      </c>
      <c r="C75" t="s">
        <v>64</v>
      </c>
      <c r="D75">
        <v>0</v>
      </c>
      <c r="E75">
        <v>0</v>
      </c>
      <c r="F75" t="s">
        <v>9</v>
      </c>
      <c r="G75">
        <v>3</v>
      </c>
      <c r="H75" t="str">
        <f t="shared" si="2"/>
        <v>ethnicity_hisSFS - Ridge</v>
      </c>
    </row>
    <row r="76" spans="1:8" x14ac:dyDescent="0.55000000000000004">
      <c r="A76" t="s">
        <v>41</v>
      </c>
      <c r="B76" t="s">
        <v>67</v>
      </c>
      <c r="C76" t="s">
        <v>68</v>
      </c>
      <c r="D76">
        <v>1</v>
      </c>
      <c r="E76">
        <v>1</v>
      </c>
      <c r="F76" t="s">
        <v>2</v>
      </c>
      <c r="G76">
        <v>3</v>
      </c>
      <c r="H76" t="str">
        <f t="shared" si="2"/>
        <v>ethnicity_notHisRegularization - Lasso</v>
      </c>
    </row>
    <row r="77" spans="1:8" x14ac:dyDescent="0.55000000000000004">
      <c r="A77" t="s">
        <v>41</v>
      </c>
      <c r="B77" t="s">
        <v>61</v>
      </c>
      <c r="C77" t="s">
        <v>62</v>
      </c>
      <c r="D77">
        <v>2.5389105698702102E-3</v>
      </c>
      <c r="E77">
        <v>1</v>
      </c>
      <c r="F77" t="s">
        <v>3</v>
      </c>
      <c r="G77">
        <v>3</v>
      </c>
      <c r="H77" t="str">
        <f t="shared" si="2"/>
        <v>ethnicity_notHisFeature Importance - Random Forest</v>
      </c>
    </row>
    <row r="78" spans="1:8" x14ac:dyDescent="0.55000000000000004">
      <c r="A78" t="s">
        <v>41</v>
      </c>
      <c r="B78" t="s">
        <v>63</v>
      </c>
      <c r="C78" t="s">
        <v>62</v>
      </c>
      <c r="D78">
        <v>-8.1197710259796902E-3</v>
      </c>
      <c r="E78">
        <v>0</v>
      </c>
      <c r="F78" t="s">
        <v>4</v>
      </c>
      <c r="G78">
        <v>3</v>
      </c>
      <c r="H78" t="str">
        <f t="shared" si="2"/>
        <v>ethnicity_notHisPermutation Importance - Random Forest</v>
      </c>
    </row>
    <row r="79" spans="1:8" x14ac:dyDescent="0.55000000000000004">
      <c r="A79" t="s">
        <v>41</v>
      </c>
      <c r="B79" t="s">
        <v>63</v>
      </c>
      <c r="C79" t="s">
        <v>64</v>
      </c>
      <c r="D79">
        <v>0</v>
      </c>
      <c r="E79">
        <v>0</v>
      </c>
      <c r="F79" t="s">
        <v>5</v>
      </c>
      <c r="G79">
        <v>3</v>
      </c>
      <c r="H79" t="str">
        <f t="shared" si="2"/>
        <v>ethnicity_notHisPermutation Importance - Ridge</v>
      </c>
    </row>
    <row r="80" spans="1:8" x14ac:dyDescent="0.55000000000000004">
      <c r="A80" t="s">
        <v>41</v>
      </c>
      <c r="B80" t="s">
        <v>65</v>
      </c>
      <c r="C80" t="s">
        <v>62</v>
      </c>
      <c r="D80">
        <v>1</v>
      </c>
      <c r="E80">
        <v>1</v>
      </c>
      <c r="F80" t="s">
        <v>7</v>
      </c>
      <c r="G80">
        <v>3</v>
      </c>
      <c r="H80" t="str">
        <f t="shared" si="2"/>
        <v>ethnicity_notHisRFE - Random Forest</v>
      </c>
    </row>
    <row r="81" spans="1:8" x14ac:dyDescent="0.55000000000000004">
      <c r="A81" t="s">
        <v>41</v>
      </c>
      <c r="B81" t="s">
        <v>65</v>
      </c>
      <c r="C81" t="s">
        <v>64</v>
      </c>
      <c r="D81">
        <v>0</v>
      </c>
      <c r="E81">
        <v>0</v>
      </c>
      <c r="F81" t="s">
        <v>6</v>
      </c>
      <c r="G81">
        <v>3</v>
      </c>
      <c r="H81" t="str">
        <f t="shared" si="2"/>
        <v>ethnicity_notHisRFE - Ridge</v>
      </c>
    </row>
    <row r="82" spans="1:8" x14ac:dyDescent="0.55000000000000004">
      <c r="A82" t="s">
        <v>41</v>
      </c>
      <c r="B82" t="s">
        <v>66</v>
      </c>
      <c r="C82" t="s">
        <v>62</v>
      </c>
      <c r="D82">
        <v>0</v>
      </c>
      <c r="E82">
        <v>0</v>
      </c>
      <c r="F82" t="s">
        <v>8</v>
      </c>
      <c r="G82">
        <v>3</v>
      </c>
      <c r="H82" t="str">
        <f t="shared" si="2"/>
        <v>ethnicity_notHisSFS - Random Forest</v>
      </c>
    </row>
    <row r="83" spans="1:8" x14ac:dyDescent="0.55000000000000004">
      <c r="A83" t="s">
        <v>41</v>
      </c>
      <c r="B83" t="s">
        <v>66</v>
      </c>
      <c r="C83" t="s">
        <v>64</v>
      </c>
      <c r="D83">
        <v>0</v>
      </c>
      <c r="E83">
        <v>0</v>
      </c>
      <c r="F83" t="s">
        <v>9</v>
      </c>
      <c r="G83">
        <v>3</v>
      </c>
      <c r="H83" t="str">
        <f t="shared" si="2"/>
        <v>ethnicity_notHisSFS - Ridge</v>
      </c>
    </row>
    <row r="84" spans="1:8" x14ac:dyDescent="0.55000000000000004">
      <c r="A84" t="s">
        <v>42</v>
      </c>
      <c r="B84" t="s">
        <v>1</v>
      </c>
      <c r="C84" t="s">
        <v>69</v>
      </c>
      <c r="D84">
        <v>1</v>
      </c>
      <c r="E84">
        <v>1</v>
      </c>
      <c r="F84" t="s">
        <v>1</v>
      </c>
      <c r="G84">
        <v>3</v>
      </c>
      <c r="H84" t="str">
        <f t="shared" si="2"/>
        <v>gender_femVariance Threshold</v>
      </c>
    </row>
    <row r="85" spans="1:8" x14ac:dyDescent="0.55000000000000004">
      <c r="A85" t="s">
        <v>42</v>
      </c>
      <c r="B85" t="s">
        <v>67</v>
      </c>
      <c r="C85" t="s">
        <v>68</v>
      </c>
      <c r="D85">
        <v>1</v>
      </c>
      <c r="E85">
        <v>1</v>
      </c>
      <c r="F85" t="s">
        <v>2</v>
      </c>
      <c r="G85">
        <v>3</v>
      </c>
      <c r="H85" t="str">
        <f t="shared" si="2"/>
        <v>gender_femRegularization - Lasso</v>
      </c>
    </row>
    <row r="86" spans="1:8" x14ac:dyDescent="0.55000000000000004">
      <c r="A86" t="s">
        <v>42</v>
      </c>
      <c r="B86" t="s">
        <v>61</v>
      </c>
      <c r="C86" t="s">
        <v>62</v>
      </c>
      <c r="D86">
        <v>1.63915643546555E-3</v>
      </c>
      <c r="E86">
        <v>0</v>
      </c>
      <c r="F86" t="s">
        <v>3</v>
      </c>
      <c r="G86">
        <v>3</v>
      </c>
      <c r="H86" t="str">
        <f t="shared" si="2"/>
        <v>gender_femFeature Importance - Random Forest</v>
      </c>
    </row>
    <row r="87" spans="1:8" x14ac:dyDescent="0.55000000000000004">
      <c r="A87" t="s">
        <v>42</v>
      </c>
      <c r="B87" t="s">
        <v>63</v>
      </c>
      <c r="C87" t="s">
        <v>62</v>
      </c>
      <c r="D87">
        <v>-2.6666666666666599E-2</v>
      </c>
      <c r="E87">
        <v>0</v>
      </c>
      <c r="F87" t="s">
        <v>4</v>
      </c>
      <c r="G87">
        <v>3</v>
      </c>
      <c r="H87" t="str">
        <f t="shared" si="2"/>
        <v>gender_femPermutation Importance - Random Forest</v>
      </c>
    </row>
    <row r="88" spans="1:8" x14ac:dyDescent="0.55000000000000004">
      <c r="A88" t="s">
        <v>42</v>
      </c>
      <c r="B88" t="s">
        <v>63</v>
      </c>
      <c r="C88" t="s">
        <v>64</v>
      </c>
      <c r="D88">
        <v>0</v>
      </c>
      <c r="E88">
        <v>0</v>
      </c>
      <c r="F88" t="s">
        <v>5</v>
      </c>
      <c r="G88">
        <v>3</v>
      </c>
      <c r="H88" t="str">
        <f t="shared" si="2"/>
        <v>gender_femPermutation Importance - Ridge</v>
      </c>
    </row>
    <row r="89" spans="1:8" x14ac:dyDescent="0.55000000000000004">
      <c r="A89" t="s">
        <v>42</v>
      </c>
      <c r="B89" t="s">
        <v>65</v>
      </c>
      <c r="C89" t="s">
        <v>62</v>
      </c>
      <c r="D89">
        <v>1</v>
      </c>
      <c r="E89">
        <v>1</v>
      </c>
      <c r="F89" t="s">
        <v>7</v>
      </c>
      <c r="G89">
        <v>3</v>
      </c>
      <c r="H89" t="str">
        <f t="shared" si="2"/>
        <v>gender_femRFE - Random Forest</v>
      </c>
    </row>
    <row r="90" spans="1:8" x14ac:dyDescent="0.55000000000000004">
      <c r="A90" t="s">
        <v>42</v>
      </c>
      <c r="B90" t="s">
        <v>65</v>
      </c>
      <c r="C90" t="s">
        <v>64</v>
      </c>
      <c r="D90">
        <v>0</v>
      </c>
      <c r="E90">
        <v>0</v>
      </c>
      <c r="F90" t="s">
        <v>6</v>
      </c>
      <c r="G90">
        <v>3</v>
      </c>
      <c r="H90" t="str">
        <f t="shared" si="2"/>
        <v>gender_femRFE - Ridge</v>
      </c>
    </row>
    <row r="91" spans="1:8" x14ac:dyDescent="0.55000000000000004">
      <c r="A91" t="s">
        <v>42</v>
      </c>
      <c r="B91" t="s">
        <v>66</v>
      </c>
      <c r="C91" t="s">
        <v>62</v>
      </c>
      <c r="D91">
        <v>0</v>
      </c>
      <c r="E91">
        <v>0</v>
      </c>
      <c r="F91" t="s">
        <v>8</v>
      </c>
      <c r="G91">
        <v>3</v>
      </c>
      <c r="H91" t="str">
        <f t="shared" si="2"/>
        <v>gender_femSFS - Random Forest</v>
      </c>
    </row>
    <row r="92" spans="1:8" x14ac:dyDescent="0.55000000000000004">
      <c r="A92" t="s">
        <v>42</v>
      </c>
      <c r="B92" t="s">
        <v>66</v>
      </c>
      <c r="C92" t="s">
        <v>64</v>
      </c>
      <c r="D92">
        <v>0</v>
      </c>
      <c r="E92">
        <v>0</v>
      </c>
      <c r="F92" t="s">
        <v>9</v>
      </c>
      <c r="G92">
        <v>3</v>
      </c>
      <c r="H92" t="str">
        <f t="shared" si="2"/>
        <v>gender_femSFS - Ridge</v>
      </c>
    </row>
    <row r="93" spans="1:8" x14ac:dyDescent="0.55000000000000004">
      <c r="A93" t="s">
        <v>43</v>
      </c>
      <c r="B93" t="s">
        <v>1</v>
      </c>
      <c r="C93" t="s">
        <v>69</v>
      </c>
      <c r="D93">
        <v>1</v>
      </c>
      <c r="E93">
        <v>1</v>
      </c>
      <c r="F93" t="s">
        <v>1</v>
      </c>
      <c r="G93">
        <v>3</v>
      </c>
      <c r="H93" t="str">
        <f t="shared" si="2"/>
        <v>gender_malVariance Threshold</v>
      </c>
    </row>
    <row r="94" spans="1:8" x14ac:dyDescent="0.55000000000000004">
      <c r="A94" t="s">
        <v>43</v>
      </c>
      <c r="B94" t="s">
        <v>67</v>
      </c>
      <c r="C94" t="s">
        <v>68</v>
      </c>
      <c r="D94">
        <v>1</v>
      </c>
      <c r="E94">
        <v>1</v>
      </c>
      <c r="F94" t="s">
        <v>2</v>
      </c>
      <c r="G94">
        <v>3</v>
      </c>
      <c r="H94" t="str">
        <f t="shared" si="2"/>
        <v>gender_malRegularization - Lasso</v>
      </c>
    </row>
    <row r="95" spans="1:8" x14ac:dyDescent="0.55000000000000004">
      <c r="A95" t="s">
        <v>43</v>
      </c>
      <c r="B95" t="s">
        <v>61</v>
      </c>
      <c r="C95" t="s">
        <v>62</v>
      </c>
      <c r="D95">
        <v>1.5698571717152499E-3</v>
      </c>
      <c r="E95">
        <v>0</v>
      </c>
      <c r="F95" t="s">
        <v>3</v>
      </c>
      <c r="G95">
        <v>3</v>
      </c>
      <c r="H95" t="str">
        <f t="shared" si="2"/>
        <v>gender_malFeature Importance - Random Forest</v>
      </c>
    </row>
    <row r="96" spans="1:8" x14ac:dyDescent="0.55000000000000004">
      <c r="A96" t="s">
        <v>43</v>
      </c>
      <c r="B96" t="s">
        <v>63</v>
      </c>
      <c r="C96" t="s">
        <v>62</v>
      </c>
      <c r="D96">
        <v>-2.8516072214883201E-2</v>
      </c>
      <c r="E96">
        <v>0</v>
      </c>
      <c r="F96" t="s">
        <v>4</v>
      </c>
      <c r="G96">
        <v>3</v>
      </c>
      <c r="H96" t="str">
        <f t="shared" si="2"/>
        <v>gender_malPermutation Importance - Random Forest</v>
      </c>
    </row>
    <row r="97" spans="1:8" x14ac:dyDescent="0.55000000000000004">
      <c r="A97" t="s">
        <v>43</v>
      </c>
      <c r="B97" t="s">
        <v>63</v>
      </c>
      <c r="C97" t="s">
        <v>64</v>
      </c>
      <c r="D97">
        <v>0</v>
      </c>
      <c r="E97">
        <v>0</v>
      </c>
      <c r="F97" t="s">
        <v>5</v>
      </c>
      <c r="G97">
        <v>3</v>
      </c>
      <c r="H97" t="str">
        <f t="shared" si="2"/>
        <v>gender_malPermutation Importance - Ridge</v>
      </c>
    </row>
    <row r="98" spans="1:8" x14ac:dyDescent="0.55000000000000004">
      <c r="A98" t="s">
        <v>43</v>
      </c>
      <c r="B98" t="s">
        <v>65</v>
      </c>
      <c r="C98" t="s">
        <v>62</v>
      </c>
      <c r="D98">
        <v>1</v>
      </c>
      <c r="E98">
        <v>1</v>
      </c>
      <c r="F98" t="s">
        <v>7</v>
      </c>
      <c r="G98">
        <v>3</v>
      </c>
      <c r="H98" t="str">
        <f t="shared" ref="H98:H129" si="3">A98&amp;F98</f>
        <v>gender_malRFE - Random Forest</v>
      </c>
    </row>
    <row r="99" spans="1:8" x14ac:dyDescent="0.55000000000000004">
      <c r="A99" t="s">
        <v>43</v>
      </c>
      <c r="B99" t="s">
        <v>65</v>
      </c>
      <c r="C99" t="s">
        <v>64</v>
      </c>
      <c r="D99">
        <v>0</v>
      </c>
      <c r="E99">
        <v>0</v>
      </c>
      <c r="F99" t="s">
        <v>6</v>
      </c>
      <c r="G99">
        <v>3</v>
      </c>
      <c r="H99" t="str">
        <f t="shared" si="3"/>
        <v>gender_malRFE - Ridge</v>
      </c>
    </row>
    <row r="100" spans="1:8" x14ac:dyDescent="0.55000000000000004">
      <c r="A100" t="s">
        <v>43</v>
      </c>
      <c r="B100" t="s">
        <v>66</v>
      </c>
      <c r="C100" t="s">
        <v>62</v>
      </c>
      <c r="D100">
        <v>0</v>
      </c>
      <c r="E100">
        <v>0</v>
      </c>
      <c r="F100" t="s">
        <v>8</v>
      </c>
      <c r="G100">
        <v>3</v>
      </c>
      <c r="H100" t="str">
        <f t="shared" si="3"/>
        <v>gender_malSFS - Random Forest</v>
      </c>
    </row>
    <row r="101" spans="1:8" x14ac:dyDescent="0.55000000000000004">
      <c r="A101" t="s">
        <v>43</v>
      </c>
      <c r="B101" t="s">
        <v>66</v>
      </c>
      <c r="C101" t="s">
        <v>64</v>
      </c>
      <c r="D101">
        <v>0</v>
      </c>
      <c r="E101">
        <v>0</v>
      </c>
      <c r="F101" t="s">
        <v>9</v>
      </c>
      <c r="G101">
        <v>3</v>
      </c>
      <c r="H101" t="str">
        <f t="shared" si="3"/>
        <v>gender_malSFS - Ridge</v>
      </c>
    </row>
    <row r="102" spans="1:8" x14ac:dyDescent="0.55000000000000004">
      <c r="A102" t="s">
        <v>44</v>
      </c>
      <c r="B102" t="s">
        <v>67</v>
      </c>
      <c r="C102" t="s">
        <v>68</v>
      </c>
      <c r="D102">
        <v>1</v>
      </c>
      <c r="E102">
        <v>1</v>
      </c>
      <c r="F102" t="s">
        <v>2</v>
      </c>
      <c r="G102">
        <v>3</v>
      </c>
      <c r="H102" t="str">
        <f t="shared" si="3"/>
        <v>race_asiRegularization - Lasso</v>
      </c>
    </row>
    <row r="103" spans="1:8" x14ac:dyDescent="0.55000000000000004">
      <c r="A103" t="s">
        <v>44</v>
      </c>
      <c r="B103" t="s">
        <v>61</v>
      </c>
      <c r="C103" t="s">
        <v>62</v>
      </c>
      <c r="D103">
        <v>8.0156438440589096E-4</v>
      </c>
      <c r="E103">
        <v>0</v>
      </c>
      <c r="F103" t="s">
        <v>3</v>
      </c>
      <c r="G103">
        <v>3</v>
      </c>
      <c r="H103" t="str">
        <f t="shared" si="3"/>
        <v>race_asiFeature Importance - Random Forest</v>
      </c>
    </row>
    <row r="104" spans="1:8" x14ac:dyDescent="0.55000000000000004">
      <c r="A104" t="s">
        <v>44</v>
      </c>
      <c r="B104" t="s">
        <v>63</v>
      </c>
      <c r="C104" t="s">
        <v>62</v>
      </c>
      <c r="D104">
        <v>-2.0959929546454999E-3</v>
      </c>
      <c r="E104">
        <v>0</v>
      </c>
      <c r="F104" t="s">
        <v>4</v>
      </c>
      <c r="G104">
        <v>3</v>
      </c>
      <c r="H104" t="str">
        <f t="shared" si="3"/>
        <v>race_asiPermutation Importance - Random Forest</v>
      </c>
    </row>
    <row r="105" spans="1:8" x14ac:dyDescent="0.55000000000000004">
      <c r="A105" t="s">
        <v>44</v>
      </c>
      <c r="B105" t="s">
        <v>63</v>
      </c>
      <c r="C105" t="s">
        <v>64</v>
      </c>
      <c r="D105">
        <v>0</v>
      </c>
      <c r="E105">
        <v>0</v>
      </c>
      <c r="F105" t="s">
        <v>5</v>
      </c>
      <c r="G105">
        <v>3</v>
      </c>
      <c r="H105" t="str">
        <f t="shared" si="3"/>
        <v>race_asiPermutation Importance - Ridge</v>
      </c>
    </row>
    <row r="106" spans="1:8" x14ac:dyDescent="0.55000000000000004">
      <c r="A106" t="s">
        <v>44</v>
      </c>
      <c r="B106" t="s">
        <v>65</v>
      </c>
      <c r="C106" t="s">
        <v>62</v>
      </c>
      <c r="D106">
        <v>1</v>
      </c>
      <c r="E106">
        <v>1</v>
      </c>
      <c r="F106" t="s">
        <v>7</v>
      </c>
      <c r="G106">
        <v>3</v>
      </c>
      <c r="H106" t="str">
        <f t="shared" si="3"/>
        <v>race_asiRFE - Random Forest</v>
      </c>
    </row>
    <row r="107" spans="1:8" x14ac:dyDescent="0.55000000000000004">
      <c r="A107" t="s">
        <v>44</v>
      </c>
      <c r="B107" t="s">
        <v>65</v>
      </c>
      <c r="C107" t="s">
        <v>64</v>
      </c>
      <c r="D107">
        <v>0</v>
      </c>
      <c r="E107">
        <v>0</v>
      </c>
      <c r="F107" t="s">
        <v>6</v>
      </c>
      <c r="G107">
        <v>3</v>
      </c>
      <c r="H107" t="str">
        <f t="shared" si="3"/>
        <v>race_asiRFE - Ridge</v>
      </c>
    </row>
    <row r="108" spans="1:8" x14ac:dyDescent="0.55000000000000004">
      <c r="A108" t="s">
        <v>44</v>
      </c>
      <c r="B108" t="s">
        <v>66</v>
      </c>
      <c r="C108" t="s">
        <v>62</v>
      </c>
      <c r="D108">
        <v>0</v>
      </c>
      <c r="E108">
        <v>0</v>
      </c>
      <c r="F108" t="s">
        <v>8</v>
      </c>
      <c r="G108">
        <v>3</v>
      </c>
      <c r="H108" t="str">
        <f t="shared" si="3"/>
        <v>race_asiSFS - Random Forest</v>
      </c>
    </row>
    <row r="109" spans="1:8" x14ac:dyDescent="0.55000000000000004">
      <c r="A109" t="s">
        <v>44</v>
      </c>
      <c r="B109" t="s">
        <v>66</v>
      </c>
      <c r="C109" t="s">
        <v>64</v>
      </c>
      <c r="D109">
        <v>1</v>
      </c>
      <c r="E109">
        <v>1</v>
      </c>
      <c r="F109" t="s">
        <v>9</v>
      </c>
      <c r="G109">
        <v>3</v>
      </c>
      <c r="H109" t="str">
        <f t="shared" si="3"/>
        <v>race_asiSFS - Ridge</v>
      </c>
    </row>
    <row r="110" spans="1:8" x14ac:dyDescent="0.55000000000000004">
      <c r="A110" t="s">
        <v>45</v>
      </c>
      <c r="B110" t="s">
        <v>1</v>
      </c>
      <c r="C110" t="s">
        <v>69</v>
      </c>
      <c r="D110">
        <v>1</v>
      </c>
      <c r="E110">
        <v>1</v>
      </c>
      <c r="F110" t="s">
        <v>1</v>
      </c>
      <c r="G110">
        <v>4</v>
      </c>
      <c r="H110" t="str">
        <f t="shared" si="3"/>
        <v>personIndexVariance Threshold</v>
      </c>
    </row>
    <row r="111" spans="1:8" x14ac:dyDescent="0.55000000000000004">
      <c r="A111" t="s">
        <v>45</v>
      </c>
      <c r="B111" t="s">
        <v>67</v>
      </c>
      <c r="C111" t="s">
        <v>68</v>
      </c>
      <c r="D111">
        <v>1</v>
      </c>
      <c r="E111">
        <v>1</v>
      </c>
      <c r="F111" t="s">
        <v>2</v>
      </c>
      <c r="G111">
        <v>4</v>
      </c>
      <c r="H111" t="str">
        <f t="shared" si="3"/>
        <v>personIndexRegularization - Lasso</v>
      </c>
    </row>
    <row r="112" spans="1:8" x14ac:dyDescent="0.55000000000000004">
      <c r="A112" t="s">
        <v>45</v>
      </c>
      <c r="B112" t="s">
        <v>61</v>
      </c>
      <c r="C112" t="s">
        <v>62</v>
      </c>
      <c r="D112">
        <v>0.81424999856191105</v>
      </c>
      <c r="E112">
        <v>1</v>
      </c>
      <c r="F112" t="s">
        <v>3</v>
      </c>
      <c r="G112">
        <v>4</v>
      </c>
      <c r="H112" t="str">
        <f t="shared" si="3"/>
        <v>personIndexFeature Importance - Random Forest</v>
      </c>
    </row>
    <row r="113" spans="1:8" x14ac:dyDescent="0.55000000000000004">
      <c r="A113" t="s">
        <v>45</v>
      </c>
      <c r="B113" t="s">
        <v>63</v>
      </c>
      <c r="C113" t="s">
        <v>62</v>
      </c>
      <c r="D113">
        <v>-3.7868780273007099E-3</v>
      </c>
      <c r="E113">
        <v>0</v>
      </c>
      <c r="F113" t="s">
        <v>4</v>
      </c>
      <c r="G113">
        <v>4</v>
      </c>
      <c r="H113" t="str">
        <f t="shared" si="3"/>
        <v>personIndexPermutation Importance - Random Forest</v>
      </c>
    </row>
    <row r="114" spans="1:8" x14ac:dyDescent="0.55000000000000004">
      <c r="A114" t="s">
        <v>45</v>
      </c>
      <c r="B114" t="s">
        <v>63</v>
      </c>
      <c r="C114" t="s">
        <v>64</v>
      </c>
      <c r="D114">
        <v>0</v>
      </c>
      <c r="E114">
        <v>0</v>
      </c>
      <c r="F114" t="s">
        <v>5</v>
      </c>
      <c r="G114">
        <v>4</v>
      </c>
      <c r="H114" t="str">
        <f t="shared" si="3"/>
        <v>personIndexPermutation Importance - Ridge</v>
      </c>
    </row>
    <row r="115" spans="1:8" x14ac:dyDescent="0.55000000000000004">
      <c r="A115" t="s">
        <v>45</v>
      </c>
      <c r="B115" t="s">
        <v>65</v>
      </c>
      <c r="C115" t="s">
        <v>62</v>
      </c>
      <c r="D115">
        <v>1</v>
      </c>
      <c r="E115">
        <v>1</v>
      </c>
      <c r="F115" t="s">
        <v>7</v>
      </c>
      <c r="G115">
        <v>4</v>
      </c>
      <c r="H115" t="str">
        <f t="shared" si="3"/>
        <v>personIndexRFE - Random Forest</v>
      </c>
    </row>
    <row r="116" spans="1:8" x14ac:dyDescent="0.55000000000000004">
      <c r="A116" t="s">
        <v>45</v>
      </c>
      <c r="B116" t="s">
        <v>65</v>
      </c>
      <c r="C116" t="s">
        <v>64</v>
      </c>
      <c r="D116">
        <v>0</v>
      </c>
      <c r="E116">
        <v>0</v>
      </c>
      <c r="F116" t="s">
        <v>6</v>
      </c>
      <c r="G116">
        <v>4</v>
      </c>
      <c r="H116" t="str">
        <f t="shared" si="3"/>
        <v>personIndexRFE - Ridge</v>
      </c>
    </row>
    <row r="117" spans="1:8" x14ac:dyDescent="0.55000000000000004">
      <c r="A117" t="s">
        <v>45</v>
      </c>
      <c r="B117" t="s">
        <v>66</v>
      </c>
      <c r="C117" t="s">
        <v>62</v>
      </c>
      <c r="D117">
        <v>0</v>
      </c>
      <c r="E117">
        <v>0</v>
      </c>
      <c r="F117" t="s">
        <v>8</v>
      </c>
      <c r="G117">
        <v>4</v>
      </c>
      <c r="H117" t="str">
        <f t="shared" si="3"/>
        <v>personIndexSFS - Random Forest</v>
      </c>
    </row>
    <row r="118" spans="1:8" x14ac:dyDescent="0.55000000000000004">
      <c r="A118" t="s">
        <v>45</v>
      </c>
      <c r="B118" t="s">
        <v>66</v>
      </c>
      <c r="C118" t="s">
        <v>64</v>
      </c>
      <c r="D118">
        <v>0</v>
      </c>
      <c r="E118">
        <v>0</v>
      </c>
      <c r="F118" t="s">
        <v>9</v>
      </c>
      <c r="G118">
        <v>4</v>
      </c>
      <c r="H118" t="str">
        <f t="shared" si="3"/>
        <v>personIndexSFS - Ridge</v>
      </c>
    </row>
    <row r="119" spans="1:8" x14ac:dyDescent="0.55000000000000004">
      <c r="A119" t="s">
        <v>46</v>
      </c>
      <c r="B119" t="s">
        <v>1</v>
      </c>
      <c r="C119" t="s">
        <v>69</v>
      </c>
      <c r="D119">
        <v>1</v>
      </c>
      <c r="E119">
        <v>1</v>
      </c>
      <c r="F119" t="s">
        <v>1</v>
      </c>
      <c r="G119">
        <v>4</v>
      </c>
      <c r="H119" t="str">
        <f t="shared" si="3"/>
        <v>race_blaVariance Threshold</v>
      </c>
    </row>
    <row r="120" spans="1:8" x14ac:dyDescent="0.55000000000000004">
      <c r="A120" t="s">
        <v>46</v>
      </c>
      <c r="B120" t="s">
        <v>67</v>
      </c>
      <c r="C120" t="s">
        <v>68</v>
      </c>
      <c r="D120">
        <v>1</v>
      </c>
      <c r="E120">
        <v>1</v>
      </c>
      <c r="F120" t="s">
        <v>2</v>
      </c>
      <c r="G120">
        <v>4</v>
      </c>
      <c r="H120" t="str">
        <f t="shared" si="3"/>
        <v>race_blaRegularization - Lasso</v>
      </c>
    </row>
    <row r="121" spans="1:8" x14ac:dyDescent="0.55000000000000004">
      <c r="A121" t="s">
        <v>46</v>
      </c>
      <c r="B121" t="s">
        <v>61</v>
      </c>
      <c r="C121" t="s">
        <v>62</v>
      </c>
      <c r="D121">
        <v>1.9490287824360101E-3</v>
      </c>
      <c r="E121">
        <v>1</v>
      </c>
      <c r="F121" t="s">
        <v>3</v>
      </c>
      <c r="G121">
        <v>4</v>
      </c>
      <c r="H121" t="str">
        <f t="shared" si="3"/>
        <v>race_blaFeature Importance - Random Forest</v>
      </c>
    </row>
    <row r="122" spans="1:8" x14ac:dyDescent="0.55000000000000004">
      <c r="A122" t="s">
        <v>46</v>
      </c>
      <c r="B122" t="s">
        <v>63</v>
      </c>
      <c r="C122" t="s">
        <v>62</v>
      </c>
      <c r="D122">
        <v>-1.8652575957727801E-2</v>
      </c>
      <c r="E122">
        <v>0</v>
      </c>
      <c r="F122" t="s">
        <v>4</v>
      </c>
      <c r="G122">
        <v>4</v>
      </c>
      <c r="H122" t="str">
        <f t="shared" si="3"/>
        <v>race_blaPermutation Importance - Random Forest</v>
      </c>
    </row>
    <row r="123" spans="1:8" x14ac:dyDescent="0.55000000000000004">
      <c r="A123" t="s">
        <v>46</v>
      </c>
      <c r="B123" t="s">
        <v>63</v>
      </c>
      <c r="C123" t="s">
        <v>64</v>
      </c>
      <c r="D123">
        <v>0</v>
      </c>
      <c r="E123">
        <v>0</v>
      </c>
      <c r="F123" t="s">
        <v>5</v>
      </c>
      <c r="G123">
        <v>4</v>
      </c>
      <c r="H123" t="str">
        <f t="shared" si="3"/>
        <v>race_blaPermutation Importance - Ridge</v>
      </c>
    </row>
    <row r="124" spans="1:8" x14ac:dyDescent="0.55000000000000004">
      <c r="A124" t="s">
        <v>46</v>
      </c>
      <c r="B124" t="s">
        <v>65</v>
      </c>
      <c r="C124" t="s">
        <v>62</v>
      </c>
      <c r="D124">
        <v>1</v>
      </c>
      <c r="E124">
        <v>1</v>
      </c>
      <c r="F124" t="s">
        <v>7</v>
      </c>
      <c r="G124">
        <v>4</v>
      </c>
      <c r="H124" t="str">
        <f t="shared" si="3"/>
        <v>race_blaRFE - Random Forest</v>
      </c>
    </row>
    <row r="125" spans="1:8" x14ac:dyDescent="0.55000000000000004">
      <c r="A125" t="s">
        <v>46</v>
      </c>
      <c r="B125" t="s">
        <v>65</v>
      </c>
      <c r="C125" t="s">
        <v>64</v>
      </c>
      <c r="D125">
        <v>0</v>
      </c>
      <c r="E125">
        <v>0</v>
      </c>
      <c r="F125" t="s">
        <v>6</v>
      </c>
      <c r="G125">
        <v>4</v>
      </c>
      <c r="H125" t="str">
        <f t="shared" si="3"/>
        <v>race_blaRFE - Ridge</v>
      </c>
    </row>
    <row r="126" spans="1:8" x14ac:dyDescent="0.55000000000000004">
      <c r="A126" t="s">
        <v>46</v>
      </c>
      <c r="B126" t="s">
        <v>66</v>
      </c>
      <c r="C126" t="s">
        <v>62</v>
      </c>
      <c r="D126">
        <v>0</v>
      </c>
      <c r="E126">
        <v>0</v>
      </c>
      <c r="F126" t="s">
        <v>8</v>
      </c>
      <c r="G126">
        <v>4</v>
      </c>
      <c r="H126" t="str">
        <f t="shared" si="3"/>
        <v>race_blaSFS - Random Forest</v>
      </c>
    </row>
    <row r="127" spans="1:8" x14ac:dyDescent="0.55000000000000004">
      <c r="A127" t="s">
        <v>46</v>
      </c>
      <c r="B127" t="s">
        <v>66</v>
      </c>
      <c r="C127" t="s">
        <v>64</v>
      </c>
      <c r="D127">
        <v>0</v>
      </c>
      <c r="E127">
        <v>0</v>
      </c>
      <c r="F127" t="s">
        <v>9</v>
      </c>
      <c r="G127">
        <v>4</v>
      </c>
      <c r="H127" t="str">
        <f t="shared" si="3"/>
        <v>race_blaSFS - Ridge</v>
      </c>
    </row>
    <row r="128" spans="1:8" x14ac:dyDescent="0.55000000000000004">
      <c r="A128" t="s">
        <v>47</v>
      </c>
      <c r="B128" t="s">
        <v>1</v>
      </c>
      <c r="C128" t="s">
        <v>69</v>
      </c>
      <c r="D128">
        <v>1</v>
      </c>
      <c r="E128">
        <v>1</v>
      </c>
      <c r="F128" t="s">
        <v>1</v>
      </c>
      <c r="G128">
        <v>4</v>
      </c>
      <c r="H128" t="str">
        <f t="shared" si="3"/>
        <v>race_whiVariance Threshold</v>
      </c>
    </row>
    <row r="129" spans="1:8" x14ac:dyDescent="0.55000000000000004">
      <c r="A129" t="s">
        <v>47</v>
      </c>
      <c r="B129" t="s">
        <v>67</v>
      </c>
      <c r="C129" t="s">
        <v>68</v>
      </c>
      <c r="D129">
        <v>1</v>
      </c>
      <c r="E129">
        <v>1</v>
      </c>
      <c r="F129" t="s">
        <v>2</v>
      </c>
      <c r="G129">
        <v>4</v>
      </c>
      <c r="H129" t="str">
        <f t="shared" si="3"/>
        <v>race_whiRegularization - Lasso</v>
      </c>
    </row>
    <row r="130" spans="1:8" x14ac:dyDescent="0.55000000000000004">
      <c r="A130" t="s">
        <v>47</v>
      </c>
      <c r="B130" t="s">
        <v>61</v>
      </c>
      <c r="C130" t="s">
        <v>62</v>
      </c>
      <c r="D130">
        <v>4.05697144008485E-3</v>
      </c>
      <c r="E130">
        <v>1</v>
      </c>
      <c r="F130" t="s">
        <v>3</v>
      </c>
      <c r="G130">
        <v>4</v>
      </c>
      <c r="H130" t="str">
        <f t="shared" ref="H130:H161" si="4">A130&amp;F130</f>
        <v>race_whiFeature Importance - Random Forest</v>
      </c>
    </row>
    <row r="131" spans="1:8" x14ac:dyDescent="0.55000000000000004">
      <c r="A131" t="s">
        <v>47</v>
      </c>
      <c r="B131" t="s">
        <v>63</v>
      </c>
      <c r="C131" t="s">
        <v>62</v>
      </c>
      <c r="D131">
        <v>-2.8375165125495299E-2</v>
      </c>
      <c r="E131">
        <v>0</v>
      </c>
      <c r="F131" t="s">
        <v>4</v>
      </c>
      <c r="G131">
        <v>4</v>
      </c>
      <c r="H131" t="str">
        <f t="shared" si="4"/>
        <v>race_whiPermutation Importance - Random Forest</v>
      </c>
    </row>
    <row r="132" spans="1:8" x14ac:dyDescent="0.55000000000000004">
      <c r="A132" t="s">
        <v>47</v>
      </c>
      <c r="B132" t="s">
        <v>63</v>
      </c>
      <c r="C132" t="s">
        <v>64</v>
      </c>
      <c r="D132">
        <v>0</v>
      </c>
      <c r="E132">
        <v>0</v>
      </c>
      <c r="F132" t="s">
        <v>5</v>
      </c>
      <c r="G132">
        <v>4</v>
      </c>
      <c r="H132" t="str">
        <f t="shared" si="4"/>
        <v>race_whiPermutation Importance - Ridge</v>
      </c>
    </row>
    <row r="133" spans="1:8" x14ac:dyDescent="0.55000000000000004">
      <c r="A133" t="s">
        <v>47</v>
      </c>
      <c r="B133" t="s">
        <v>65</v>
      </c>
      <c r="C133" t="s">
        <v>62</v>
      </c>
      <c r="D133">
        <v>1</v>
      </c>
      <c r="E133">
        <v>1</v>
      </c>
      <c r="F133" t="s">
        <v>7</v>
      </c>
      <c r="G133">
        <v>4</v>
      </c>
      <c r="H133" t="str">
        <f t="shared" si="4"/>
        <v>race_whiRFE - Random Forest</v>
      </c>
    </row>
    <row r="134" spans="1:8" x14ac:dyDescent="0.55000000000000004">
      <c r="A134" t="s">
        <v>47</v>
      </c>
      <c r="B134" t="s">
        <v>65</v>
      </c>
      <c r="C134" t="s">
        <v>64</v>
      </c>
      <c r="D134">
        <v>0</v>
      </c>
      <c r="E134">
        <v>0</v>
      </c>
      <c r="F134" t="s">
        <v>6</v>
      </c>
      <c r="G134">
        <v>4</v>
      </c>
      <c r="H134" t="str">
        <f t="shared" si="4"/>
        <v>race_whiRFE - Ridge</v>
      </c>
    </row>
    <row r="135" spans="1:8" x14ac:dyDescent="0.55000000000000004">
      <c r="A135" t="s">
        <v>47</v>
      </c>
      <c r="B135" t="s">
        <v>66</v>
      </c>
      <c r="C135" t="s">
        <v>62</v>
      </c>
      <c r="D135">
        <v>0</v>
      </c>
      <c r="E135">
        <v>0</v>
      </c>
      <c r="F135" t="s">
        <v>8</v>
      </c>
      <c r="G135">
        <v>4</v>
      </c>
      <c r="H135" t="str">
        <f t="shared" si="4"/>
        <v>race_whiSFS - Random Forest</v>
      </c>
    </row>
    <row r="136" spans="1:8" x14ac:dyDescent="0.55000000000000004">
      <c r="A136" t="s">
        <v>47</v>
      </c>
      <c r="B136" t="s">
        <v>66</v>
      </c>
      <c r="C136" t="s">
        <v>64</v>
      </c>
      <c r="D136">
        <v>0</v>
      </c>
      <c r="E136">
        <v>0</v>
      </c>
      <c r="F136" t="s">
        <v>9</v>
      </c>
      <c r="G136">
        <v>4</v>
      </c>
      <c r="H136" t="str">
        <f t="shared" si="4"/>
        <v>race_whiSFS - Ridge</v>
      </c>
    </row>
    <row r="137" spans="1:8" x14ac:dyDescent="0.55000000000000004">
      <c r="A137" t="s">
        <v>48</v>
      </c>
      <c r="B137" t="s">
        <v>67</v>
      </c>
      <c r="C137" t="s">
        <v>68</v>
      </c>
      <c r="D137">
        <v>1</v>
      </c>
      <c r="E137">
        <v>1</v>
      </c>
      <c r="F137" t="s">
        <v>2</v>
      </c>
      <c r="G137">
        <v>5</v>
      </c>
      <c r="H137" t="str">
        <f t="shared" si="4"/>
        <v>ageGroup_adolescentRegularization - Lasso</v>
      </c>
    </row>
    <row r="138" spans="1:8" x14ac:dyDescent="0.55000000000000004">
      <c r="A138" t="s">
        <v>48</v>
      </c>
      <c r="B138" t="s">
        <v>61</v>
      </c>
      <c r="C138" t="s">
        <v>62</v>
      </c>
      <c r="D138">
        <v>2.7871701557451302E-3</v>
      </c>
      <c r="E138">
        <v>1</v>
      </c>
      <c r="F138" t="s">
        <v>3</v>
      </c>
      <c r="G138">
        <v>5</v>
      </c>
      <c r="H138" t="str">
        <f t="shared" si="4"/>
        <v>ageGroup_adolescentFeature Importance - Random Forest</v>
      </c>
    </row>
    <row r="139" spans="1:8" x14ac:dyDescent="0.55000000000000004">
      <c r="A139" t="s">
        <v>48</v>
      </c>
      <c r="B139" t="s">
        <v>63</v>
      </c>
      <c r="C139" t="s">
        <v>62</v>
      </c>
      <c r="D139">
        <v>-3.46983707617785E-3</v>
      </c>
      <c r="E139">
        <v>0</v>
      </c>
      <c r="F139" t="s">
        <v>4</v>
      </c>
      <c r="G139">
        <v>5</v>
      </c>
      <c r="H139" t="str">
        <f t="shared" si="4"/>
        <v>ageGroup_adolescentPermutation Importance - Random Forest</v>
      </c>
    </row>
    <row r="140" spans="1:8" x14ac:dyDescent="0.55000000000000004">
      <c r="A140" t="s">
        <v>48</v>
      </c>
      <c r="B140" t="s">
        <v>63</v>
      </c>
      <c r="C140" t="s">
        <v>64</v>
      </c>
      <c r="D140">
        <v>0</v>
      </c>
      <c r="E140">
        <v>0</v>
      </c>
      <c r="F140" t="s">
        <v>5</v>
      </c>
      <c r="G140">
        <v>5</v>
      </c>
      <c r="H140" t="str">
        <f t="shared" si="4"/>
        <v>ageGroup_adolescentPermutation Importance - Ridge</v>
      </c>
    </row>
    <row r="141" spans="1:8" x14ac:dyDescent="0.55000000000000004">
      <c r="A141" t="s">
        <v>48</v>
      </c>
      <c r="B141" t="s">
        <v>65</v>
      </c>
      <c r="C141" t="s">
        <v>62</v>
      </c>
      <c r="D141">
        <v>1</v>
      </c>
      <c r="E141">
        <v>1</v>
      </c>
      <c r="F141" t="s">
        <v>7</v>
      </c>
      <c r="G141">
        <v>5</v>
      </c>
      <c r="H141" t="str">
        <f t="shared" si="4"/>
        <v>ageGroup_adolescentRFE - Random Forest</v>
      </c>
    </row>
    <row r="142" spans="1:8" x14ac:dyDescent="0.55000000000000004">
      <c r="A142" t="s">
        <v>48</v>
      </c>
      <c r="B142" t="s">
        <v>65</v>
      </c>
      <c r="C142" t="s">
        <v>64</v>
      </c>
      <c r="D142">
        <v>0</v>
      </c>
      <c r="E142">
        <v>0</v>
      </c>
      <c r="F142" t="s">
        <v>6</v>
      </c>
      <c r="G142">
        <v>5</v>
      </c>
      <c r="H142" t="str">
        <f t="shared" si="4"/>
        <v>ageGroup_adolescentRFE - Ridge</v>
      </c>
    </row>
    <row r="143" spans="1:8" x14ac:dyDescent="0.55000000000000004">
      <c r="A143" t="s">
        <v>48</v>
      </c>
      <c r="B143" t="s">
        <v>66</v>
      </c>
      <c r="C143" t="s">
        <v>62</v>
      </c>
      <c r="D143">
        <v>1</v>
      </c>
      <c r="E143">
        <v>1</v>
      </c>
      <c r="F143" t="s">
        <v>8</v>
      </c>
      <c r="G143">
        <v>5</v>
      </c>
      <c r="H143" t="str">
        <f t="shared" si="4"/>
        <v>ageGroup_adolescentSFS - Random Forest</v>
      </c>
    </row>
    <row r="144" spans="1:8" x14ac:dyDescent="0.55000000000000004">
      <c r="A144" t="s">
        <v>48</v>
      </c>
      <c r="B144" t="s">
        <v>66</v>
      </c>
      <c r="C144" t="s">
        <v>64</v>
      </c>
      <c r="D144">
        <v>1</v>
      </c>
      <c r="E144">
        <v>1</v>
      </c>
      <c r="F144" t="s">
        <v>9</v>
      </c>
      <c r="G144">
        <v>5</v>
      </c>
      <c r="H144" t="str">
        <f t="shared" si="4"/>
        <v>ageGroup_adolescentSFS - Ridge</v>
      </c>
    </row>
    <row r="145" spans="1:8" x14ac:dyDescent="0.55000000000000004">
      <c r="A145" t="s">
        <v>49</v>
      </c>
      <c r="B145" t="s">
        <v>1</v>
      </c>
      <c r="C145" t="s">
        <v>69</v>
      </c>
      <c r="D145">
        <v>1</v>
      </c>
      <c r="E145">
        <v>1</v>
      </c>
      <c r="F145" t="s">
        <v>1</v>
      </c>
      <c r="G145">
        <v>5</v>
      </c>
      <c r="H145" t="str">
        <f t="shared" si="4"/>
        <v>ageGroup_youngAdVariance Threshold</v>
      </c>
    </row>
    <row r="146" spans="1:8" x14ac:dyDescent="0.55000000000000004">
      <c r="A146" t="s">
        <v>49</v>
      </c>
      <c r="B146" t="s">
        <v>67</v>
      </c>
      <c r="C146" t="s">
        <v>68</v>
      </c>
      <c r="D146">
        <v>1</v>
      </c>
      <c r="E146">
        <v>1</v>
      </c>
      <c r="F146" t="s">
        <v>2</v>
      </c>
      <c r="G146">
        <v>5</v>
      </c>
      <c r="H146" t="str">
        <f t="shared" si="4"/>
        <v>ageGroup_youngAdRegularization - Lasso</v>
      </c>
    </row>
    <row r="147" spans="1:8" x14ac:dyDescent="0.55000000000000004">
      <c r="A147" t="s">
        <v>49</v>
      </c>
      <c r="B147" t="s">
        <v>61</v>
      </c>
      <c r="C147" t="s">
        <v>62</v>
      </c>
      <c r="D147">
        <v>5.4960129172948596E-3</v>
      </c>
      <c r="E147">
        <v>1</v>
      </c>
      <c r="F147" t="s">
        <v>3</v>
      </c>
      <c r="G147">
        <v>5</v>
      </c>
      <c r="H147" t="str">
        <f t="shared" si="4"/>
        <v>ageGroup_youngAdFeature Importance - Random Forest</v>
      </c>
    </row>
    <row r="148" spans="1:8" x14ac:dyDescent="0.55000000000000004">
      <c r="A148" t="s">
        <v>49</v>
      </c>
      <c r="B148" t="s">
        <v>63</v>
      </c>
      <c r="C148" t="s">
        <v>62</v>
      </c>
      <c r="D148">
        <v>-1.4865697930427E-2</v>
      </c>
      <c r="E148">
        <v>0</v>
      </c>
      <c r="F148" t="s">
        <v>4</v>
      </c>
      <c r="G148">
        <v>5</v>
      </c>
      <c r="H148" t="str">
        <f t="shared" si="4"/>
        <v>ageGroup_youngAdPermutation Importance - Random Forest</v>
      </c>
    </row>
    <row r="149" spans="1:8" x14ac:dyDescent="0.55000000000000004">
      <c r="A149" t="s">
        <v>49</v>
      </c>
      <c r="B149" t="s">
        <v>63</v>
      </c>
      <c r="C149" t="s">
        <v>64</v>
      </c>
      <c r="D149">
        <v>0</v>
      </c>
      <c r="E149">
        <v>0</v>
      </c>
      <c r="F149" t="s">
        <v>5</v>
      </c>
      <c r="G149">
        <v>5</v>
      </c>
      <c r="H149" t="str">
        <f t="shared" si="4"/>
        <v>ageGroup_youngAdPermutation Importance - Ridge</v>
      </c>
    </row>
    <row r="150" spans="1:8" x14ac:dyDescent="0.55000000000000004">
      <c r="A150" t="s">
        <v>49</v>
      </c>
      <c r="B150" t="s">
        <v>65</v>
      </c>
      <c r="C150" t="s">
        <v>62</v>
      </c>
      <c r="D150">
        <v>1</v>
      </c>
      <c r="E150">
        <v>1</v>
      </c>
      <c r="F150" t="s">
        <v>7</v>
      </c>
      <c r="G150">
        <v>5</v>
      </c>
      <c r="H150" t="str">
        <f t="shared" si="4"/>
        <v>ageGroup_youngAdRFE - Random Forest</v>
      </c>
    </row>
    <row r="151" spans="1:8" x14ac:dyDescent="0.55000000000000004">
      <c r="A151" t="s">
        <v>49</v>
      </c>
      <c r="B151" t="s">
        <v>65</v>
      </c>
      <c r="C151" t="s">
        <v>64</v>
      </c>
      <c r="D151">
        <v>0</v>
      </c>
      <c r="E151">
        <v>0</v>
      </c>
      <c r="F151" t="s">
        <v>6</v>
      </c>
      <c r="G151">
        <v>5</v>
      </c>
      <c r="H151" t="str">
        <f t="shared" si="4"/>
        <v>ageGroup_youngAdRFE - Ridge</v>
      </c>
    </row>
    <row r="152" spans="1:8" x14ac:dyDescent="0.55000000000000004">
      <c r="A152" t="s">
        <v>49</v>
      </c>
      <c r="B152" t="s">
        <v>66</v>
      </c>
      <c r="C152" t="s">
        <v>62</v>
      </c>
      <c r="D152">
        <v>1</v>
      </c>
      <c r="E152">
        <v>1</v>
      </c>
      <c r="F152" t="s">
        <v>8</v>
      </c>
      <c r="G152">
        <v>5</v>
      </c>
      <c r="H152" t="str">
        <f t="shared" si="4"/>
        <v>ageGroup_youngAdSFS - Random Forest</v>
      </c>
    </row>
    <row r="153" spans="1:8" x14ac:dyDescent="0.55000000000000004">
      <c r="A153" t="s">
        <v>49</v>
      </c>
      <c r="B153" t="s">
        <v>66</v>
      </c>
      <c r="C153" t="s">
        <v>64</v>
      </c>
      <c r="D153">
        <v>0</v>
      </c>
      <c r="E153">
        <v>0</v>
      </c>
      <c r="F153" t="s">
        <v>9</v>
      </c>
      <c r="G153">
        <v>5</v>
      </c>
      <c r="H153" t="str">
        <f t="shared" si="4"/>
        <v>ageGroup_youngAdSFS - Ridge</v>
      </c>
    </row>
    <row r="154" spans="1:8" x14ac:dyDescent="0.55000000000000004">
      <c r="A154" t="s">
        <v>50</v>
      </c>
      <c r="B154" t="s">
        <v>67</v>
      </c>
      <c r="C154" t="s">
        <v>68</v>
      </c>
      <c r="D154">
        <v>1</v>
      </c>
      <c r="E154">
        <v>1</v>
      </c>
      <c r="F154" t="s">
        <v>2</v>
      </c>
      <c r="G154">
        <v>5</v>
      </c>
      <c r="H154" t="str">
        <f t="shared" si="4"/>
        <v>race_unkRegularization - Lasso</v>
      </c>
    </row>
    <row r="155" spans="1:8" x14ac:dyDescent="0.55000000000000004">
      <c r="A155" t="s">
        <v>50</v>
      </c>
      <c r="B155" t="s">
        <v>61</v>
      </c>
      <c r="C155" t="s">
        <v>62</v>
      </c>
      <c r="D155">
        <v>5.1836186989310399E-3</v>
      </c>
      <c r="E155">
        <v>1</v>
      </c>
      <c r="F155" t="s">
        <v>3</v>
      </c>
      <c r="G155">
        <v>5</v>
      </c>
      <c r="H155" t="str">
        <f t="shared" si="4"/>
        <v>race_unkFeature Importance - Random Forest</v>
      </c>
    </row>
    <row r="156" spans="1:8" x14ac:dyDescent="0.55000000000000004">
      <c r="A156" t="s">
        <v>50</v>
      </c>
      <c r="B156" t="s">
        <v>63</v>
      </c>
      <c r="C156" t="s">
        <v>62</v>
      </c>
      <c r="D156">
        <v>-1.53764861294583E-2</v>
      </c>
      <c r="E156">
        <v>0</v>
      </c>
      <c r="F156" t="s">
        <v>4</v>
      </c>
      <c r="G156">
        <v>5</v>
      </c>
      <c r="H156" t="str">
        <f t="shared" si="4"/>
        <v>race_unkPermutation Importance - Random Forest</v>
      </c>
    </row>
    <row r="157" spans="1:8" x14ac:dyDescent="0.55000000000000004">
      <c r="A157" t="s">
        <v>50</v>
      </c>
      <c r="B157" t="s">
        <v>63</v>
      </c>
      <c r="C157" t="s">
        <v>64</v>
      </c>
      <c r="D157">
        <v>0</v>
      </c>
      <c r="E157">
        <v>0</v>
      </c>
      <c r="F157" t="s">
        <v>5</v>
      </c>
      <c r="G157">
        <v>5</v>
      </c>
      <c r="H157" t="str">
        <f t="shared" si="4"/>
        <v>race_unkPermutation Importance - Ridge</v>
      </c>
    </row>
    <row r="158" spans="1:8" x14ac:dyDescent="0.55000000000000004">
      <c r="A158" t="s">
        <v>50</v>
      </c>
      <c r="B158" t="s">
        <v>65</v>
      </c>
      <c r="C158" t="s">
        <v>62</v>
      </c>
      <c r="D158">
        <v>1</v>
      </c>
      <c r="E158">
        <v>1</v>
      </c>
      <c r="F158" t="s">
        <v>7</v>
      </c>
      <c r="G158">
        <v>5</v>
      </c>
      <c r="H158" t="str">
        <f t="shared" si="4"/>
        <v>race_unkRFE - Random Forest</v>
      </c>
    </row>
    <row r="159" spans="1:8" x14ac:dyDescent="0.55000000000000004">
      <c r="A159" t="s">
        <v>50</v>
      </c>
      <c r="B159" t="s">
        <v>65</v>
      </c>
      <c r="C159" t="s">
        <v>64</v>
      </c>
      <c r="D159">
        <v>0</v>
      </c>
      <c r="E159">
        <v>0</v>
      </c>
      <c r="F159" t="s">
        <v>6</v>
      </c>
      <c r="G159">
        <v>5</v>
      </c>
      <c r="H159" t="str">
        <f t="shared" si="4"/>
        <v>race_unkRFE - Ridge</v>
      </c>
    </row>
    <row r="160" spans="1:8" x14ac:dyDescent="0.55000000000000004">
      <c r="A160" t="s">
        <v>50</v>
      </c>
      <c r="B160" t="s">
        <v>66</v>
      </c>
      <c r="C160" t="s">
        <v>62</v>
      </c>
      <c r="D160">
        <v>1</v>
      </c>
      <c r="E160">
        <v>1</v>
      </c>
      <c r="F160" t="s">
        <v>8</v>
      </c>
      <c r="G160">
        <v>5</v>
      </c>
      <c r="H160" t="str">
        <f t="shared" si="4"/>
        <v>race_unkSFS - Random Forest</v>
      </c>
    </row>
    <row r="161" spans="1:8" x14ac:dyDescent="0.55000000000000004">
      <c r="A161" t="s">
        <v>50</v>
      </c>
      <c r="B161" t="s">
        <v>66</v>
      </c>
      <c r="C161" t="s">
        <v>64</v>
      </c>
      <c r="D161">
        <v>1</v>
      </c>
      <c r="E161">
        <v>1</v>
      </c>
      <c r="F161" t="s">
        <v>9</v>
      </c>
      <c r="G161">
        <v>5</v>
      </c>
      <c r="H161" t="str">
        <f t="shared" si="4"/>
        <v>race_unkSFS - Ridge</v>
      </c>
    </row>
    <row r="162" spans="1:8" x14ac:dyDescent="0.55000000000000004">
      <c r="A162" t="s">
        <v>51</v>
      </c>
      <c r="B162" t="s">
        <v>1</v>
      </c>
      <c r="C162" t="s">
        <v>69</v>
      </c>
      <c r="D162">
        <v>1</v>
      </c>
      <c r="E162">
        <v>1</v>
      </c>
      <c r="F162" t="s">
        <v>1</v>
      </c>
      <c r="G162">
        <v>6</v>
      </c>
      <c r="H162" t="str">
        <f t="shared" ref="H162:H196" si="5">A162&amp;F162</f>
        <v>ageVariance Threshold</v>
      </c>
    </row>
    <row r="163" spans="1:8" x14ac:dyDescent="0.55000000000000004">
      <c r="A163" t="s">
        <v>51</v>
      </c>
      <c r="B163" t="s">
        <v>67</v>
      </c>
      <c r="C163" t="s">
        <v>68</v>
      </c>
      <c r="D163">
        <v>1</v>
      </c>
      <c r="E163">
        <v>1</v>
      </c>
      <c r="F163" t="s">
        <v>2</v>
      </c>
      <c r="G163">
        <v>6</v>
      </c>
      <c r="H163" t="str">
        <f t="shared" si="5"/>
        <v>ageRegularization - Lasso</v>
      </c>
    </row>
    <row r="164" spans="1:8" x14ac:dyDescent="0.55000000000000004">
      <c r="A164" t="s">
        <v>51</v>
      </c>
      <c r="B164" t="s">
        <v>61</v>
      </c>
      <c r="C164" t="s">
        <v>62</v>
      </c>
      <c r="D164">
        <v>0.13027944371490799</v>
      </c>
      <c r="E164">
        <v>1</v>
      </c>
      <c r="F164" t="s">
        <v>3</v>
      </c>
      <c r="G164">
        <v>6</v>
      </c>
      <c r="H164" t="str">
        <f t="shared" si="5"/>
        <v>ageFeature Importance - Random Forest</v>
      </c>
    </row>
    <row r="165" spans="1:8" x14ac:dyDescent="0.55000000000000004">
      <c r="A165" t="s">
        <v>51</v>
      </c>
      <c r="B165" t="s">
        <v>63</v>
      </c>
      <c r="C165" t="s">
        <v>62</v>
      </c>
      <c r="D165">
        <v>-2.1400264200792499E-2</v>
      </c>
      <c r="E165">
        <v>0</v>
      </c>
      <c r="F165" t="s">
        <v>4</v>
      </c>
      <c r="G165">
        <v>6</v>
      </c>
      <c r="H165" t="str">
        <f t="shared" si="5"/>
        <v>agePermutation Importance - Random Forest</v>
      </c>
    </row>
    <row r="166" spans="1:8" x14ac:dyDescent="0.55000000000000004">
      <c r="A166" t="s">
        <v>51</v>
      </c>
      <c r="B166" t="s">
        <v>63</v>
      </c>
      <c r="C166" t="s">
        <v>64</v>
      </c>
      <c r="D166">
        <v>0</v>
      </c>
      <c r="E166">
        <v>0</v>
      </c>
      <c r="F166" t="s">
        <v>5</v>
      </c>
      <c r="G166">
        <v>6</v>
      </c>
      <c r="H166" t="str">
        <f t="shared" si="5"/>
        <v>agePermutation Importance - Ridge</v>
      </c>
    </row>
    <row r="167" spans="1:8" x14ac:dyDescent="0.55000000000000004">
      <c r="A167" t="s">
        <v>51</v>
      </c>
      <c r="B167" t="s">
        <v>65</v>
      </c>
      <c r="C167" t="s">
        <v>62</v>
      </c>
      <c r="D167">
        <v>1</v>
      </c>
      <c r="E167">
        <v>1</v>
      </c>
      <c r="F167" t="s">
        <v>7</v>
      </c>
      <c r="G167">
        <v>6</v>
      </c>
      <c r="H167" t="str">
        <f t="shared" si="5"/>
        <v>ageRFE - Random Forest</v>
      </c>
    </row>
    <row r="168" spans="1:8" x14ac:dyDescent="0.55000000000000004">
      <c r="A168" t="s">
        <v>51</v>
      </c>
      <c r="B168" t="s">
        <v>65</v>
      </c>
      <c r="C168" t="s">
        <v>64</v>
      </c>
      <c r="D168">
        <v>0</v>
      </c>
      <c r="E168">
        <v>0</v>
      </c>
      <c r="F168" t="s">
        <v>6</v>
      </c>
      <c r="G168">
        <v>6</v>
      </c>
      <c r="H168" t="str">
        <f t="shared" si="5"/>
        <v>ageRFE - Ridge</v>
      </c>
    </row>
    <row r="169" spans="1:8" x14ac:dyDescent="0.55000000000000004">
      <c r="A169" t="s">
        <v>51</v>
      </c>
      <c r="B169" t="s">
        <v>66</v>
      </c>
      <c r="C169" t="s">
        <v>62</v>
      </c>
      <c r="D169">
        <v>1</v>
      </c>
      <c r="E169">
        <v>1</v>
      </c>
      <c r="F169" t="s">
        <v>8</v>
      </c>
      <c r="G169">
        <v>6</v>
      </c>
      <c r="H169" t="str">
        <f t="shared" si="5"/>
        <v>ageSFS - Random Forest</v>
      </c>
    </row>
    <row r="170" spans="1:8" x14ac:dyDescent="0.55000000000000004">
      <c r="A170" t="s">
        <v>51</v>
      </c>
      <c r="B170" t="s">
        <v>66</v>
      </c>
      <c r="C170" t="s">
        <v>64</v>
      </c>
      <c r="D170">
        <v>1</v>
      </c>
      <c r="E170">
        <v>1</v>
      </c>
      <c r="F170" t="s">
        <v>9</v>
      </c>
      <c r="G170">
        <v>6</v>
      </c>
      <c r="H170" t="str">
        <f t="shared" si="5"/>
        <v>ageSFS - Ridge</v>
      </c>
    </row>
    <row r="171" spans="1:8" x14ac:dyDescent="0.55000000000000004">
      <c r="A171" t="s">
        <v>52</v>
      </c>
      <c r="B171" t="s">
        <v>1</v>
      </c>
      <c r="C171" t="s">
        <v>69</v>
      </c>
      <c r="D171">
        <v>1</v>
      </c>
      <c r="E171">
        <v>1</v>
      </c>
      <c r="F171" t="s">
        <v>1</v>
      </c>
      <c r="G171">
        <v>6</v>
      </c>
      <c r="H171" t="str">
        <f t="shared" si="5"/>
        <v>ageGroup_adultVariance Threshold</v>
      </c>
    </row>
    <row r="172" spans="1:8" x14ac:dyDescent="0.55000000000000004">
      <c r="A172" t="s">
        <v>52</v>
      </c>
      <c r="B172" t="s">
        <v>67</v>
      </c>
      <c r="C172" t="s">
        <v>68</v>
      </c>
      <c r="D172">
        <v>1</v>
      </c>
      <c r="E172">
        <v>1</v>
      </c>
      <c r="F172" t="s">
        <v>2</v>
      </c>
      <c r="G172">
        <v>6</v>
      </c>
      <c r="H172" t="str">
        <f t="shared" si="5"/>
        <v>ageGroup_adultRegularization - Lasso</v>
      </c>
    </row>
    <row r="173" spans="1:8" x14ac:dyDescent="0.55000000000000004">
      <c r="A173" t="s">
        <v>52</v>
      </c>
      <c r="B173" t="s">
        <v>61</v>
      </c>
      <c r="C173" t="s">
        <v>62</v>
      </c>
      <c r="D173">
        <v>3.3758922762624501E-3</v>
      </c>
      <c r="E173">
        <v>1</v>
      </c>
      <c r="F173" t="s">
        <v>3</v>
      </c>
      <c r="G173">
        <v>6</v>
      </c>
      <c r="H173" t="str">
        <f t="shared" si="5"/>
        <v>ageGroup_adultFeature Importance - Random Forest</v>
      </c>
    </row>
    <row r="174" spans="1:8" x14ac:dyDescent="0.55000000000000004">
      <c r="A174" t="s">
        <v>52</v>
      </c>
      <c r="B174" t="s">
        <v>63</v>
      </c>
      <c r="C174" t="s">
        <v>62</v>
      </c>
      <c r="D174">
        <v>-2.4588287098194599E-2</v>
      </c>
      <c r="E174">
        <v>0</v>
      </c>
      <c r="F174" t="s">
        <v>4</v>
      </c>
      <c r="G174">
        <v>6</v>
      </c>
      <c r="H174" t="str">
        <f t="shared" si="5"/>
        <v>ageGroup_adultPermutation Importance - Random Forest</v>
      </c>
    </row>
    <row r="175" spans="1:8" x14ac:dyDescent="0.55000000000000004">
      <c r="A175" t="s">
        <v>52</v>
      </c>
      <c r="B175" t="s">
        <v>63</v>
      </c>
      <c r="C175" t="s">
        <v>64</v>
      </c>
      <c r="D175">
        <v>0</v>
      </c>
      <c r="E175">
        <v>0</v>
      </c>
      <c r="F175" t="s">
        <v>5</v>
      </c>
      <c r="G175">
        <v>6</v>
      </c>
      <c r="H175" t="str">
        <f t="shared" si="5"/>
        <v>ageGroup_adultPermutation Importance - Ridge</v>
      </c>
    </row>
    <row r="176" spans="1:8" x14ac:dyDescent="0.55000000000000004">
      <c r="A176" t="s">
        <v>52</v>
      </c>
      <c r="B176" t="s">
        <v>65</v>
      </c>
      <c r="C176" t="s">
        <v>62</v>
      </c>
      <c r="D176">
        <v>1</v>
      </c>
      <c r="E176">
        <v>1</v>
      </c>
      <c r="F176" t="s">
        <v>7</v>
      </c>
      <c r="G176">
        <v>6</v>
      </c>
      <c r="H176" t="str">
        <f t="shared" si="5"/>
        <v>ageGroup_adultRFE - Random Forest</v>
      </c>
    </row>
    <row r="177" spans="1:8" x14ac:dyDescent="0.55000000000000004">
      <c r="A177" t="s">
        <v>52</v>
      </c>
      <c r="B177" t="s">
        <v>65</v>
      </c>
      <c r="C177" t="s">
        <v>64</v>
      </c>
      <c r="D177">
        <v>0</v>
      </c>
      <c r="E177">
        <v>0</v>
      </c>
      <c r="F177" t="s">
        <v>6</v>
      </c>
      <c r="G177">
        <v>6</v>
      </c>
      <c r="H177" t="str">
        <f t="shared" si="5"/>
        <v>ageGroup_adultRFE - Ridge</v>
      </c>
    </row>
    <row r="178" spans="1:8" x14ac:dyDescent="0.55000000000000004">
      <c r="A178" t="s">
        <v>52</v>
      </c>
      <c r="B178" t="s">
        <v>66</v>
      </c>
      <c r="C178" t="s">
        <v>62</v>
      </c>
      <c r="D178">
        <v>1</v>
      </c>
      <c r="E178">
        <v>1</v>
      </c>
      <c r="F178" t="s">
        <v>8</v>
      </c>
      <c r="G178">
        <v>6</v>
      </c>
      <c r="H178" t="str">
        <f t="shared" si="5"/>
        <v>ageGroup_adultSFS - Random Forest</v>
      </c>
    </row>
    <row r="179" spans="1:8" x14ac:dyDescent="0.55000000000000004">
      <c r="A179" t="s">
        <v>52</v>
      </c>
      <c r="B179" t="s">
        <v>66</v>
      </c>
      <c r="C179" t="s">
        <v>64</v>
      </c>
      <c r="D179">
        <v>1</v>
      </c>
      <c r="E179">
        <v>1</v>
      </c>
      <c r="F179" t="s">
        <v>9</v>
      </c>
      <c r="G179">
        <v>6</v>
      </c>
      <c r="H179" t="str">
        <f t="shared" si="5"/>
        <v>ageGroup_adultSFS - Ridge</v>
      </c>
    </row>
    <row r="180" spans="1:8" x14ac:dyDescent="0.55000000000000004">
      <c r="A180" t="s">
        <v>53</v>
      </c>
      <c r="B180" t="s">
        <v>67</v>
      </c>
      <c r="C180" t="s">
        <v>68</v>
      </c>
      <c r="D180">
        <v>1</v>
      </c>
      <c r="E180">
        <v>1</v>
      </c>
      <c r="F180" t="s">
        <v>2</v>
      </c>
      <c r="G180">
        <v>6</v>
      </c>
      <c r="H180" t="str">
        <f t="shared" si="5"/>
        <v>ageGroup_elderlyRegularization - Lasso</v>
      </c>
    </row>
    <row r="181" spans="1:8" x14ac:dyDescent="0.55000000000000004">
      <c r="A181" t="s">
        <v>53</v>
      </c>
      <c r="B181" t="s">
        <v>61</v>
      </c>
      <c r="C181" t="s">
        <v>62</v>
      </c>
      <c r="D181">
        <v>8.5164060378976596E-3</v>
      </c>
      <c r="E181">
        <v>1</v>
      </c>
      <c r="F181" t="s">
        <v>3</v>
      </c>
      <c r="G181">
        <v>6</v>
      </c>
      <c r="H181" t="str">
        <f t="shared" si="5"/>
        <v>ageGroup_elderlyFeature Importance - Random Forest</v>
      </c>
    </row>
    <row r="182" spans="1:8" x14ac:dyDescent="0.55000000000000004">
      <c r="A182" t="s">
        <v>53</v>
      </c>
      <c r="B182" t="s">
        <v>63</v>
      </c>
      <c r="C182" t="s">
        <v>62</v>
      </c>
      <c r="D182">
        <v>4.4385733157199696E-3</v>
      </c>
      <c r="E182">
        <v>1</v>
      </c>
      <c r="F182" t="s">
        <v>4</v>
      </c>
      <c r="G182">
        <v>6</v>
      </c>
      <c r="H182" t="str">
        <f t="shared" si="5"/>
        <v>ageGroup_elderlyPermutation Importance - Random Forest</v>
      </c>
    </row>
    <row r="183" spans="1:8" x14ac:dyDescent="0.55000000000000004">
      <c r="A183" t="s">
        <v>53</v>
      </c>
      <c r="B183" t="s">
        <v>63</v>
      </c>
      <c r="C183" t="s">
        <v>64</v>
      </c>
      <c r="D183">
        <v>0</v>
      </c>
      <c r="E183">
        <v>0</v>
      </c>
      <c r="F183" t="s">
        <v>5</v>
      </c>
      <c r="G183">
        <v>6</v>
      </c>
      <c r="H183" t="str">
        <f t="shared" si="5"/>
        <v>ageGroup_elderlyPermutation Importance - Ridge</v>
      </c>
    </row>
    <row r="184" spans="1:8" x14ac:dyDescent="0.55000000000000004">
      <c r="A184" t="s">
        <v>53</v>
      </c>
      <c r="B184" t="s">
        <v>65</v>
      </c>
      <c r="C184" t="s">
        <v>62</v>
      </c>
      <c r="D184">
        <v>1</v>
      </c>
      <c r="E184">
        <v>1</v>
      </c>
      <c r="F184" t="s">
        <v>7</v>
      </c>
      <c r="G184">
        <v>6</v>
      </c>
      <c r="H184" t="str">
        <f t="shared" si="5"/>
        <v>ageGroup_elderlyRFE - Random Forest</v>
      </c>
    </row>
    <row r="185" spans="1:8" x14ac:dyDescent="0.55000000000000004">
      <c r="A185" t="s">
        <v>53</v>
      </c>
      <c r="B185" t="s">
        <v>65</v>
      </c>
      <c r="C185" t="s">
        <v>64</v>
      </c>
      <c r="D185">
        <v>0</v>
      </c>
      <c r="E185">
        <v>0</v>
      </c>
      <c r="F185" t="s">
        <v>6</v>
      </c>
      <c r="G185">
        <v>6</v>
      </c>
      <c r="H185" t="str">
        <f t="shared" si="5"/>
        <v>ageGroup_elderlyRFE - Ridge</v>
      </c>
    </row>
    <row r="186" spans="1:8" x14ac:dyDescent="0.55000000000000004">
      <c r="A186" t="s">
        <v>53</v>
      </c>
      <c r="B186" t="s">
        <v>66</v>
      </c>
      <c r="C186" t="s">
        <v>62</v>
      </c>
      <c r="D186">
        <v>1</v>
      </c>
      <c r="E186">
        <v>1</v>
      </c>
      <c r="F186" t="s">
        <v>8</v>
      </c>
      <c r="G186">
        <v>6</v>
      </c>
      <c r="H186" t="str">
        <f t="shared" si="5"/>
        <v>ageGroup_elderlySFS - Random Forest</v>
      </c>
    </row>
    <row r="187" spans="1:8" x14ac:dyDescent="0.55000000000000004">
      <c r="A187" t="s">
        <v>53</v>
      </c>
      <c r="B187" t="s">
        <v>66</v>
      </c>
      <c r="C187" t="s">
        <v>64</v>
      </c>
      <c r="D187">
        <v>1</v>
      </c>
      <c r="E187">
        <v>1</v>
      </c>
      <c r="F187" t="s">
        <v>9</v>
      </c>
      <c r="G187">
        <v>6</v>
      </c>
      <c r="H187" t="str">
        <f t="shared" si="5"/>
        <v>ageGroup_elderlySFS - Ridge</v>
      </c>
    </row>
    <row r="188" spans="1:8" x14ac:dyDescent="0.55000000000000004">
      <c r="A188" t="s">
        <v>54</v>
      </c>
      <c r="B188" t="s">
        <v>1</v>
      </c>
      <c r="C188" t="s">
        <v>69</v>
      </c>
      <c r="D188">
        <v>1</v>
      </c>
      <c r="E188">
        <v>1</v>
      </c>
      <c r="F188" t="s">
        <v>1</v>
      </c>
      <c r="G188">
        <v>6</v>
      </c>
      <c r="H188" t="str">
        <f t="shared" si="5"/>
        <v>ageGroup_olderAdVariance Threshold</v>
      </c>
    </row>
    <row r="189" spans="1:8" x14ac:dyDescent="0.55000000000000004">
      <c r="A189" t="s">
        <v>54</v>
      </c>
      <c r="B189" t="s">
        <v>67</v>
      </c>
      <c r="C189" t="s">
        <v>68</v>
      </c>
      <c r="D189">
        <v>1</v>
      </c>
      <c r="E189">
        <v>1</v>
      </c>
      <c r="F189" t="s">
        <v>2</v>
      </c>
      <c r="G189">
        <v>6</v>
      </c>
      <c r="H189" t="str">
        <f t="shared" si="5"/>
        <v>ageGroup_olderAdRegularization - Lasso</v>
      </c>
    </row>
    <row r="190" spans="1:8" x14ac:dyDescent="0.55000000000000004">
      <c r="A190" t="s">
        <v>54</v>
      </c>
      <c r="B190" t="s">
        <v>61</v>
      </c>
      <c r="C190" t="s">
        <v>62</v>
      </c>
      <c r="D190">
        <v>1.18565343864499E-2</v>
      </c>
      <c r="E190">
        <v>1</v>
      </c>
      <c r="F190" t="s">
        <v>3</v>
      </c>
      <c r="G190">
        <v>6</v>
      </c>
      <c r="H190" t="str">
        <f t="shared" si="5"/>
        <v>ageGroup_olderAdFeature Importance - Random Forest</v>
      </c>
    </row>
    <row r="191" spans="1:8" x14ac:dyDescent="0.55000000000000004">
      <c r="A191" t="s">
        <v>54</v>
      </c>
      <c r="B191" t="s">
        <v>63</v>
      </c>
      <c r="C191" t="s">
        <v>62</v>
      </c>
      <c r="D191">
        <v>-2.7688243064729098E-2</v>
      </c>
      <c r="E191">
        <v>0</v>
      </c>
      <c r="F191" t="s">
        <v>4</v>
      </c>
      <c r="G191">
        <v>6</v>
      </c>
      <c r="H191" t="str">
        <f t="shared" si="5"/>
        <v>ageGroup_olderAdPermutation Importance - Random Forest</v>
      </c>
    </row>
    <row r="192" spans="1:8" x14ac:dyDescent="0.55000000000000004">
      <c r="A192" t="s">
        <v>54</v>
      </c>
      <c r="B192" t="s">
        <v>63</v>
      </c>
      <c r="C192" t="s">
        <v>64</v>
      </c>
      <c r="D192">
        <v>0</v>
      </c>
      <c r="E192">
        <v>0</v>
      </c>
      <c r="F192" t="s">
        <v>5</v>
      </c>
      <c r="G192">
        <v>6</v>
      </c>
      <c r="H192" t="str">
        <f t="shared" si="5"/>
        <v>ageGroup_olderAdPermutation Importance - Ridge</v>
      </c>
    </row>
    <row r="193" spans="1:8" x14ac:dyDescent="0.55000000000000004">
      <c r="A193" t="s">
        <v>54</v>
      </c>
      <c r="B193" t="s">
        <v>65</v>
      </c>
      <c r="C193" t="s">
        <v>62</v>
      </c>
      <c r="D193">
        <v>1</v>
      </c>
      <c r="E193">
        <v>1</v>
      </c>
      <c r="F193" t="s">
        <v>7</v>
      </c>
      <c r="G193">
        <v>6</v>
      </c>
      <c r="H193" t="str">
        <f t="shared" si="5"/>
        <v>ageGroup_olderAdRFE - Random Forest</v>
      </c>
    </row>
    <row r="194" spans="1:8" x14ac:dyDescent="0.55000000000000004">
      <c r="A194" t="s">
        <v>54</v>
      </c>
      <c r="B194" t="s">
        <v>65</v>
      </c>
      <c r="C194" t="s">
        <v>64</v>
      </c>
      <c r="D194">
        <v>1</v>
      </c>
      <c r="E194">
        <v>1</v>
      </c>
      <c r="F194" t="s">
        <v>6</v>
      </c>
      <c r="G194">
        <v>6</v>
      </c>
      <c r="H194" t="str">
        <f t="shared" si="5"/>
        <v>ageGroup_olderAdRFE - Ridge</v>
      </c>
    </row>
    <row r="195" spans="1:8" x14ac:dyDescent="0.55000000000000004">
      <c r="A195" t="s">
        <v>54</v>
      </c>
      <c r="B195" t="s">
        <v>66</v>
      </c>
      <c r="C195" t="s">
        <v>62</v>
      </c>
      <c r="D195">
        <v>1</v>
      </c>
      <c r="E195">
        <v>1</v>
      </c>
      <c r="F195" t="s">
        <v>8</v>
      </c>
      <c r="G195">
        <v>6</v>
      </c>
      <c r="H195" t="str">
        <f t="shared" si="5"/>
        <v>ageGroup_olderAdSFS - Random Forest</v>
      </c>
    </row>
    <row r="196" spans="1:8" x14ac:dyDescent="0.55000000000000004">
      <c r="A196" t="s">
        <v>54</v>
      </c>
      <c r="B196" t="s">
        <v>66</v>
      </c>
      <c r="C196" t="s">
        <v>64</v>
      </c>
      <c r="D196">
        <v>0</v>
      </c>
      <c r="E196">
        <v>0</v>
      </c>
      <c r="F196" t="s">
        <v>9</v>
      </c>
      <c r="G196">
        <v>6</v>
      </c>
      <c r="H196" t="str">
        <f t="shared" si="5"/>
        <v>ageGroup_olderAdSFS - Ridge</v>
      </c>
    </row>
  </sheetData>
  <autoFilter ref="A1:H81" xr:uid="{00000000-0009-0000-0000-000002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0"/>
  <sheetViews>
    <sheetView zoomScale="50" zoomScaleNormal="50" workbookViewId="0">
      <selection activeCell="L27" sqref="A1:L27"/>
    </sheetView>
  </sheetViews>
  <sheetFormatPr defaultRowHeight="14.4" x14ac:dyDescent="0.55000000000000004"/>
  <cols>
    <col min="1" max="1" width="24.15625" customWidth="1"/>
    <col min="2" max="1025" width="8.83984375" customWidth="1"/>
  </cols>
  <sheetData>
    <row r="1" spans="1:12" x14ac:dyDescent="0.55000000000000004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29</v>
      </c>
      <c r="L1" t="s">
        <v>30</v>
      </c>
    </row>
    <row r="2" spans="1:12" x14ac:dyDescent="0.55000000000000004">
      <c r="A2" t="s">
        <v>70</v>
      </c>
      <c r="B2">
        <f>IFERROR(_xlfn.XLOOKUP($A2&amp;B$1,Condition!$H:$H,Condition!$E:$E),0)</f>
        <v>1</v>
      </c>
      <c r="C2">
        <f>IFERROR(_xlfn.XLOOKUP($A2&amp;C$1,Condition!$H:$H,Condition!$E:$E),0)</f>
        <v>1</v>
      </c>
      <c r="D2">
        <f>IFERROR(_xlfn.XLOOKUP($A2&amp;D$1,Condition!$H:$H,Condition!$E:$E),0)</f>
        <v>0</v>
      </c>
      <c r="E2">
        <f>IFERROR(_xlfn.XLOOKUP($A2&amp;E$1,Condition!$H:$H,Condition!$E:$E),0)</f>
        <v>0</v>
      </c>
      <c r="F2">
        <f>IFERROR(_xlfn.XLOOKUP($A2&amp;F$1,Condition!$H:$H,Condition!$E:$E),0)</f>
        <v>0</v>
      </c>
      <c r="G2">
        <f>IFERROR(_xlfn.XLOOKUP($A2&amp;G$1,Condition!$H:$H,Condition!$E:$E),0)</f>
        <v>0</v>
      </c>
      <c r="H2">
        <f>IFERROR(_xlfn.XLOOKUP($A2&amp;H$1,Condition!$H:$H,Condition!$E:$E),0)</f>
        <v>0</v>
      </c>
      <c r="I2">
        <f>IFERROR(_xlfn.XLOOKUP($A2&amp;I$1,Condition!$H:$H,Condition!$E:$E),0)</f>
        <v>0</v>
      </c>
      <c r="J2">
        <f>IFERROR(_xlfn.XLOOKUP($A2&amp;J$1,Condition!$H:$H,Condition!$E:$E),0)</f>
        <v>1</v>
      </c>
      <c r="K2">
        <f t="shared" ref="K2:K27" si="0">SUM(B2:J2)</f>
        <v>3</v>
      </c>
      <c r="L2" t="b">
        <f>_xlfn.XLOOKUP(A2,Condition!A:A,Condition!G:G)=K2</f>
        <v>1</v>
      </c>
    </row>
    <row r="3" spans="1:12" x14ac:dyDescent="0.55000000000000004">
      <c r="A3" t="s">
        <v>71</v>
      </c>
      <c r="B3">
        <f>IFERROR(_xlfn.XLOOKUP($A3&amp;B$1,Condition!$H:$H,Condition!$E:$E),0)</f>
        <v>1</v>
      </c>
      <c r="C3">
        <f>IFERROR(_xlfn.XLOOKUP($A3&amp;C$1,Condition!$H:$H,Condition!$E:$E),0)</f>
        <v>1</v>
      </c>
      <c r="D3">
        <f>IFERROR(_xlfn.XLOOKUP($A3&amp;D$1,Condition!$H:$H,Condition!$E:$E),0)</f>
        <v>0</v>
      </c>
      <c r="E3">
        <f>IFERROR(_xlfn.XLOOKUP($A3&amp;E$1,Condition!$H:$H,Condition!$E:$E),0)</f>
        <v>0</v>
      </c>
      <c r="F3">
        <f>IFERROR(_xlfn.XLOOKUP($A3&amp;F$1,Condition!$H:$H,Condition!$E:$E),0)</f>
        <v>0</v>
      </c>
      <c r="G3">
        <f>IFERROR(_xlfn.XLOOKUP($A3&amp;G$1,Condition!$H:$H,Condition!$E:$E),0)</f>
        <v>0</v>
      </c>
      <c r="H3">
        <f>IFERROR(_xlfn.XLOOKUP($A3&amp;H$1,Condition!$H:$H,Condition!$E:$E),0)</f>
        <v>0</v>
      </c>
      <c r="I3">
        <f>IFERROR(_xlfn.XLOOKUP($A3&amp;I$1,Condition!$H:$H,Condition!$E:$E),0)</f>
        <v>1</v>
      </c>
      <c r="J3">
        <f>IFERROR(_xlfn.XLOOKUP($A3&amp;J$1,Condition!$H:$H,Condition!$E:$E),0)</f>
        <v>0</v>
      </c>
      <c r="K3">
        <f t="shared" si="0"/>
        <v>3</v>
      </c>
      <c r="L3" t="b">
        <f>_xlfn.XLOOKUP(A3,Condition!A:A,Condition!G:G)=K3</f>
        <v>1</v>
      </c>
    </row>
    <row r="4" spans="1:12" x14ac:dyDescent="0.55000000000000004">
      <c r="A4" t="s">
        <v>72</v>
      </c>
      <c r="B4">
        <f>IFERROR(_xlfn.XLOOKUP($A4&amp;B$1,Condition!$H:$H,Condition!$E:$E),0)</f>
        <v>1</v>
      </c>
      <c r="C4">
        <f>IFERROR(_xlfn.XLOOKUP($A4&amp;C$1,Condition!$H:$H,Condition!$E:$E),0)</f>
        <v>1</v>
      </c>
      <c r="D4">
        <f>IFERROR(_xlfn.XLOOKUP($A4&amp;D$1,Condition!$H:$H,Condition!$E:$E),0)</f>
        <v>0</v>
      </c>
      <c r="E4">
        <f>IFERROR(_xlfn.XLOOKUP($A4&amp;E$1,Condition!$H:$H,Condition!$E:$E),0)</f>
        <v>0</v>
      </c>
      <c r="F4">
        <f>IFERROR(_xlfn.XLOOKUP($A4&amp;F$1,Condition!$H:$H,Condition!$E:$E),0)</f>
        <v>0</v>
      </c>
      <c r="G4">
        <f>IFERROR(_xlfn.XLOOKUP($A4&amp;G$1,Condition!$H:$H,Condition!$E:$E),0)</f>
        <v>0</v>
      </c>
      <c r="H4">
        <f>IFERROR(_xlfn.XLOOKUP($A4&amp;H$1,Condition!$H:$H,Condition!$E:$E),0)</f>
        <v>1</v>
      </c>
      <c r="I4">
        <f>IFERROR(_xlfn.XLOOKUP($A4&amp;I$1,Condition!$H:$H,Condition!$E:$E),0)</f>
        <v>0</v>
      </c>
      <c r="J4">
        <f>IFERROR(_xlfn.XLOOKUP($A4&amp;J$1,Condition!$H:$H,Condition!$E:$E),0)</f>
        <v>0</v>
      </c>
      <c r="K4">
        <f t="shared" si="0"/>
        <v>3</v>
      </c>
      <c r="L4" t="b">
        <f>_xlfn.XLOOKUP(A4,Condition!A:A,Condition!G:G)=K4</f>
        <v>1</v>
      </c>
    </row>
    <row r="5" spans="1:12" x14ac:dyDescent="0.55000000000000004">
      <c r="A5" t="s">
        <v>73</v>
      </c>
      <c r="B5">
        <f>IFERROR(_xlfn.XLOOKUP($A5&amp;B$1,Condition!$H:$H,Condition!$E:$E),0)</f>
        <v>1</v>
      </c>
      <c r="C5">
        <f>IFERROR(_xlfn.XLOOKUP($A5&amp;C$1,Condition!$H:$H,Condition!$E:$E),0)</f>
        <v>1</v>
      </c>
      <c r="D5">
        <f>IFERROR(_xlfn.XLOOKUP($A5&amp;D$1,Condition!$H:$H,Condition!$E:$E),0)</f>
        <v>0</v>
      </c>
      <c r="E5">
        <f>IFERROR(_xlfn.XLOOKUP($A5&amp;E$1,Condition!$H:$H,Condition!$E:$E),0)</f>
        <v>0</v>
      </c>
      <c r="F5">
        <f>IFERROR(_xlfn.XLOOKUP($A5&amp;F$1,Condition!$H:$H,Condition!$E:$E),0)</f>
        <v>0</v>
      </c>
      <c r="G5">
        <f>IFERROR(_xlfn.XLOOKUP($A5&amp;G$1,Condition!$H:$H,Condition!$E:$E),0)</f>
        <v>0</v>
      </c>
      <c r="H5">
        <f>IFERROR(_xlfn.XLOOKUP($A5&amp;H$1,Condition!$H:$H,Condition!$E:$E),0)</f>
        <v>0</v>
      </c>
      <c r="I5">
        <f>IFERROR(_xlfn.XLOOKUP($A5&amp;I$1,Condition!$H:$H,Condition!$E:$E),0)</f>
        <v>1</v>
      </c>
      <c r="J5">
        <f>IFERROR(_xlfn.XLOOKUP($A5&amp;J$1,Condition!$H:$H,Condition!$E:$E),0)</f>
        <v>1</v>
      </c>
      <c r="K5">
        <f t="shared" si="0"/>
        <v>4</v>
      </c>
      <c r="L5" t="b">
        <f>_xlfn.XLOOKUP(A5,Condition!A:A,Condition!G:G)=K5</f>
        <v>1</v>
      </c>
    </row>
    <row r="6" spans="1:12" x14ac:dyDescent="0.55000000000000004">
      <c r="A6" t="s">
        <v>74</v>
      </c>
      <c r="B6">
        <f>IFERROR(_xlfn.XLOOKUP($A6&amp;B$1,Condition!$H:$H,Condition!$E:$E),0)</f>
        <v>1</v>
      </c>
      <c r="C6">
        <f>IFERROR(_xlfn.XLOOKUP($A6&amp;C$1,Condition!$H:$H,Condition!$E:$E),0)</f>
        <v>1</v>
      </c>
      <c r="D6">
        <f>IFERROR(_xlfn.XLOOKUP($A6&amp;D$1,Condition!$H:$H,Condition!$E:$E),0)</f>
        <v>0</v>
      </c>
      <c r="E6">
        <f>IFERROR(_xlfn.XLOOKUP($A6&amp;E$1,Condition!$H:$H,Condition!$E:$E),0)</f>
        <v>0</v>
      </c>
      <c r="F6">
        <f>IFERROR(_xlfn.XLOOKUP($A6&amp;F$1,Condition!$H:$H,Condition!$E:$E),0)</f>
        <v>0</v>
      </c>
      <c r="G6">
        <f>IFERROR(_xlfn.XLOOKUP($A6&amp;G$1,Condition!$H:$H,Condition!$E:$E),0)</f>
        <v>0</v>
      </c>
      <c r="H6">
        <f>IFERROR(_xlfn.XLOOKUP($A6&amp;H$1,Condition!$H:$H,Condition!$E:$E),0)</f>
        <v>0</v>
      </c>
      <c r="I6">
        <f>IFERROR(_xlfn.XLOOKUP($A6&amp;I$1,Condition!$H:$H,Condition!$E:$E),0)</f>
        <v>1</v>
      </c>
      <c r="J6">
        <f>IFERROR(_xlfn.XLOOKUP($A6&amp;J$1,Condition!$H:$H,Condition!$E:$E),0)</f>
        <v>1</v>
      </c>
      <c r="K6">
        <f t="shared" si="0"/>
        <v>4</v>
      </c>
      <c r="L6" t="b">
        <f>_xlfn.XLOOKUP(A6,Condition!A:A,Condition!G:G)=K6</f>
        <v>1</v>
      </c>
    </row>
    <row r="7" spans="1:12" x14ac:dyDescent="0.55000000000000004">
      <c r="A7" t="s">
        <v>75</v>
      </c>
      <c r="B7">
        <f>IFERROR(_xlfn.XLOOKUP($A7&amp;B$1,Condition!$H:$H,Condition!$E:$E),0)</f>
        <v>1</v>
      </c>
      <c r="C7">
        <f>IFERROR(_xlfn.XLOOKUP($A7&amp;C$1,Condition!$H:$H,Condition!$E:$E),0)</f>
        <v>1</v>
      </c>
      <c r="D7">
        <f>IFERROR(_xlfn.XLOOKUP($A7&amp;D$1,Condition!$H:$H,Condition!$E:$E),0)</f>
        <v>0</v>
      </c>
      <c r="E7">
        <f>IFERROR(_xlfn.XLOOKUP($A7&amp;E$1,Condition!$H:$H,Condition!$E:$E),0)</f>
        <v>1</v>
      </c>
      <c r="F7">
        <f>IFERROR(_xlfn.XLOOKUP($A7&amp;F$1,Condition!$H:$H,Condition!$E:$E),0)</f>
        <v>0</v>
      </c>
      <c r="G7">
        <f>IFERROR(_xlfn.XLOOKUP($A7&amp;G$1,Condition!$H:$H,Condition!$E:$E),0)</f>
        <v>0</v>
      </c>
      <c r="H7">
        <f>IFERROR(_xlfn.XLOOKUP($A7&amp;H$1,Condition!$H:$H,Condition!$E:$E),0)</f>
        <v>1</v>
      </c>
      <c r="I7">
        <f>IFERROR(_xlfn.XLOOKUP($A7&amp;I$1,Condition!$H:$H,Condition!$E:$E),0)</f>
        <v>0</v>
      </c>
      <c r="J7">
        <f>IFERROR(_xlfn.XLOOKUP($A7&amp;J$1,Condition!$H:$H,Condition!$E:$E),0)</f>
        <v>0</v>
      </c>
      <c r="K7">
        <f t="shared" si="0"/>
        <v>4</v>
      </c>
      <c r="L7" t="b">
        <f>_xlfn.XLOOKUP(A7,Condition!A:A,Condition!G:G)=K7</f>
        <v>1</v>
      </c>
    </row>
    <row r="8" spans="1:12" x14ac:dyDescent="0.55000000000000004">
      <c r="A8" t="s">
        <v>76</v>
      </c>
      <c r="B8">
        <f>IFERROR(_xlfn.XLOOKUP($A8&amp;B$1,Condition!$H:$H,Condition!$E:$E),0)</f>
        <v>1</v>
      </c>
      <c r="C8">
        <f>IFERROR(_xlfn.XLOOKUP($A8&amp;C$1,Condition!$H:$H,Condition!$E:$E),0)</f>
        <v>1</v>
      </c>
      <c r="D8">
        <f>IFERROR(_xlfn.XLOOKUP($A8&amp;D$1,Condition!$H:$H,Condition!$E:$E),0)</f>
        <v>0</v>
      </c>
      <c r="E8">
        <f>IFERROR(_xlfn.XLOOKUP($A8&amp;E$1,Condition!$H:$H,Condition!$E:$E),0)</f>
        <v>0</v>
      </c>
      <c r="F8">
        <f>IFERROR(_xlfn.XLOOKUP($A8&amp;F$1,Condition!$H:$H,Condition!$E:$E),0)</f>
        <v>0</v>
      </c>
      <c r="G8">
        <f>IFERROR(_xlfn.XLOOKUP($A8&amp;G$1,Condition!$H:$H,Condition!$E:$E),0)</f>
        <v>0</v>
      </c>
      <c r="H8">
        <f>IFERROR(_xlfn.XLOOKUP($A8&amp;H$1,Condition!$H:$H,Condition!$E:$E),0)</f>
        <v>0</v>
      </c>
      <c r="I8">
        <f>IFERROR(_xlfn.XLOOKUP($A8&amp;I$1,Condition!$H:$H,Condition!$E:$E),0)</f>
        <v>1</v>
      </c>
      <c r="J8">
        <f>IFERROR(_xlfn.XLOOKUP($A8&amp;J$1,Condition!$H:$H,Condition!$E:$E),0)</f>
        <v>1</v>
      </c>
      <c r="K8">
        <f t="shared" si="0"/>
        <v>4</v>
      </c>
      <c r="L8" t="b">
        <f>_xlfn.XLOOKUP(A8,Condition!A:A,Condition!G:G)=K8</f>
        <v>1</v>
      </c>
    </row>
    <row r="9" spans="1:12" x14ac:dyDescent="0.55000000000000004">
      <c r="A9" t="s">
        <v>77</v>
      </c>
      <c r="B9">
        <f>IFERROR(_xlfn.XLOOKUP($A9&amp;B$1,Condition!$H:$H,Condition!$E:$E),0)</f>
        <v>1</v>
      </c>
      <c r="C9">
        <f>IFERROR(_xlfn.XLOOKUP($A9&amp;C$1,Condition!$H:$H,Condition!$E:$E),0)</f>
        <v>1</v>
      </c>
      <c r="D9">
        <f>IFERROR(_xlfn.XLOOKUP($A9&amp;D$1,Condition!$H:$H,Condition!$E:$E),0)</f>
        <v>0</v>
      </c>
      <c r="E9">
        <f>IFERROR(_xlfn.XLOOKUP($A9&amp;E$1,Condition!$H:$H,Condition!$E:$E),0)</f>
        <v>0</v>
      </c>
      <c r="F9">
        <f>IFERROR(_xlfn.XLOOKUP($A9&amp;F$1,Condition!$H:$H,Condition!$E:$E),0)</f>
        <v>0</v>
      </c>
      <c r="G9">
        <f>IFERROR(_xlfn.XLOOKUP($A9&amp;G$1,Condition!$H:$H,Condition!$E:$E),0)</f>
        <v>0</v>
      </c>
      <c r="H9">
        <f>IFERROR(_xlfn.XLOOKUP($A9&amp;H$1,Condition!$H:$H,Condition!$E:$E),0)</f>
        <v>0</v>
      </c>
      <c r="I9">
        <f>IFERROR(_xlfn.XLOOKUP($A9&amp;I$1,Condition!$H:$H,Condition!$E:$E),0)</f>
        <v>1</v>
      </c>
      <c r="J9">
        <f>IFERROR(_xlfn.XLOOKUP($A9&amp;J$1,Condition!$H:$H,Condition!$E:$E),0)</f>
        <v>1</v>
      </c>
      <c r="K9">
        <f t="shared" si="0"/>
        <v>4</v>
      </c>
      <c r="L9" t="b">
        <f>_xlfn.XLOOKUP(A9,Condition!A:A,Condition!G:G)=K9</f>
        <v>1</v>
      </c>
    </row>
    <row r="10" spans="1:12" x14ac:dyDescent="0.55000000000000004">
      <c r="A10" t="s">
        <v>78</v>
      </c>
      <c r="B10">
        <f>IFERROR(_xlfn.XLOOKUP($A10&amp;B$1,Condition!$H:$H,Condition!$E:$E),0)</f>
        <v>1</v>
      </c>
      <c r="C10">
        <f>IFERROR(_xlfn.XLOOKUP($A10&amp;C$1,Condition!$H:$H,Condition!$E:$E),0)</f>
        <v>1</v>
      </c>
      <c r="D10">
        <f>IFERROR(_xlfn.XLOOKUP($A10&amp;D$1,Condition!$H:$H,Condition!$E:$E),0)</f>
        <v>0</v>
      </c>
      <c r="E10">
        <f>IFERROR(_xlfn.XLOOKUP($A10&amp;E$1,Condition!$H:$H,Condition!$E:$E),0)</f>
        <v>0</v>
      </c>
      <c r="F10">
        <f>IFERROR(_xlfn.XLOOKUP($A10&amp;F$1,Condition!$H:$H,Condition!$E:$E),0)</f>
        <v>0</v>
      </c>
      <c r="G10">
        <f>IFERROR(_xlfn.XLOOKUP($A10&amp;G$1,Condition!$H:$H,Condition!$E:$E),0)</f>
        <v>0</v>
      </c>
      <c r="H10">
        <f>IFERROR(_xlfn.XLOOKUP($A10&amp;H$1,Condition!$H:$H,Condition!$E:$E),0)</f>
        <v>0</v>
      </c>
      <c r="I10">
        <f>IFERROR(_xlfn.XLOOKUP($A10&amp;I$1,Condition!$H:$H,Condition!$E:$E),0)</f>
        <v>1</v>
      </c>
      <c r="J10">
        <f>IFERROR(_xlfn.XLOOKUP($A10&amp;J$1,Condition!$H:$H,Condition!$E:$E),0)</f>
        <v>1</v>
      </c>
      <c r="K10">
        <f t="shared" si="0"/>
        <v>4</v>
      </c>
      <c r="L10" t="b">
        <f>_xlfn.XLOOKUP(A10,Condition!A:A,Condition!G:G)=K10</f>
        <v>1</v>
      </c>
    </row>
    <row r="11" spans="1:12" x14ac:dyDescent="0.55000000000000004">
      <c r="A11" t="s">
        <v>79</v>
      </c>
      <c r="B11">
        <f>IFERROR(_xlfn.XLOOKUP($A11&amp;B$1,Condition!$H:$H,Condition!$E:$E),0)</f>
        <v>1</v>
      </c>
      <c r="C11">
        <f>IFERROR(_xlfn.XLOOKUP($A11&amp;C$1,Condition!$H:$H,Condition!$E:$E),0)</f>
        <v>1</v>
      </c>
      <c r="D11">
        <f>IFERROR(_xlfn.XLOOKUP($A11&amp;D$1,Condition!$H:$H,Condition!$E:$E),0)</f>
        <v>1</v>
      </c>
      <c r="E11">
        <f>IFERROR(_xlfn.XLOOKUP($A11&amp;E$1,Condition!$H:$H,Condition!$E:$E),0)</f>
        <v>0</v>
      </c>
      <c r="F11">
        <f>IFERROR(_xlfn.XLOOKUP($A11&amp;F$1,Condition!$H:$H,Condition!$E:$E),0)</f>
        <v>0</v>
      </c>
      <c r="G11">
        <f>IFERROR(_xlfn.XLOOKUP($A11&amp;G$1,Condition!$H:$H,Condition!$E:$E),0)</f>
        <v>0</v>
      </c>
      <c r="H11">
        <f>IFERROR(_xlfn.XLOOKUP($A11&amp;H$1,Condition!$H:$H,Condition!$E:$E),0)</f>
        <v>1</v>
      </c>
      <c r="I11">
        <f>IFERROR(_xlfn.XLOOKUP($A11&amp;I$1,Condition!$H:$H,Condition!$E:$E),0)</f>
        <v>0</v>
      </c>
      <c r="J11">
        <f>IFERROR(_xlfn.XLOOKUP($A11&amp;J$1,Condition!$H:$H,Condition!$E:$E),0)</f>
        <v>0</v>
      </c>
      <c r="K11">
        <f t="shared" si="0"/>
        <v>4</v>
      </c>
      <c r="L11" t="b">
        <f>_xlfn.XLOOKUP(A11,Condition!A:A,Condition!G:G)=K11</f>
        <v>1</v>
      </c>
    </row>
    <row r="12" spans="1:12" x14ac:dyDescent="0.55000000000000004">
      <c r="A12" t="s">
        <v>80</v>
      </c>
      <c r="B12">
        <f>IFERROR(_xlfn.XLOOKUP($A12&amp;B$1,Condition!$H:$H,Condition!$E:$E),0)</f>
        <v>1</v>
      </c>
      <c r="C12">
        <f>IFERROR(_xlfn.XLOOKUP($A12&amp;C$1,Condition!$H:$H,Condition!$E:$E),0)</f>
        <v>1</v>
      </c>
      <c r="D12">
        <f>IFERROR(_xlfn.XLOOKUP($A12&amp;D$1,Condition!$H:$H,Condition!$E:$E),0)</f>
        <v>0</v>
      </c>
      <c r="E12">
        <f>IFERROR(_xlfn.XLOOKUP($A12&amp;E$1,Condition!$H:$H,Condition!$E:$E),0)</f>
        <v>1</v>
      </c>
      <c r="F12">
        <f>IFERROR(_xlfn.XLOOKUP($A12&amp;F$1,Condition!$H:$H,Condition!$E:$E),0)</f>
        <v>0</v>
      </c>
      <c r="G12">
        <f>IFERROR(_xlfn.XLOOKUP($A12&amp;G$1,Condition!$H:$H,Condition!$E:$E),0)</f>
        <v>0</v>
      </c>
      <c r="H12">
        <f>IFERROR(_xlfn.XLOOKUP($A12&amp;H$1,Condition!$H:$H,Condition!$E:$E),0)</f>
        <v>1</v>
      </c>
      <c r="I12">
        <f>IFERROR(_xlfn.XLOOKUP($A12&amp;I$1,Condition!$H:$H,Condition!$E:$E),0)</f>
        <v>0</v>
      </c>
      <c r="J12">
        <f>IFERROR(_xlfn.XLOOKUP($A12&amp;J$1,Condition!$H:$H,Condition!$E:$E),0)</f>
        <v>0</v>
      </c>
      <c r="K12">
        <f t="shared" si="0"/>
        <v>4</v>
      </c>
      <c r="L12" t="b">
        <f>_xlfn.XLOOKUP(A12,Condition!A:A,Condition!G:G)=K12</f>
        <v>1</v>
      </c>
    </row>
    <row r="13" spans="1:12" hidden="1" x14ac:dyDescent="0.55000000000000004">
      <c r="A13" t="s">
        <v>81</v>
      </c>
      <c r="B13">
        <f>IFERROR(_xlfn.XLOOKUP($A13&amp;B$1,Condition!$H:$H,Condition!$E:$E),0)</f>
        <v>1</v>
      </c>
      <c r="C13">
        <f>IFERROR(_xlfn.XLOOKUP($A13&amp;C$1,Condition!$H:$H,Condition!$E:$E),0)</f>
        <v>0</v>
      </c>
      <c r="D13">
        <f>IFERROR(_xlfn.XLOOKUP($A13&amp;D$1,Condition!$H:$H,Condition!$E:$E),0)</f>
        <v>1</v>
      </c>
      <c r="E13">
        <f>IFERROR(_xlfn.XLOOKUP($A13&amp;E$1,Condition!$H:$H,Condition!$E:$E),0)</f>
        <v>0</v>
      </c>
      <c r="F13">
        <f>IFERROR(_xlfn.XLOOKUP($A13&amp;F$1,Condition!$H:$H,Condition!$E:$E),0)</f>
        <v>0</v>
      </c>
      <c r="G13">
        <f>IFERROR(_xlfn.XLOOKUP($A13&amp;G$1,Condition!$H:$H,Condition!$E:$E),0)</f>
        <v>1</v>
      </c>
      <c r="H13">
        <f>IFERROR(_xlfn.XLOOKUP($A13&amp;H$1,Condition!$H:$H,Condition!$E:$E),0)</f>
        <v>1</v>
      </c>
      <c r="I13">
        <f>IFERROR(_xlfn.XLOOKUP($A13&amp;I$1,Condition!$H:$H,Condition!$E:$E),0)</f>
        <v>0</v>
      </c>
      <c r="J13">
        <f>IFERROR(_xlfn.XLOOKUP($A13&amp;J$1,Condition!$H:$H,Condition!$E:$E),0)</f>
        <v>0</v>
      </c>
      <c r="K13">
        <f t="shared" si="0"/>
        <v>4</v>
      </c>
      <c r="L13" t="b">
        <f>_xlfn.XLOOKUP(A13,Condition!A:A,Condition!G:G)=K13</f>
        <v>1</v>
      </c>
    </row>
    <row r="14" spans="1:12" x14ac:dyDescent="0.55000000000000004">
      <c r="A14" t="s">
        <v>82</v>
      </c>
      <c r="B14">
        <f>IFERROR(_xlfn.XLOOKUP($A14&amp;B$1,Condition!$H:$H,Condition!$E:$E),0)</f>
        <v>1</v>
      </c>
      <c r="C14">
        <f>IFERROR(_xlfn.XLOOKUP($A14&amp;C$1,Condition!$H:$H,Condition!$E:$E),0)</f>
        <v>1</v>
      </c>
      <c r="D14">
        <f>IFERROR(_xlfn.XLOOKUP($A14&amp;D$1,Condition!$H:$H,Condition!$E:$E),0)</f>
        <v>0</v>
      </c>
      <c r="E14">
        <f>IFERROR(_xlfn.XLOOKUP($A14&amp;E$1,Condition!$H:$H,Condition!$E:$E),0)</f>
        <v>1</v>
      </c>
      <c r="F14">
        <f>IFERROR(_xlfn.XLOOKUP($A14&amp;F$1,Condition!$H:$H,Condition!$E:$E),0)</f>
        <v>0</v>
      </c>
      <c r="G14">
        <f>IFERROR(_xlfn.XLOOKUP($A14&amp;G$1,Condition!$H:$H,Condition!$E:$E),0)</f>
        <v>0</v>
      </c>
      <c r="H14">
        <f>IFERROR(_xlfn.XLOOKUP($A14&amp;H$1,Condition!$H:$H,Condition!$E:$E),0)</f>
        <v>0</v>
      </c>
      <c r="I14">
        <f>IFERROR(_xlfn.XLOOKUP($A14&amp;I$1,Condition!$H:$H,Condition!$E:$E),0)</f>
        <v>1</v>
      </c>
      <c r="J14">
        <f>IFERROR(_xlfn.XLOOKUP($A14&amp;J$1,Condition!$H:$H,Condition!$E:$E),0)</f>
        <v>1</v>
      </c>
      <c r="K14">
        <f t="shared" si="0"/>
        <v>5</v>
      </c>
      <c r="L14" t="b">
        <f>_xlfn.XLOOKUP(A14,Condition!A:A,Condition!G:G)=K14</f>
        <v>1</v>
      </c>
    </row>
    <row r="15" spans="1:12" x14ac:dyDescent="0.55000000000000004">
      <c r="A15" t="s">
        <v>83</v>
      </c>
      <c r="B15">
        <f>IFERROR(_xlfn.XLOOKUP($A15&amp;B$1,Condition!$H:$H,Condition!$E:$E),0)</f>
        <v>1</v>
      </c>
      <c r="C15">
        <f>IFERROR(_xlfn.XLOOKUP($A15&amp;C$1,Condition!$H:$H,Condition!$E:$E),0)</f>
        <v>1</v>
      </c>
      <c r="D15">
        <f>IFERROR(_xlfn.XLOOKUP($A15&amp;D$1,Condition!$H:$H,Condition!$E:$E),0)</f>
        <v>1</v>
      </c>
      <c r="E15">
        <f>IFERROR(_xlfn.XLOOKUP($A15&amp;E$1,Condition!$H:$H,Condition!$E:$E),0)</f>
        <v>1</v>
      </c>
      <c r="F15">
        <f>IFERROR(_xlfn.XLOOKUP($A15&amp;F$1,Condition!$H:$H,Condition!$E:$E),0)</f>
        <v>0</v>
      </c>
      <c r="G15">
        <f>IFERROR(_xlfn.XLOOKUP($A15&amp;G$1,Condition!$H:$H,Condition!$E:$E),0)</f>
        <v>0</v>
      </c>
      <c r="H15">
        <f>IFERROR(_xlfn.XLOOKUP($A15&amp;H$1,Condition!$H:$H,Condition!$E:$E),0)</f>
        <v>1</v>
      </c>
      <c r="I15">
        <f>IFERROR(_xlfn.XLOOKUP($A15&amp;I$1,Condition!$H:$H,Condition!$E:$E),0)</f>
        <v>0</v>
      </c>
      <c r="J15">
        <f>IFERROR(_xlfn.XLOOKUP($A15&amp;J$1,Condition!$H:$H,Condition!$E:$E),0)</f>
        <v>0</v>
      </c>
      <c r="K15">
        <f t="shared" si="0"/>
        <v>5</v>
      </c>
      <c r="L15" t="b">
        <f>_xlfn.XLOOKUP(A15,Condition!A:A,Condition!G:G)=K15</f>
        <v>1</v>
      </c>
    </row>
    <row r="16" spans="1:12" x14ac:dyDescent="0.55000000000000004">
      <c r="A16" t="s">
        <v>84</v>
      </c>
      <c r="B16">
        <f>IFERROR(_xlfn.XLOOKUP($A16&amp;B$1,Condition!$H:$H,Condition!$E:$E),0)</f>
        <v>1</v>
      </c>
      <c r="C16">
        <f>IFERROR(_xlfn.XLOOKUP($A16&amp;C$1,Condition!$H:$H,Condition!$E:$E),0)</f>
        <v>1</v>
      </c>
      <c r="D16">
        <f>IFERROR(_xlfn.XLOOKUP($A16&amp;D$1,Condition!$H:$H,Condition!$E:$E),0)</f>
        <v>1</v>
      </c>
      <c r="E16">
        <f>IFERROR(_xlfn.XLOOKUP($A16&amp;E$1,Condition!$H:$H,Condition!$E:$E),0)</f>
        <v>0</v>
      </c>
      <c r="F16">
        <f>IFERROR(_xlfn.XLOOKUP($A16&amp;F$1,Condition!$H:$H,Condition!$E:$E),0)</f>
        <v>0</v>
      </c>
      <c r="G16">
        <f>IFERROR(_xlfn.XLOOKUP($A16&amp;G$1,Condition!$H:$H,Condition!$E:$E),0)</f>
        <v>0</v>
      </c>
      <c r="H16">
        <f>IFERROR(_xlfn.XLOOKUP($A16&amp;H$1,Condition!$H:$H,Condition!$E:$E),0)</f>
        <v>1</v>
      </c>
      <c r="I16">
        <f>IFERROR(_xlfn.XLOOKUP($A16&amp;I$1,Condition!$H:$H,Condition!$E:$E),0)</f>
        <v>0</v>
      </c>
      <c r="J16">
        <f>IFERROR(_xlfn.XLOOKUP($A16&amp;J$1,Condition!$H:$H,Condition!$E:$E),0)</f>
        <v>1</v>
      </c>
      <c r="K16">
        <f t="shared" si="0"/>
        <v>5</v>
      </c>
      <c r="L16" t="b">
        <f>_xlfn.XLOOKUP(A16,Condition!A:A,Condition!G:G)=K16</f>
        <v>1</v>
      </c>
    </row>
    <row r="17" spans="1:12" x14ac:dyDescent="0.55000000000000004">
      <c r="A17" t="s">
        <v>85</v>
      </c>
      <c r="B17">
        <f>IFERROR(_xlfn.XLOOKUP($A17&amp;B$1,Condition!$H:$H,Condition!$E:$E),0)</f>
        <v>1</v>
      </c>
      <c r="C17">
        <f>IFERROR(_xlfn.XLOOKUP($A17&amp;C$1,Condition!$H:$H,Condition!$E:$E),0)</f>
        <v>1</v>
      </c>
      <c r="D17">
        <f>IFERROR(_xlfn.XLOOKUP($A17&amp;D$1,Condition!$H:$H,Condition!$E:$E),0)</f>
        <v>1</v>
      </c>
      <c r="E17">
        <f>IFERROR(_xlfn.XLOOKUP($A17&amp;E$1,Condition!$H:$H,Condition!$E:$E),0)</f>
        <v>1</v>
      </c>
      <c r="F17">
        <f>IFERROR(_xlfn.XLOOKUP($A17&amp;F$1,Condition!$H:$H,Condition!$E:$E),0)</f>
        <v>0</v>
      </c>
      <c r="G17">
        <f>IFERROR(_xlfn.XLOOKUP($A17&amp;G$1,Condition!$H:$H,Condition!$E:$E),0)</f>
        <v>0</v>
      </c>
      <c r="H17">
        <f>IFERROR(_xlfn.XLOOKUP($A17&amp;H$1,Condition!$H:$H,Condition!$E:$E),0)</f>
        <v>1</v>
      </c>
      <c r="I17">
        <f>IFERROR(_xlfn.XLOOKUP($A17&amp;I$1,Condition!$H:$H,Condition!$E:$E),0)</f>
        <v>0</v>
      </c>
      <c r="J17">
        <f>IFERROR(_xlfn.XLOOKUP($A17&amp;J$1,Condition!$H:$H,Condition!$E:$E),0)</f>
        <v>0</v>
      </c>
      <c r="K17">
        <f t="shared" si="0"/>
        <v>5</v>
      </c>
      <c r="L17" t="b">
        <f>_xlfn.XLOOKUP(A17,Condition!A:A,Condition!G:G)=K17</f>
        <v>1</v>
      </c>
    </row>
    <row r="18" spans="1:12" x14ac:dyDescent="0.55000000000000004">
      <c r="A18" t="s">
        <v>86</v>
      </c>
      <c r="B18">
        <f>IFERROR(_xlfn.XLOOKUP($A18&amp;B$1,Condition!$H:$H,Condition!$E:$E),0)</f>
        <v>1</v>
      </c>
      <c r="C18">
        <f>IFERROR(_xlfn.XLOOKUP($A18&amp;C$1,Condition!$H:$H,Condition!$E:$E),0)</f>
        <v>1</v>
      </c>
      <c r="D18">
        <f>IFERROR(_xlfn.XLOOKUP($A18&amp;D$1,Condition!$H:$H,Condition!$E:$E),0)</f>
        <v>1</v>
      </c>
      <c r="E18">
        <f>IFERROR(_xlfn.XLOOKUP($A18&amp;E$1,Condition!$H:$H,Condition!$E:$E),0)</f>
        <v>0</v>
      </c>
      <c r="F18">
        <f>IFERROR(_xlfn.XLOOKUP($A18&amp;F$1,Condition!$H:$H,Condition!$E:$E),0)</f>
        <v>0</v>
      </c>
      <c r="G18">
        <f>IFERROR(_xlfn.XLOOKUP($A18&amp;G$1,Condition!$H:$H,Condition!$E:$E),0)</f>
        <v>0</v>
      </c>
      <c r="H18">
        <f>IFERROR(_xlfn.XLOOKUP($A18&amp;H$1,Condition!$H:$H,Condition!$E:$E),0)</f>
        <v>1</v>
      </c>
      <c r="I18">
        <f>IFERROR(_xlfn.XLOOKUP($A18&amp;I$1,Condition!$H:$H,Condition!$E:$E),0)</f>
        <v>0</v>
      </c>
      <c r="J18">
        <f>IFERROR(_xlfn.XLOOKUP($A18&amp;J$1,Condition!$H:$H,Condition!$E:$E),0)</f>
        <v>1</v>
      </c>
      <c r="K18">
        <f t="shared" si="0"/>
        <v>5</v>
      </c>
      <c r="L18" t="b">
        <f>_xlfn.XLOOKUP(A18,Condition!A:A,Condition!G:G)=K18</f>
        <v>1</v>
      </c>
    </row>
    <row r="19" spans="1:12" hidden="1" x14ac:dyDescent="0.55000000000000004">
      <c r="A19" t="s">
        <v>45</v>
      </c>
      <c r="B19">
        <f>IFERROR(_xlfn.XLOOKUP($A19&amp;B$1,Condition!$H:$H,Condition!$E:$E),0)</f>
        <v>1</v>
      </c>
      <c r="C19">
        <f>IFERROR(_xlfn.XLOOKUP($A19&amp;C$1,Condition!$H:$H,Condition!$E:$E),0)</f>
        <v>1</v>
      </c>
      <c r="D19">
        <f>IFERROR(_xlfn.XLOOKUP($A19&amp;D$1,Condition!$H:$H,Condition!$E:$E),0)</f>
        <v>1</v>
      </c>
      <c r="E19">
        <f>IFERROR(_xlfn.XLOOKUP($A19&amp;E$1,Condition!$H:$H,Condition!$E:$E),0)</f>
        <v>1</v>
      </c>
      <c r="F19">
        <f>IFERROR(_xlfn.XLOOKUP($A19&amp;F$1,Condition!$H:$H,Condition!$E:$E),0)</f>
        <v>0</v>
      </c>
      <c r="G19">
        <f>IFERROR(_xlfn.XLOOKUP($A19&amp;G$1,Condition!$H:$H,Condition!$E:$E),0)</f>
        <v>0</v>
      </c>
      <c r="H19">
        <f>IFERROR(_xlfn.XLOOKUP($A19&amp;H$1,Condition!$H:$H,Condition!$E:$E),0)</f>
        <v>1</v>
      </c>
      <c r="I19">
        <f>IFERROR(_xlfn.XLOOKUP($A19&amp;I$1,Condition!$H:$H,Condition!$E:$E),0)</f>
        <v>0</v>
      </c>
      <c r="J19">
        <f>IFERROR(_xlfn.XLOOKUP($A19&amp;J$1,Condition!$H:$H,Condition!$E:$E),0)</f>
        <v>0</v>
      </c>
      <c r="K19">
        <f t="shared" si="0"/>
        <v>5</v>
      </c>
      <c r="L19" t="b">
        <f>_xlfn.XLOOKUP(A19,Condition!A:A,Condition!G:G)=K19</f>
        <v>1</v>
      </c>
    </row>
    <row r="20" spans="1:12" x14ac:dyDescent="0.55000000000000004">
      <c r="A20" t="s">
        <v>87</v>
      </c>
      <c r="B20">
        <f>IFERROR(_xlfn.XLOOKUP($A20&amp;B$1,Condition!$H:$H,Condition!$E:$E),0)</f>
        <v>1</v>
      </c>
      <c r="C20">
        <f>IFERROR(_xlfn.XLOOKUP($A20&amp;C$1,Condition!$H:$H,Condition!$E:$E),0)</f>
        <v>1</v>
      </c>
      <c r="D20">
        <f>IFERROR(_xlfn.XLOOKUP($A20&amp;D$1,Condition!$H:$H,Condition!$E:$E),0)</f>
        <v>1</v>
      </c>
      <c r="E20">
        <f>IFERROR(_xlfn.XLOOKUP($A20&amp;E$1,Condition!$H:$H,Condition!$E:$E),0)</f>
        <v>1</v>
      </c>
      <c r="F20">
        <f>IFERROR(_xlfn.XLOOKUP($A20&amp;F$1,Condition!$H:$H,Condition!$E:$E),0)</f>
        <v>0</v>
      </c>
      <c r="G20">
        <f>IFERROR(_xlfn.XLOOKUP($A20&amp;G$1,Condition!$H:$H,Condition!$E:$E),0)</f>
        <v>0</v>
      </c>
      <c r="H20">
        <f>IFERROR(_xlfn.XLOOKUP($A20&amp;H$1,Condition!$H:$H,Condition!$E:$E),0)</f>
        <v>1</v>
      </c>
      <c r="I20">
        <f>IFERROR(_xlfn.XLOOKUP($A20&amp;I$1,Condition!$H:$H,Condition!$E:$E),0)</f>
        <v>0</v>
      </c>
      <c r="J20">
        <f>IFERROR(_xlfn.XLOOKUP($A20&amp;J$1,Condition!$H:$H,Condition!$E:$E),0)</f>
        <v>0</v>
      </c>
      <c r="K20">
        <f t="shared" si="0"/>
        <v>5</v>
      </c>
      <c r="L20" t="b">
        <f>_xlfn.XLOOKUP(A20,Condition!A:A,Condition!G:G)=K20</f>
        <v>1</v>
      </c>
    </row>
    <row r="21" spans="1:12" x14ac:dyDescent="0.55000000000000004">
      <c r="A21" t="s">
        <v>88</v>
      </c>
      <c r="B21">
        <f>IFERROR(_xlfn.XLOOKUP($A21&amp;B$1,Condition!$H:$H,Condition!$E:$E),0)</f>
        <v>1</v>
      </c>
      <c r="C21">
        <f>IFERROR(_xlfn.XLOOKUP($A21&amp;C$1,Condition!$H:$H,Condition!$E:$E),0)</f>
        <v>1</v>
      </c>
      <c r="D21">
        <f>IFERROR(_xlfn.XLOOKUP($A21&amp;D$1,Condition!$H:$H,Condition!$E:$E),0)</f>
        <v>1</v>
      </c>
      <c r="E21">
        <f>IFERROR(_xlfn.XLOOKUP($A21&amp;E$1,Condition!$H:$H,Condition!$E:$E),0)</f>
        <v>1</v>
      </c>
      <c r="F21">
        <f>IFERROR(_xlfn.XLOOKUP($A21&amp;F$1,Condition!$H:$H,Condition!$E:$E),0)</f>
        <v>0</v>
      </c>
      <c r="G21">
        <f>IFERROR(_xlfn.XLOOKUP($A21&amp;G$1,Condition!$H:$H,Condition!$E:$E),0)</f>
        <v>0</v>
      </c>
      <c r="H21">
        <f>IFERROR(_xlfn.XLOOKUP($A21&amp;H$1,Condition!$H:$H,Condition!$E:$E),0)</f>
        <v>1</v>
      </c>
      <c r="I21">
        <f>IFERROR(_xlfn.XLOOKUP($A21&amp;I$1,Condition!$H:$H,Condition!$E:$E),0)</f>
        <v>0</v>
      </c>
      <c r="J21">
        <f>IFERROR(_xlfn.XLOOKUP($A21&amp;J$1,Condition!$H:$H,Condition!$E:$E),0)</f>
        <v>1</v>
      </c>
      <c r="K21">
        <f t="shared" si="0"/>
        <v>6</v>
      </c>
      <c r="L21" t="b">
        <f>_xlfn.XLOOKUP(A21,Condition!A:A,Condition!G:G)=K21</f>
        <v>1</v>
      </c>
    </row>
    <row r="22" spans="1:12" x14ac:dyDescent="0.55000000000000004">
      <c r="A22" t="s">
        <v>89</v>
      </c>
      <c r="B22">
        <f>IFERROR(_xlfn.XLOOKUP($A22&amp;B$1,Condition!$H:$H,Condition!$E:$E),0)</f>
        <v>1</v>
      </c>
      <c r="C22">
        <f>IFERROR(_xlfn.XLOOKUP($A22&amp;C$1,Condition!$H:$H,Condition!$E:$E),0)</f>
        <v>1</v>
      </c>
      <c r="D22">
        <f>IFERROR(_xlfn.XLOOKUP($A22&amp;D$1,Condition!$H:$H,Condition!$E:$E),0)</f>
        <v>1</v>
      </c>
      <c r="E22">
        <f>IFERROR(_xlfn.XLOOKUP($A22&amp;E$1,Condition!$H:$H,Condition!$E:$E),0)</f>
        <v>1</v>
      </c>
      <c r="F22">
        <f>IFERROR(_xlfn.XLOOKUP($A22&amp;F$1,Condition!$H:$H,Condition!$E:$E),0)</f>
        <v>0</v>
      </c>
      <c r="G22">
        <f>IFERROR(_xlfn.XLOOKUP($A22&amp;G$1,Condition!$H:$H,Condition!$E:$E),0)</f>
        <v>0</v>
      </c>
      <c r="H22">
        <f>IFERROR(_xlfn.XLOOKUP($A22&amp;H$1,Condition!$H:$H,Condition!$E:$E),0)</f>
        <v>1</v>
      </c>
      <c r="I22">
        <f>IFERROR(_xlfn.XLOOKUP($A22&amp;I$1,Condition!$H:$H,Condition!$E:$E),0)</f>
        <v>1</v>
      </c>
      <c r="J22">
        <f>IFERROR(_xlfn.XLOOKUP($A22&amp;J$1,Condition!$H:$H,Condition!$E:$E),0)</f>
        <v>0</v>
      </c>
      <c r="K22">
        <f t="shared" si="0"/>
        <v>6</v>
      </c>
      <c r="L22" t="b">
        <f>_xlfn.XLOOKUP(A22,Condition!A:A,Condition!G:G)=K22</f>
        <v>1</v>
      </c>
    </row>
    <row r="23" spans="1:12" x14ac:dyDescent="0.55000000000000004">
      <c r="A23" t="s">
        <v>90</v>
      </c>
      <c r="B23">
        <f>IFERROR(_xlfn.XLOOKUP($A23&amp;B$1,Condition!$H:$H,Condition!$E:$E),0)</f>
        <v>1</v>
      </c>
      <c r="C23">
        <f>IFERROR(_xlfn.XLOOKUP($A23&amp;C$1,Condition!$H:$H,Condition!$E:$E),0)</f>
        <v>1</v>
      </c>
      <c r="D23">
        <f>IFERROR(_xlfn.XLOOKUP($A23&amp;D$1,Condition!$H:$H,Condition!$E:$E),0)</f>
        <v>0</v>
      </c>
      <c r="E23">
        <f>IFERROR(_xlfn.XLOOKUP($A23&amp;E$1,Condition!$H:$H,Condition!$E:$E),0)</f>
        <v>1</v>
      </c>
      <c r="F23">
        <f>IFERROR(_xlfn.XLOOKUP($A23&amp;F$1,Condition!$H:$H,Condition!$E:$E),0)</f>
        <v>0</v>
      </c>
      <c r="G23">
        <f>IFERROR(_xlfn.XLOOKUP($A23&amp;G$1,Condition!$H:$H,Condition!$E:$E),0)</f>
        <v>0</v>
      </c>
      <c r="H23">
        <f>IFERROR(_xlfn.XLOOKUP($A23&amp;H$1,Condition!$H:$H,Condition!$E:$E),0)</f>
        <v>1</v>
      </c>
      <c r="I23">
        <f>IFERROR(_xlfn.XLOOKUP($A23&amp;I$1,Condition!$H:$H,Condition!$E:$E),0)</f>
        <v>1</v>
      </c>
      <c r="J23">
        <f>IFERROR(_xlfn.XLOOKUP($A23&amp;J$1,Condition!$H:$H,Condition!$E:$E),0)</f>
        <v>1</v>
      </c>
      <c r="K23">
        <f t="shared" si="0"/>
        <v>6</v>
      </c>
      <c r="L23" t="b">
        <f>_xlfn.XLOOKUP(A23,Condition!A:A,Condition!G:G)=K23</f>
        <v>1</v>
      </c>
    </row>
    <row r="24" spans="1:12" x14ac:dyDescent="0.55000000000000004">
      <c r="A24" t="s">
        <v>91</v>
      </c>
      <c r="B24">
        <f>IFERROR(_xlfn.XLOOKUP($A24&amp;B$1,Condition!$H:$H,Condition!$E:$E),0)</f>
        <v>1</v>
      </c>
      <c r="C24">
        <f>IFERROR(_xlfn.XLOOKUP($A24&amp;C$1,Condition!$H:$H,Condition!$E:$E),0)</f>
        <v>1</v>
      </c>
      <c r="D24">
        <f>IFERROR(_xlfn.XLOOKUP($A24&amp;D$1,Condition!$H:$H,Condition!$E:$E),0)</f>
        <v>1</v>
      </c>
      <c r="E24">
        <f>IFERROR(_xlfn.XLOOKUP($A24&amp;E$1,Condition!$H:$H,Condition!$E:$E),0)</f>
        <v>1</v>
      </c>
      <c r="F24">
        <f>IFERROR(_xlfn.XLOOKUP($A24&amp;F$1,Condition!$H:$H,Condition!$E:$E),0)</f>
        <v>0</v>
      </c>
      <c r="G24">
        <f>IFERROR(_xlfn.XLOOKUP($A24&amp;G$1,Condition!$H:$H,Condition!$E:$E),0)</f>
        <v>0</v>
      </c>
      <c r="H24">
        <f>IFERROR(_xlfn.XLOOKUP($A24&amp;H$1,Condition!$H:$H,Condition!$E:$E),0)</f>
        <v>1</v>
      </c>
      <c r="I24">
        <f>IFERROR(_xlfn.XLOOKUP($A24&amp;I$1,Condition!$H:$H,Condition!$E:$E),0)</f>
        <v>1</v>
      </c>
      <c r="J24">
        <f>IFERROR(_xlfn.XLOOKUP($A24&amp;J$1,Condition!$H:$H,Condition!$E:$E),0)</f>
        <v>0</v>
      </c>
      <c r="K24">
        <f t="shared" si="0"/>
        <v>6</v>
      </c>
      <c r="L24" t="b">
        <f>_xlfn.XLOOKUP(A24,Condition!A:A,Condition!G:G)=K24</f>
        <v>1</v>
      </c>
    </row>
    <row r="25" spans="1:12" x14ac:dyDescent="0.55000000000000004">
      <c r="A25" t="s">
        <v>92</v>
      </c>
      <c r="B25">
        <f>IFERROR(_xlfn.XLOOKUP($A25&amp;B$1,Condition!$H:$H,Condition!$E:$E),0)</f>
        <v>1</v>
      </c>
      <c r="C25">
        <f>IFERROR(_xlfn.XLOOKUP($A25&amp;C$1,Condition!$H:$H,Condition!$E:$E),0)</f>
        <v>1</v>
      </c>
      <c r="D25">
        <f>IFERROR(_xlfn.XLOOKUP($A25&amp;D$1,Condition!$H:$H,Condition!$E:$E),0)</f>
        <v>1</v>
      </c>
      <c r="E25">
        <f>IFERROR(_xlfn.XLOOKUP($A25&amp;E$1,Condition!$H:$H,Condition!$E:$E),0)</f>
        <v>1</v>
      </c>
      <c r="F25">
        <f>IFERROR(_xlfn.XLOOKUP($A25&amp;F$1,Condition!$H:$H,Condition!$E:$E),0)</f>
        <v>0</v>
      </c>
      <c r="G25">
        <f>IFERROR(_xlfn.XLOOKUP($A25&amp;G$1,Condition!$H:$H,Condition!$E:$E),0)</f>
        <v>0</v>
      </c>
      <c r="H25">
        <f>IFERROR(_xlfn.XLOOKUP($A25&amp;H$1,Condition!$H:$H,Condition!$E:$E),0)</f>
        <v>1</v>
      </c>
      <c r="I25">
        <f>IFERROR(_xlfn.XLOOKUP($A25&amp;I$1,Condition!$H:$H,Condition!$E:$E),0)</f>
        <v>1</v>
      </c>
      <c r="J25">
        <f>IFERROR(_xlfn.XLOOKUP($A25&amp;J$1,Condition!$H:$H,Condition!$E:$E),0)</f>
        <v>0</v>
      </c>
      <c r="K25">
        <f t="shared" si="0"/>
        <v>6</v>
      </c>
      <c r="L25" t="b">
        <f>_xlfn.XLOOKUP(A25,Condition!A:A,Condition!G:G)=K25</f>
        <v>1</v>
      </c>
    </row>
    <row r="26" spans="1:12" x14ac:dyDescent="0.55000000000000004">
      <c r="A26" t="s">
        <v>93</v>
      </c>
      <c r="B26">
        <f>IFERROR(_xlfn.XLOOKUP($A26&amp;B$1,Condition!$H:$H,Condition!$E:$E),0)</f>
        <v>1</v>
      </c>
      <c r="C26">
        <f>IFERROR(_xlfn.XLOOKUP($A26&amp;C$1,Condition!$H:$H,Condition!$E:$E),0)</f>
        <v>1</v>
      </c>
      <c r="D26">
        <f>IFERROR(_xlfn.XLOOKUP($A26&amp;D$1,Condition!$H:$H,Condition!$E:$E),0)</f>
        <v>0</v>
      </c>
      <c r="E26">
        <f>IFERROR(_xlfn.XLOOKUP($A26&amp;E$1,Condition!$H:$H,Condition!$E:$E),0)</f>
        <v>1</v>
      </c>
      <c r="F26">
        <f>IFERROR(_xlfn.XLOOKUP($A26&amp;F$1,Condition!$H:$H,Condition!$E:$E),0)</f>
        <v>0</v>
      </c>
      <c r="G26">
        <f>IFERROR(_xlfn.XLOOKUP($A26&amp;G$1,Condition!$H:$H,Condition!$E:$E),0)</f>
        <v>0</v>
      </c>
      <c r="H26">
        <f>IFERROR(_xlfn.XLOOKUP($A26&amp;H$1,Condition!$H:$H,Condition!$E:$E),0)</f>
        <v>1</v>
      </c>
      <c r="I26">
        <f>IFERROR(_xlfn.XLOOKUP($A26&amp;I$1,Condition!$H:$H,Condition!$E:$E),0)</f>
        <v>1</v>
      </c>
      <c r="J26">
        <f>IFERROR(_xlfn.XLOOKUP($A26&amp;J$1,Condition!$H:$H,Condition!$E:$E),0)</f>
        <v>1</v>
      </c>
      <c r="K26">
        <f t="shared" si="0"/>
        <v>6</v>
      </c>
      <c r="L26" t="b">
        <f>_xlfn.XLOOKUP(A26,Condition!A:A,Condition!G:G)=K26</f>
        <v>1</v>
      </c>
    </row>
    <row r="27" spans="1:12" x14ac:dyDescent="0.55000000000000004">
      <c r="A27" t="s">
        <v>94</v>
      </c>
      <c r="B27">
        <f>IFERROR(_xlfn.XLOOKUP($A27&amp;B$1,Condition!$H:$H,Condition!$E:$E),0)</f>
        <v>1</v>
      </c>
      <c r="C27">
        <f>IFERROR(_xlfn.XLOOKUP($A27&amp;C$1,Condition!$H:$H,Condition!$E:$E),0)</f>
        <v>1</v>
      </c>
      <c r="D27">
        <f>IFERROR(_xlfn.XLOOKUP($A27&amp;D$1,Condition!$H:$H,Condition!$E:$E),0)</f>
        <v>1</v>
      </c>
      <c r="E27">
        <f>IFERROR(_xlfn.XLOOKUP($A27&amp;E$1,Condition!$H:$H,Condition!$E:$E),0)</f>
        <v>1</v>
      </c>
      <c r="F27">
        <f>IFERROR(_xlfn.XLOOKUP($A27&amp;F$1,Condition!$H:$H,Condition!$E:$E),0)</f>
        <v>0</v>
      </c>
      <c r="G27">
        <f>IFERROR(_xlfn.XLOOKUP($A27&amp;G$1,Condition!$H:$H,Condition!$E:$E),0)</f>
        <v>0</v>
      </c>
      <c r="H27">
        <f>IFERROR(_xlfn.XLOOKUP($A27&amp;H$1,Condition!$H:$H,Condition!$E:$E),0)</f>
        <v>1</v>
      </c>
      <c r="I27">
        <f>IFERROR(_xlfn.XLOOKUP($A27&amp;I$1,Condition!$H:$H,Condition!$E:$E),0)</f>
        <v>1</v>
      </c>
      <c r="J27">
        <f>IFERROR(_xlfn.XLOOKUP($A27&amp;J$1,Condition!$H:$H,Condition!$E:$E),0)</f>
        <v>1</v>
      </c>
      <c r="K27">
        <f t="shared" si="0"/>
        <v>7</v>
      </c>
      <c r="L27" t="b">
        <f>_xlfn.XLOOKUP(A27,Condition!A:A,Condition!G:G)=K27</f>
        <v>1</v>
      </c>
    </row>
    <row r="46" spans="1:10" x14ac:dyDescent="0.55000000000000004">
      <c r="A46" t="s">
        <v>0</v>
      </c>
      <c r="B46" s="1" t="s">
        <v>1</v>
      </c>
      <c r="C46" s="1" t="s">
        <v>2</v>
      </c>
      <c r="D46" s="1" t="s">
        <v>3</v>
      </c>
      <c r="E46" s="1" t="s">
        <v>4</v>
      </c>
      <c r="F46" s="1" t="s">
        <v>5</v>
      </c>
      <c r="G46" s="1" t="s">
        <v>6</v>
      </c>
      <c r="H46" s="1" t="s">
        <v>7</v>
      </c>
      <c r="I46" s="1" t="s">
        <v>8</v>
      </c>
      <c r="J46" s="1" t="s">
        <v>9</v>
      </c>
    </row>
    <row r="47" spans="1:10" x14ac:dyDescent="0.55000000000000004">
      <c r="A47" t="s">
        <v>95</v>
      </c>
      <c r="B47">
        <v>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</row>
    <row r="48" spans="1:10" x14ac:dyDescent="0.55000000000000004">
      <c r="A48" t="s">
        <v>96</v>
      </c>
      <c r="B48">
        <v>1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</row>
    <row r="49" spans="1:10" x14ac:dyDescent="0.55000000000000004">
      <c r="A49" t="s">
        <v>97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</row>
    <row r="50" spans="1:10" x14ac:dyDescent="0.55000000000000004">
      <c r="A50" t="s">
        <v>98</v>
      </c>
      <c r="B50">
        <v>1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1</v>
      </c>
    </row>
    <row r="51" spans="1:10" x14ac:dyDescent="0.55000000000000004">
      <c r="A51" t="s">
        <v>99</v>
      </c>
      <c r="B51">
        <v>1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1</v>
      </c>
    </row>
    <row r="52" spans="1:10" x14ac:dyDescent="0.55000000000000004">
      <c r="A52" t="s">
        <v>100</v>
      </c>
      <c r="B52">
        <v>1</v>
      </c>
      <c r="C52">
        <v>1</v>
      </c>
      <c r="D52">
        <v>0</v>
      </c>
      <c r="E52">
        <v>1</v>
      </c>
      <c r="F52">
        <v>0</v>
      </c>
      <c r="G52">
        <v>0</v>
      </c>
      <c r="H52">
        <v>1</v>
      </c>
      <c r="I52">
        <v>0</v>
      </c>
      <c r="J52">
        <v>0</v>
      </c>
    </row>
    <row r="53" spans="1:10" x14ac:dyDescent="0.55000000000000004">
      <c r="A53" t="s">
        <v>101</v>
      </c>
      <c r="B53">
        <v>1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1</v>
      </c>
    </row>
    <row r="54" spans="1:10" x14ac:dyDescent="0.55000000000000004">
      <c r="A54" t="s">
        <v>102</v>
      </c>
      <c r="B54">
        <v>1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1</v>
      </c>
    </row>
    <row r="55" spans="1:10" x14ac:dyDescent="0.55000000000000004">
      <c r="A55" t="s">
        <v>103</v>
      </c>
      <c r="B55">
        <v>1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1</v>
      </c>
    </row>
    <row r="56" spans="1:10" x14ac:dyDescent="0.55000000000000004">
      <c r="A56" t="s">
        <v>104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</row>
    <row r="57" spans="1:10" x14ac:dyDescent="0.55000000000000004">
      <c r="A57" t="s">
        <v>105</v>
      </c>
      <c r="B57">
        <v>1</v>
      </c>
      <c r="C57">
        <v>1</v>
      </c>
      <c r="D57">
        <v>0</v>
      </c>
      <c r="E57">
        <v>1</v>
      </c>
      <c r="F57">
        <v>0</v>
      </c>
      <c r="G57">
        <v>0</v>
      </c>
      <c r="H57">
        <v>1</v>
      </c>
      <c r="I57">
        <v>0</v>
      </c>
      <c r="J57">
        <v>0</v>
      </c>
    </row>
    <row r="58" spans="1:10" x14ac:dyDescent="0.55000000000000004">
      <c r="A58" t="s">
        <v>106</v>
      </c>
      <c r="B58">
        <v>1</v>
      </c>
      <c r="C58">
        <v>1</v>
      </c>
      <c r="D58">
        <v>0</v>
      </c>
      <c r="E58">
        <v>1</v>
      </c>
      <c r="F58">
        <v>0</v>
      </c>
      <c r="G58">
        <v>0</v>
      </c>
      <c r="H58">
        <v>0</v>
      </c>
      <c r="I58">
        <v>1</v>
      </c>
      <c r="J58">
        <v>1</v>
      </c>
    </row>
    <row r="59" spans="1:10" x14ac:dyDescent="0.55000000000000004">
      <c r="A59" t="s">
        <v>107</v>
      </c>
      <c r="B59">
        <v>1</v>
      </c>
      <c r="C59">
        <v>1</v>
      </c>
      <c r="D59">
        <v>1</v>
      </c>
      <c r="E59">
        <v>1</v>
      </c>
      <c r="F59">
        <v>0</v>
      </c>
      <c r="G59">
        <v>0</v>
      </c>
      <c r="H59">
        <v>1</v>
      </c>
      <c r="I59">
        <v>0</v>
      </c>
      <c r="J59">
        <v>0</v>
      </c>
    </row>
    <row r="60" spans="1:10" x14ac:dyDescent="0.55000000000000004">
      <c r="A60" t="s">
        <v>108</v>
      </c>
      <c r="B60">
        <v>1</v>
      </c>
      <c r="C60">
        <v>1</v>
      </c>
      <c r="D60">
        <v>1</v>
      </c>
      <c r="E60">
        <v>0</v>
      </c>
      <c r="F60">
        <v>0</v>
      </c>
      <c r="G60">
        <v>0</v>
      </c>
      <c r="H60">
        <v>1</v>
      </c>
      <c r="I60">
        <v>0</v>
      </c>
      <c r="J60">
        <v>1</v>
      </c>
    </row>
    <row r="61" spans="1:10" x14ac:dyDescent="0.55000000000000004">
      <c r="A61" t="s">
        <v>109</v>
      </c>
      <c r="B61">
        <v>1</v>
      </c>
      <c r="C61">
        <v>1</v>
      </c>
      <c r="D61">
        <v>1</v>
      </c>
      <c r="E61">
        <v>1</v>
      </c>
      <c r="F61">
        <v>0</v>
      </c>
      <c r="G61">
        <v>0</v>
      </c>
      <c r="H61">
        <v>1</v>
      </c>
      <c r="I61">
        <v>0</v>
      </c>
      <c r="J61">
        <v>0</v>
      </c>
    </row>
    <row r="62" spans="1:10" x14ac:dyDescent="0.55000000000000004">
      <c r="A62" t="s">
        <v>21</v>
      </c>
      <c r="B62">
        <v>1</v>
      </c>
      <c r="C62">
        <v>1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1</v>
      </c>
    </row>
    <row r="63" spans="1:10" x14ac:dyDescent="0.55000000000000004">
      <c r="A63" t="s">
        <v>110</v>
      </c>
      <c r="B63">
        <v>1</v>
      </c>
      <c r="C63">
        <v>1</v>
      </c>
      <c r="D63">
        <v>1</v>
      </c>
      <c r="E63">
        <v>1</v>
      </c>
      <c r="F63">
        <v>0</v>
      </c>
      <c r="G63">
        <v>0</v>
      </c>
      <c r="H63">
        <v>1</v>
      </c>
      <c r="I63">
        <v>0</v>
      </c>
      <c r="J63">
        <v>0</v>
      </c>
    </row>
    <row r="64" spans="1:10" x14ac:dyDescent="0.55000000000000004">
      <c r="A64" t="s">
        <v>111</v>
      </c>
      <c r="B64">
        <v>1</v>
      </c>
      <c r="C64">
        <v>1</v>
      </c>
      <c r="D64">
        <v>1</v>
      </c>
      <c r="E64">
        <v>1</v>
      </c>
      <c r="F64">
        <v>0</v>
      </c>
      <c r="G64">
        <v>0</v>
      </c>
      <c r="H64">
        <v>1</v>
      </c>
      <c r="I64">
        <v>0</v>
      </c>
      <c r="J64">
        <v>1</v>
      </c>
    </row>
    <row r="65" spans="1:10" x14ac:dyDescent="0.55000000000000004">
      <c r="A65" t="s">
        <v>112</v>
      </c>
      <c r="B65">
        <v>1</v>
      </c>
      <c r="C65">
        <v>1</v>
      </c>
      <c r="D65">
        <v>1</v>
      </c>
      <c r="E65">
        <v>1</v>
      </c>
      <c r="F65">
        <v>0</v>
      </c>
      <c r="G65">
        <v>0</v>
      </c>
      <c r="H65">
        <v>1</v>
      </c>
      <c r="I65">
        <v>1</v>
      </c>
      <c r="J65">
        <v>0</v>
      </c>
    </row>
    <row r="66" spans="1:10" x14ac:dyDescent="0.55000000000000004">
      <c r="A66" t="s">
        <v>113</v>
      </c>
      <c r="B66">
        <v>1</v>
      </c>
      <c r="C66">
        <v>1</v>
      </c>
      <c r="D66">
        <v>0</v>
      </c>
      <c r="E66">
        <v>1</v>
      </c>
      <c r="F66">
        <v>0</v>
      </c>
      <c r="G66">
        <v>0</v>
      </c>
      <c r="H66">
        <v>1</v>
      </c>
      <c r="I66">
        <v>1</v>
      </c>
      <c r="J66">
        <v>1</v>
      </c>
    </row>
    <row r="67" spans="1:10" x14ac:dyDescent="0.55000000000000004">
      <c r="A67" t="s">
        <v>114</v>
      </c>
      <c r="B67">
        <v>1</v>
      </c>
      <c r="C67">
        <v>1</v>
      </c>
      <c r="D67">
        <v>1</v>
      </c>
      <c r="E67">
        <v>1</v>
      </c>
      <c r="F67">
        <v>0</v>
      </c>
      <c r="G67">
        <v>0</v>
      </c>
      <c r="H67">
        <v>1</v>
      </c>
      <c r="I67">
        <v>1</v>
      </c>
      <c r="J67">
        <v>0</v>
      </c>
    </row>
    <row r="68" spans="1:10" x14ac:dyDescent="0.55000000000000004">
      <c r="A68" t="s">
        <v>115</v>
      </c>
      <c r="B68">
        <v>1</v>
      </c>
      <c r="C68">
        <v>1</v>
      </c>
      <c r="D68">
        <v>1</v>
      </c>
      <c r="E68">
        <v>1</v>
      </c>
      <c r="F68">
        <v>0</v>
      </c>
      <c r="G68">
        <v>0</v>
      </c>
      <c r="H68">
        <v>1</v>
      </c>
      <c r="I68">
        <v>1</v>
      </c>
      <c r="J68">
        <v>0</v>
      </c>
    </row>
    <row r="69" spans="1:10" x14ac:dyDescent="0.55000000000000004">
      <c r="A69" t="s">
        <v>116</v>
      </c>
      <c r="B69">
        <v>1</v>
      </c>
      <c r="C69">
        <v>1</v>
      </c>
      <c r="D69">
        <v>0</v>
      </c>
      <c r="E69">
        <v>1</v>
      </c>
      <c r="F69">
        <v>0</v>
      </c>
      <c r="G69">
        <v>0</v>
      </c>
      <c r="H69">
        <v>1</v>
      </c>
      <c r="I69">
        <v>1</v>
      </c>
      <c r="J69">
        <v>1</v>
      </c>
    </row>
    <row r="70" spans="1:10" x14ac:dyDescent="0.55000000000000004">
      <c r="A70" t="s">
        <v>117</v>
      </c>
      <c r="B70">
        <v>1</v>
      </c>
      <c r="C70">
        <v>1</v>
      </c>
      <c r="D70">
        <v>1</v>
      </c>
      <c r="E70">
        <v>1</v>
      </c>
      <c r="F70">
        <v>0</v>
      </c>
      <c r="G70">
        <v>0</v>
      </c>
      <c r="H70">
        <v>1</v>
      </c>
      <c r="I70">
        <v>1</v>
      </c>
      <c r="J70">
        <v>1</v>
      </c>
    </row>
  </sheetData>
  <autoFilter ref="A1:M91" xr:uid="{00000000-0009-0000-0000-000003000000}"/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34"/>
  <sheetViews>
    <sheetView zoomScale="60" zoomScaleNormal="60" workbookViewId="0">
      <pane ySplit="1" topLeftCell="A2" activePane="bottomLeft" state="frozen"/>
      <selection pane="bottomLeft" activeCell="D10" activeCellId="1" sqref="A1:B25 D10"/>
    </sheetView>
  </sheetViews>
  <sheetFormatPr defaultRowHeight="14.4" x14ac:dyDescent="0.55000000000000004"/>
  <cols>
    <col min="1" max="1" width="21.15625" customWidth="1"/>
    <col min="2" max="4" width="11.41796875"/>
    <col min="5" max="5" width="14" customWidth="1"/>
    <col min="6" max="6" width="30.26171875" customWidth="1"/>
    <col min="7" max="1025" width="11.41796875"/>
  </cols>
  <sheetData>
    <row r="1" spans="1:8" x14ac:dyDescent="0.55000000000000004">
      <c r="A1" t="s">
        <v>0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29</v>
      </c>
      <c r="H1" t="s">
        <v>60</v>
      </c>
    </row>
    <row r="2" spans="1:8" x14ac:dyDescent="0.55000000000000004">
      <c r="A2" t="s">
        <v>70</v>
      </c>
      <c r="B2" t="s">
        <v>1</v>
      </c>
      <c r="C2" t="s">
        <v>69</v>
      </c>
      <c r="D2">
        <v>1</v>
      </c>
      <c r="E2">
        <v>1</v>
      </c>
      <c r="F2" t="s">
        <v>1</v>
      </c>
      <c r="G2">
        <v>3</v>
      </c>
      <c r="H2" t="str">
        <f t="shared" ref="H2:H65" si="0">A2&amp;F2</f>
        <v>Deformity_foot_Cond_Variance Threshold</v>
      </c>
    </row>
    <row r="3" spans="1:8" x14ac:dyDescent="0.55000000000000004">
      <c r="A3" t="s">
        <v>70</v>
      </c>
      <c r="B3" t="s">
        <v>67</v>
      </c>
      <c r="C3" t="s">
        <v>68</v>
      </c>
      <c r="D3">
        <v>1</v>
      </c>
      <c r="E3">
        <v>1</v>
      </c>
      <c r="F3" t="s">
        <v>2</v>
      </c>
      <c r="G3">
        <v>3</v>
      </c>
      <c r="H3" t="str">
        <f t="shared" si="0"/>
        <v>Deformity_foot_Cond_Regularization - Lasso</v>
      </c>
    </row>
    <row r="4" spans="1:8" x14ac:dyDescent="0.55000000000000004">
      <c r="A4" t="s">
        <v>70</v>
      </c>
      <c r="B4" t="s">
        <v>61</v>
      </c>
      <c r="C4" t="s">
        <v>62</v>
      </c>
      <c r="D4">
        <v>3.6320432250761402E-3</v>
      </c>
      <c r="E4">
        <v>0</v>
      </c>
      <c r="F4" t="s">
        <v>3</v>
      </c>
      <c r="G4">
        <v>3</v>
      </c>
      <c r="H4" t="str">
        <f t="shared" si="0"/>
        <v>Deformity_foot_Cond_Feature Importance - Random Forest</v>
      </c>
    </row>
    <row r="5" spans="1:8" x14ac:dyDescent="0.55000000000000004">
      <c r="A5" t="s">
        <v>70</v>
      </c>
      <c r="B5" t="s">
        <v>63</v>
      </c>
      <c r="C5" t="s">
        <v>62</v>
      </c>
      <c r="D5">
        <v>-3.8053818972549799E-4</v>
      </c>
      <c r="E5">
        <v>0</v>
      </c>
      <c r="F5" t="s">
        <v>4</v>
      </c>
      <c r="G5">
        <v>3</v>
      </c>
      <c r="H5" t="str">
        <f t="shared" si="0"/>
        <v>Deformity_foot_Cond_Permutation Importance - Random Forest</v>
      </c>
    </row>
    <row r="6" spans="1:8" x14ac:dyDescent="0.55000000000000004">
      <c r="A6" t="s">
        <v>70</v>
      </c>
      <c r="B6" t="s">
        <v>63</v>
      </c>
      <c r="C6" t="s">
        <v>64</v>
      </c>
      <c r="D6">
        <v>0</v>
      </c>
      <c r="E6">
        <v>0</v>
      </c>
      <c r="F6" t="s">
        <v>5</v>
      </c>
      <c r="G6">
        <v>3</v>
      </c>
      <c r="H6" t="str">
        <f t="shared" si="0"/>
        <v>Deformity_foot_Cond_Permutation Importance - Ridge</v>
      </c>
    </row>
    <row r="7" spans="1:8" x14ac:dyDescent="0.55000000000000004">
      <c r="A7" t="s">
        <v>70</v>
      </c>
      <c r="B7" t="s">
        <v>65</v>
      </c>
      <c r="C7" t="s">
        <v>62</v>
      </c>
      <c r="D7">
        <v>0</v>
      </c>
      <c r="E7">
        <v>0</v>
      </c>
      <c r="F7" t="s">
        <v>7</v>
      </c>
      <c r="G7">
        <v>3</v>
      </c>
      <c r="H7" t="str">
        <f t="shared" si="0"/>
        <v>Deformity_foot_Cond_RFE - Random Forest</v>
      </c>
    </row>
    <row r="8" spans="1:8" x14ac:dyDescent="0.55000000000000004">
      <c r="A8" t="s">
        <v>70</v>
      </c>
      <c r="B8" t="s">
        <v>65</v>
      </c>
      <c r="C8" t="s">
        <v>64</v>
      </c>
      <c r="D8">
        <v>0</v>
      </c>
      <c r="E8">
        <v>0</v>
      </c>
      <c r="F8" t="s">
        <v>6</v>
      </c>
      <c r="G8">
        <v>3</v>
      </c>
      <c r="H8" t="str">
        <f t="shared" si="0"/>
        <v>Deformity_foot_Cond_RFE - Ridge</v>
      </c>
    </row>
    <row r="9" spans="1:8" x14ac:dyDescent="0.55000000000000004">
      <c r="A9" t="s">
        <v>70</v>
      </c>
      <c r="B9" t="s">
        <v>66</v>
      </c>
      <c r="C9" t="s">
        <v>62</v>
      </c>
      <c r="D9">
        <v>0</v>
      </c>
      <c r="E9">
        <v>0</v>
      </c>
      <c r="F9" t="s">
        <v>8</v>
      </c>
      <c r="G9">
        <v>3</v>
      </c>
      <c r="H9" t="str">
        <f t="shared" si="0"/>
        <v>Deformity_foot_Cond_SFS - Random Forest</v>
      </c>
    </row>
    <row r="10" spans="1:8" x14ac:dyDescent="0.55000000000000004">
      <c r="A10" t="s">
        <v>70</v>
      </c>
      <c r="B10" t="s">
        <v>66</v>
      </c>
      <c r="C10" t="s">
        <v>64</v>
      </c>
      <c r="D10">
        <v>1</v>
      </c>
      <c r="E10">
        <v>1</v>
      </c>
      <c r="F10" t="s">
        <v>9</v>
      </c>
      <c r="G10">
        <v>3</v>
      </c>
      <c r="H10" t="str">
        <f t="shared" si="0"/>
        <v>Deformity_foot_Cond_SFS - Ridge</v>
      </c>
    </row>
    <row r="11" spans="1:8" x14ac:dyDescent="0.55000000000000004">
      <c r="A11" t="s">
        <v>71</v>
      </c>
      <c r="B11" t="s">
        <v>1</v>
      </c>
      <c r="C11" t="s">
        <v>69</v>
      </c>
      <c r="D11">
        <v>1</v>
      </c>
      <c r="E11">
        <v>1</v>
      </c>
      <c r="F11" t="s">
        <v>1</v>
      </c>
      <c r="G11">
        <v>3</v>
      </c>
      <c r="H11" t="str">
        <f t="shared" si="0"/>
        <v>Hernia_Cond_Variance Threshold</v>
      </c>
    </row>
    <row r="12" spans="1:8" x14ac:dyDescent="0.55000000000000004">
      <c r="A12" t="s">
        <v>71</v>
      </c>
      <c r="B12" t="s">
        <v>67</v>
      </c>
      <c r="C12" t="s">
        <v>68</v>
      </c>
      <c r="D12">
        <v>1</v>
      </c>
      <c r="E12">
        <v>1</v>
      </c>
      <c r="F12" t="s">
        <v>2</v>
      </c>
      <c r="G12">
        <v>3</v>
      </c>
      <c r="H12" t="str">
        <f t="shared" si="0"/>
        <v>Hernia_Cond_Regularization - Lasso</v>
      </c>
    </row>
    <row r="13" spans="1:8" x14ac:dyDescent="0.55000000000000004">
      <c r="A13" t="s">
        <v>71</v>
      </c>
      <c r="B13" t="s">
        <v>61</v>
      </c>
      <c r="C13" t="s">
        <v>62</v>
      </c>
      <c r="D13">
        <v>2.44837346889855E-3</v>
      </c>
      <c r="E13">
        <v>0</v>
      </c>
      <c r="F13" t="s">
        <v>3</v>
      </c>
      <c r="G13">
        <v>3</v>
      </c>
      <c r="H13" t="str">
        <f t="shared" si="0"/>
        <v>Hernia_Cond_Feature Importance - Random Forest</v>
      </c>
    </row>
    <row r="14" spans="1:8" x14ac:dyDescent="0.55000000000000004">
      <c r="A14" t="s">
        <v>71</v>
      </c>
      <c r="B14" t="s">
        <v>63</v>
      </c>
      <c r="C14" t="s">
        <v>62</v>
      </c>
      <c r="D14">
        <v>-2.4463169339499201E-4</v>
      </c>
      <c r="E14">
        <v>0</v>
      </c>
      <c r="F14" t="s">
        <v>4</v>
      </c>
      <c r="G14">
        <v>3</v>
      </c>
      <c r="H14" t="str">
        <f t="shared" si="0"/>
        <v>Hernia_Cond_Permutation Importance - Random Forest</v>
      </c>
    </row>
    <row r="15" spans="1:8" x14ac:dyDescent="0.55000000000000004">
      <c r="A15" t="s">
        <v>71</v>
      </c>
      <c r="B15" t="s">
        <v>63</v>
      </c>
      <c r="C15" t="s">
        <v>64</v>
      </c>
      <c r="D15">
        <v>0</v>
      </c>
      <c r="E15">
        <v>0</v>
      </c>
      <c r="F15" t="s">
        <v>5</v>
      </c>
      <c r="G15">
        <v>3</v>
      </c>
      <c r="H15" t="str">
        <f t="shared" si="0"/>
        <v>Hernia_Cond_Permutation Importance - Ridge</v>
      </c>
    </row>
    <row r="16" spans="1:8" x14ac:dyDescent="0.55000000000000004">
      <c r="A16" t="s">
        <v>71</v>
      </c>
      <c r="B16" t="s">
        <v>65</v>
      </c>
      <c r="C16" t="s">
        <v>62</v>
      </c>
      <c r="D16">
        <v>0</v>
      </c>
      <c r="E16">
        <v>0</v>
      </c>
      <c r="F16" t="s">
        <v>7</v>
      </c>
      <c r="G16">
        <v>3</v>
      </c>
      <c r="H16" t="str">
        <f t="shared" si="0"/>
        <v>Hernia_Cond_RFE - Random Forest</v>
      </c>
    </row>
    <row r="17" spans="1:8" x14ac:dyDescent="0.55000000000000004">
      <c r="A17" t="s">
        <v>71</v>
      </c>
      <c r="B17" t="s">
        <v>65</v>
      </c>
      <c r="C17" t="s">
        <v>64</v>
      </c>
      <c r="D17">
        <v>0</v>
      </c>
      <c r="E17">
        <v>0</v>
      </c>
      <c r="F17" t="s">
        <v>6</v>
      </c>
      <c r="G17">
        <v>3</v>
      </c>
      <c r="H17" t="str">
        <f t="shared" si="0"/>
        <v>Hernia_Cond_RFE - Ridge</v>
      </c>
    </row>
    <row r="18" spans="1:8" x14ac:dyDescent="0.55000000000000004">
      <c r="A18" t="s">
        <v>71</v>
      </c>
      <c r="B18" t="s">
        <v>66</v>
      </c>
      <c r="C18" t="s">
        <v>62</v>
      </c>
      <c r="D18">
        <v>1</v>
      </c>
      <c r="E18">
        <v>1</v>
      </c>
      <c r="F18" t="s">
        <v>8</v>
      </c>
      <c r="G18">
        <v>3</v>
      </c>
      <c r="H18" t="str">
        <f t="shared" si="0"/>
        <v>Hernia_Cond_SFS - Random Forest</v>
      </c>
    </row>
    <row r="19" spans="1:8" x14ac:dyDescent="0.55000000000000004">
      <c r="A19" t="s">
        <v>71</v>
      </c>
      <c r="B19" t="s">
        <v>66</v>
      </c>
      <c r="C19" t="s">
        <v>64</v>
      </c>
      <c r="D19">
        <v>0</v>
      </c>
      <c r="E19">
        <v>0</v>
      </c>
      <c r="F19" t="s">
        <v>9</v>
      </c>
      <c r="G19">
        <v>3</v>
      </c>
      <c r="H19" t="str">
        <f t="shared" si="0"/>
        <v>Hernia_Cond_SFS - Ridge</v>
      </c>
    </row>
    <row r="20" spans="1:8" x14ac:dyDescent="0.55000000000000004">
      <c r="A20" t="s">
        <v>72</v>
      </c>
      <c r="B20" t="s">
        <v>1</v>
      </c>
      <c r="C20" t="s">
        <v>69</v>
      </c>
      <c r="D20">
        <v>1</v>
      </c>
      <c r="E20">
        <v>1</v>
      </c>
      <c r="F20" t="s">
        <v>1</v>
      </c>
      <c r="G20">
        <v>3</v>
      </c>
      <c r="H20" t="str">
        <f t="shared" si="0"/>
        <v>Pain_hand_Cond_Variance Threshold</v>
      </c>
    </row>
    <row r="21" spans="1:8" x14ac:dyDescent="0.55000000000000004">
      <c r="A21" t="s">
        <v>72</v>
      </c>
      <c r="B21" t="s">
        <v>67</v>
      </c>
      <c r="C21" t="s">
        <v>68</v>
      </c>
      <c r="D21">
        <v>1</v>
      </c>
      <c r="E21">
        <v>1</v>
      </c>
      <c r="F21" t="s">
        <v>2</v>
      </c>
      <c r="G21">
        <v>3</v>
      </c>
      <c r="H21" t="str">
        <f t="shared" si="0"/>
        <v>Pain_hand_Cond_Regularization - Lasso</v>
      </c>
    </row>
    <row r="22" spans="1:8" x14ac:dyDescent="0.55000000000000004">
      <c r="A22" t="s">
        <v>72</v>
      </c>
      <c r="B22" t="s">
        <v>61</v>
      </c>
      <c r="C22" t="s">
        <v>62</v>
      </c>
      <c r="D22">
        <v>8.9832618078346492E-3</v>
      </c>
      <c r="E22">
        <v>0</v>
      </c>
      <c r="F22" t="s">
        <v>3</v>
      </c>
      <c r="G22">
        <v>3</v>
      </c>
      <c r="H22" t="str">
        <f t="shared" si="0"/>
        <v>Pain_hand_Cond_Feature Importance - Random Forest</v>
      </c>
    </row>
    <row r="23" spans="1:8" x14ac:dyDescent="0.55000000000000004">
      <c r="A23" t="s">
        <v>72</v>
      </c>
      <c r="B23" t="s">
        <v>63</v>
      </c>
      <c r="C23" t="s">
        <v>62</v>
      </c>
      <c r="D23">
        <v>-7.8825767871706302E-4</v>
      </c>
      <c r="E23">
        <v>0</v>
      </c>
      <c r="F23" t="s">
        <v>4</v>
      </c>
      <c r="G23">
        <v>3</v>
      </c>
      <c r="H23" t="str">
        <f t="shared" si="0"/>
        <v>Pain_hand_Cond_Permutation Importance - Random Forest</v>
      </c>
    </row>
    <row r="24" spans="1:8" x14ac:dyDescent="0.55000000000000004">
      <c r="A24" t="s">
        <v>72</v>
      </c>
      <c r="B24" t="s">
        <v>63</v>
      </c>
      <c r="C24" t="s">
        <v>64</v>
      </c>
      <c r="D24">
        <v>0</v>
      </c>
      <c r="E24">
        <v>0</v>
      </c>
      <c r="F24" t="s">
        <v>5</v>
      </c>
      <c r="G24">
        <v>3</v>
      </c>
      <c r="H24" t="str">
        <f t="shared" si="0"/>
        <v>Pain_hand_Cond_Permutation Importance - Ridge</v>
      </c>
    </row>
    <row r="25" spans="1:8" x14ac:dyDescent="0.55000000000000004">
      <c r="A25" t="s">
        <v>72</v>
      </c>
      <c r="B25" t="s">
        <v>65</v>
      </c>
      <c r="C25" t="s">
        <v>62</v>
      </c>
      <c r="D25">
        <v>1</v>
      </c>
      <c r="E25">
        <v>1</v>
      </c>
      <c r="F25" t="s">
        <v>7</v>
      </c>
      <c r="G25">
        <v>3</v>
      </c>
      <c r="H25" t="str">
        <f t="shared" si="0"/>
        <v>Pain_hand_Cond_RFE - Random Forest</v>
      </c>
    </row>
    <row r="26" spans="1:8" x14ac:dyDescent="0.55000000000000004">
      <c r="A26" t="s">
        <v>72</v>
      </c>
      <c r="B26" t="s">
        <v>65</v>
      </c>
      <c r="C26" t="s">
        <v>64</v>
      </c>
      <c r="D26">
        <v>0</v>
      </c>
      <c r="E26">
        <v>0</v>
      </c>
      <c r="F26" t="s">
        <v>6</v>
      </c>
      <c r="G26">
        <v>3</v>
      </c>
      <c r="H26" t="str">
        <f t="shared" si="0"/>
        <v>Pain_hand_Cond_RFE - Ridge</v>
      </c>
    </row>
    <row r="27" spans="1:8" x14ac:dyDescent="0.55000000000000004">
      <c r="A27" t="s">
        <v>72</v>
      </c>
      <c r="B27" t="s">
        <v>66</v>
      </c>
      <c r="C27" t="s">
        <v>62</v>
      </c>
      <c r="D27">
        <v>0</v>
      </c>
      <c r="E27">
        <v>0</v>
      </c>
      <c r="F27" t="s">
        <v>8</v>
      </c>
      <c r="G27">
        <v>3</v>
      </c>
      <c r="H27" t="str">
        <f t="shared" si="0"/>
        <v>Pain_hand_Cond_SFS - Random Forest</v>
      </c>
    </row>
    <row r="28" spans="1:8" x14ac:dyDescent="0.55000000000000004">
      <c r="A28" t="s">
        <v>72</v>
      </c>
      <c r="B28" t="s">
        <v>66</v>
      </c>
      <c r="C28" t="s">
        <v>64</v>
      </c>
      <c r="D28">
        <v>0</v>
      </c>
      <c r="E28">
        <v>0</v>
      </c>
      <c r="F28" t="s">
        <v>9</v>
      </c>
      <c r="G28">
        <v>3</v>
      </c>
      <c r="H28" t="str">
        <f t="shared" si="0"/>
        <v>Pain_hand_Cond_SFS - Ridge</v>
      </c>
    </row>
    <row r="29" spans="1:8" x14ac:dyDescent="0.55000000000000004">
      <c r="A29" t="s">
        <v>73</v>
      </c>
      <c r="B29" t="s">
        <v>1</v>
      </c>
      <c r="C29" t="s">
        <v>69</v>
      </c>
      <c r="D29">
        <v>1</v>
      </c>
      <c r="E29">
        <v>1</v>
      </c>
      <c r="F29" t="s">
        <v>1</v>
      </c>
      <c r="G29">
        <v>4</v>
      </c>
      <c r="H29" t="str">
        <f t="shared" si="0"/>
        <v>Brain_injury_Cond_Variance Threshold</v>
      </c>
    </row>
    <row r="30" spans="1:8" x14ac:dyDescent="0.55000000000000004">
      <c r="A30" t="s">
        <v>73</v>
      </c>
      <c r="B30" t="s">
        <v>67</v>
      </c>
      <c r="C30" t="s">
        <v>68</v>
      </c>
      <c r="D30">
        <v>1</v>
      </c>
      <c r="E30">
        <v>1</v>
      </c>
      <c r="F30" t="s">
        <v>2</v>
      </c>
      <c r="G30">
        <v>4</v>
      </c>
      <c r="H30" t="str">
        <f t="shared" si="0"/>
        <v>Brain_injury_Cond_Regularization - Lasso</v>
      </c>
    </row>
    <row r="31" spans="1:8" x14ac:dyDescent="0.55000000000000004">
      <c r="A31" t="s">
        <v>73</v>
      </c>
      <c r="B31" t="s">
        <v>61</v>
      </c>
      <c r="C31" t="s">
        <v>62</v>
      </c>
      <c r="D31">
        <v>1.3027104026790701E-3</v>
      </c>
      <c r="E31">
        <v>0</v>
      </c>
      <c r="F31" t="s">
        <v>3</v>
      </c>
      <c r="G31">
        <v>4</v>
      </c>
      <c r="H31" t="str">
        <f t="shared" si="0"/>
        <v>Brain_injury_Cond_Feature Importance - Random Forest</v>
      </c>
    </row>
    <row r="32" spans="1:8" x14ac:dyDescent="0.55000000000000004">
      <c r="A32" t="s">
        <v>73</v>
      </c>
      <c r="B32" t="s">
        <v>63</v>
      </c>
      <c r="C32" t="s">
        <v>62</v>
      </c>
      <c r="D32">
        <v>-5.4362598532220401E-5</v>
      </c>
      <c r="E32">
        <v>0</v>
      </c>
      <c r="F32" t="s">
        <v>4</v>
      </c>
      <c r="G32">
        <v>4</v>
      </c>
      <c r="H32" t="str">
        <f t="shared" si="0"/>
        <v>Brain_injury_Cond_Permutation Importance - Random Forest</v>
      </c>
    </row>
    <row r="33" spans="1:8" x14ac:dyDescent="0.55000000000000004">
      <c r="A33" t="s">
        <v>73</v>
      </c>
      <c r="B33" t="s">
        <v>63</v>
      </c>
      <c r="C33" t="s">
        <v>64</v>
      </c>
      <c r="D33">
        <v>0</v>
      </c>
      <c r="E33">
        <v>0</v>
      </c>
      <c r="F33" t="s">
        <v>5</v>
      </c>
      <c r="G33">
        <v>4</v>
      </c>
      <c r="H33" t="str">
        <f t="shared" si="0"/>
        <v>Brain_injury_Cond_Permutation Importance - Ridge</v>
      </c>
    </row>
    <row r="34" spans="1:8" x14ac:dyDescent="0.55000000000000004">
      <c r="A34" t="s">
        <v>73</v>
      </c>
      <c r="B34" t="s">
        <v>65</v>
      </c>
      <c r="C34" t="s">
        <v>62</v>
      </c>
      <c r="D34">
        <v>0</v>
      </c>
      <c r="E34">
        <v>0</v>
      </c>
      <c r="F34" t="s">
        <v>7</v>
      </c>
      <c r="G34">
        <v>4</v>
      </c>
      <c r="H34" t="str">
        <f t="shared" si="0"/>
        <v>Brain_injury_Cond_RFE - Random Forest</v>
      </c>
    </row>
    <row r="35" spans="1:8" x14ac:dyDescent="0.55000000000000004">
      <c r="A35" t="s">
        <v>73</v>
      </c>
      <c r="B35" t="s">
        <v>65</v>
      </c>
      <c r="C35" t="s">
        <v>64</v>
      </c>
      <c r="D35">
        <v>0</v>
      </c>
      <c r="E35">
        <v>0</v>
      </c>
      <c r="F35" t="s">
        <v>6</v>
      </c>
      <c r="G35">
        <v>4</v>
      </c>
      <c r="H35" t="str">
        <f t="shared" si="0"/>
        <v>Brain_injury_Cond_RFE - Ridge</v>
      </c>
    </row>
    <row r="36" spans="1:8" x14ac:dyDescent="0.55000000000000004">
      <c r="A36" t="s">
        <v>73</v>
      </c>
      <c r="B36" t="s">
        <v>66</v>
      </c>
      <c r="C36" t="s">
        <v>62</v>
      </c>
      <c r="D36">
        <v>1</v>
      </c>
      <c r="E36">
        <v>1</v>
      </c>
      <c r="F36" t="s">
        <v>8</v>
      </c>
      <c r="G36">
        <v>4</v>
      </c>
      <c r="H36" t="str">
        <f t="shared" si="0"/>
        <v>Brain_injury_Cond_SFS - Random Forest</v>
      </c>
    </row>
    <row r="37" spans="1:8" x14ac:dyDescent="0.55000000000000004">
      <c r="A37" t="s">
        <v>73</v>
      </c>
      <c r="B37" t="s">
        <v>66</v>
      </c>
      <c r="C37" t="s">
        <v>64</v>
      </c>
      <c r="D37">
        <v>1</v>
      </c>
      <c r="E37">
        <v>1</v>
      </c>
      <c r="F37" t="s">
        <v>9</v>
      </c>
      <c r="G37">
        <v>4</v>
      </c>
      <c r="H37" t="str">
        <f t="shared" si="0"/>
        <v>Brain_injury_Cond_SFS - Ridge</v>
      </c>
    </row>
    <row r="38" spans="1:8" x14ac:dyDescent="0.55000000000000004">
      <c r="A38" t="s">
        <v>74</v>
      </c>
      <c r="B38" t="s">
        <v>1</v>
      </c>
      <c r="C38" t="s">
        <v>69</v>
      </c>
      <c r="D38">
        <v>1</v>
      </c>
      <c r="E38">
        <v>1</v>
      </c>
      <c r="F38" t="s">
        <v>1</v>
      </c>
      <c r="G38">
        <v>4</v>
      </c>
      <c r="H38" t="str">
        <f t="shared" si="0"/>
        <v>Cyst_Cond_Variance Threshold</v>
      </c>
    </row>
    <row r="39" spans="1:8" x14ac:dyDescent="0.55000000000000004">
      <c r="A39" t="s">
        <v>74</v>
      </c>
      <c r="B39" t="s">
        <v>67</v>
      </c>
      <c r="C39" t="s">
        <v>68</v>
      </c>
      <c r="D39">
        <v>1</v>
      </c>
      <c r="E39">
        <v>1</v>
      </c>
      <c r="F39" t="s">
        <v>2</v>
      </c>
      <c r="G39">
        <v>4</v>
      </c>
      <c r="H39" t="str">
        <f t="shared" si="0"/>
        <v>Cyst_Cond_Regularization - Lasso</v>
      </c>
    </row>
    <row r="40" spans="1:8" x14ac:dyDescent="0.55000000000000004">
      <c r="A40" t="s">
        <v>74</v>
      </c>
      <c r="B40" t="s">
        <v>61</v>
      </c>
      <c r="C40" t="s">
        <v>62</v>
      </c>
      <c r="D40">
        <v>1.1901268875233401E-3</v>
      </c>
      <c r="E40">
        <v>0</v>
      </c>
      <c r="F40" t="s">
        <v>3</v>
      </c>
      <c r="G40">
        <v>4</v>
      </c>
      <c r="H40" t="str">
        <f t="shared" si="0"/>
        <v>Cyst_Cond_Feature Importance - Random Forest</v>
      </c>
    </row>
    <row r="41" spans="1:8" x14ac:dyDescent="0.55000000000000004">
      <c r="A41" t="s">
        <v>74</v>
      </c>
      <c r="B41" t="s">
        <v>63</v>
      </c>
      <c r="C41" t="s">
        <v>62</v>
      </c>
      <c r="D41">
        <v>-5.4362598532220401E-5</v>
      </c>
      <c r="E41">
        <v>0</v>
      </c>
      <c r="F41" t="s">
        <v>4</v>
      </c>
      <c r="G41">
        <v>4</v>
      </c>
      <c r="H41" t="str">
        <f t="shared" si="0"/>
        <v>Cyst_Cond_Permutation Importance - Random Forest</v>
      </c>
    </row>
    <row r="42" spans="1:8" x14ac:dyDescent="0.55000000000000004">
      <c r="A42" t="s">
        <v>74</v>
      </c>
      <c r="B42" t="s">
        <v>63</v>
      </c>
      <c r="C42" t="s">
        <v>64</v>
      </c>
      <c r="D42">
        <v>0</v>
      </c>
      <c r="E42">
        <v>0</v>
      </c>
      <c r="F42" t="s">
        <v>5</v>
      </c>
      <c r="G42">
        <v>4</v>
      </c>
      <c r="H42" t="str">
        <f t="shared" si="0"/>
        <v>Cyst_Cond_Permutation Importance - Ridge</v>
      </c>
    </row>
    <row r="43" spans="1:8" x14ac:dyDescent="0.55000000000000004">
      <c r="A43" t="s">
        <v>74</v>
      </c>
      <c r="B43" t="s">
        <v>65</v>
      </c>
      <c r="C43" t="s">
        <v>62</v>
      </c>
      <c r="D43">
        <v>0</v>
      </c>
      <c r="E43">
        <v>0</v>
      </c>
      <c r="F43" t="s">
        <v>7</v>
      </c>
      <c r="G43">
        <v>4</v>
      </c>
      <c r="H43" t="str">
        <f t="shared" si="0"/>
        <v>Cyst_Cond_RFE - Random Forest</v>
      </c>
    </row>
    <row r="44" spans="1:8" x14ac:dyDescent="0.55000000000000004">
      <c r="A44" t="s">
        <v>74</v>
      </c>
      <c r="B44" t="s">
        <v>65</v>
      </c>
      <c r="C44" t="s">
        <v>64</v>
      </c>
      <c r="D44">
        <v>0</v>
      </c>
      <c r="E44">
        <v>0</v>
      </c>
      <c r="F44" t="s">
        <v>6</v>
      </c>
      <c r="G44">
        <v>4</v>
      </c>
      <c r="H44" t="str">
        <f t="shared" si="0"/>
        <v>Cyst_Cond_RFE - Ridge</v>
      </c>
    </row>
    <row r="45" spans="1:8" x14ac:dyDescent="0.55000000000000004">
      <c r="A45" t="s">
        <v>74</v>
      </c>
      <c r="B45" t="s">
        <v>66</v>
      </c>
      <c r="C45" t="s">
        <v>62</v>
      </c>
      <c r="D45">
        <v>1</v>
      </c>
      <c r="E45">
        <v>1</v>
      </c>
      <c r="F45" t="s">
        <v>8</v>
      </c>
      <c r="G45">
        <v>4</v>
      </c>
      <c r="H45" t="str">
        <f t="shared" si="0"/>
        <v>Cyst_Cond_SFS - Random Forest</v>
      </c>
    </row>
    <row r="46" spans="1:8" x14ac:dyDescent="0.55000000000000004">
      <c r="A46" t="s">
        <v>74</v>
      </c>
      <c r="B46" t="s">
        <v>66</v>
      </c>
      <c r="C46" t="s">
        <v>64</v>
      </c>
      <c r="D46">
        <v>1</v>
      </c>
      <c r="E46">
        <v>1</v>
      </c>
      <c r="F46" t="s">
        <v>9</v>
      </c>
      <c r="G46">
        <v>4</v>
      </c>
      <c r="H46" t="str">
        <f t="shared" si="0"/>
        <v>Cyst_Cond_SFS - Ridge</v>
      </c>
    </row>
    <row r="47" spans="1:8" x14ac:dyDescent="0.55000000000000004">
      <c r="A47" t="s">
        <v>75</v>
      </c>
      <c r="B47" t="s">
        <v>1</v>
      </c>
      <c r="C47" t="s">
        <v>69</v>
      </c>
      <c r="D47">
        <v>1</v>
      </c>
      <c r="E47">
        <v>1</v>
      </c>
      <c r="F47" t="s">
        <v>1</v>
      </c>
      <c r="G47">
        <v>4</v>
      </c>
      <c r="H47" t="str">
        <f t="shared" si="0"/>
        <v>Disorders_Cond_Variance Threshold</v>
      </c>
    </row>
    <row r="48" spans="1:8" x14ac:dyDescent="0.55000000000000004">
      <c r="A48" t="s">
        <v>75</v>
      </c>
      <c r="B48" t="s">
        <v>67</v>
      </c>
      <c r="C48" t="s">
        <v>68</v>
      </c>
      <c r="D48">
        <v>1</v>
      </c>
      <c r="E48">
        <v>1</v>
      </c>
      <c r="F48" t="s">
        <v>2</v>
      </c>
      <c r="G48">
        <v>4</v>
      </c>
      <c r="H48" t="str">
        <f t="shared" si="0"/>
        <v>Disorders_Cond_Regularization - Lasso</v>
      </c>
    </row>
    <row r="49" spans="1:8" x14ac:dyDescent="0.55000000000000004">
      <c r="A49" t="s">
        <v>75</v>
      </c>
      <c r="B49" t="s">
        <v>61</v>
      </c>
      <c r="C49" t="s">
        <v>62</v>
      </c>
      <c r="D49">
        <v>7.9106188898950894E-3</v>
      </c>
      <c r="E49">
        <v>0</v>
      </c>
      <c r="F49" t="s">
        <v>3</v>
      </c>
      <c r="G49">
        <v>4</v>
      </c>
      <c r="H49" t="str">
        <f t="shared" si="0"/>
        <v>Disorders_Cond_Feature Importance - Random Forest</v>
      </c>
    </row>
    <row r="50" spans="1:8" x14ac:dyDescent="0.55000000000000004">
      <c r="A50" t="s">
        <v>75</v>
      </c>
      <c r="B50" t="s">
        <v>63</v>
      </c>
      <c r="C50" t="s">
        <v>62</v>
      </c>
      <c r="D50">
        <v>1.1959771677085599E-3</v>
      </c>
      <c r="E50">
        <v>1</v>
      </c>
      <c r="F50" t="s">
        <v>4</v>
      </c>
      <c r="G50">
        <v>4</v>
      </c>
      <c r="H50" t="str">
        <f t="shared" si="0"/>
        <v>Disorders_Cond_Permutation Importance - Random Forest</v>
      </c>
    </row>
    <row r="51" spans="1:8" x14ac:dyDescent="0.55000000000000004">
      <c r="A51" t="s">
        <v>75</v>
      </c>
      <c r="B51" t="s">
        <v>63</v>
      </c>
      <c r="C51" t="s">
        <v>64</v>
      </c>
      <c r="D51">
        <v>0</v>
      </c>
      <c r="E51">
        <v>0</v>
      </c>
      <c r="F51" t="s">
        <v>5</v>
      </c>
      <c r="G51">
        <v>4</v>
      </c>
      <c r="H51" t="str">
        <f t="shared" si="0"/>
        <v>Disorders_Cond_Permutation Importance - Ridge</v>
      </c>
    </row>
    <row r="52" spans="1:8" x14ac:dyDescent="0.55000000000000004">
      <c r="A52" t="s">
        <v>75</v>
      </c>
      <c r="B52" t="s">
        <v>65</v>
      </c>
      <c r="C52" t="s">
        <v>62</v>
      </c>
      <c r="D52">
        <v>1</v>
      </c>
      <c r="E52">
        <v>1</v>
      </c>
      <c r="F52" t="s">
        <v>7</v>
      </c>
      <c r="G52">
        <v>4</v>
      </c>
      <c r="H52" t="str">
        <f t="shared" si="0"/>
        <v>Disorders_Cond_RFE - Random Forest</v>
      </c>
    </row>
    <row r="53" spans="1:8" x14ac:dyDescent="0.55000000000000004">
      <c r="A53" t="s">
        <v>75</v>
      </c>
      <c r="B53" t="s">
        <v>65</v>
      </c>
      <c r="C53" t="s">
        <v>64</v>
      </c>
      <c r="D53">
        <v>0</v>
      </c>
      <c r="E53">
        <v>0</v>
      </c>
      <c r="F53" t="s">
        <v>6</v>
      </c>
      <c r="G53">
        <v>4</v>
      </c>
      <c r="H53" t="str">
        <f t="shared" si="0"/>
        <v>Disorders_Cond_RFE - Ridge</v>
      </c>
    </row>
    <row r="54" spans="1:8" x14ac:dyDescent="0.55000000000000004">
      <c r="A54" t="s">
        <v>75</v>
      </c>
      <c r="B54" t="s">
        <v>66</v>
      </c>
      <c r="C54" t="s">
        <v>62</v>
      </c>
      <c r="D54">
        <v>0</v>
      </c>
      <c r="E54">
        <v>0</v>
      </c>
      <c r="F54" t="s">
        <v>8</v>
      </c>
      <c r="G54">
        <v>4</v>
      </c>
      <c r="H54" t="str">
        <f t="shared" si="0"/>
        <v>Disorders_Cond_SFS - Random Forest</v>
      </c>
    </row>
    <row r="55" spans="1:8" x14ac:dyDescent="0.55000000000000004">
      <c r="A55" t="s">
        <v>75</v>
      </c>
      <c r="B55" t="s">
        <v>66</v>
      </c>
      <c r="C55" t="s">
        <v>64</v>
      </c>
      <c r="D55">
        <v>0</v>
      </c>
      <c r="E55">
        <v>0</v>
      </c>
      <c r="F55" t="s">
        <v>9</v>
      </c>
      <c r="G55">
        <v>4</v>
      </c>
      <c r="H55" t="str">
        <f t="shared" si="0"/>
        <v>Disorders_Cond_SFS - Ridge</v>
      </c>
    </row>
    <row r="56" spans="1:8" x14ac:dyDescent="0.55000000000000004">
      <c r="A56" t="s">
        <v>76</v>
      </c>
      <c r="B56" t="s">
        <v>1</v>
      </c>
      <c r="C56" t="s">
        <v>69</v>
      </c>
      <c r="D56">
        <v>1</v>
      </c>
      <c r="E56">
        <v>1</v>
      </c>
      <c r="F56" t="s">
        <v>1</v>
      </c>
      <c r="G56">
        <v>4</v>
      </c>
      <c r="H56" t="str">
        <f t="shared" si="0"/>
        <v>Effusion_Cond_Variance Threshold</v>
      </c>
    </row>
    <row r="57" spans="1:8" x14ac:dyDescent="0.55000000000000004">
      <c r="A57" t="s">
        <v>76</v>
      </c>
      <c r="B57" t="s">
        <v>67</v>
      </c>
      <c r="C57" t="s">
        <v>68</v>
      </c>
      <c r="D57">
        <v>1</v>
      </c>
      <c r="E57">
        <v>1</v>
      </c>
      <c r="F57" t="s">
        <v>2</v>
      </c>
      <c r="G57">
        <v>4</v>
      </c>
      <c r="H57" t="str">
        <f t="shared" si="0"/>
        <v>Effusion_Cond_Regularization - Lasso</v>
      </c>
    </row>
    <row r="58" spans="1:8" x14ac:dyDescent="0.55000000000000004">
      <c r="A58" t="s">
        <v>76</v>
      </c>
      <c r="B58" t="s">
        <v>61</v>
      </c>
      <c r="C58" t="s">
        <v>62</v>
      </c>
      <c r="D58">
        <v>3.1959151592045299E-3</v>
      </c>
      <c r="E58">
        <v>0</v>
      </c>
      <c r="F58" t="s">
        <v>3</v>
      </c>
      <c r="G58">
        <v>4</v>
      </c>
      <c r="H58" t="str">
        <f t="shared" si="0"/>
        <v>Effusion_Cond_Feature Importance - Random Forest</v>
      </c>
    </row>
    <row r="59" spans="1:8" x14ac:dyDescent="0.55000000000000004">
      <c r="A59" t="s">
        <v>76</v>
      </c>
      <c r="B59" t="s">
        <v>63</v>
      </c>
      <c r="C59" t="s">
        <v>62</v>
      </c>
      <c r="D59">
        <v>-6.2516988312042397E-4</v>
      </c>
      <c r="E59">
        <v>0</v>
      </c>
      <c r="F59" t="s">
        <v>4</v>
      </c>
      <c r="G59">
        <v>4</v>
      </c>
      <c r="H59" t="str">
        <f t="shared" si="0"/>
        <v>Effusion_Cond_Permutation Importance - Random Forest</v>
      </c>
    </row>
    <row r="60" spans="1:8" x14ac:dyDescent="0.55000000000000004">
      <c r="A60" t="s">
        <v>76</v>
      </c>
      <c r="B60" t="s">
        <v>63</v>
      </c>
      <c r="C60" t="s">
        <v>64</v>
      </c>
      <c r="D60">
        <v>0</v>
      </c>
      <c r="E60">
        <v>0</v>
      </c>
      <c r="F60" t="s">
        <v>5</v>
      </c>
      <c r="G60">
        <v>4</v>
      </c>
      <c r="H60" t="str">
        <f t="shared" si="0"/>
        <v>Effusion_Cond_Permutation Importance - Ridge</v>
      </c>
    </row>
    <row r="61" spans="1:8" x14ac:dyDescent="0.55000000000000004">
      <c r="A61" t="s">
        <v>76</v>
      </c>
      <c r="B61" t="s">
        <v>65</v>
      </c>
      <c r="C61" t="s">
        <v>62</v>
      </c>
      <c r="D61">
        <v>0</v>
      </c>
      <c r="E61">
        <v>0</v>
      </c>
      <c r="F61" t="s">
        <v>7</v>
      </c>
      <c r="G61">
        <v>4</v>
      </c>
      <c r="H61" t="str">
        <f t="shared" si="0"/>
        <v>Effusion_Cond_RFE - Random Forest</v>
      </c>
    </row>
    <row r="62" spans="1:8" x14ac:dyDescent="0.55000000000000004">
      <c r="A62" t="s">
        <v>76</v>
      </c>
      <c r="B62" t="s">
        <v>65</v>
      </c>
      <c r="C62" t="s">
        <v>64</v>
      </c>
      <c r="D62">
        <v>0</v>
      </c>
      <c r="E62">
        <v>0</v>
      </c>
      <c r="F62" t="s">
        <v>6</v>
      </c>
      <c r="G62">
        <v>4</v>
      </c>
      <c r="H62" t="str">
        <f t="shared" si="0"/>
        <v>Effusion_Cond_RFE - Ridge</v>
      </c>
    </row>
    <row r="63" spans="1:8" x14ac:dyDescent="0.55000000000000004">
      <c r="A63" t="s">
        <v>76</v>
      </c>
      <c r="B63" t="s">
        <v>66</v>
      </c>
      <c r="C63" t="s">
        <v>62</v>
      </c>
      <c r="D63">
        <v>1</v>
      </c>
      <c r="E63">
        <v>1</v>
      </c>
      <c r="F63" t="s">
        <v>8</v>
      </c>
      <c r="G63">
        <v>4</v>
      </c>
      <c r="H63" t="str">
        <f t="shared" si="0"/>
        <v>Effusion_Cond_SFS - Random Forest</v>
      </c>
    </row>
    <row r="64" spans="1:8" x14ac:dyDescent="0.55000000000000004">
      <c r="A64" t="s">
        <v>76</v>
      </c>
      <c r="B64" t="s">
        <v>66</v>
      </c>
      <c r="C64" t="s">
        <v>64</v>
      </c>
      <c r="D64">
        <v>1</v>
      </c>
      <c r="E64">
        <v>1</v>
      </c>
      <c r="F64" t="s">
        <v>9</v>
      </c>
      <c r="G64">
        <v>4</v>
      </c>
      <c r="H64" t="str">
        <f t="shared" si="0"/>
        <v>Effusion_Cond_SFS - Ridge</v>
      </c>
    </row>
    <row r="65" spans="1:8" x14ac:dyDescent="0.55000000000000004">
      <c r="A65" t="s">
        <v>77</v>
      </c>
      <c r="B65" t="s">
        <v>1</v>
      </c>
      <c r="C65" t="s">
        <v>69</v>
      </c>
      <c r="D65">
        <v>1</v>
      </c>
      <c r="E65">
        <v>1</v>
      </c>
      <c r="F65" t="s">
        <v>1</v>
      </c>
      <c r="G65">
        <v>4</v>
      </c>
      <c r="H65" t="str">
        <f t="shared" si="0"/>
        <v>LossOfTaste_Cond_Variance Threshold</v>
      </c>
    </row>
    <row r="66" spans="1:8" x14ac:dyDescent="0.55000000000000004">
      <c r="A66" t="s">
        <v>77</v>
      </c>
      <c r="B66" t="s">
        <v>67</v>
      </c>
      <c r="C66" t="s">
        <v>68</v>
      </c>
      <c r="D66">
        <v>1</v>
      </c>
      <c r="E66">
        <v>1</v>
      </c>
      <c r="F66" t="s">
        <v>2</v>
      </c>
      <c r="G66">
        <v>4</v>
      </c>
      <c r="H66" t="str">
        <f t="shared" ref="H66:H129" si="1">A66&amp;F66</f>
        <v>LossOfTaste_Cond_Regularization - Lasso</v>
      </c>
    </row>
    <row r="67" spans="1:8" x14ac:dyDescent="0.55000000000000004">
      <c r="A67" t="s">
        <v>77</v>
      </c>
      <c r="B67" t="s">
        <v>61</v>
      </c>
      <c r="C67" t="s">
        <v>62</v>
      </c>
      <c r="D67">
        <v>1.23834187232132E-4</v>
      </c>
      <c r="E67">
        <v>0</v>
      </c>
      <c r="F67" t="s">
        <v>3</v>
      </c>
      <c r="G67">
        <v>4</v>
      </c>
      <c r="H67" t="str">
        <f t="shared" si="1"/>
        <v>LossOfTaste_Cond_Feature Importance - Random Forest</v>
      </c>
    </row>
    <row r="68" spans="1:8" x14ac:dyDescent="0.55000000000000004">
      <c r="A68" t="s">
        <v>77</v>
      </c>
      <c r="B68" t="s">
        <v>63</v>
      </c>
      <c r="C68" t="s">
        <v>62</v>
      </c>
      <c r="D68">
        <v>0</v>
      </c>
      <c r="E68">
        <v>0</v>
      </c>
      <c r="F68" t="s">
        <v>4</v>
      </c>
      <c r="G68">
        <v>4</v>
      </c>
      <c r="H68" t="str">
        <f t="shared" si="1"/>
        <v>LossOfTaste_Cond_Permutation Importance - Random Forest</v>
      </c>
    </row>
    <row r="69" spans="1:8" x14ac:dyDescent="0.55000000000000004">
      <c r="A69" t="s">
        <v>77</v>
      </c>
      <c r="B69" t="s">
        <v>63</v>
      </c>
      <c r="C69" t="s">
        <v>64</v>
      </c>
      <c r="D69">
        <v>0</v>
      </c>
      <c r="E69">
        <v>0</v>
      </c>
      <c r="F69" t="s">
        <v>5</v>
      </c>
      <c r="G69">
        <v>4</v>
      </c>
      <c r="H69" t="str">
        <f t="shared" si="1"/>
        <v>LossOfTaste_Cond_Permutation Importance - Ridge</v>
      </c>
    </row>
    <row r="70" spans="1:8" x14ac:dyDescent="0.55000000000000004">
      <c r="A70" t="s">
        <v>77</v>
      </c>
      <c r="B70" t="s">
        <v>65</v>
      </c>
      <c r="C70" t="s">
        <v>62</v>
      </c>
      <c r="D70">
        <v>0</v>
      </c>
      <c r="E70">
        <v>0</v>
      </c>
      <c r="F70" t="s">
        <v>7</v>
      </c>
      <c r="G70">
        <v>4</v>
      </c>
      <c r="H70" t="str">
        <f t="shared" si="1"/>
        <v>LossOfTaste_Cond_RFE - Random Forest</v>
      </c>
    </row>
    <row r="71" spans="1:8" x14ac:dyDescent="0.55000000000000004">
      <c r="A71" t="s">
        <v>77</v>
      </c>
      <c r="B71" t="s">
        <v>65</v>
      </c>
      <c r="C71" t="s">
        <v>64</v>
      </c>
      <c r="D71">
        <v>0</v>
      </c>
      <c r="E71">
        <v>0</v>
      </c>
      <c r="F71" t="s">
        <v>6</v>
      </c>
      <c r="G71">
        <v>4</v>
      </c>
      <c r="H71" t="str">
        <f t="shared" si="1"/>
        <v>LossOfTaste_Cond_RFE - Ridge</v>
      </c>
    </row>
    <row r="72" spans="1:8" x14ac:dyDescent="0.55000000000000004">
      <c r="A72" t="s">
        <v>77</v>
      </c>
      <c r="B72" t="s">
        <v>66</v>
      </c>
      <c r="C72" t="s">
        <v>62</v>
      </c>
      <c r="D72">
        <v>1</v>
      </c>
      <c r="E72">
        <v>1</v>
      </c>
      <c r="F72" t="s">
        <v>8</v>
      </c>
      <c r="G72">
        <v>4</v>
      </c>
      <c r="H72" t="str">
        <f t="shared" si="1"/>
        <v>LossOfTaste_Cond_SFS - Random Forest</v>
      </c>
    </row>
    <row r="73" spans="1:8" x14ac:dyDescent="0.55000000000000004">
      <c r="A73" t="s">
        <v>77</v>
      </c>
      <c r="B73" t="s">
        <v>66</v>
      </c>
      <c r="C73" t="s">
        <v>64</v>
      </c>
      <c r="D73">
        <v>1</v>
      </c>
      <c r="E73">
        <v>1</v>
      </c>
      <c r="F73" t="s">
        <v>9</v>
      </c>
      <c r="G73">
        <v>4</v>
      </c>
      <c r="H73" t="str">
        <f t="shared" si="1"/>
        <v>LossOfTaste_Cond_SFS - Ridge</v>
      </c>
    </row>
    <row r="74" spans="1:8" x14ac:dyDescent="0.55000000000000004">
      <c r="A74" t="s">
        <v>78</v>
      </c>
      <c r="B74" t="s">
        <v>1</v>
      </c>
      <c r="C74" t="s">
        <v>69</v>
      </c>
      <c r="D74">
        <v>1</v>
      </c>
      <c r="E74">
        <v>1</v>
      </c>
      <c r="F74" t="s">
        <v>1</v>
      </c>
      <c r="G74">
        <v>4</v>
      </c>
      <c r="H74" t="str">
        <f t="shared" si="1"/>
        <v>Nutricional_def_Cond_Variance Threshold</v>
      </c>
    </row>
    <row r="75" spans="1:8" x14ac:dyDescent="0.55000000000000004">
      <c r="A75" t="s">
        <v>78</v>
      </c>
      <c r="B75" t="s">
        <v>67</v>
      </c>
      <c r="C75" t="s">
        <v>68</v>
      </c>
      <c r="D75">
        <v>1</v>
      </c>
      <c r="E75">
        <v>1</v>
      </c>
      <c r="F75" t="s">
        <v>2</v>
      </c>
      <c r="G75">
        <v>4</v>
      </c>
      <c r="H75" t="str">
        <f t="shared" si="1"/>
        <v>Nutricional_def_Cond_Regularization - Lasso</v>
      </c>
    </row>
    <row r="76" spans="1:8" x14ac:dyDescent="0.55000000000000004">
      <c r="A76" t="s">
        <v>78</v>
      </c>
      <c r="B76" t="s">
        <v>61</v>
      </c>
      <c r="C76" t="s">
        <v>62</v>
      </c>
      <c r="D76">
        <v>2.32355513168956E-3</v>
      </c>
      <c r="E76">
        <v>0</v>
      </c>
      <c r="F76" t="s">
        <v>3</v>
      </c>
      <c r="G76">
        <v>4</v>
      </c>
      <c r="H76" t="str">
        <f t="shared" si="1"/>
        <v>Nutricional_def_Cond_Feature Importance - Random Forest</v>
      </c>
    </row>
    <row r="77" spans="1:8" x14ac:dyDescent="0.55000000000000004">
      <c r="A77" t="s">
        <v>78</v>
      </c>
      <c r="B77" t="s">
        <v>63</v>
      </c>
      <c r="C77" t="s">
        <v>62</v>
      </c>
      <c r="D77" s="2">
        <v>-4.4408920985006202E-17</v>
      </c>
      <c r="E77">
        <v>0</v>
      </c>
      <c r="F77" t="s">
        <v>4</v>
      </c>
      <c r="G77">
        <v>4</v>
      </c>
      <c r="H77" t="str">
        <f t="shared" si="1"/>
        <v>Nutricional_def_Cond_Permutation Importance - Random Forest</v>
      </c>
    </row>
    <row r="78" spans="1:8" x14ac:dyDescent="0.55000000000000004">
      <c r="A78" t="s">
        <v>78</v>
      </c>
      <c r="B78" t="s">
        <v>63</v>
      </c>
      <c r="C78" t="s">
        <v>64</v>
      </c>
      <c r="D78">
        <v>0</v>
      </c>
      <c r="E78">
        <v>0</v>
      </c>
      <c r="F78" t="s">
        <v>5</v>
      </c>
      <c r="G78">
        <v>4</v>
      </c>
      <c r="H78" t="str">
        <f t="shared" si="1"/>
        <v>Nutricional_def_Cond_Permutation Importance - Ridge</v>
      </c>
    </row>
    <row r="79" spans="1:8" x14ac:dyDescent="0.55000000000000004">
      <c r="A79" t="s">
        <v>78</v>
      </c>
      <c r="B79" t="s">
        <v>65</v>
      </c>
      <c r="C79" t="s">
        <v>62</v>
      </c>
      <c r="D79">
        <v>0</v>
      </c>
      <c r="E79">
        <v>0</v>
      </c>
      <c r="F79" t="s">
        <v>7</v>
      </c>
      <c r="G79">
        <v>4</v>
      </c>
      <c r="H79" t="str">
        <f t="shared" si="1"/>
        <v>Nutricional_def_Cond_RFE - Random Forest</v>
      </c>
    </row>
    <row r="80" spans="1:8" x14ac:dyDescent="0.55000000000000004">
      <c r="A80" t="s">
        <v>78</v>
      </c>
      <c r="B80" t="s">
        <v>65</v>
      </c>
      <c r="C80" t="s">
        <v>64</v>
      </c>
      <c r="D80">
        <v>0</v>
      </c>
      <c r="E80">
        <v>0</v>
      </c>
      <c r="F80" t="s">
        <v>6</v>
      </c>
      <c r="G80">
        <v>4</v>
      </c>
      <c r="H80" t="str">
        <f t="shared" si="1"/>
        <v>Nutricional_def_Cond_RFE - Ridge</v>
      </c>
    </row>
    <row r="81" spans="1:8" x14ac:dyDescent="0.55000000000000004">
      <c r="A81" t="s">
        <v>78</v>
      </c>
      <c r="B81" t="s">
        <v>66</v>
      </c>
      <c r="C81" t="s">
        <v>62</v>
      </c>
      <c r="D81">
        <v>1</v>
      </c>
      <c r="E81">
        <v>1</v>
      </c>
      <c r="F81" t="s">
        <v>8</v>
      </c>
      <c r="G81">
        <v>4</v>
      </c>
      <c r="H81" t="str">
        <f t="shared" si="1"/>
        <v>Nutricional_def_Cond_SFS - Random Forest</v>
      </c>
    </row>
    <row r="82" spans="1:8" x14ac:dyDescent="0.55000000000000004">
      <c r="A82" t="s">
        <v>78</v>
      </c>
      <c r="B82" t="s">
        <v>66</v>
      </c>
      <c r="C82" t="s">
        <v>64</v>
      </c>
      <c r="D82">
        <v>1</v>
      </c>
      <c r="E82">
        <v>1</v>
      </c>
      <c r="F82" t="s">
        <v>9</v>
      </c>
      <c r="G82">
        <v>4</v>
      </c>
      <c r="H82" t="str">
        <f t="shared" si="1"/>
        <v>Nutricional_def_Cond_SFS - Ridge</v>
      </c>
    </row>
    <row r="83" spans="1:8" x14ac:dyDescent="0.55000000000000004">
      <c r="A83" t="s">
        <v>79</v>
      </c>
      <c r="B83" t="s">
        <v>1</v>
      </c>
      <c r="C83" t="s">
        <v>69</v>
      </c>
      <c r="D83">
        <v>1</v>
      </c>
      <c r="E83">
        <v>1</v>
      </c>
      <c r="F83" t="s">
        <v>1</v>
      </c>
      <c r="G83">
        <v>4</v>
      </c>
      <c r="H83" t="str">
        <f t="shared" si="1"/>
        <v>Obesity_Cond_Variance Threshold</v>
      </c>
    </row>
    <row r="84" spans="1:8" x14ac:dyDescent="0.55000000000000004">
      <c r="A84" t="s">
        <v>79</v>
      </c>
      <c r="B84" t="s">
        <v>67</v>
      </c>
      <c r="C84" t="s">
        <v>68</v>
      </c>
      <c r="D84">
        <v>1</v>
      </c>
      <c r="E84">
        <v>1</v>
      </c>
      <c r="F84" t="s">
        <v>2</v>
      </c>
      <c r="G84">
        <v>4</v>
      </c>
      <c r="H84" t="str">
        <f t="shared" si="1"/>
        <v>Obesity_Cond_Regularization - Lasso</v>
      </c>
    </row>
    <row r="85" spans="1:8" x14ac:dyDescent="0.55000000000000004">
      <c r="A85" t="s">
        <v>79</v>
      </c>
      <c r="B85" t="s">
        <v>61</v>
      </c>
      <c r="C85" t="s">
        <v>62</v>
      </c>
      <c r="D85">
        <v>2.9305458001707599E-2</v>
      </c>
      <c r="E85">
        <v>1</v>
      </c>
      <c r="F85" t="s">
        <v>3</v>
      </c>
      <c r="G85">
        <v>4</v>
      </c>
      <c r="H85" t="str">
        <f t="shared" si="1"/>
        <v>Obesity_Cond_Feature Importance - Random Forest</v>
      </c>
    </row>
    <row r="86" spans="1:8" x14ac:dyDescent="0.55000000000000004">
      <c r="A86" t="s">
        <v>79</v>
      </c>
      <c r="B86" t="s">
        <v>63</v>
      </c>
      <c r="C86" t="s">
        <v>62</v>
      </c>
      <c r="D86" s="2">
        <v>-2.2204460492503101E-17</v>
      </c>
      <c r="E86">
        <v>0</v>
      </c>
      <c r="F86" t="s">
        <v>4</v>
      </c>
      <c r="G86">
        <v>4</v>
      </c>
      <c r="H86" t="str">
        <f t="shared" si="1"/>
        <v>Obesity_Cond_Permutation Importance - Random Forest</v>
      </c>
    </row>
    <row r="87" spans="1:8" x14ac:dyDescent="0.55000000000000004">
      <c r="A87" t="s">
        <v>79</v>
      </c>
      <c r="B87" t="s">
        <v>63</v>
      </c>
      <c r="C87" t="s">
        <v>64</v>
      </c>
      <c r="D87">
        <v>0</v>
      </c>
      <c r="E87">
        <v>0</v>
      </c>
      <c r="F87" t="s">
        <v>5</v>
      </c>
      <c r="G87">
        <v>4</v>
      </c>
      <c r="H87" t="str">
        <f t="shared" si="1"/>
        <v>Obesity_Cond_Permutation Importance - Ridge</v>
      </c>
    </row>
    <row r="88" spans="1:8" x14ac:dyDescent="0.55000000000000004">
      <c r="A88" t="s">
        <v>79</v>
      </c>
      <c r="B88" t="s">
        <v>65</v>
      </c>
      <c r="C88" t="s">
        <v>62</v>
      </c>
      <c r="D88">
        <v>1</v>
      </c>
      <c r="E88">
        <v>1</v>
      </c>
      <c r="F88" t="s">
        <v>7</v>
      </c>
      <c r="G88">
        <v>4</v>
      </c>
      <c r="H88" t="str">
        <f t="shared" si="1"/>
        <v>Obesity_Cond_RFE - Random Forest</v>
      </c>
    </row>
    <row r="89" spans="1:8" x14ac:dyDescent="0.55000000000000004">
      <c r="A89" t="s">
        <v>79</v>
      </c>
      <c r="B89" t="s">
        <v>65</v>
      </c>
      <c r="C89" t="s">
        <v>64</v>
      </c>
      <c r="D89">
        <v>0</v>
      </c>
      <c r="E89">
        <v>0</v>
      </c>
      <c r="F89" t="s">
        <v>6</v>
      </c>
      <c r="G89">
        <v>4</v>
      </c>
      <c r="H89" t="str">
        <f t="shared" si="1"/>
        <v>Obesity_Cond_RFE - Ridge</v>
      </c>
    </row>
    <row r="90" spans="1:8" x14ac:dyDescent="0.55000000000000004">
      <c r="A90" t="s">
        <v>79</v>
      </c>
      <c r="B90" t="s">
        <v>66</v>
      </c>
      <c r="C90" t="s">
        <v>62</v>
      </c>
      <c r="D90">
        <v>0</v>
      </c>
      <c r="E90">
        <v>0</v>
      </c>
      <c r="F90" t="s">
        <v>8</v>
      </c>
      <c r="G90">
        <v>4</v>
      </c>
      <c r="H90" t="str">
        <f t="shared" si="1"/>
        <v>Obesity_Cond_SFS - Random Forest</v>
      </c>
    </row>
    <row r="91" spans="1:8" x14ac:dyDescent="0.55000000000000004">
      <c r="A91" t="s">
        <v>79</v>
      </c>
      <c r="B91" t="s">
        <v>66</v>
      </c>
      <c r="C91" t="s">
        <v>64</v>
      </c>
      <c r="D91">
        <v>0</v>
      </c>
      <c r="E91">
        <v>0</v>
      </c>
      <c r="F91" t="s">
        <v>9</v>
      </c>
      <c r="G91">
        <v>4</v>
      </c>
      <c r="H91" t="str">
        <f t="shared" si="1"/>
        <v>Obesity_Cond_SFS - Ridge</v>
      </c>
    </row>
    <row r="92" spans="1:8" x14ac:dyDescent="0.55000000000000004">
      <c r="A92" t="s">
        <v>80</v>
      </c>
      <c r="B92" t="s">
        <v>1</v>
      </c>
      <c r="C92" t="s">
        <v>69</v>
      </c>
      <c r="D92">
        <v>1</v>
      </c>
      <c r="E92">
        <v>1</v>
      </c>
      <c r="F92" t="s">
        <v>1</v>
      </c>
      <c r="G92">
        <v>4</v>
      </c>
      <c r="H92" t="str">
        <f t="shared" si="1"/>
        <v>Pain_limb_Cond_Variance Threshold</v>
      </c>
    </row>
    <row r="93" spans="1:8" x14ac:dyDescent="0.55000000000000004">
      <c r="A93" t="s">
        <v>80</v>
      </c>
      <c r="B93" t="s">
        <v>67</v>
      </c>
      <c r="C93" t="s">
        <v>68</v>
      </c>
      <c r="D93">
        <v>1</v>
      </c>
      <c r="E93">
        <v>1</v>
      </c>
      <c r="F93" t="s">
        <v>2</v>
      </c>
      <c r="G93">
        <v>4</v>
      </c>
      <c r="H93" t="str">
        <f t="shared" si="1"/>
        <v>Pain_limb_Cond_Regularization - Lasso</v>
      </c>
    </row>
    <row r="94" spans="1:8" x14ac:dyDescent="0.55000000000000004">
      <c r="A94" t="s">
        <v>80</v>
      </c>
      <c r="B94" t="s">
        <v>61</v>
      </c>
      <c r="C94" t="s">
        <v>62</v>
      </c>
      <c r="D94">
        <v>1.02501848929444E-2</v>
      </c>
      <c r="E94">
        <v>0</v>
      </c>
      <c r="F94" t="s">
        <v>3</v>
      </c>
      <c r="G94">
        <v>4</v>
      </c>
      <c r="H94" t="str">
        <f t="shared" si="1"/>
        <v>Pain_limb_Cond_Feature Importance - Random Forest</v>
      </c>
    </row>
    <row r="95" spans="1:8" x14ac:dyDescent="0.55000000000000004">
      <c r="A95" t="s">
        <v>80</v>
      </c>
      <c r="B95" t="s">
        <v>63</v>
      </c>
      <c r="C95" t="s">
        <v>62</v>
      </c>
      <c r="D95">
        <v>2.9899429192712301E-4</v>
      </c>
      <c r="E95">
        <v>1</v>
      </c>
      <c r="F95" t="s">
        <v>4</v>
      </c>
      <c r="G95">
        <v>4</v>
      </c>
      <c r="H95" t="str">
        <f t="shared" si="1"/>
        <v>Pain_limb_Cond_Permutation Importance - Random Forest</v>
      </c>
    </row>
    <row r="96" spans="1:8" x14ac:dyDescent="0.55000000000000004">
      <c r="A96" t="s">
        <v>80</v>
      </c>
      <c r="B96" t="s">
        <v>63</v>
      </c>
      <c r="C96" t="s">
        <v>64</v>
      </c>
      <c r="D96">
        <v>0</v>
      </c>
      <c r="E96">
        <v>0</v>
      </c>
      <c r="F96" t="s">
        <v>5</v>
      </c>
      <c r="G96">
        <v>4</v>
      </c>
      <c r="H96" t="str">
        <f t="shared" si="1"/>
        <v>Pain_limb_Cond_Permutation Importance - Ridge</v>
      </c>
    </row>
    <row r="97" spans="1:8" x14ac:dyDescent="0.55000000000000004">
      <c r="A97" t="s">
        <v>80</v>
      </c>
      <c r="B97" t="s">
        <v>65</v>
      </c>
      <c r="C97" t="s">
        <v>62</v>
      </c>
      <c r="D97">
        <v>1</v>
      </c>
      <c r="E97">
        <v>1</v>
      </c>
      <c r="F97" t="s">
        <v>7</v>
      </c>
      <c r="G97">
        <v>4</v>
      </c>
      <c r="H97" t="str">
        <f t="shared" si="1"/>
        <v>Pain_limb_Cond_RFE - Random Forest</v>
      </c>
    </row>
    <row r="98" spans="1:8" x14ac:dyDescent="0.55000000000000004">
      <c r="A98" t="s">
        <v>80</v>
      </c>
      <c r="B98" t="s">
        <v>65</v>
      </c>
      <c r="C98" t="s">
        <v>64</v>
      </c>
      <c r="D98">
        <v>0</v>
      </c>
      <c r="E98">
        <v>0</v>
      </c>
      <c r="F98" t="s">
        <v>6</v>
      </c>
      <c r="G98">
        <v>4</v>
      </c>
      <c r="H98" t="str">
        <f t="shared" si="1"/>
        <v>Pain_limb_Cond_RFE - Ridge</v>
      </c>
    </row>
    <row r="99" spans="1:8" x14ac:dyDescent="0.55000000000000004">
      <c r="A99" t="s">
        <v>80</v>
      </c>
      <c r="B99" t="s">
        <v>66</v>
      </c>
      <c r="C99" t="s">
        <v>62</v>
      </c>
      <c r="D99">
        <v>0</v>
      </c>
      <c r="E99">
        <v>0</v>
      </c>
      <c r="F99" t="s">
        <v>8</v>
      </c>
      <c r="G99">
        <v>4</v>
      </c>
      <c r="H99" t="str">
        <f t="shared" si="1"/>
        <v>Pain_limb_Cond_SFS - Random Forest</v>
      </c>
    </row>
    <row r="100" spans="1:8" x14ac:dyDescent="0.55000000000000004">
      <c r="A100" t="s">
        <v>80</v>
      </c>
      <c r="B100" t="s">
        <v>66</v>
      </c>
      <c r="C100" t="s">
        <v>64</v>
      </c>
      <c r="D100">
        <v>0</v>
      </c>
      <c r="E100">
        <v>0</v>
      </c>
      <c r="F100" t="s">
        <v>9</v>
      </c>
      <c r="G100">
        <v>4</v>
      </c>
      <c r="H100" t="str">
        <f t="shared" si="1"/>
        <v>Pain_limb_Cond_SFS - Ridge</v>
      </c>
    </row>
    <row r="101" spans="1:8" x14ac:dyDescent="0.55000000000000004">
      <c r="A101" t="s">
        <v>81</v>
      </c>
      <c r="B101" t="s">
        <v>1</v>
      </c>
      <c r="C101" t="s">
        <v>69</v>
      </c>
      <c r="D101">
        <v>1</v>
      </c>
      <c r="E101">
        <v>1</v>
      </c>
      <c r="F101" t="s">
        <v>1</v>
      </c>
      <c r="G101">
        <v>4</v>
      </c>
      <c r="H101" t="str">
        <f t="shared" si="1"/>
        <v>person_idVariance Threshold</v>
      </c>
    </row>
    <row r="102" spans="1:8" x14ac:dyDescent="0.55000000000000004">
      <c r="A102" t="s">
        <v>81</v>
      </c>
      <c r="B102" t="s">
        <v>61</v>
      </c>
      <c r="C102" t="s">
        <v>62</v>
      </c>
      <c r="D102">
        <v>0.276414594688769</v>
      </c>
      <c r="E102">
        <v>1</v>
      </c>
      <c r="F102" t="s">
        <v>3</v>
      </c>
      <c r="G102">
        <v>4</v>
      </c>
      <c r="H102" t="str">
        <f t="shared" si="1"/>
        <v>person_idFeature Importance - Random Forest</v>
      </c>
    </row>
    <row r="103" spans="1:8" x14ac:dyDescent="0.55000000000000004">
      <c r="A103" t="s">
        <v>81</v>
      </c>
      <c r="B103" t="s">
        <v>63</v>
      </c>
      <c r="C103" t="s">
        <v>62</v>
      </c>
      <c r="D103">
        <v>-1.92987224789351E-3</v>
      </c>
      <c r="E103">
        <v>0</v>
      </c>
      <c r="F103" t="s">
        <v>4</v>
      </c>
      <c r="G103">
        <v>4</v>
      </c>
      <c r="H103" t="str">
        <f t="shared" si="1"/>
        <v>person_idPermutation Importance - Random Forest</v>
      </c>
    </row>
    <row r="104" spans="1:8" x14ac:dyDescent="0.55000000000000004">
      <c r="A104" t="s">
        <v>81</v>
      </c>
      <c r="B104" t="s">
        <v>63</v>
      </c>
      <c r="C104" t="s">
        <v>64</v>
      </c>
      <c r="D104">
        <v>0</v>
      </c>
      <c r="E104">
        <v>0</v>
      </c>
      <c r="F104" t="s">
        <v>5</v>
      </c>
      <c r="G104">
        <v>4</v>
      </c>
      <c r="H104" t="str">
        <f t="shared" si="1"/>
        <v>person_idPermutation Importance - Ridge</v>
      </c>
    </row>
    <row r="105" spans="1:8" x14ac:dyDescent="0.55000000000000004">
      <c r="A105" t="s">
        <v>81</v>
      </c>
      <c r="B105" t="s">
        <v>65</v>
      </c>
      <c r="C105" t="s">
        <v>62</v>
      </c>
      <c r="D105">
        <v>1</v>
      </c>
      <c r="E105">
        <v>1</v>
      </c>
      <c r="F105" t="s">
        <v>7</v>
      </c>
      <c r="G105">
        <v>4</v>
      </c>
      <c r="H105" t="str">
        <f t="shared" si="1"/>
        <v>person_idRFE - Random Forest</v>
      </c>
    </row>
    <row r="106" spans="1:8" x14ac:dyDescent="0.55000000000000004">
      <c r="A106" t="s">
        <v>81</v>
      </c>
      <c r="B106" t="s">
        <v>65</v>
      </c>
      <c r="C106" t="s">
        <v>64</v>
      </c>
      <c r="D106">
        <v>1</v>
      </c>
      <c r="E106">
        <v>1</v>
      </c>
      <c r="F106" t="s">
        <v>6</v>
      </c>
      <c r="G106">
        <v>4</v>
      </c>
      <c r="H106" t="str">
        <f t="shared" si="1"/>
        <v>person_idRFE - Ridge</v>
      </c>
    </row>
    <row r="107" spans="1:8" x14ac:dyDescent="0.55000000000000004">
      <c r="A107" t="s">
        <v>81</v>
      </c>
      <c r="B107" t="s">
        <v>66</v>
      </c>
      <c r="C107" t="s">
        <v>62</v>
      </c>
      <c r="D107">
        <v>0</v>
      </c>
      <c r="E107">
        <v>0</v>
      </c>
      <c r="F107" t="s">
        <v>8</v>
      </c>
      <c r="G107">
        <v>4</v>
      </c>
      <c r="H107" t="str">
        <f t="shared" si="1"/>
        <v>person_idSFS - Random Forest</v>
      </c>
    </row>
    <row r="108" spans="1:8" x14ac:dyDescent="0.55000000000000004">
      <c r="A108" t="s">
        <v>81</v>
      </c>
      <c r="B108" t="s">
        <v>66</v>
      </c>
      <c r="C108" t="s">
        <v>64</v>
      </c>
      <c r="D108">
        <v>0</v>
      </c>
      <c r="E108">
        <v>0</v>
      </c>
      <c r="F108" t="s">
        <v>9</v>
      </c>
      <c r="G108">
        <v>4</v>
      </c>
      <c r="H108" t="str">
        <f t="shared" si="1"/>
        <v>person_idSFS - Ridge</v>
      </c>
    </row>
    <row r="109" spans="1:8" x14ac:dyDescent="0.55000000000000004">
      <c r="A109" t="s">
        <v>82</v>
      </c>
      <c r="B109" t="s">
        <v>1</v>
      </c>
      <c r="C109" t="s">
        <v>69</v>
      </c>
      <c r="D109">
        <v>1</v>
      </c>
      <c r="E109">
        <v>1</v>
      </c>
      <c r="F109" t="s">
        <v>1</v>
      </c>
      <c r="G109">
        <v>5</v>
      </c>
      <c r="H109" t="str">
        <f t="shared" si="1"/>
        <v>Bypass_graft_Cond_Variance Threshold</v>
      </c>
    </row>
    <row r="110" spans="1:8" x14ac:dyDescent="0.55000000000000004">
      <c r="A110" t="s">
        <v>82</v>
      </c>
      <c r="B110" t="s">
        <v>67</v>
      </c>
      <c r="C110" t="s">
        <v>68</v>
      </c>
      <c r="D110">
        <v>1</v>
      </c>
      <c r="E110">
        <v>1</v>
      </c>
      <c r="F110" t="s">
        <v>2</v>
      </c>
      <c r="G110">
        <v>5</v>
      </c>
      <c r="H110" t="str">
        <f t="shared" si="1"/>
        <v>Bypass_graft_Cond_Regularization - Lasso</v>
      </c>
    </row>
    <row r="111" spans="1:8" x14ac:dyDescent="0.55000000000000004">
      <c r="A111" t="s">
        <v>82</v>
      </c>
      <c r="B111" t="s">
        <v>61</v>
      </c>
      <c r="C111" t="s">
        <v>62</v>
      </c>
      <c r="D111">
        <v>5.0387868837963702E-3</v>
      </c>
      <c r="E111">
        <v>0</v>
      </c>
      <c r="F111" t="s">
        <v>3</v>
      </c>
      <c r="G111">
        <v>5</v>
      </c>
      <c r="H111" t="str">
        <f t="shared" si="1"/>
        <v>Bypass_graft_Cond_Feature Importance - Random Forest</v>
      </c>
    </row>
    <row r="112" spans="1:8" x14ac:dyDescent="0.55000000000000004">
      <c r="A112" t="s">
        <v>82</v>
      </c>
      <c r="B112" t="s">
        <v>63</v>
      </c>
      <c r="C112" t="s">
        <v>62</v>
      </c>
      <c r="D112">
        <v>1.6308779559657199E-4</v>
      </c>
      <c r="E112">
        <v>1</v>
      </c>
      <c r="F112" t="s">
        <v>4</v>
      </c>
      <c r="G112">
        <v>5</v>
      </c>
      <c r="H112" t="str">
        <f t="shared" si="1"/>
        <v>Bypass_graft_Cond_Permutation Importance - Random Forest</v>
      </c>
    </row>
    <row r="113" spans="1:8" x14ac:dyDescent="0.55000000000000004">
      <c r="A113" t="s">
        <v>82</v>
      </c>
      <c r="B113" t="s">
        <v>63</v>
      </c>
      <c r="C113" t="s">
        <v>64</v>
      </c>
      <c r="D113">
        <v>0</v>
      </c>
      <c r="E113">
        <v>0</v>
      </c>
      <c r="F113" t="s">
        <v>5</v>
      </c>
      <c r="G113">
        <v>5</v>
      </c>
      <c r="H113" t="str">
        <f t="shared" si="1"/>
        <v>Bypass_graft_Cond_Permutation Importance - Ridge</v>
      </c>
    </row>
    <row r="114" spans="1:8" x14ac:dyDescent="0.55000000000000004">
      <c r="A114" t="s">
        <v>82</v>
      </c>
      <c r="B114" t="s">
        <v>65</v>
      </c>
      <c r="C114" t="s">
        <v>62</v>
      </c>
      <c r="D114">
        <v>0</v>
      </c>
      <c r="E114">
        <v>0</v>
      </c>
      <c r="F114" t="s">
        <v>7</v>
      </c>
      <c r="G114">
        <v>5</v>
      </c>
      <c r="H114" t="str">
        <f t="shared" si="1"/>
        <v>Bypass_graft_Cond_RFE - Random Forest</v>
      </c>
    </row>
    <row r="115" spans="1:8" x14ac:dyDescent="0.55000000000000004">
      <c r="A115" t="s">
        <v>82</v>
      </c>
      <c r="B115" t="s">
        <v>65</v>
      </c>
      <c r="C115" t="s">
        <v>64</v>
      </c>
      <c r="D115">
        <v>0</v>
      </c>
      <c r="E115">
        <v>0</v>
      </c>
      <c r="F115" t="s">
        <v>6</v>
      </c>
      <c r="G115">
        <v>5</v>
      </c>
      <c r="H115" t="str">
        <f t="shared" si="1"/>
        <v>Bypass_graft_Cond_RFE - Ridge</v>
      </c>
    </row>
    <row r="116" spans="1:8" x14ac:dyDescent="0.55000000000000004">
      <c r="A116" t="s">
        <v>82</v>
      </c>
      <c r="B116" t="s">
        <v>66</v>
      </c>
      <c r="C116" t="s">
        <v>62</v>
      </c>
      <c r="D116">
        <v>1</v>
      </c>
      <c r="E116">
        <v>1</v>
      </c>
      <c r="F116" t="s">
        <v>8</v>
      </c>
      <c r="G116">
        <v>5</v>
      </c>
      <c r="H116" t="str">
        <f t="shared" si="1"/>
        <v>Bypass_graft_Cond_SFS - Random Forest</v>
      </c>
    </row>
    <row r="117" spans="1:8" x14ac:dyDescent="0.55000000000000004">
      <c r="A117" t="s">
        <v>82</v>
      </c>
      <c r="B117" t="s">
        <v>66</v>
      </c>
      <c r="C117" t="s">
        <v>64</v>
      </c>
      <c r="D117">
        <v>1</v>
      </c>
      <c r="E117">
        <v>1</v>
      </c>
      <c r="F117" t="s">
        <v>9</v>
      </c>
      <c r="G117">
        <v>5</v>
      </c>
      <c r="H117" t="str">
        <f t="shared" si="1"/>
        <v>Bypass_graft_Cond_SFS - Ridge</v>
      </c>
    </row>
    <row r="118" spans="1:8" x14ac:dyDescent="0.55000000000000004">
      <c r="A118" t="s">
        <v>83</v>
      </c>
      <c r="B118" t="s">
        <v>1</v>
      </c>
      <c r="C118" t="s">
        <v>69</v>
      </c>
      <c r="D118">
        <v>1</v>
      </c>
      <c r="E118">
        <v>1</v>
      </c>
      <c r="F118" t="s">
        <v>1</v>
      </c>
      <c r="G118">
        <v>5</v>
      </c>
      <c r="H118" t="str">
        <f t="shared" si="1"/>
        <v>Fatigue_Cond_Variance Threshold</v>
      </c>
    </row>
    <row r="119" spans="1:8" x14ac:dyDescent="0.55000000000000004">
      <c r="A119" t="s">
        <v>83</v>
      </c>
      <c r="B119" t="s">
        <v>67</v>
      </c>
      <c r="C119" t="s">
        <v>68</v>
      </c>
      <c r="D119">
        <v>1</v>
      </c>
      <c r="E119">
        <v>1</v>
      </c>
      <c r="F119" t="s">
        <v>2</v>
      </c>
      <c r="G119">
        <v>5</v>
      </c>
      <c r="H119" t="str">
        <f t="shared" si="1"/>
        <v>Fatigue_Cond_Regularization - Lasso</v>
      </c>
    </row>
    <row r="120" spans="1:8" x14ac:dyDescent="0.55000000000000004">
      <c r="A120" t="s">
        <v>83</v>
      </c>
      <c r="B120" t="s">
        <v>61</v>
      </c>
      <c r="C120" t="s">
        <v>62</v>
      </c>
      <c r="D120">
        <v>2.9095584486223802E-2</v>
      </c>
      <c r="E120">
        <v>1</v>
      </c>
      <c r="F120" t="s">
        <v>3</v>
      </c>
      <c r="G120">
        <v>5</v>
      </c>
      <c r="H120" t="str">
        <f t="shared" si="1"/>
        <v>Fatigue_Cond_Feature Importance - Random Forest</v>
      </c>
    </row>
    <row r="121" spans="1:8" x14ac:dyDescent="0.55000000000000004">
      <c r="A121" t="s">
        <v>83</v>
      </c>
      <c r="B121" t="s">
        <v>63</v>
      </c>
      <c r="C121" t="s">
        <v>62</v>
      </c>
      <c r="D121">
        <v>2.58222343027993E-3</v>
      </c>
      <c r="E121">
        <v>1</v>
      </c>
      <c r="F121" t="s">
        <v>4</v>
      </c>
      <c r="G121">
        <v>5</v>
      </c>
      <c r="H121" t="str">
        <f t="shared" si="1"/>
        <v>Fatigue_Cond_Permutation Importance - Random Forest</v>
      </c>
    </row>
    <row r="122" spans="1:8" x14ac:dyDescent="0.55000000000000004">
      <c r="A122" t="s">
        <v>83</v>
      </c>
      <c r="B122" t="s">
        <v>63</v>
      </c>
      <c r="C122" t="s">
        <v>64</v>
      </c>
      <c r="D122">
        <v>0</v>
      </c>
      <c r="E122">
        <v>0</v>
      </c>
      <c r="F122" t="s">
        <v>5</v>
      </c>
      <c r="G122">
        <v>5</v>
      </c>
      <c r="H122" t="str">
        <f t="shared" si="1"/>
        <v>Fatigue_Cond_Permutation Importance - Ridge</v>
      </c>
    </row>
    <row r="123" spans="1:8" x14ac:dyDescent="0.55000000000000004">
      <c r="A123" t="s">
        <v>83</v>
      </c>
      <c r="B123" t="s">
        <v>65</v>
      </c>
      <c r="C123" t="s">
        <v>62</v>
      </c>
      <c r="D123">
        <v>1</v>
      </c>
      <c r="E123">
        <v>1</v>
      </c>
      <c r="F123" t="s">
        <v>7</v>
      </c>
      <c r="G123">
        <v>5</v>
      </c>
      <c r="H123" t="str">
        <f t="shared" si="1"/>
        <v>Fatigue_Cond_RFE - Random Forest</v>
      </c>
    </row>
    <row r="124" spans="1:8" x14ac:dyDescent="0.55000000000000004">
      <c r="A124" t="s">
        <v>83</v>
      </c>
      <c r="B124" t="s">
        <v>65</v>
      </c>
      <c r="C124" t="s">
        <v>64</v>
      </c>
      <c r="D124">
        <v>0</v>
      </c>
      <c r="E124">
        <v>0</v>
      </c>
      <c r="F124" t="s">
        <v>6</v>
      </c>
      <c r="G124">
        <v>5</v>
      </c>
      <c r="H124" t="str">
        <f t="shared" si="1"/>
        <v>Fatigue_Cond_RFE - Ridge</v>
      </c>
    </row>
    <row r="125" spans="1:8" x14ac:dyDescent="0.55000000000000004">
      <c r="A125" t="s">
        <v>83</v>
      </c>
      <c r="B125" t="s">
        <v>66</v>
      </c>
      <c r="C125" t="s">
        <v>62</v>
      </c>
      <c r="D125">
        <v>0</v>
      </c>
      <c r="E125">
        <v>0</v>
      </c>
      <c r="F125" t="s">
        <v>8</v>
      </c>
      <c r="G125">
        <v>5</v>
      </c>
      <c r="H125" t="str">
        <f t="shared" si="1"/>
        <v>Fatigue_Cond_SFS - Random Forest</v>
      </c>
    </row>
    <row r="126" spans="1:8" x14ac:dyDescent="0.55000000000000004">
      <c r="A126" t="s">
        <v>83</v>
      </c>
      <c r="B126" t="s">
        <v>66</v>
      </c>
      <c r="C126" t="s">
        <v>64</v>
      </c>
      <c r="D126">
        <v>0</v>
      </c>
      <c r="E126">
        <v>0</v>
      </c>
      <c r="F126" t="s">
        <v>9</v>
      </c>
      <c r="G126">
        <v>5</v>
      </c>
      <c r="H126" t="str">
        <f t="shared" si="1"/>
        <v>Fatigue_Cond_SFS - Ridge</v>
      </c>
    </row>
    <row r="127" spans="1:8" x14ac:dyDescent="0.55000000000000004">
      <c r="A127" t="s">
        <v>84</v>
      </c>
      <c r="B127" t="s">
        <v>1</v>
      </c>
      <c r="C127" t="s">
        <v>69</v>
      </c>
      <c r="D127">
        <v>1</v>
      </c>
      <c r="E127">
        <v>1</v>
      </c>
      <c r="F127" t="s">
        <v>1</v>
      </c>
      <c r="G127">
        <v>5</v>
      </c>
      <c r="H127" t="str">
        <f t="shared" si="1"/>
        <v>Fever_Cond_Variance Threshold</v>
      </c>
    </row>
    <row r="128" spans="1:8" x14ac:dyDescent="0.55000000000000004">
      <c r="A128" t="s">
        <v>84</v>
      </c>
      <c r="B128" t="s">
        <v>67</v>
      </c>
      <c r="C128" t="s">
        <v>68</v>
      </c>
      <c r="D128">
        <v>1</v>
      </c>
      <c r="E128">
        <v>1</v>
      </c>
      <c r="F128" t="s">
        <v>2</v>
      </c>
      <c r="G128">
        <v>5</v>
      </c>
      <c r="H128" t="str">
        <f t="shared" si="1"/>
        <v>Fever_Cond_Regularization - Lasso</v>
      </c>
    </row>
    <row r="129" spans="1:8" x14ac:dyDescent="0.55000000000000004">
      <c r="A129" t="s">
        <v>84</v>
      </c>
      <c r="B129" t="s">
        <v>61</v>
      </c>
      <c r="C129" t="s">
        <v>62</v>
      </c>
      <c r="D129">
        <v>2.4958059815282801E-2</v>
      </c>
      <c r="E129">
        <v>1</v>
      </c>
      <c r="F129" t="s">
        <v>3</v>
      </c>
      <c r="G129">
        <v>5</v>
      </c>
      <c r="H129" t="str">
        <f t="shared" si="1"/>
        <v>Fever_Cond_Feature Importance - Random Forest</v>
      </c>
    </row>
    <row r="130" spans="1:8" x14ac:dyDescent="0.55000000000000004">
      <c r="A130" t="s">
        <v>84</v>
      </c>
      <c r="B130" t="s">
        <v>63</v>
      </c>
      <c r="C130" t="s">
        <v>62</v>
      </c>
      <c r="D130">
        <v>-6.2516988312044598E-4</v>
      </c>
      <c r="E130">
        <v>0</v>
      </c>
      <c r="F130" t="s">
        <v>4</v>
      </c>
      <c r="G130">
        <v>5</v>
      </c>
      <c r="H130" t="str">
        <f t="shared" ref="H130:H193" si="2">A130&amp;F130</f>
        <v>Fever_Cond_Permutation Importance - Random Forest</v>
      </c>
    </row>
    <row r="131" spans="1:8" x14ac:dyDescent="0.55000000000000004">
      <c r="A131" t="s">
        <v>84</v>
      </c>
      <c r="B131" t="s">
        <v>63</v>
      </c>
      <c r="C131" t="s">
        <v>64</v>
      </c>
      <c r="D131" s="2">
        <v>0</v>
      </c>
      <c r="E131">
        <v>0</v>
      </c>
      <c r="F131" t="s">
        <v>5</v>
      </c>
      <c r="G131">
        <v>5</v>
      </c>
      <c r="H131" t="str">
        <f t="shared" si="2"/>
        <v>Fever_Cond_Permutation Importance - Ridge</v>
      </c>
    </row>
    <row r="132" spans="1:8" x14ac:dyDescent="0.55000000000000004">
      <c r="A132" t="s">
        <v>84</v>
      </c>
      <c r="B132" t="s">
        <v>65</v>
      </c>
      <c r="C132" t="s">
        <v>62</v>
      </c>
      <c r="D132">
        <v>1</v>
      </c>
      <c r="E132">
        <v>1</v>
      </c>
      <c r="F132" t="s">
        <v>7</v>
      </c>
      <c r="G132">
        <v>5</v>
      </c>
      <c r="H132" t="str">
        <f t="shared" si="2"/>
        <v>Fever_Cond_RFE - Random Forest</v>
      </c>
    </row>
    <row r="133" spans="1:8" x14ac:dyDescent="0.55000000000000004">
      <c r="A133" t="s">
        <v>84</v>
      </c>
      <c r="B133" t="s">
        <v>65</v>
      </c>
      <c r="C133" t="s">
        <v>64</v>
      </c>
      <c r="D133">
        <v>0</v>
      </c>
      <c r="E133">
        <v>0</v>
      </c>
      <c r="F133" t="s">
        <v>6</v>
      </c>
      <c r="G133">
        <v>5</v>
      </c>
      <c r="H133" t="str">
        <f t="shared" si="2"/>
        <v>Fever_Cond_RFE - Ridge</v>
      </c>
    </row>
    <row r="134" spans="1:8" x14ac:dyDescent="0.55000000000000004">
      <c r="A134" t="s">
        <v>84</v>
      </c>
      <c r="B134" t="s">
        <v>66</v>
      </c>
      <c r="C134" t="s">
        <v>62</v>
      </c>
      <c r="D134">
        <v>0</v>
      </c>
      <c r="E134">
        <v>0</v>
      </c>
      <c r="F134" t="s">
        <v>8</v>
      </c>
      <c r="G134">
        <v>5</v>
      </c>
      <c r="H134" t="str">
        <f t="shared" si="2"/>
        <v>Fever_Cond_SFS - Random Forest</v>
      </c>
    </row>
    <row r="135" spans="1:8" x14ac:dyDescent="0.55000000000000004">
      <c r="A135" t="s">
        <v>84</v>
      </c>
      <c r="B135" t="s">
        <v>66</v>
      </c>
      <c r="C135" t="s">
        <v>64</v>
      </c>
      <c r="D135" s="2">
        <v>1</v>
      </c>
      <c r="E135">
        <v>1</v>
      </c>
      <c r="F135" t="s">
        <v>9</v>
      </c>
      <c r="G135">
        <v>5</v>
      </c>
      <c r="H135" t="str">
        <f t="shared" si="2"/>
        <v>Fever_Cond_SFS - Ridge</v>
      </c>
    </row>
    <row r="136" spans="1:8" x14ac:dyDescent="0.55000000000000004">
      <c r="A136" t="s">
        <v>85</v>
      </c>
      <c r="B136" t="s">
        <v>1</v>
      </c>
      <c r="C136" t="s">
        <v>69</v>
      </c>
      <c r="D136">
        <v>1</v>
      </c>
      <c r="E136">
        <v>1</v>
      </c>
      <c r="F136" t="s">
        <v>1</v>
      </c>
      <c r="G136">
        <v>5</v>
      </c>
      <c r="H136" t="str">
        <f t="shared" si="2"/>
        <v>Oltagia_Cond_Variance Threshold</v>
      </c>
    </row>
    <row r="137" spans="1:8" x14ac:dyDescent="0.55000000000000004">
      <c r="A137" t="s">
        <v>85</v>
      </c>
      <c r="B137" t="s">
        <v>67</v>
      </c>
      <c r="C137" t="s">
        <v>68</v>
      </c>
      <c r="D137">
        <v>1</v>
      </c>
      <c r="E137">
        <v>1</v>
      </c>
      <c r="F137" t="s">
        <v>2</v>
      </c>
      <c r="G137">
        <v>5</v>
      </c>
      <c r="H137" t="str">
        <f t="shared" si="2"/>
        <v>Oltagia_Cond_Regularization - Lasso</v>
      </c>
    </row>
    <row r="138" spans="1:8" x14ac:dyDescent="0.55000000000000004">
      <c r="A138" t="s">
        <v>85</v>
      </c>
      <c r="B138" t="s">
        <v>61</v>
      </c>
      <c r="C138" t="s">
        <v>62</v>
      </c>
      <c r="D138">
        <v>1.0590840114618199E-2</v>
      </c>
      <c r="E138">
        <v>1</v>
      </c>
      <c r="F138" t="s">
        <v>3</v>
      </c>
      <c r="G138">
        <v>5</v>
      </c>
      <c r="H138" t="str">
        <f t="shared" si="2"/>
        <v>Oltagia_Cond_Feature Importance - Random Forest</v>
      </c>
    </row>
    <row r="139" spans="1:8" x14ac:dyDescent="0.55000000000000004">
      <c r="A139" t="s">
        <v>85</v>
      </c>
      <c r="B139" t="s">
        <v>63</v>
      </c>
      <c r="C139" t="s">
        <v>62</v>
      </c>
      <c r="D139">
        <v>1.08725197064396E-4</v>
      </c>
      <c r="E139">
        <v>1</v>
      </c>
      <c r="F139" t="s">
        <v>4</v>
      </c>
      <c r="G139">
        <v>5</v>
      </c>
      <c r="H139" t="str">
        <f t="shared" si="2"/>
        <v>Oltagia_Cond_Permutation Importance - Random Forest</v>
      </c>
    </row>
    <row r="140" spans="1:8" x14ac:dyDescent="0.55000000000000004">
      <c r="A140" t="s">
        <v>85</v>
      </c>
      <c r="B140" t="s">
        <v>63</v>
      </c>
      <c r="C140" t="s">
        <v>64</v>
      </c>
      <c r="D140">
        <v>0</v>
      </c>
      <c r="E140">
        <v>0</v>
      </c>
      <c r="F140" t="s">
        <v>5</v>
      </c>
      <c r="G140">
        <v>5</v>
      </c>
      <c r="H140" t="str">
        <f t="shared" si="2"/>
        <v>Oltagia_Cond_Permutation Importance - Ridge</v>
      </c>
    </row>
    <row r="141" spans="1:8" x14ac:dyDescent="0.55000000000000004">
      <c r="A141" t="s">
        <v>85</v>
      </c>
      <c r="B141" t="s">
        <v>65</v>
      </c>
      <c r="C141" t="s">
        <v>62</v>
      </c>
      <c r="D141">
        <v>1</v>
      </c>
      <c r="E141">
        <v>1</v>
      </c>
      <c r="F141" t="s">
        <v>7</v>
      </c>
      <c r="G141">
        <v>5</v>
      </c>
      <c r="H141" t="str">
        <f t="shared" si="2"/>
        <v>Oltagia_Cond_RFE - Random Forest</v>
      </c>
    </row>
    <row r="142" spans="1:8" x14ac:dyDescent="0.55000000000000004">
      <c r="A142" t="s">
        <v>85</v>
      </c>
      <c r="B142" t="s">
        <v>65</v>
      </c>
      <c r="C142" t="s">
        <v>64</v>
      </c>
      <c r="D142">
        <v>0</v>
      </c>
      <c r="E142">
        <v>0</v>
      </c>
      <c r="F142" t="s">
        <v>6</v>
      </c>
      <c r="G142">
        <v>5</v>
      </c>
      <c r="H142" t="str">
        <f t="shared" si="2"/>
        <v>Oltagia_Cond_RFE - Ridge</v>
      </c>
    </row>
    <row r="143" spans="1:8" x14ac:dyDescent="0.55000000000000004">
      <c r="A143" t="s">
        <v>85</v>
      </c>
      <c r="B143" t="s">
        <v>66</v>
      </c>
      <c r="C143" t="s">
        <v>62</v>
      </c>
      <c r="D143">
        <v>0</v>
      </c>
      <c r="E143">
        <v>0</v>
      </c>
      <c r="F143" t="s">
        <v>8</v>
      </c>
      <c r="G143">
        <v>5</v>
      </c>
      <c r="H143" t="str">
        <f t="shared" si="2"/>
        <v>Oltagia_Cond_SFS - Random Forest</v>
      </c>
    </row>
    <row r="144" spans="1:8" x14ac:dyDescent="0.55000000000000004">
      <c r="A144" t="s">
        <v>85</v>
      </c>
      <c r="B144" t="s">
        <v>66</v>
      </c>
      <c r="C144" t="s">
        <v>64</v>
      </c>
      <c r="D144">
        <v>0</v>
      </c>
      <c r="E144">
        <v>0</v>
      </c>
      <c r="F144" t="s">
        <v>9</v>
      </c>
      <c r="G144">
        <v>5</v>
      </c>
      <c r="H144" t="str">
        <f t="shared" si="2"/>
        <v>Oltagia_Cond_SFS - Ridge</v>
      </c>
    </row>
    <row r="145" spans="1:8" x14ac:dyDescent="0.55000000000000004">
      <c r="A145" t="s">
        <v>86</v>
      </c>
      <c r="B145" t="s">
        <v>1</v>
      </c>
      <c r="C145" t="s">
        <v>69</v>
      </c>
      <c r="D145">
        <v>1</v>
      </c>
      <c r="E145">
        <v>1</v>
      </c>
      <c r="F145" t="s">
        <v>1</v>
      </c>
      <c r="G145">
        <v>5</v>
      </c>
      <c r="H145" t="str">
        <f t="shared" si="2"/>
        <v>Other_Cond_Variance Threshold</v>
      </c>
    </row>
    <row r="146" spans="1:8" x14ac:dyDescent="0.55000000000000004">
      <c r="A146" t="s">
        <v>86</v>
      </c>
      <c r="B146" t="s">
        <v>67</v>
      </c>
      <c r="C146" t="s">
        <v>68</v>
      </c>
      <c r="D146">
        <v>1</v>
      </c>
      <c r="E146">
        <v>1</v>
      </c>
      <c r="F146" t="s">
        <v>2</v>
      </c>
      <c r="G146">
        <v>5</v>
      </c>
      <c r="H146" t="str">
        <f t="shared" si="2"/>
        <v>Other_Cond_Regularization - Lasso</v>
      </c>
    </row>
    <row r="147" spans="1:8" x14ac:dyDescent="0.55000000000000004">
      <c r="A147" t="s">
        <v>86</v>
      </c>
      <c r="B147" t="s">
        <v>61</v>
      </c>
      <c r="C147" t="s">
        <v>62</v>
      </c>
      <c r="D147">
        <v>4.6244839491145801E-2</v>
      </c>
      <c r="E147">
        <v>1</v>
      </c>
      <c r="F147" t="s">
        <v>3</v>
      </c>
      <c r="G147">
        <v>5</v>
      </c>
      <c r="H147" t="str">
        <f t="shared" si="2"/>
        <v>Other_Cond_Feature Importance - Random Forest</v>
      </c>
    </row>
    <row r="148" spans="1:8" x14ac:dyDescent="0.55000000000000004">
      <c r="A148" t="s">
        <v>86</v>
      </c>
      <c r="B148" t="s">
        <v>63</v>
      </c>
      <c r="C148" t="s">
        <v>62</v>
      </c>
      <c r="D148">
        <v>-6.5235118238655596E-4</v>
      </c>
      <c r="E148">
        <v>0</v>
      </c>
      <c r="F148" t="s">
        <v>4</v>
      </c>
      <c r="G148">
        <v>5</v>
      </c>
      <c r="H148" t="str">
        <f t="shared" si="2"/>
        <v>Other_Cond_Permutation Importance - Random Forest</v>
      </c>
    </row>
    <row r="149" spans="1:8" x14ac:dyDescent="0.55000000000000004">
      <c r="A149" t="s">
        <v>86</v>
      </c>
      <c r="B149" t="s">
        <v>63</v>
      </c>
      <c r="C149" t="s">
        <v>64</v>
      </c>
      <c r="D149">
        <v>0</v>
      </c>
      <c r="E149">
        <v>0</v>
      </c>
      <c r="F149" t="s">
        <v>5</v>
      </c>
      <c r="G149">
        <v>5</v>
      </c>
      <c r="H149" t="str">
        <f t="shared" si="2"/>
        <v>Other_Cond_Permutation Importance - Ridge</v>
      </c>
    </row>
    <row r="150" spans="1:8" x14ac:dyDescent="0.55000000000000004">
      <c r="A150" t="s">
        <v>86</v>
      </c>
      <c r="B150" t="s">
        <v>65</v>
      </c>
      <c r="C150" t="s">
        <v>62</v>
      </c>
      <c r="D150">
        <v>1</v>
      </c>
      <c r="E150">
        <v>1</v>
      </c>
      <c r="F150" t="s">
        <v>7</v>
      </c>
      <c r="G150">
        <v>5</v>
      </c>
      <c r="H150" t="str">
        <f t="shared" si="2"/>
        <v>Other_Cond_RFE - Random Forest</v>
      </c>
    </row>
    <row r="151" spans="1:8" x14ac:dyDescent="0.55000000000000004">
      <c r="A151" t="s">
        <v>86</v>
      </c>
      <c r="B151" t="s">
        <v>65</v>
      </c>
      <c r="C151" t="s">
        <v>64</v>
      </c>
      <c r="D151">
        <v>0</v>
      </c>
      <c r="E151">
        <v>0</v>
      </c>
      <c r="F151" t="s">
        <v>6</v>
      </c>
      <c r="G151">
        <v>5</v>
      </c>
      <c r="H151" t="str">
        <f t="shared" si="2"/>
        <v>Other_Cond_RFE - Ridge</v>
      </c>
    </row>
    <row r="152" spans="1:8" x14ac:dyDescent="0.55000000000000004">
      <c r="A152" t="s">
        <v>86</v>
      </c>
      <c r="B152" t="s">
        <v>66</v>
      </c>
      <c r="C152" t="s">
        <v>62</v>
      </c>
      <c r="D152">
        <v>0</v>
      </c>
      <c r="E152">
        <v>0</v>
      </c>
      <c r="F152" t="s">
        <v>8</v>
      </c>
      <c r="G152">
        <v>5</v>
      </c>
      <c r="H152" t="str">
        <f t="shared" si="2"/>
        <v>Other_Cond_SFS - Random Forest</v>
      </c>
    </row>
    <row r="153" spans="1:8" x14ac:dyDescent="0.55000000000000004">
      <c r="A153" t="s">
        <v>86</v>
      </c>
      <c r="B153" t="s">
        <v>66</v>
      </c>
      <c r="C153" t="s">
        <v>64</v>
      </c>
      <c r="D153">
        <v>1</v>
      </c>
      <c r="E153">
        <v>1</v>
      </c>
      <c r="F153" t="s">
        <v>9</v>
      </c>
      <c r="G153">
        <v>5</v>
      </c>
      <c r="H153" t="str">
        <f t="shared" si="2"/>
        <v>Other_Cond_SFS - Ridge</v>
      </c>
    </row>
    <row r="154" spans="1:8" x14ac:dyDescent="0.55000000000000004">
      <c r="A154" t="s">
        <v>45</v>
      </c>
      <c r="B154" t="s">
        <v>1</v>
      </c>
      <c r="C154" t="s">
        <v>69</v>
      </c>
      <c r="D154">
        <v>1</v>
      </c>
      <c r="E154">
        <v>1</v>
      </c>
      <c r="F154" t="s">
        <v>1</v>
      </c>
      <c r="G154">
        <v>5</v>
      </c>
      <c r="H154" t="str">
        <f t="shared" si="2"/>
        <v>personIndexVariance Threshold</v>
      </c>
    </row>
    <row r="155" spans="1:8" x14ac:dyDescent="0.55000000000000004">
      <c r="A155" t="s">
        <v>45</v>
      </c>
      <c r="B155" t="s">
        <v>67</v>
      </c>
      <c r="C155" t="s">
        <v>68</v>
      </c>
      <c r="D155">
        <v>1</v>
      </c>
      <c r="E155">
        <v>1</v>
      </c>
      <c r="F155" t="s">
        <v>2</v>
      </c>
      <c r="G155">
        <v>5</v>
      </c>
      <c r="H155" t="str">
        <f t="shared" si="2"/>
        <v>personIndexRegularization - Lasso</v>
      </c>
    </row>
    <row r="156" spans="1:8" x14ac:dyDescent="0.55000000000000004">
      <c r="A156" t="s">
        <v>45</v>
      </c>
      <c r="B156" t="s">
        <v>61</v>
      </c>
      <c r="C156" t="s">
        <v>62</v>
      </c>
      <c r="D156">
        <v>0.29624991039973098</v>
      </c>
      <c r="E156">
        <v>1</v>
      </c>
      <c r="F156" t="s">
        <v>3</v>
      </c>
      <c r="G156">
        <v>5</v>
      </c>
      <c r="H156" t="str">
        <f t="shared" si="2"/>
        <v>personIndexFeature Importance - Random Forest</v>
      </c>
    </row>
    <row r="157" spans="1:8" x14ac:dyDescent="0.55000000000000004">
      <c r="A157" t="s">
        <v>45</v>
      </c>
      <c r="B157" t="s">
        <v>63</v>
      </c>
      <c r="C157" t="s">
        <v>62</v>
      </c>
      <c r="D157">
        <v>2.4734982332154701E-3</v>
      </c>
      <c r="E157">
        <v>1</v>
      </c>
      <c r="F157" t="s">
        <v>4</v>
      </c>
      <c r="G157">
        <v>5</v>
      </c>
      <c r="H157" t="str">
        <f t="shared" si="2"/>
        <v>personIndexPermutation Importance - Random Forest</v>
      </c>
    </row>
    <row r="158" spans="1:8" x14ac:dyDescent="0.55000000000000004">
      <c r="A158" t="s">
        <v>45</v>
      </c>
      <c r="B158" t="s">
        <v>63</v>
      </c>
      <c r="C158" t="s">
        <v>64</v>
      </c>
      <c r="D158">
        <v>0</v>
      </c>
      <c r="E158">
        <v>0</v>
      </c>
      <c r="F158" t="s">
        <v>5</v>
      </c>
      <c r="G158">
        <v>5</v>
      </c>
      <c r="H158" t="str">
        <f t="shared" si="2"/>
        <v>personIndexPermutation Importance - Ridge</v>
      </c>
    </row>
    <row r="159" spans="1:8" x14ac:dyDescent="0.55000000000000004">
      <c r="A159" t="s">
        <v>45</v>
      </c>
      <c r="B159" t="s">
        <v>65</v>
      </c>
      <c r="C159" t="s">
        <v>62</v>
      </c>
      <c r="D159">
        <v>1</v>
      </c>
      <c r="E159">
        <v>1</v>
      </c>
      <c r="F159" t="s">
        <v>7</v>
      </c>
      <c r="G159">
        <v>5</v>
      </c>
      <c r="H159" t="str">
        <f t="shared" si="2"/>
        <v>personIndexRFE - Random Forest</v>
      </c>
    </row>
    <row r="160" spans="1:8" x14ac:dyDescent="0.55000000000000004">
      <c r="A160" t="s">
        <v>45</v>
      </c>
      <c r="B160" t="s">
        <v>65</v>
      </c>
      <c r="C160" t="s">
        <v>64</v>
      </c>
      <c r="D160">
        <v>0</v>
      </c>
      <c r="E160">
        <v>0</v>
      </c>
      <c r="F160" t="s">
        <v>6</v>
      </c>
      <c r="G160">
        <v>5</v>
      </c>
      <c r="H160" t="str">
        <f t="shared" si="2"/>
        <v>personIndexRFE - Ridge</v>
      </c>
    </row>
    <row r="161" spans="1:8" x14ac:dyDescent="0.55000000000000004">
      <c r="A161" t="s">
        <v>45</v>
      </c>
      <c r="B161" t="s">
        <v>66</v>
      </c>
      <c r="C161" t="s">
        <v>62</v>
      </c>
      <c r="D161">
        <v>0</v>
      </c>
      <c r="E161">
        <v>0</v>
      </c>
      <c r="F161" t="s">
        <v>8</v>
      </c>
      <c r="G161">
        <v>5</v>
      </c>
      <c r="H161" t="str">
        <f t="shared" si="2"/>
        <v>personIndexSFS - Random Forest</v>
      </c>
    </row>
    <row r="162" spans="1:8" x14ac:dyDescent="0.55000000000000004">
      <c r="A162" t="s">
        <v>45</v>
      </c>
      <c r="B162" t="s">
        <v>66</v>
      </c>
      <c r="C162" t="s">
        <v>64</v>
      </c>
      <c r="D162">
        <v>0</v>
      </c>
      <c r="E162">
        <v>0</v>
      </c>
      <c r="F162" t="s">
        <v>9</v>
      </c>
      <c r="G162">
        <v>5</v>
      </c>
      <c r="H162" t="str">
        <f t="shared" si="2"/>
        <v>personIndexSFS - Ridge</v>
      </c>
    </row>
    <row r="163" spans="1:8" x14ac:dyDescent="0.55000000000000004">
      <c r="A163" t="s">
        <v>87</v>
      </c>
      <c r="B163" t="s">
        <v>1</v>
      </c>
      <c r="C163" t="s">
        <v>69</v>
      </c>
      <c r="D163">
        <v>1</v>
      </c>
      <c r="E163">
        <v>1</v>
      </c>
      <c r="F163" t="s">
        <v>1</v>
      </c>
      <c r="G163">
        <v>5</v>
      </c>
      <c r="H163" t="str">
        <f t="shared" si="2"/>
        <v>Renal_Cond_Variance Threshold</v>
      </c>
    </row>
    <row r="164" spans="1:8" x14ac:dyDescent="0.55000000000000004">
      <c r="A164" t="s">
        <v>87</v>
      </c>
      <c r="B164" t="s">
        <v>67</v>
      </c>
      <c r="C164" t="s">
        <v>68</v>
      </c>
      <c r="D164">
        <v>1</v>
      </c>
      <c r="E164">
        <v>1</v>
      </c>
      <c r="F164" t="s">
        <v>2</v>
      </c>
      <c r="G164">
        <v>5</v>
      </c>
      <c r="H164" t="str">
        <f t="shared" si="2"/>
        <v>Renal_Cond_Regularization - Lasso</v>
      </c>
    </row>
    <row r="165" spans="1:8" x14ac:dyDescent="0.55000000000000004">
      <c r="A165" t="s">
        <v>87</v>
      </c>
      <c r="B165" t="s">
        <v>61</v>
      </c>
      <c r="C165" t="s">
        <v>62</v>
      </c>
      <c r="D165">
        <v>2.07410826354903E-2</v>
      </c>
      <c r="E165">
        <v>1</v>
      </c>
      <c r="F165" t="s">
        <v>3</v>
      </c>
      <c r="G165">
        <v>5</v>
      </c>
      <c r="H165" t="str">
        <f t="shared" si="2"/>
        <v>Renal_Cond_Feature Importance - Random Forest</v>
      </c>
    </row>
    <row r="166" spans="1:8" x14ac:dyDescent="0.55000000000000004">
      <c r="A166" t="s">
        <v>87</v>
      </c>
      <c r="B166" t="s">
        <v>63</v>
      </c>
      <c r="C166" t="s">
        <v>62</v>
      </c>
      <c r="D166">
        <v>5.5178037510192597E-3</v>
      </c>
      <c r="E166">
        <v>1</v>
      </c>
      <c r="F166" t="s">
        <v>4</v>
      </c>
      <c r="G166">
        <v>5</v>
      </c>
      <c r="H166" t="str">
        <f t="shared" si="2"/>
        <v>Renal_Cond_Permutation Importance - Random Forest</v>
      </c>
    </row>
    <row r="167" spans="1:8" x14ac:dyDescent="0.55000000000000004">
      <c r="A167" t="s">
        <v>87</v>
      </c>
      <c r="B167" t="s">
        <v>63</v>
      </c>
      <c r="C167" t="s">
        <v>64</v>
      </c>
      <c r="D167">
        <v>0</v>
      </c>
      <c r="E167">
        <v>0</v>
      </c>
      <c r="F167" t="s">
        <v>5</v>
      </c>
      <c r="G167">
        <v>5</v>
      </c>
      <c r="H167" t="str">
        <f t="shared" si="2"/>
        <v>Renal_Cond_Permutation Importance - Ridge</v>
      </c>
    </row>
    <row r="168" spans="1:8" x14ac:dyDescent="0.55000000000000004">
      <c r="A168" t="s">
        <v>87</v>
      </c>
      <c r="B168" t="s">
        <v>65</v>
      </c>
      <c r="C168" t="s">
        <v>62</v>
      </c>
      <c r="D168">
        <v>1</v>
      </c>
      <c r="E168">
        <v>1</v>
      </c>
      <c r="F168" t="s">
        <v>7</v>
      </c>
      <c r="G168">
        <v>5</v>
      </c>
      <c r="H168" t="str">
        <f t="shared" si="2"/>
        <v>Renal_Cond_RFE - Random Forest</v>
      </c>
    </row>
    <row r="169" spans="1:8" x14ac:dyDescent="0.55000000000000004">
      <c r="A169" t="s">
        <v>87</v>
      </c>
      <c r="B169" t="s">
        <v>65</v>
      </c>
      <c r="C169" t="s">
        <v>64</v>
      </c>
      <c r="D169">
        <v>0</v>
      </c>
      <c r="E169">
        <v>0</v>
      </c>
      <c r="F169" t="s">
        <v>6</v>
      </c>
      <c r="G169">
        <v>5</v>
      </c>
      <c r="H169" t="str">
        <f t="shared" si="2"/>
        <v>Renal_Cond_RFE - Ridge</v>
      </c>
    </row>
    <row r="170" spans="1:8" x14ac:dyDescent="0.55000000000000004">
      <c r="A170" t="s">
        <v>87</v>
      </c>
      <c r="B170" t="s">
        <v>66</v>
      </c>
      <c r="C170" t="s">
        <v>62</v>
      </c>
      <c r="D170">
        <v>0</v>
      </c>
      <c r="E170">
        <v>0</v>
      </c>
      <c r="F170" t="s">
        <v>8</v>
      </c>
      <c r="G170">
        <v>5</v>
      </c>
      <c r="H170" t="str">
        <f t="shared" si="2"/>
        <v>Renal_Cond_SFS - Random Forest</v>
      </c>
    </row>
    <row r="171" spans="1:8" x14ac:dyDescent="0.55000000000000004">
      <c r="A171" t="s">
        <v>87</v>
      </c>
      <c r="B171" t="s">
        <v>66</v>
      </c>
      <c r="C171" t="s">
        <v>64</v>
      </c>
      <c r="D171">
        <v>0</v>
      </c>
      <c r="E171">
        <v>0</v>
      </c>
      <c r="F171" t="s">
        <v>9</v>
      </c>
      <c r="G171">
        <v>5</v>
      </c>
      <c r="H171" t="str">
        <f t="shared" si="2"/>
        <v>Renal_Cond_SFS - Ridge</v>
      </c>
    </row>
    <row r="172" spans="1:8" x14ac:dyDescent="0.55000000000000004">
      <c r="A172" t="s">
        <v>88</v>
      </c>
      <c r="B172" t="s">
        <v>63</v>
      </c>
      <c r="C172" t="s">
        <v>64</v>
      </c>
      <c r="D172">
        <v>0</v>
      </c>
      <c r="E172">
        <v>0</v>
      </c>
      <c r="F172" t="s">
        <v>5</v>
      </c>
      <c r="G172">
        <v>6</v>
      </c>
      <c r="H172" t="str">
        <f t="shared" si="2"/>
        <v>Cough_Cond_Permutation Importance - Ridge</v>
      </c>
    </row>
    <row r="173" spans="1:8" x14ac:dyDescent="0.55000000000000004">
      <c r="A173" t="s">
        <v>88</v>
      </c>
      <c r="B173" t="s">
        <v>65</v>
      </c>
      <c r="C173" t="s">
        <v>62</v>
      </c>
      <c r="D173">
        <v>1</v>
      </c>
      <c r="E173">
        <v>1</v>
      </c>
      <c r="F173" t="s">
        <v>7</v>
      </c>
      <c r="G173">
        <v>6</v>
      </c>
      <c r="H173" t="str">
        <f t="shared" si="2"/>
        <v>Cough_Cond_RFE - Random Forest</v>
      </c>
    </row>
    <row r="174" spans="1:8" x14ac:dyDescent="0.55000000000000004">
      <c r="A174" t="s">
        <v>88</v>
      </c>
      <c r="B174" t="s">
        <v>65</v>
      </c>
      <c r="C174" t="s">
        <v>64</v>
      </c>
      <c r="D174">
        <v>0</v>
      </c>
      <c r="E174">
        <v>0</v>
      </c>
      <c r="F174" t="s">
        <v>6</v>
      </c>
      <c r="G174">
        <v>6</v>
      </c>
      <c r="H174" t="str">
        <f t="shared" si="2"/>
        <v>Cough_Cond_RFE - Ridge</v>
      </c>
    </row>
    <row r="175" spans="1:8" x14ac:dyDescent="0.55000000000000004">
      <c r="A175" t="s">
        <v>88</v>
      </c>
      <c r="B175" t="s">
        <v>66</v>
      </c>
      <c r="C175" t="s">
        <v>62</v>
      </c>
      <c r="D175">
        <v>0</v>
      </c>
      <c r="E175">
        <v>0</v>
      </c>
      <c r="F175" t="s">
        <v>8</v>
      </c>
      <c r="G175">
        <v>6</v>
      </c>
      <c r="H175" t="str">
        <f t="shared" si="2"/>
        <v>Cough_Cond_SFS - Random Forest</v>
      </c>
    </row>
    <row r="176" spans="1:8" x14ac:dyDescent="0.55000000000000004">
      <c r="A176" t="s">
        <v>88</v>
      </c>
      <c r="B176" t="s">
        <v>66</v>
      </c>
      <c r="C176" t="s">
        <v>64</v>
      </c>
      <c r="D176">
        <v>1</v>
      </c>
      <c r="E176">
        <v>1</v>
      </c>
      <c r="F176" t="s">
        <v>9</v>
      </c>
      <c r="G176">
        <v>6</v>
      </c>
      <c r="H176" t="str">
        <f t="shared" si="2"/>
        <v>Cough_Cond_SFS - Ridge</v>
      </c>
    </row>
    <row r="177" spans="1:8" x14ac:dyDescent="0.55000000000000004">
      <c r="A177" t="s">
        <v>88</v>
      </c>
      <c r="B177" t="s">
        <v>1</v>
      </c>
      <c r="C177" t="s">
        <v>69</v>
      </c>
      <c r="D177">
        <v>1</v>
      </c>
      <c r="E177">
        <v>1</v>
      </c>
      <c r="F177" t="s">
        <v>1</v>
      </c>
      <c r="G177">
        <v>6</v>
      </c>
      <c r="H177" t="str">
        <f t="shared" si="2"/>
        <v>Cough_Cond_Variance Threshold</v>
      </c>
    </row>
    <row r="178" spans="1:8" x14ac:dyDescent="0.55000000000000004">
      <c r="A178" t="s">
        <v>88</v>
      </c>
      <c r="B178" t="s">
        <v>67</v>
      </c>
      <c r="C178" t="s">
        <v>68</v>
      </c>
      <c r="D178">
        <v>1</v>
      </c>
      <c r="E178">
        <v>1</v>
      </c>
      <c r="F178" t="s">
        <v>2</v>
      </c>
      <c r="G178">
        <v>6</v>
      </c>
      <c r="H178" t="str">
        <f t="shared" si="2"/>
        <v>Cough_Cond_Regularization - Lasso</v>
      </c>
    </row>
    <row r="179" spans="1:8" x14ac:dyDescent="0.55000000000000004">
      <c r="A179" t="s">
        <v>88</v>
      </c>
      <c r="B179" t="s">
        <v>61</v>
      </c>
      <c r="C179" t="s">
        <v>62</v>
      </c>
      <c r="D179">
        <v>3.8670778095174399E-2</v>
      </c>
      <c r="E179">
        <v>1</v>
      </c>
      <c r="F179" t="s">
        <v>3</v>
      </c>
      <c r="G179">
        <v>6</v>
      </c>
      <c r="H179" t="str">
        <f t="shared" si="2"/>
        <v>Cough_Cond_Feature Importance - Random Forest</v>
      </c>
    </row>
    <row r="180" spans="1:8" x14ac:dyDescent="0.55000000000000004">
      <c r="A180" t="s">
        <v>88</v>
      </c>
      <c r="B180" t="s">
        <v>63</v>
      </c>
      <c r="C180" t="s">
        <v>62</v>
      </c>
      <c r="D180">
        <v>4.1859200869800803E-3</v>
      </c>
      <c r="E180">
        <v>1</v>
      </c>
      <c r="F180" t="s">
        <v>4</v>
      </c>
      <c r="G180">
        <v>6</v>
      </c>
      <c r="H180" t="str">
        <f t="shared" si="2"/>
        <v>Cough_Cond_Permutation Importance - Random Forest</v>
      </c>
    </row>
    <row r="181" spans="1:8" x14ac:dyDescent="0.55000000000000004">
      <c r="A181" t="s">
        <v>89</v>
      </c>
      <c r="B181" t="s">
        <v>1</v>
      </c>
      <c r="C181" t="s">
        <v>69</v>
      </c>
      <c r="D181">
        <v>1</v>
      </c>
      <c r="E181">
        <v>1</v>
      </c>
      <c r="F181" t="s">
        <v>1</v>
      </c>
      <c r="G181">
        <v>6</v>
      </c>
      <c r="H181" t="str">
        <f t="shared" si="2"/>
        <v>Covid_Cond_Variance Threshold</v>
      </c>
    </row>
    <row r="182" spans="1:8" x14ac:dyDescent="0.55000000000000004">
      <c r="A182" t="s">
        <v>89</v>
      </c>
      <c r="B182" t="s">
        <v>67</v>
      </c>
      <c r="C182" t="s">
        <v>68</v>
      </c>
      <c r="D182">
        <v>1</v>
      </c>
      <c r="E182">
        <v>1</v>
      </c>
      <c r="F182" t="s">
        <v>2</v>
      </c>
      <c r="G182">
        <v>6</v>
      </c>
      <c r="H182" t="str">
        <f t="shared" si="2"/>
        <v>Covid_Cond_Regularization - Lasso</v>
      </c>
    </row>
    <row r="183" spans="1:8" x14ac:dyDescent="0.55000000000000004">
      <c r="A183" t="s">
        <v>89</v>
      </c>
      <c r="B183" t="s">
        <v>61</v>
      </c>
      <c r="C183" t="s">
        <v>62</v>
      </c>
      <c r="D183">
        <v>6.5313112190858502E-2</v>
      </c>
      <c r="E183">
        <v>1</v>
      </c>
      <c r="F183" t="s">
        <v>3</v>
      </c>
      <c r="G183">
        <v>6</v>
      </c>
      <c r="H183" t="str">
        <f t="shared" si="2"/>
        <v>Covid_Cond_Feature Importance - Random Forest</v>
      </c>
    </row>
    <row r="184" spans="1:8" x14ac:dyDescent="0.55000000000000004">
      <c r="A184" t="s">
        <v>89</v>
      </c>
      <c r="B184" t="s">
        <v>63</v>
      </c>
      <c r="C184" t="s">
        <v>62</v>
      </c>
      <c r="D184">
        <v>1.6607773851589999E-2</v>
      </c>
      <c r="E184">
        <v>1</v>
      </c>
      <c r="F184" t="s">
        <v>4</v>
      </c>
      <c r="G184">
        <v>6</v>
      </c>
      <c r="H184" t="str">
        <f t="shared" si="2"/>
        <v>Covid_Cond_Permutation Importance - Random Forest</v>
      </c>
    </row>
    <row r="185" spans="1:8" x14ac:dyDescent="0.55000000000000004">
      <c r="A185" t="s">
        <v>89</v>
      </c>
      <c r="B185" t="s">
        <v>63</v>
      </c>
      <c r="C185" t="s">
        <v>64</v>
      </c>
      <c r="D185">
        <v>0</v>
      </c>
      <c r="E185">
        <v>0</v>
      </c>
      <c r="F185" t="s">
        <v>5</v>
      </c>
      <c r="G185">
        <v>6</v>
      </c>
      <c r="H185" t="str">
        <f t="shared" si="2"/>
        <v>Covid_Cond_Permutation Importance - Ridge</v>
      </c>
    </row>
    <row r="186" spans="1:8" x14ac:dyDescent="0.55000000000000004">
      <c r="A186" t="s">
        <v>89</v>
      </c>
      <c r="B186" t="s">
        <v>65</v>
      </c>
      <c r="C186" t="s">
        <v>62</v>
      </c>
      <c r="D186">
        <v>1</v>
      </c>
      <c r="E186">
        <v>1</v>
      </c>
      <c r="F186" t="s">
        <v>7</v>
      </c>
      <c r="G186">
        <v>6</v>
      </c>
      <c r="H186" t="str">
        <f t="shared" si="2"/>
        <v>Covid_Cond_RFE - Random Forest</v>
      </c>
    </row>
    <row r="187" spans="1:8" x14ac:dyDescent="0.55000000000000004">
      <c r="A187" t="s">
        <v>89</v>
      </c>
      <c r="B187" t="s">
        <v>65</v>
      </c>
      <c r="C187" t="s">
        <v>64</v>
      </c>
      <c r="D187">
        <v>0</v>
      </c>
      <c r="E187">
        <v>0</v>
      </c>
      <c r="F187" t="s">
        <v>6</v>
      </c>
      <c r="G187">
        <v>6</v>
      </c>
      <c r="H187" t="str">
        <f t="shared" si="2"/>
        <v>Covid_Cond_RFE - Ridge</v>
      </c>
    </row>
    <row r="188" spans="1:8" x14ac:dyDescent="0.55000000000000004">
      <c r="A188" t="s">
        <v>89</v>
      </c>
      <c r="B188" t="s">
        <v>66</v>
      </c>
      <c r="C188" t="s">
        <v>62</v>
      </c>
      <c r="D188">
        <v>1</v>
      </c>
      <c r="E188">
        <v>1</v>
      </c>
      <c r="F188" t="s">
        <v>8</v>
      </c>
      <c r="G188">
        <v>6</v>
      </c>
      <c r="H188" t="str">
        <f t="shared" si="2"/>
        <v>Covid_Cond_SFS - Random Forest</v>
      </c>
    </row>
    <row r="189" spans="1:8" x14ac:dyDescent="0.55000000000000004">
      <c r="A189" t="s">
        <v>89</v>
      </c>
      <c r="B189" t="s">
        <v>66</v>
      </c>
      <c r="C189" t="s">
        <v>64</v>
      </c>
      <c r="D189">
        <v>0</v>
      </c>
      <c r="E189">
        <v>0</v>
      </c>
      <c r="F189" t="s">
        <v>9</v>
      </c>
      <c r="G189">
        <v>6</v>
      </c>
      <c r="H189" t="str">
        <f t="shared" si="2"/>
        <v>Covid_Cond_SFS - Ridge</v>
      </c>
    </row>
    <row r="190" spans="1:8" x14ac:dyDescent="0.55000000000000004">
      <c r="A190" t="s">
        <v>90</v>
      </c>
      <c r="B190" t="s">
        <v>1</v>
      </c>
      <c r="C190" t="s">
        <v>69</v>
      </c>
      <c r="D190">
        <v>1</v>
      </c>
      <c r="E190">
        <v>1</v>
      </c>
      <c r="F190" t="s">
        <v>1</v>
      </c>
      <c r="G190">
        <v>6</v>
      </c>
      <c r="H190" t="str">
        <f t="shared" si="2"/>
        <v>Elevation_Cond_Variance Threshold</v>
      </c>
    </row>
    <row r="191" spans="1:8" x14ac:dyDescent="0.55000000000000004">
      <c r="A191" t="s">
        <v>90</v>
      </c>
      <c r="B191" t="s">
        <v>67</v>
      </c>
      <c r="C191" t="s">
        <v>68</v>
      </c>
      <c r="D191">
        <v>1</v>
      </c>
      <c r="E191">
        <v>1</v>
      </c>
      <c r="F191" t="s">
        <v>2</v>
      </c>
      <c r="G191">
        <v>6</v>
      </c>
      <c r="H191" t="str">
        <f t="shared" si="2"/>
        <v>Elevation_Cond_Regularization - Lasso</v>
      </c>
    </row>
    <row r="192" spans="1:8" x14ac:dyDescent="0.55000000000000004">
      <c r="A192" t="s">
        <v>90</v>
      </c>
      <c r="B192" t="s">
        <v>61</v>
      </c>
      <c r="C192" t="s">
        <v>62</v>
      </c>
      <c r="D192">
        <v>7.38933457821287E-3</v>
      </c>
      <c r="E192">
        <v>0</v>
      </c>
      <c r="F192" t="s">
        <v>3</v>
      </c>
      <c r="G192">
        <v>6</v>
      </c>
      <c r="H192" t="str">
        <f t="shared" si="2"/>
        <v>Elevation_Cond_Feature Importance - Random Forest</v>
      </c>
    </row>
    <row r="193" spans="1:8" x14ac:dyDescent="0.55000000000000004">
      <c r="A193" t="s">
        <v>90</v>
      </c>
      <c r="B193" t="s">
        <v>63</v>
      </c>
      <c r="C193" t="s">
        <v>62</v>
      </c>
      <c r="D193">
        <v>2.7181299266065799E-5</v>
      </c>
      <c r="E193">
        <v>1</v>
      </c>
      <c r="F193" t="s">
        <v>4</v>
      </c>
      <c r="G193">
        <v>6</v>
      </c>
      <c r="H193" t="str">
        <f t="shared" si="2"/>
        <v>Elevation_Cond_Permutation Importance - Random Forest</v>
      </c>
    </row>
    <row r="194" spans="1:8" x14ac:dyDescent="0.55000000000000004">
      <c r="A194" t="s">
        <v>90</v>
      </c>
      <c r="B194" t="s">
        <v>63</v>
      </c>
      <c r="C194" t="s">
        <v>64</v>
      </c>
      <c r="D194">
        <v>0</v>
      </c>
      <c r="E194">
        <v>0</v>
      </c>
      <c r="F194" t="s">
        <v>5</v>
      </c>
      <c r="G194">
        <v>6</v>
      </c>
      <c r="H194" t="str">
        <f t="shared" ref="H194:H234" si="3">A194&amp;F194</f>
        <v>Elevation_Cond_Permutation Importance - Ridge</v>
      </c>
    </row>
    <row r="195" spans="1:8" x14ac:dyDescent="0.55000000000000004">
      <c r="A195" t="s">
        <v>90</v>
      </c>
      <c r="B195" t="s">
        <v>65</v>
      </c>
      <c r="C195" t="s">
        <v>62</v>
      </c>
      <c r="D195">
        <v>1</v>
      </c>
      <c r="E195">
        <v>1</v>
      </c>
      <c r="F195" t="s">
        <v>7</v>
      </c>
      <c r="G195">
        <v>6</v>
      </c>
      <c r="H195" t="str">
        <f t="shared" si="3"/>
        <v>Elevation_Cond_RFE - Random Forest</v>
      </c>
    </row>
    <row r="196" spans="1:8" x14ac:dyDescent="0.55000000000000004">
      <c r="A196" t="s">
        <v>90</v>
      </c>
      <c r="B196" t="s">
        <v>65</v>
      </c>
      <c r="C196" t="s">
        <v>64</v>
      </c>
      <c r="D196">
        <v>0</v>
      </c>
      <c r="E196">
        <v>0</v>
      </c>
      <c r="F196" t="s">
        <v>6</v>
      </c>
      <c r="G196">
        <v>6</v>
      </c>
      <c r="H196" t="str">
        <f t="shared" si="3"/>
        <v>Elevation_Cond_RFE - Ridge</v>
      </c>
    </row>
    <row r="197" spans="1:8" x14ac:dyDescent="0.55000000000000004">
      <c r="A197" t="s">
        <v>90</v>
      </c>
      <c r="B197" t="s">
        <v>66</v>
      </c>
      <c r="C197" t="s">
        <v>62</v>
      </c>
      <c r="D197">
        <v>1</v>
      </c>
      <c r="E197">
        <v>1</v>
      </c>
      <c r="F197" t="s">
        <v>8</v>
      </c>
      <c r="G197">
        <v>6</v>
      </c>
      <c r="H197" t="str">
        <f t="shared" si="3"/>
        <v>Elevation_Cond_SFS - Random Forest</v>
      </c>
    </row>
    <row r="198" spans="1:8" x14ac:dyDescent="0.55000000000000004">
      <c r="A198" t="s">
        <v>90</v>
      </c>
      <c r="B198" t="s">
        <v>66</v>
      </c>
      <c r="C198" t="s">
        <v>64</v>
      </c>
      <c r="D198">
        <v>1</v>
      </c>
      <c r="E198">
        <v>1</v>
      </c>
      <c r="F198" t="s">
        <v>9</v>
      </c>
      <c r="G198">
        <v>6</v>
      </c>
      <c r="H198" t="str">
        <f t="shared" si="3"/>
        <v>Elevation_Cond_SFS - Ridge</v>
      </c>
    </row>
    <row r="199" spans="1:8" x14ac:dyDescent="0.55000000000000004">
      <c r="A199" t="s">
        <v>91</v>
      </c>
      <c r="B199" t="s">
        <v>1</v>
      </c>
      <c r="C199" t="s">
        <v>69</v>
      </c>
      <c r="D199">
        <v>1</v>
      </c>
      <c r="E199">
        <v>1</v>
      </c>
      <c r="F199" t="s">
        <v>1</v>
      </c>
      <c r="G199">
        <v>6</v>
      </c>
      <c r="H199" t="str">
        <f t="shared" si="3"/>
        <v>Respiratory_fail_Cond_Variance Threshold</v>
      </c>
    </row>
    <row r="200" spans="1:8" x14ac:dyDescent="0.55000000000000004">
      <c r="A200" t="s">
        <v>91</v>
      </c>
      <c r="B200" t="s">
        <v>67</v>
      </c>
      <c r="C200" t="s">
        <v>68</v>
      </c>
      <c r="D200">
        <v>1</v>
      </c>
      <c r="E200">
        <v>1</v>
      </c>
      <c r="F200" t="s">
        <v>2</v>
      </c>
      <c r="G200">
        <v>6</v>
      </c>
      <c r="H200" t="str">
        <f t="shared" si="3"/>
        <v>Respiratory_fail_Cond_Regularization - Lasso</v>
      </c>
    </row>
    <row r="201" spans="1:8" x14ac:dyDescent="0.55000000000000004">
      <c r="A201" t="s">
        <v>91</v>
      </c>
      <c r="B201" t="s">
        <v>61</v>
      </c>
      <c r="C201" t="s">
        <v>62</v>
      </c>
      <c r="D201">
        <v>7.5544574716460602E-2</v>
      </c>
      <c r="E201">
        <v>1</v>
      </c>
      <c r="F201" t="s">
        <v>3</v>
      </c>
      <c r="G201">
        <v>6</v>
      </c>
      <c r="H201" t="str">
        <f t="shared" si="3"/>
        <v>Respiratory_fail_Cond_Feature Importance - Random Forest</v>
      </c>
    </row>
    <row r="202" spans="1:8" x14ac:dyDescent="0.55000000000000004">
      <c r="A202" t="s">
        <v>91</v>
      </c>
      <c r="B202" t="s">
        <v>63</v>
      </c>
      <c r="C202" t="s">
        <v>62</v>
      </c>
      <c r="D202">
        <v>3.8434357162272302E-2</v>
      </c>
      <c r="E202">
        <v>1</v>
      </c>
      <c r="F202" t="s">
        <v>4</v>
      </c>
      <c r="G202">
        <v>6</v>
      </c>
      <c r="H202" t="str">
        <f t="shared" si="3"/>
        <v>Respiratory_fail_Cond_Permutation Importance - Random Forest</v>
      </c>
    </row>
    <row r="203" spans="1:8" x14ac:dyDescent="0.55000000000000004">
      <c r="A203" t="s">
        <v>91</v>
      </c>
      <c r="B203" t="s">
        <v>63</v>
      </c>
      <c r="C203" t="s">
        <v>64</v>
      </c>
      <c r="D203">
        <v>0</v>
      </c>
      <c r="E203">
        <v>0</v>
      </c>
      <c r="F203" t="s">
        <v>5</v>
      </c>
      <c r="G203">
        <v>6</v>
      </c>
      <c r="H203" t="str">
        <f t="shared" si="3"/>
        <v>Respiratory_fail_Cond_Permutation Importance - Ridge</v>
      </c>
    </row>
    <row r="204" spans="1:8" x14ac:dyDescent="0.55000000000000004">
      <c r="A204" t="s">
        <v>91</v>
      </c>
      <c r="B204" t="s">
        <v>65</v>
      </c>
      <c r="C204" t="s">
        <v>62</v>
      </c>
      <c r="D204">
        <v>1</v>
      </c>
      <c r="E204">
        <v>1</v>
      </c>
      <c r="F204" t="s">
        <v>7</v>
      </c>
      <c r="G204">
        <v>6</v>
      </c>
      <c r="H204" t="str">
        <f t="shared" si="3"/>
        <v>Respiratory_fail_Cond_RFE - Random Forest</v>
      </c>
    </row>
    <row r="205" spans="1:8" x14ac:dyDescent="0.55000000000000004">
      <c r="A205" t="s">
        <v>91</v>
      </c>
      <c r="B205" t="s">
        <v>65</v>
      </c>
      <c r="C205" t="s">
        <v>64</v>
      </c>
      <c r="D205">
        <v>0</v>
      </c>
      <c r="E205">
        <v>0</v>
      </c>
      <c r="F205" t="s">
        <v>6</v>
      </c>
      <c r="G205">
        <v>6</v>
      </c>
      <c r="H205" t="str">
        <f t="shared" si="3"/>
        <v>Respiratory_fail_Cond_RFE - Ridge</v>
      </c>
    </row>
    <row r="206" spans="1:8" x14ac:dyDescent="0.55000000000000004">
      <c r="A206" t="s">
        <v>91</v>
      </c>
      <c r="B206" t="s">
        <v>66</v>
      </c>
      <c r="C206" t="s">
        <v>62</v>
      </c>
      <c r="D206">
        <v>1</v>
      </c>
      <c r="E206">
        <v>1</v>
      </c>
      <c r="F206" t="s">
        <v>8</v>
      </c>
      <c r="G206">
        <v>6</v>
      </c>
      <c r="H206" t="str">
        <f t="shared" si="3"/>
        <v>Respiratory_fail_Cond_SFS - Random Forest</v>
      </c>
    </row>
    <row r="207" spans="1:8" x14ac:dyDescent="0.55000000000000004">
      <c r="A207" t="s">
        <v>91</v>
      </c>
      <c r="B207" t="s">
        <v>66</v>
      </c>
      <c r="C207" t="s">
        <v>64</v>
      </c>
      <c r="D207">
        <v>0</v>
      </c>
      <c r="E207">
        <v>0</v>
      </c>
      <c r="F207" t="s">
        <v>9</v>
      </c>
      <c r="G207">
        <v>6</v>
      </c>
      <c r="H207" t="str">
        <f t="shared" si="3"/>
        <v>Respiratory_fail_Cond_SFS - Ridge</v>
      </c>
    </row>
    <row r="208" spans="1:8" x14ac:dyDescent="0.55000000000000004">
      <c r="A208" t="s">
        <v>92</v>
      </c>
      <c r="B208" t="s">
        <v>1</v>
      </c>
      <c r="C208" t="s">
        <v>69</v>
      </c>
      <c r="D208">
        <v>1</v>
      </c>
      <c r="E208">
        <v>1</v>
      </c>
      <c r="F208" t="s">
        <v>1</v>
      </c>
      <c r="G208">
        <v>6</v>
      </c>
      <c r="H208" t="str">
        <f t="shared" si="3"/>
        <v>Trial_fib_Cond_Variance Threshold</v>
      </c>
    </row>
    <row r="209" spans="1:8" x14ac:dyDescent="0.55000000000000004">
      <c r="A209" t="s">
        <v>92</v>
      </c>
      <c r="B209" t="s">
        <v>67</v>
      </c>
      <c r="C209" t="s">
        <v>68</v>
      </c>
      <c r="D209">
        <v>1</v>
      </c>
      <c r="E209">
        <v>1</v>
      </c>
      <c r="F209" t="s">
        <v>2</v>
      </c>
      <c r="G209">
        <v>6</v>
      </c>
      <c r="H209" t="str">
        <f t="shared" si="3"/>
        <v>Trial_fib_Cond_Regularization - Lasso</v>
      </c>
    </row>
    <row r="210" spans="1:8" x14ac:dyDescent="0.55000000000000004">
      <c r="A210" t="s">
        <v>92</v>
      </c>
      <c r="B210" t="s">
        <v>61</v>
      </c>
      <c r="C210" t="s">
        <v>62</v>
      </c>
      <c r="D210">
        <v>1.3008090900190099E-2</v>
      </c>
      <c r="E210">
        <v>1</v>
      </c>
      <c r="F210" t="s">
        <v>3</v>
      </c>
      <c r="G210">
        <v>6</v>
      </c>
      <c r="H210" t="str">
        <f t="shared" si="3"/>
        <v>Trial_fib_Cond_Feature Importance - Random Forest</v>
      </c>
    </row>
    <row r="211" spans="1:8" x14ac:dyDescent="0.55000000000000004">
      <c r="A211" t="s">
        <v>92</v>
      </c>
      <c r="B211" t="s">
        <v>63</v>
      </c>
      <c r="C211" t="s">
        <v>62</v>
      </c>
      <c r="D211">
        <v>6.5235118238649004E-4</v>
      </c>
      <c r="E211">
        <v>1</v>
      </c>
      <c r="F211" t="s">
        <v>4</v>
      </c>
      <c r="G211">
        <v>6</v>
      </c>
      <c r="H211" t="str">
        <f t="shared" si="3"/>
        <v>Trial_fib_Cond_Permutation Importance - Random Forest</v>
      </c>
    </row>
    <row r="212" spans="1:8" x14ac:dyDescent="0.55000000000000004">
      <c r="A212" t="s">
        <v>92</v>
      </c>
      <c r="B212" t="s">
        <v>63</v>
      </c>
      <c r="C212" t="s">
        <v>64</v>
      </c>
      <c r="D212">
        <v>0</v>
      </c>
      <c r="E212">
        <v>0</v>
      </c>
      <c r="F212" t="s">
        <v>5</v>
      </c>
      <c r="G212">
        <v>6</v>
      </c>
      <c r="H212" t="str">
        <f t="shared" si="3"/>
        <v>Trial_fib_Cond_Permutation Importance - Ridge</v>
      </c>
    </row>
    <row r="213" spans="1:8" x14ac:dyDescent="0.55000000000000004">
      <c r="A213" t="s">
        <v>92</v>
      </c>
      <c r="B213" t="s">
        <v>65</v>
      </c>
      <c r="C213" t="s">
        <v>62</v>
      </c>
      <c r="D213">
        <v>1</v>
      </c>
      <c r="E213">
        <v>1</v>
      </c>
      <c r="F213" t="s">
        <v>7</v>
      </c>
      <c r="G213">
        <v>6</v>
      </c>
      <c r="H213" t="str">
        <f t="shared" si="3"/>
        <v>Trial_fib_Cond_RFE - Random Forest</v>
      </c>
    </row>
    <row r="214" spans="1:8" x14ac:dyDescent="0.55000000000000004">
      <c r="A214" t="s">
        <v>92</v>
      </c>
      <c r="B214" t="s">
        <v>65</v>
      </c>
      <c r="C214" t="s">
        <v>64</v>
      </c>
      <c r="D214">
        <v>0</v>
      </c>
      <c r="E214">
        <v>0</v>
      </c>
      <c r="F214" t="s">
        <v>6</v>
      </c>
      <c r="G214">
        <v>6</v>
      </c>
      <c r="H214" t="str">
        <f t="shared" si="3"/>
        <v>Trial_fib_Cond_RFE - Ridge</v>
      </c>
    </row>
    <row r="215" spans="1:8" x14ac:dyDescent="0.55000000000000004">
      <c r="A215" t="s">
        <v>92</v>
      </c>
      <c r="B215" t="s">
        <v>66</v>
      </c>
      <c r="C215" t="s">
        <v>62</v>
      </c>
      <c r="D215">
        <v>1</v>
      </c>
      <c r="E215">
        <v>1</v>
      </c>
      <c r="F215" t="s">
        <v>8</v>
      </c>
      <c r="G215">
        <v>6</v>
      </c>
      <c r="H215" t="str">
        <f t="shared" si="3"/>
        <v>Trial_fib_Cond_SFS - Random Forest</v>
      </c>
    </row>
    <row r="216" spans="1:8" x14ac:dyDescent="0.55000000000000004">
      <c r="A216" t="s">
        <v>92</v>
      </c>
      <c r="B216" t="s">
        <v>66</v>
      </c>
      <c r="C216" t="s">
        <v>64</v>
      </c>
      <c r="D216">
        <v>0</v>
      </c>
      <c r="E216">
        <v>0</v>
      </c>
      <c r="F216" t="s">
        <v>9</v>
      </c>
      <c r="G216">
        <v>6</v>
      </c>
      <c r="H216" t="str">
        <f t="shared" si="3"/>
        <v>Trial_fib_Cond_SFS - Ridge</v>
      </c>
    </row>
    <row r="217" spans="1:8" x14ac:dyDescent="0.55000000000000004">
      <c r="A217" t="s">
        <v>93</v>
      </c>
      <c r="B217" t="s">
        <v>1</v>
      </c>
      <c r="C217" t="s">
        <v>69</v>
      </c>
      <c r="D217">
        <v>1</v>
      </c>
      <c r="E217">
        <v>1</v>
      </c>
      <c r="F217" t="s">
        <v>1</v>
      </c>
      <c r="G217">
        <v>6</v>
      </c>
      <c r="H217" t="str">
        <f t="shared" si="3"/>
        <v>Venticular_Cond_Variance Threshold</v>
      </c>
    </row>
    <row r="218" spans="1:8" x14ac:dyDescent="0.55000000000000004">
      <c r="A218" t="s">
        <v>93</v>
      </c>
      <c r="B218" t="s">
        <v>67</v>
      </c>
      <c r="C218" t="s">
        <v>68</v>
      </c>
      <c r="D218">
        <v>1</v>
      </c>
      <c r="E218">
        <v>1</v>
      </c>
      <c r="F218" t="s">
        <v>2</v>
      </c>
      <c r="G218">
        <v>6</v>
      </c>
      <c r="H218" t="str">
        <f t="shared" si="3"/>
        <v>Venticular_Cond_Regularization - Lasso</v>
      </c>
    </row>
    <row r="219" spans="1:8" x14ac:dyDescent="0.55000000000000004">
      <c r="A219" t="s">
        <v>93</v>
      </c>
      <c r="B219" t="s">
        <v>61</v>
      </c>
      <c r="C219" t="s">
        <v>62</v>
      </c>
      <c r="D219">
        <v>9.4580212667326902E-3</v>
      </c>
      <c r="E219">
        <v>0</v>
      </c>
      <c r="F219" t="s">
        <v>3</v>
      </c>
      <c r="G219">
        <v>6</v>
      </c>
      <c r="H219" t="str">
        <f t="shared" si="3"/>
        <v>Venticular_Cond_Feature Importance - Random Forest</v>
      </c>
    </row>
    <row r="220" spans="1:8" x14ac:dyDescent="0.55000000000000004">
      <c r="A220" t="s">
        <v>93</v>
      </c>
      <c r="B220" t="s">
        <v>63</v>
      </c>
      <c r="C220" t="s">
        <v>62</v>
      </c>
      <c r="D220">
        <v>2.1745039412881501E-4</v>
      </c>
      <c r="E220">
        <v>1</v>
      </c>
      <c r="F220" t="s">
        <v>4</v>
      </c>
      <c r="G220">
        <v>6</v>
      </c>
      <c r="H220" t="str">
        <f t="shared" si="3"/>
        <v>Venticular_Cond_Permutation Importance - Random Forest</v>
      </c>
    </row>
    <row r="221" spans="1:8" x14ac:dyDescent="0.55000000000000004">
      <c r="A221" t="s">
        <v>93</v>
      </c>
      <c r="B221" t="s">
        <v>63</v>
      </c>
      <c r="C221" t="s">
        <v>64</v>
      </c>
      <c r="D221">
        <v>0</v>
      </c>
      <c r="E221">
        <v>0</v>
      </c>
      <c r="F221" t="s">
        <v>5</v>
      </c>
      <c r="G221">
        <v>6</v>
      </c>
      <c r="H221" t="str">
        <f t="shared" si="3"/>
        <v>Venticular_Cond_Permutation Importance - Ridge</v>
      </c>
    </row>
    <row r="222" spans="1:8" x14ac:dyDescent="0.55000000000000004">
      <c r="A222" t="s">
        <v>93</v>
      </c>
      <c r="B222" t="s">
        <v>65</v>
      </c>
      <c r="C222" t="s">
        <v>62</v>
      </c>
      <c r="D222">
        <v>1</v>
      </c>
      <c r="E222">
        <v>1</v>
      </c>
      <c r="F222" t="s">
        <v>7</v>
      </c>
      <c r="G222">
        <v>6</v>
      </c>
      <c r="H222" t="str">
        <f t="shared" si="3"/>
        <v>Venticular_Cond_RFE - Random Forest</v>
      </c>
    </row>
    <row r="223" spans="1:8" x14ac:dyDescent="0.55000000000000004">
      <c r="A223" t="s">
        <v>93</v>
      </c>
      <c r="B223" t="s">
        <v>65</v>
      </c>
      <c r="C223" t="s">
        <v>64</v>
      </c>
      <c r="D223">
        <v>0</v>
      </c>
      <c r="E223">
        <v>0</v>
      </c>
      <c r="F223" t="s">
        <v>6</v>
      </c>
      <c r="G223">
        <v>6</v>
      </c>
      <c r="H223" t="str">
        <f t="shared" si="3"/>
        <v>Venticular_Cond_RFE - Ridge</v>
      </c>
    </row>
    <row r="224" spans="1:8" x14ac:dyDescent="0.55000000000000004">
      <c r="A224" t="s">
        <v>93</v>
      </c>
      <c r="B224" t="s">
        <v>66</v>
      </c>
      <c r="C224" t="s">
        <v>62</v>
      </c>
      <c r="D224">
        <v>1</v>
      </c>
      <c r="E224">
        <v>1</v>
      </c>
      <c r="F224" t="s">
        <v>8</v>
      </c>
      <c r="G224">
        <v>6</v>
      </c>
      <c r="H224" t="str">
        <f t="shared" si="3"/>
        <v>Venticular_Cond_SFS - Random Forest</v>
      </c>
    </row>
    <row r="225" spans="1:8" x14ac:dyDescent="0.55000000000000004">
      <c r="A225" t="s">
        <v>93</v>
      </c>
      <c r="B225" t="s">
        <v>66</v>
      </c>
      <c r="C225" t="s">
        <v>64</v>
      </c>
      <c r="D225">
        <v>1</v>
      </c>
      <c r="E225">
        <v>1</v>
      </c>
      <c r="F225" t="s">
        <v>9</v>
      </c>
      <c r="G225">
        <v>6</v>
      </c>
      <c r="H225" t="str">
        <f t="shared" si="3"/>
        <v>Venticular_Cond_SFS - Ridge</v>
      </c>
    </row>
    <row r="226" spans="1:8" x14ac:dyDescent="0.55000000000000004">
      <c r="A226" t="s">
        <v>94</v>
      </c>
      <c r="B226" t="s">
        <v>1</v>
      </c>
      <c r="C226" t="s">
        <v>69</v>
      </c>
      <c r="D226">
        <v>1</v>
      </c>
      <c r="E226">
        <v>1</v>
      </c>
      <c r="F226" t="s">
        <v>1</v>
      </c>
      <c r="G226">
        <v>7</v>
      </c>
      <c r="H226" t="str">
        <f t="shared" si="3"/>
        <v>Allergic_rhinitis_Cond_Variance Threshold</v>
      </c>
    </row>
    <row r="227" spans="1:8" x14ac:dyDescent="0.55000000000000004">
      <c r="A227" t="s">
        <v>94</v>
      </c>
      <c r="B227" t="s">
        <v>67</v>
      </c>
      <c r="C227" t="s">
        <v>68</v>
      </c>
      <c r="D227">
        <v>1</v>
      </c>
      <c r="E227">
        <v>1</v>
      </c>
      <c r="F227" t="s">
        <v>2</v>
      </c>
      <c r="G227">
        <v>7</v>
      </c>
      <c r="H227" t="str">
        <f t="shared" si="3"/>
        <v>Allergic_rhinitis_Cond_Regularization - Lasso</v>
      </c>
    </row>
    <row r="228" spans="1:8" x14ac:dyDescent="0.55000000000000004">
      <c r="A228" t="s">
        <v>94</v>
      </c>
      <c r="B228" t="s">
        <v>61</v>
      </c>
      <c r="C228" t="s">
        <v>62</v>
      </c>
      <c r="D228">
        <v>1.0616307682626501E-2</v>
      </c>
      <c r="E228">
        <v>1</v>
      </c>
      <c r="F228" t="s">
        <v>3</v>
      </c>
      <c r="G228">
        <v>7</v>
      </c>
      <c r="H228" t="str">
        <f t="shared" si="3"/>
        <v>Allergic_rhinitis_Cond_Feature Importance - Random Forest</v>
      </c>
    </row>
    <row r="229" spans="1:8" x14ac:dyDescent="0.55000000000000004">
      <c r="A229" t="s">
        <v>94</v>
      </c>
      <c r="B229" t="s">
        <v>63</v>
      </c>
      <c r="C229" t="s">
        <v>62</v>
      </c>
      <c r="D229">
        <v>1.3590649633052E-3</v>
      </c>
      <c r="E229">
        <v>1</v>
      </c>
      <c r="F229" t="s">
        <v>4</v>
      </c>
      <c r="G229">
        <v>7</v>
      </c>
      <c r="H229" t="str">
        <f t="shared" si="3"/>
        <v>Allergic_rhinitis_Cond_Permutation Importance - Random Forest</v>
      </c>
    </row>
    <row r="230" spans="1:8" x14ac:dyDescent="0.55000000000000004">
      <c r="A230" t="s">
        <v>94</v>
      </c>
      <c r="B230" t="s">
        <v>63</v>
      </c>
      <c r="C230" t="s">
        <v>64</v>
      </c>
      <c r="D230">
        <v>0</v>
      </c>
      <c r="E230">
        <v>0</v>
      </c>
      <c r="F230" t="s">
        <v>5</v>
      </c>
      <c r="G230">
        <v>7</v>
      </c>
      <c r="H230" t="str">
        <f t="shared" si="3"/>
        <v>Allergic_rhinitis_Cond_Permutation Importance - Ridge</v>
      </c>
    </row>
    <row r="231" spans="1:8" x14ac:dyDescent="0.55000000000000004">
      <c r="A231" t="s">
        <v>94</v>
      </c>
      <c r="B231" t="s">
        <v>65</v>
      </c>
      <c r="C231" t="s">
        <v>62</v>
      </c>
      <c r="D231">
        <v>1</v>
      </c>
      <c r="E231">
        <v>1</v>
      </c>
      <c r="F231" t="s">
        <v>7</v>
      </c>
      <c r="G231">
        <v>7</v>
      </c>
      <c r="H231" t="str">
        <f t="shared" si="3"/>
        <v>Allergic_rhinitis_Cond_RFE - Random Forest</v>
      </c>
    </row>
    <row r="232" spans="1:8" x14ac:dyDescent="0.55000000000000004">
      <c r="A232" t="s">
        <v>94</v>
      </c>
      <c r="B232" t="s">
        <v>65</v>
      </c>
      <c r="C232" t="s">
        <v>64</v>
      </c>
      <c r="D232">
        <v>0</v>
      </c>
      <c r="E232">
        <v>0</v>
      </c>
      <c r="F232" t="s">
        <v>6</v>
      </c>
      <c r="G232">
        <v>7</v>
      </c>
      <c r="H232" t="str">
        <f t="shared" si="3"/>
        <v>Allergic_rhinitis_Cond_RFE - Ridge</v>
      </c>
    </row>
    <row r="233" spans="1:8" x14ac:dyDescent="0.55000000000000004">
      <c r="A233" t="s">
        <v>94</v>
      </c>
      <c r="B233" t="s">
        <v>66</v>
      </c>
      <c r="C233" t="s">
        <v>62</v>
      </c>
      <c r="D233">
        <v>1</v>
      </c>
      <c r="E233">
        <v>1</v>
      </c>
      <c r="F233" t="s">
        <v>8</v>
      </c>
      <c r="G233">
        <v>7</v>
      </c>
      <c r="H233" t="str">
        <f t="shared" si="3"/>
        <v>Allergic_rhinitis_Cond_SFS - Random Forest</v>
      </c>
    </row>
    <row r="234" spans="1:8" x14ac:dyDescent="0.55000000000000004">
      <c r="A234" t="s">
        <v>94</v>
      </c>
      <c r="B234" t="s">
        <v>66</v>
      </c>
      <c r="C234" t="s">
        <v>64</v>
      </c>
      <c r="D234">
        <v>1</v>
      </c>
      <c r="E234">
        <v>1</v>
      </c>
      <c r="F234" t="s">
        <v>9</v>
      </c>
      <c r="G234">
        <v>7</v>
      </c>
      <c r="H234" t="str">
        <f t="shared" si="3"/>
        <v>Allergic_rhinitis_Cond_SFS - Ridge</v>
      </c>
    </row>
  </sheetData>
  <autoFilter ref="A1:H234" xr:uid="{00000000-0009-0000-0000-000004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9"/>
  <sheetViews>
    <sheetView zoomScale="56" zoomScaleNormal="30" workbookViewId="0">
      <selection activeCell="K69" sqref="A1:K69"/>
    </sheetView>
  </sheetViews>
  <sheetFormatPr defaultRowHeight="14.4" x14ac:dyDescent="0.55000000000000004"/>
  <cols>
    <col min="1" max="1" width="26.20703125" customWidth="1"/>
    <col min="2" max="2" width="20.15625" bestFit="1" customWidth="1"/>
    <col min="3" max="3" width="22.15625" bestFit="1" customWidth="1"/>
    <col min="4" max="4" width="34.62890625" bestFit="1" customWidth="1"/>
    <col min="5" max="5" width="38.68359375" bestFit="1" customWidth="1"/>
    <col min="6" max="6" width="30.7890625" bestFit="1" customWidth="1"/>
    <col min="7" max="7" width="13.578125" bestFit="1" customWidth="1"/>
    <col min="8" max="8" width="21.47265625" bestFit="1" customWidth="1"/>
    <col min="9" max="9" width="21.3125" bestFit="1" customWidth="1"/>
    <col min="10" max="10" width="13.47265625" bestFit="1" customWidth="1"/>
    <col min="11" max="1025" width="8.83984375" customWidth="1"/>
  </cols>
  <sheetData>
    <row r="1" spans="1:12" x14ac:dyDescent="0.55000000000000004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29</v>
      </c>
      <c r="L1" t="s">
        <v>30</v>
      </c>
    </row>
    <row r="2" spans="1:12" x14ac:dyDescent="0.55000000000000004">
      <c r="A2" t="s">
        <v>76</v>
      </c>
      <c r="B2">
        <f>IFERROR(_xlfn.XLOOKUP($A2&amp;B$1,Diagnosis_1_0!$H:$H,Diagnosis_1_0!$E:$E),0)</f>
        <v>0</v>
      </c>
      <c r="C2">
        <f>IFERROR(_xlfn.XLOOKUP($A2&amp;C$1,Diagnosis_1_0!$H:$H,Diagnosis_1_0!$E:$E),0)</f>
        <v>0</v>
      </c>
      <c r="D2">
        <f>IFERROR(_xlfn.XLOOKUP($A2&amp;D$1,Diagnosis_1_0!$H:$H,Diagnosis_1_0!$E:$E),0)</f>
        <v>0</v>
      </c>
      <c r="E2">
        <f>IFERROR(_xlfn.XLOOKUP($A2&amp;E$1,Diagnosis_1_0!$H:$H,Diagnosis_1_0!$E:$E),0)</f>
        <v>0</v>
      </c>
      <c r="F2">
        <f>IFERROR(_xlfn.XLOOKUP($A2&amp;F$1,Diagnosis_1_0!$H:$H,Diagnosis_1_0!$E:$E),0)</f>
        <v>0</v>
      </c>
      <c r="G2">
        <f>IFERROR(_xlfn.XLOOKUP($A2&amp;G$1,Diagnosis_1_0!$H:$H,Diagnosis_1_0!$E:$E),0)</f>
        <v>0</v>
      </c>
      <c r="H2">
        <f>IFERROR(_xlfn.XLOOKUP($A2&amp;H$1,Diagnosis_1_0!$H:$H,Diagnosis_1_0!$E:$E),0)</f>
        <v>1</v>
      </c>
      <c r="I2">
        <f>IFERROR(_xlfn.XLOOKUP($A2&amp;I$1,Diagnosis_1_0!$H:$H,Diagnosis_1_0!$E:$E),0)</f>
        <v>1</v>
      </c>
      <c r="J2">
        <f>IFERROR(_xlfn.XLOOKUP($A2&amp;J$1,Diagnosis_1_0!$H:$H,Diagnosis_1_0!$E:$E),0)</f>
        <v>0</v>
      </c>
      <c r="K2">
        <f t="shared" ref="K2:K33" si="0">SUM(B2:J2)</f>
        <v>2</v>
      </c>
      <c r="L2" t="b">
        <f>_xlfn.XLOOKUP(A2,Diagnosis_1_0!A:A,Diagnosis_1_0!G:G)=K2</f>
        <v>1</v>
      </c>
    </row>
    <row r="3" spans="1:12" x14ac:dyDescent="0.55000000000000004">
      <c r="A3" t="s">
        <v>41</v>
      </c>
      <c r="B3">
        <f>IFERROR(_xlfn.XLOOKUP($A3&amp;B$1,Diagnosis_1_0!$H:$H,Diagnosis_1_0!$E:$E),0)</f>
        <v>0</v>
      </c>
      <c r="C3">
        <f>IFERROR(_xlfn.XLOOKUP($A3&amp;C$1,Diagnosis_1_0!$H:$H,Diagnosis_1_0!$E:$E),0)</f>
        <v>0</v>
      </c>
      <c r="D3">
        <f>IFERROR(_xlfn.XLOOKUP($A3&amp;D$1,Diagnosis_1_0!$H:$H,Diagnosis_1_0!$E:$E),0)</f>
        <v>0</v>
      </c>
      <c r="E3">
        <f>IFERROR(_xlfn.XLOOKUP($A3&amp;E$1,Diagnosis_1_0!$H:$H,Diagnosis_1_0!$E:$E),0)</f>
        <v>1</v>
      </c>
      <c r="F3">
        <f>IFERROR(_xlfn.XLOOKUP($A3&amp;F$1,Diagnosis_1_0!$H:$H,Diagnosis_1_0!$E:$E),0)</f>
        <v>0</v>
      </c>
      <c r="G3">
        <f>IFERROR(_xlfn.XLOOKUP($A3&amp;G$1,Diagnosis_1_0!$H:$H,Diagnosis_1_0!$E:$E),0)</f>
        <v>0</v>
      </c>
      <c r="H3">
        <f>IFERROR(_xlfn.XLOOKUP($A3&amp;H$1,Diagnosis_1_0!$H:$H,Diagnosis_1_0!$E:$E),0)</f>
        <v>1</v>
      </c>
      <c r="I3">
        <f>IFERROR(_xlfn.XLOOKUP($A3&amp;I$1,Diagnosis_1_0!$H:$H,Diagnosis_1_0!$E:$E),0)</f>
        <v>0</v>
      </c>
      <c r="J3">
        <f>IFERROR(_xlfn.XLOOKUP($A3&amp;J$1,Diagnosis_1_0!$H:$H,Diagnosis_1_0!$E:$E),0)</f>
        <v>0</v>
      </c>
      <c r="K3">
        <f t="shared" si="0"/>
        <v>2</v>
      </c>
      <c r="L3" t="b">
        <f>_xlfn.XLOOKUP(A3,Diagnosis_1_0!A:A,Diagnosis_1_0!G:G)=K3</f>
        <v>1</v>
      </c>
    </row>
    <row r="4" spans="1:12" x14ac:dyDescent="0.55000000000000004">
      <c r="A4" t="s">
        <v>35</v>
      </c>
      <c r="B4">
        <f>IFERROR(_xlfn.XLOOKUP($A4&amp;B$1,Diagnosis_1_0!$H:$H,Diagnosis_1_0!$E:$E),0)</f>
        <v>0</v>
      </c>
      <c r="C4">
        <f>IFERROR(_xlfn.XLOOKUP($A4&amp;C$1,Diagnosis_1_0!$H:$H,Diagnosis_1_0!$E:$E),0)</f>
        <v>0</v>
      </c>
      <c r="D4">
        <f>IFERROR(_xlfn.XLOOKUP($A4&amp;D$1,Diagnosis_1_0!$H:$H,Diagnosis_1_0!$E:$E),0)</f>
        <v>0</v>
      </c>
      <c r="E4">
        <f>IFERROR(_xlfn.XLOOKUP($A4&amp;E$1,Diagnosis_1_0!$H:$H,Diagnosis_1_0!$E:$E),0)</f>
        <v>0</v>
      </c>
      <c r="F4">
        <f>IFERROR(_xlfn.XLOOKUP($A4&amp;F$1,Diagnosis_1_0!$H:$H,Diagnosis_1_0!$E:$E),0)</f>
        <v>0</v>
      </c>
      <c r="G4">
        <f>IFERROR(_xlfn.XLOOKUP($A4&amp;G$1,Diagnosis_1_0!$H:$H,Diagnosis_1_0!$E:$E),0)</f>
        <v>0</v>
      </c>
      <c r="H4">
        <f>IFERROR(_xlfn.XLOOKUP($A4&amp;H$1,Diagnosis_1_0!$H:$H,Diagnosis_1_0!$E:$E),0)</f>
        <v>0</v>
      </c>
      <c r="I4">
        <f>IFERROR(_xlfn.XLOOKUP($A4&amp;I$1,Diagnosis_1_0!$H:$H,Diagnosis_1_0!$E:$E),0)</f>
        <v>1</v>
      </c>
      <c r="J4">
        <f>IFERROR(_xlfn.XLOOKUP($A4&amp;J$1,Diagnosis_1_0!$H:$H,Diagnosis_1_0!$E:$E),0)</f>
        <v>1</v>
      </c>
      <c r="K4">
        <f t="shared" si="0"/>
        <v>2</v>
      </c>
      <c r="L4" t="b">
        <f>_xlfn.XLOOKUP(A4,Diagnosis_1_0!A:A,Diagnosis_1_0!G:G)=K4</f>
        <v>1</v>
      </c>
    </row>
    <row r="5" spans="1:12" x14ac:dyDescent="0.55000000000000004">
      <c r="A5" t="s">
        <v>33</v>
      </c>
      <c r="B5">
        <f>IFERROR(_xlfn.XLOOKUP($A5&amp;B$1,Diagnosis_1_0!$H:$H,Diagnosis_1_0!$E:$E),0)</f>
        <v>0</v>
      </c>
      <c r="C5">
        <f>IFERROR(_xlfn.XLOOKUP($A5&amp;C$1,Diagnosis_1_0!$H:$H,Diagnosis_1_0!$E:$E),0)</f>
        <v>0</v>
      </c>
      <c r="D5">
        <f>IFERROR(_xlfn.XLOOKUP($A5&amp;D$1,Diagnosis_1_0!$H:$H,Diagnosis_1_0!$E:$E),0)</f>
        <v>0</v>
      </c>
      <c r="E5">
        <f>IFERROR(_xlfn.XLOOKUP($A5&amp;E$1,Diagnosis_1_0!$H:$H,Diagnosis_1_0!$E:$E),0)</f>
        <v>0</v>
      </c>
      <c r="F5">
        <f>IFERROR(_xlfn.XLOOKUP($A5&amp;F$1,Diagnosis_1_0!$H:$H,Diagnosis_1_0!$E:$E),0)</f>
        <v>0</v>
      </c>
      <c r="G5">
        <f>IFERROR(_xlfn.XLOOKUP($A5&amp;G$1,Diagnosis_1_0!$H:$H,Diagnosis_1_0!$E:$E),0)</f>
        <v>0</v>
      </c>
      <c r="H5">
        <f>IFERROR(_xlfn.XLOOKUP($A5&amp;H$1,Diagnosis_1_0!$H:$H,Diagnosis_1_0!$E:$E),0)</f>
        <v>0</v>
      </c>
      <c r="I5">
        <f>IFERROR(_xlfn.XLOOKUP($A5&amp;I$1,Diagnosis_1_0!$H:$H,Diagnosis_1_0!$E:$E),0)</f>
        <v>1</v>
      </c>
      <c r="J5">
        <f>IFERROR(_xlfn.XLOOKUP($A5&amp;J$1,Diagnosis_1_0!$H:$H,Diagnosis_1_0!$E:$E),0)</f>
        <v>1</v>
      </c>
      <c r="K5">
        <f t="shared" si="0"/>
        <v>2</v>
      </c>
      <c r="L5" t="b">
        <f>_xlfn.XLOOKUP(A5,Diagnosis_1_0!A:A,Diagnosis_1_0!G:G)=K5</f>
        <v>1</v>
      </c>
    </row>
    <row r="6" spans="1:12" x14ac:dyDescent="0.55000000000000004">
      <c r="A6" t="s">
        <v>37</v>
      </c>
      <c r="B6">
        <f>IFERROR(_xlfn.XLOOKUP($A6&amp;B$1,Diagnosis_1_0!$H:$H,Diagnosis_1_0!$E:$E),0)</f>
        <v>0</v>
      </c>
      <c r="C6">
        <f>IFERROR(_xlfn.XLOOKUP($A6&amp;C$1,Diagnosis_1_0!$H:$H,Diagnosis_1_0!$E:$E),0)</f>
        <v>0</v>
      </c>
      <c r="D6">
        <f>IFERROR(_xlfn.XLOOKUP($A6&amp;D$1,Diagnosis_1_0!$H:$H,Diagnosis_1_0!$E:$E),0)</f>
        <v>0</v>
      </c>
      <c r="E6">
        <f>IFERROR(_xlfn.XLOOKUP($A6&amp;E$1,Diagnosis_1_0!$H:$H,Diagnosis_1_0!$E:$E),0)</f>
        <v>0</v>
      </c>
      <c r="F6">
        <f>IFERROR(_xlfn.XLOOKUP($A6&amp;F$1,Diagnosis_1_0!$H:$H,Diagnosis_1_0!$E:$E),0)</f>
        <v>0</v>
      </c>
      <c r="G6">
        <f>IFERROR(_xlfn.XLOOKUP($A6&amp;G$1,Diagnosis_1_0!$H:$H,Diagnosis_1_0!$E:$E),0)</f>
        <v>0</v>
      </c>
      <c r="H6">
        <f>IFERROR(_xlfn.XLOOKUP($A6&amp;H$1,Diagnosis_1_0!$H:$H,Diagnosis_1_0!$E:$E),0)</f>
        <v>0</v>
      </c>
      <c r="I6">
        <f>IFERROR(_xlfn.XLOOKUP($A6&amp;I$1,Diagnosis_1_0!$H:$H,Diagnosis_1_0!$E:$E),0)</f>
        <v>1</v>
      </c>
      <c r="J6">
        <f>IFERROR(_xlfn.XLOOKUP($A6&amp;J$1,Diagnosis_1_0!$H:$H,Diagnosis_1_0!$E:$E),0)</f>
        <v>1</v>
      </c>
      <c r="K6">
        <f t="shared" si="0"/>
        <v>2</v>
      </c>
      <c r="L6" t="b">
        <f>_xlfn.XLOOKUP(A6,Diagnosis_1_0!A:A,Diagnosis_1_0!G:G)=K6</f>
        <v>1</v>
      </c>
    </row>
    <row r="7" spans="1:12" x14ac:dyDescent="0.55000000000000004">
      <c r="A7" t="s">
        <v>49</v>
      </c>
      <c r="B7">
        <f>IFERROR(_xlfn.XLOOKUP($A7&amp;B$1,Diagnosis_1_0!$H:$H,Diagnosis_1_0!$E:$E),0)</f>
        <v>0</v>
      </c>
      <c r="C7">
        <f>IFERROR(_xlfn.XLOOKUP($A7&amp;C$1,Diagnosis_1_0!$H:$H,Diagnosis_1_0!$E:$E),0)</f>
        <v>0</v>
      </c>
      <c r="D7">
        <f>IFERROR(_xlfn.XLOOKUP($A7&amp;D$1,Diagnosis_1_0!$H:$H,Diagnosis_1_0!$E:$E),0)</f>
        <v>0</v>
      </c>
      <c r="E7">
        <f>IFERROR(_xlfn.XLOOKUP($A7&amp;E$1,Diagnosis_1_0!$H:$H,Diagnosis_1_0!$E:$E),0)</f>
        <v>1</v>
      </c>
      <c r="F7">
        <f>IFERROR(_xlfn.XLOOKUP($A7&amp;F$1,Diagnosis_1_0!$H:$H,Diagnosis_1_0!$E:$E),0)</f>
        <v>0</v>
      </c>
      <c r="G7">
        <f>IFERROR(_xlfn.XLOOKUP($A7&amp;G$1,Diagnosis_1_0!$H:$H,Diagnosis_1_0!$E:$E),0)</f>
        <v>0</v>
      </c>
      <c r="H7">
        <f>IFERROR(_xlfn.XLOOKUP($A7&amp;H$1,Diagnosis_1_0!$H:$H,Diagnosis_1_0!$E:$E),0)</f>
        <v>1</v>
      </c>
      <c r="I7">
        <f>IFERROR(_xlfn.XLOOKUP($A7&amp;I$1,Diagnosis_1_0!$H:$H,Diagnosis_1_0!$E:$E),0)</f>
        <v>1</v>
      </c>
      <c r="J7">
        <f>IFERROR(_xlfn.XLOOKUP($A7&amp;J$1,Diagnosis_1_0!$H:$H,Diagnosis_1_0!$E:$E),0)</f>
        <v>0</v>
      </c>
      <c r="K7">
        <f t="shared" si="0"/>
        <v>3</v>
      </c>
      <c r="L7" t="b">
        <f>_xlfn.XLOOKUP(A7,Diagnosis_1_0!A:A,Diagnosis_1_0!G:G)=K7</f>
        <v>1</v>
      </c>
    </row>
    <row r="8" spans="1:12" x14ac:dyDescent="0.55000000000000004">
      <c r="A8" t="s">
        <v>118</v>
      </c>
      <c r="B8">
        <f>IFERROR(_xlfn.XLOOKUP($A8&amp;B$1,Diagnosis_1_0!$H:$H,Diagnosis_1_0!$E:$E),0)</f>
        <v>0</v>
      </c>
      <c r="C8">
        <f>IFERROR(_xlfn.XLOOKUP($A8&amp;C$1,Diagnosis_1_0!$H:$H,Diagnosis_1_0!$E:$E),0)</f>
        <v>0</v>
      </c>
      <c r="D8">
        <f>IFERROR(_xlfn.XLOOKUP($A8&amp;D$1,Diagnosis_1_0!$H:$H,Diagnosis_1_0!$E:$E),0)</f>
        <v>0</v>
      </c>
      <c r="E8">
        <f>IFERROR(_xlfn.XLOOKUP($A8&amp;E$1,Diagnosis_1_0!$H:$H,Diagnosis_1_0!$E:$E),0)</f>
        <v>1</v>
      </c>
      <c r="F8">
        <f>IFERROR(_xlfn.XLOOKUP($A8&amp;F$1,Diagnosis_1_0!$H:$H,Diagnosis_1_0!$E:$E),0)</f>
        <v>0</v>
      </c>
      <c r="G8">
        <f>IFERROR(_xlfn.XLOOKUP($A8&amp;G$1,Diagnosis_1_0!$H:$H,Diagnosis_1_0!$E:$E),0)</f>
        <v>0</v>
      </c>
      <c r="H8">
        <f>IFERROR(_xlfn.XLOOKUP($A8&amp;H$1,Diagnosis_1_0!$H:$H,Diagnosis_1_0!$E:$E),0)</f>
        <v>1</v>
      </c>
      <c r="I8">
        <f>IFERROR(_xlfn.XLOOKUP($A8&amp;I$1,Diagnosis_1_0!$H:$H,Diagnosis_1_0!$E:$E),0)</f>
        <v>0</v>
      </c>
      <c r="J8">
        <f>IFERROR(_xlfn.XLOOKUP($A8&amp;J$1,Diagnosis_1_0!$H:$H,Diagnosis_1_0!$E:$E),0)</f>
        <v>1</v>
      </c>
      <c r="K8">
        <f t="shared" si="0"/>
        <v>3</v>
      </c>
      <c r="L8" t="b">
        <f>_xlfn.XLOOKUP(A8,Diagnosis_1_0!A:A,Diagnosis_1_0!G:G)=K8</f>
        <v>1</v>
      </c>
    </row>
    <row r="9" spans="1:12" x14ac:dyDescent="0.55000000000000004">
      <c r="A9" t="s">
        <v>74</v>
      </c>
      <c r="B9">
        <f>IFERROR(_xlfn.XLOOKUP($A9&amp;B$1,Diagnosis_1_0!$H:$H,Diagnosis_1_0!$E:$E),0)</f>
        <v>0</v>
      </c>
      <c r="C9">
        <f>IFERROR(_xlfn.XLOOKUP($A9&amp;C$1,Diagnosis_1_0!$H:$H,Diagnosis_1_0!$E:$E),0)</f>
        <v>0</v>
      </c>
      <c r="D9">
        <f>IFERROR(_xlfn.XLOOKUP($A9&amp;D$1,Diagnosis_1_0!$H:$H,Diagnosis_1_0!$E:$E),0)</f>
        <v>0</v>
      </c>
      <c r="E9">
        <f>IFERROR(_xlfn.XLOOKUP($A9&amp;E$1,Diagnosis_1_0!$H:$H,Diagnosis_1_0!$E:$E),0)</f>
        <v>0</v>
      </c>
      <c r="F9">
        <f>IFERROR(_xlfn.XLOOKUP($A9&amp;F$1,Diagnosis_1_0!$H:$H,Diagnosis_1_0!$E:$E),0)</f>
        <v>0</v>
      </c>
      <c r="G9">
        <f>IFERROR(_xlfn.XLOOKUP($A9&amp;G$1,Diagnosis_1_0!$H:$H,Diagnosis_1_0!$E:$E),0)</f>
        <v>0</v>
      </c>
      <c r="H9">
        <f>IFERROR(_xlfn.XLOOKUP($A9&amp;H$1,Diagnosis_1_0!$H:$H,Diagnosis_1_0!$E:$E),0)</f>
        <v>1</v>
      </c>
      <c r="I9">
        <f>IFERROR(_xlfn.XLOOKUP($A9&amp;I$1,Diagnosis_1_0!$H:$H,Diagnosis_1_0!$E:$E),0)</f>
        <v>1</v>
      </c>
      <c r="J9">
        <f>IFERROR(_xlfn.XLOOKUP($A9&amp;J$1,Diagnosis_1_0!$H:$H,Diagnosis_1_0!$E:$E),0)</f>
        <v>1</v>
      </c>
      <c r="K9">
        <f t="shared" si="0"/>
        <v>3</v>
      </c>
      <c r="L9" t="b">
        <f>_xlfn.XLOOKUP(A9,Diagnosis_1_0!A:A,Diagnosis_1_0!G:G)=K9</f>
        <v>1</v>
      </c>
    </row>
    <row r="10" spans="1:12" x14ac:dyDescent="0.55000000000000004">
      <c r="A10" t="s">
        <v>75</v>
      </c>
      <c r="B10">
        <f>IFERROR(_xlfn.XLOOKUP($A10&amp;B$1,Diagnosis_1_0!$H:$H,Diagnosis_1_0!$E:$E),0)</f>
        <v>0</v>
      </c>
      <c r="C10">
        <f>IFERROR(_xlfn.XLOOKUP($A10&amp;C$1,Diagnosis_1_0!$H:$H,Diagnosis_1_0!$E:$E),0)</f>
        <v>1</v>
      </c>
      <c r="D10">
        <f>IFERROR(_xlfn.XLOOKUP($A10&amp;D$1,Diagnosis_1_0!$H:$H,Diagnosis_1_0!$E:$E),0)</f>
        <v>0</v>
      </c>
      <c r="E10">
        <f>IFERROR(_xlfn.XLOOKUP($A10&amp;E$1,Diagnosis_1_0!$H:$H,Diagnosis_1_0!$E:$E),0)</f>
        <v>1</v>
      </c>
      <c r="F10">
        <f>IFERROR(_xlfn.XLOOKUP($A10&amp;F$1,Diagnosis_1_0!$H:$H,Diagnosis_1_0!$E:$E),0)</f>
        <v>0</v>
      </c>
      <c r="G10">
        <f>IFERROR(_xlfn.XLOOKUP($A10&amp;G$1,Diagnosis_1_0!$H:$H,Diagnosis_1_0!$E:$E),0)</f>
        <v>0</v>
      </c>
      <c r="H10">
        <f>IFERROR(_xlfn.XLOOKUP($A10&amp;H$1,Diagnosis_1_0!$H:$H,Diagnosis_1_0!$E:$E),0)</f>
        <v>1</v>
      </c>
      <c r="I10">
        <f>IFERROR(_xlfn.XLOOKUP($A10&amp;I$1,Diagnosis_1_0!$H:$H,Diagnosis_1_0!$E:$E),0)</f>
        <v>0</v>
      </c>
      <c r="J10">
        <f>IFERROR(_xlfn.XLOOKUP($A10&amp;J$1,Diagnosis_1_0!$H:$H,Diagnosis_1_0!$E:$E),0)</f>
        <v>0</v>
      </c>
      <c r="K10">
        <f t="shared" si="0"/>
        <v>3</v>
      </c>
      <c r="L10" t="b">
        <f>_xlfn.XLOOKUP(A10,Diagnosis_1_0!A:A,Diagnosis_1_0!G:G)=K10</f>
        <v>1</v>
      </c>
    </row>
    <row r="11" spans="1:12" x14ac:dyDescent="0.55000000000000004">
      <c r="A11" t="s">
        <v>119</v>
      </c>
      <c r="B11">
        <f>IFERROR(_xlfn.XLOOKUP($A11&amp;B$1,Diagnosis_1_0!$H:$H,Diagnosis_1_0!$E:$E),0)</f>
        <v>0</v>
      </c>
      <c r="C11">
        <f>IFERROR(_xlfn.XLOOKUP($A11&amp;C$1,Diagnosis_1_0!$H:$H,Diagnosis_1_0!$E:$E),0)</f>
        <v>0</v>
      </c>
      <c r="D11">
        <f>IFERROR(_xlfn.XLOOKUP($A11&amp;D$1,Diagnosis_1_0!$H:$H,Diagnosis_1_0!$E:$E),0)</f>
        <v>0</v>
      </c>
      <c r="E11">
        <f>IFERROR(_xlfn.XLOOKUP($A11&amp;E$1,Diagnosis_1_0!$H:$H,Diagnosis_1_0!$E:$E),0)</f>
        <v>0</v>
      </c>
      <c r="F11">
        <f>IFERROR(_xlfn.XLOOKUP($A11&amp;F$1,Diagnosis_1_0!$H:$H,Diagnosis_1_0!$E:$E),0)</f>
        <v>0</v>
      </c>
      <c r="G11">
        <f>IFERROR(_xlfn.XLOOKUP($A11&amp;G$1,Diagnosis_1_0!$H:$H,Diagnosis_1_0!$E:$E),0)</f>
        <v>0</v>
      </c>
      <c r="H11">
        <f>IFERROR(_xlfn.XLOOKUP($A11&amp;H$1,Diagnosis_1_0!$H:$H,Diagnosis_1_0!$E:$E),0)</f>
        <v>1</v>
      </c>
      <c r="I11">
        <f>IFERROR(_xlfn.XLOOKUP($A11&amp;I$1,Diagnosis_1_0!$H:$H,Diagnosis_1_0!$E:$E),0)</f>
        <v>1</v>
      </c>
      <c r="J11">
        <f>IFERROR(_xlfn.XLOOKUP($A11&amp;J$1,Diagnosis_1_0!$H:$H,Diagnosis_1_0!$E:$E),0)</f>
        <v>1</v>
      </c>
      <c r="K11">
        <f t="shared" si="0"/>
        <v>3</v>
      </c>
      <c r="L11" t="b">
        <f>_xlfn.XLOOKUP(A11,Diagnosis_1_0!A:A,Diagnosis_1_0!G:G)=K11</f>
        <v>1</v>
      </c>
    </row>
    <row r="12" spans="1:12" x14ac:dyDescent="0.55000000000000004">
      <c r="A12" t="s">
        <v>90</v>
      </c>
      <c r="B12">
        <f>IFERROR(_xlfn.XLOOKUP($A12&amp;B$1,Diagnosis_1_0!$H:$H,Diagnosis_1_0!$E:$E),0)</f>
        <v>0</v>
      </c>
      <c r="C12">
        <f>IFERROR(_xlfn.XLOOKUP($A12&amp;C$1,Diagnosis_1_0!$H:$H,Diagnosis_1_0!$E:$E),0)</f>
        <v>0</v>
      </c>
      <c r="D12">
        <f>IFERROR(_xlfn.XLOOKUP($A12&amp;D$1,Diagnosis_1_0!$H:$H,Diagnosis_1_0!$E:$E),0)</f>
        <v>0</v>
      </c>
      <c r="E12">
        <f>IFERROR(_xlfn.XLOOKUP($A12&amp;E$1,Diagnosis_1_0!$H:$H,Diagnosis_1_0!$E:$E),0)</f>
        <v>1</v>
      </c>
      <c r="F12">
        <f>IFERROR(_xlfn.XLOOKUP($A12&amp;F$1,Diagnosis_1_0!$H:$H,Diagnosis_1_0!$E:$E),0)</f>
        <v>0</v>
      </c>
      <c r="G12">
        <f>IFERROR(_xlfn.XLOOKUP($A12&amp;G$1,Diagnosis_1_0!$H:$H,Diagnosis_1_0!$E:$E),0)</f>
        <v>0</v>
      </c>
      <c r="H12">
        <f>IFERROR(_xlfn.XLOOKUP($A12&amp;H$1,Diagnosis_1_0!$H:$H,Diagnosis_1_0!$E:$E),0)</f>
        <v>1</v>
      </c>
      <c r="I12">
        <f>IFERROR(_xlfn.XLOOKUP($A12&amp;I$1,Diagnosis_1_0!$H:$H,Diagnosis_1_0!$E:$E),0)</f>
        <v>0</v>
      </c>
      <c r="J12">
        <f>IFERROR(_xlfn.XLOOKUP($A12&amp;J$1,Diagnosis_1_0!$H:$H,Diagnosis_1_0!$E:$E),0)</f>
        <v>1</v>
      </c>
      <c r="K12">
        <f t="shared" si="0"/>
        <v>3</v>
      </c>
      <c r="L12" t="b">
        <f>_xlfn.XLOOKUP(A12,Diagnosis_1_0!A:A,Diagnosis_1_0!G:G)=K12</f>
        <v>1</v>
      </c>
    </row>
    <row r="13" spans="1:12" x14ac:dyDescent="0.55000000000000004">
      <c r="A13" t="s">
        <v>31</v>
      </c>
      <c r="B13">
        <f>IFERROR(_xlfn.XLOOKUP($A13&amp;B$1,Diagnosis_1_0!$H:$H,Diagnosis_1_0!$E:$E),0)</f>
        <v>0</v>
      </c>
      <c r="C13">
        <f>IFERROR(_xlfn.XLOOKUP($A13&amp;C$1,Diagnosis_1_0!$H:$H,Diagnosis_1_0!$E:$E),0)</f>
        <v>0</v>
      </c>
      <c r="D13">
        <f>IFERROR(_xlfn.XLOOKUP($A13&amp;D$1,Diagnosis_1_0!$H:$H,Diagnosis_1_0!$E:$E),0)</f>
        <v>0</v>
      </c>
      <c r="E13">
        <f>IFERROR(_xlfn.XLOOKUP($A13&amp;E$1,Diagnosis_1_0!$H:$H,Diagnosis_1_0!$E:$E),0)</f>
        <v>0</v>
      </c>
      <c r="F13">
        <f>IFERROR(_xlfn.XLOOKUP($A13&amp;F$1,Diagnosis_1_0!$H:$H,Diagnosis_1_0!$E:$E),0)</f>
        <v>0</v>
      </c>
      <c r="G13">
        <f>IFERROR(_xlfn.XLOOKUP($A13&amp;G$1,Diagnosis_1_0!$H:$H,Diagnosis_1_0!$E:$E),0)</f>
        <v>0</v>
      </c>
      <c r="H13">
        <f>IFERROR(_xlfn.XLOOKUP($A13&amp;H$1,Diagnosis_1_0!$H:$H,Diagnosis_1_0!$E:$E),0)</f>
        <v>1</v>
      </c>
      <c r="I13">
        <f>IFERROR(_xlfn.XLOOKUP($A13&amp;I$1,Diagnosis_1_0!$H:$H,Diagnosis_1_0!$E:$E),0)</f>
        <v>1</v>
      </c>
      <c r="J13">
        <f>IFERROR(_xlfn.XLOOKUP($A13&amp;J$1,Diagnosis_1_0!$H:$H,Diagnosis_1_0!$E:$E),0)</f>
        <v>1</v>
      </c>
      <c r="K13">
        <f t="shared" si="0"/>
        <v>3</v>
      </c>
      <c r="L13" t="b">
        <f>_xlfn.XLOOKUP(A13,Diagnosis_1_0!A:A,Diagnosis_1_0!G:G)=K13</f>
        <v>1</v>
      </c>
    </row>
    <row r="14" spans="1:12" x14ac:dyDescent="0.55000000000000004">
      <c r="A14" t="s">
        <v>120</v>
      </c>
      <c r="B14">
        <f>IFERROR(_xlfn.XLOOKUP($A14&amp;B$1,Diagnosis_1_0!$H:$H,Diagnosis_1_0!$E:$E),0)</f>
        <v>0</v>
      </c>
      <c r="C14">
        <f>IFERROR(_xlfn.XLOOKUP($A14&amp;C$1,Diagnosis_1_0!$H:$H,Diagnosis_1_0!$E:$E),0)</f>
        <v>1</v>
      </c>
      <c r="D14">
        <f>IFERROR(_xlfn.XLOOKUP($A14&amp;D$1,Diagnosis_1_0!$H:$H,Diagnosis_1_0!$E:$E),0)</f>
        <v>0</v>
      </c>
      <c r="E14">
        <f>IFERROR(_xlfn.XLOOKUP($A14&amp;E$1,Diagnosis_1_0!$H:$H,Diagnosis_1_0!$E:$E),0)</f>
        <v>0</v>
      </c>
      <c r="F14">
        <f>IFERROR(_xlfn.XLOOKUP($A14&amp;F$1,Diagnosis_1_0!$H:$H,Diagnosis_1_0!$E:$E),0)</f>
        <v>0</v>
      </c>
      <c r="G14">
        <f>IFERROR(_xlfn.XLOOKUP($A14&amp;G$1,Diagnosis_1_0!$H:$H,Diagnosis_1_0!$E:$E),0)</f>
        <v>0</v>
      </c>
      <c r="H14">
        <f>IFERROR(_xlfn.XLOOKUP($A14&amp;H$1,Diagnosis_1_0!$H:$H,Diagnosis_1_0!$E:$E),0)</f>
        <v>1</v>
      </c>
      <c r="I14">
        <f>IFERROR(_xlfn.XLOOKUP($A14&amp;I$1,Diagnosis_1_0!$H:$H,Diagnosis_1_0!$E:$E),0)</f>
        <v>1</v>
      </c>
      <c r="J14">
        <f>IFERROR(_xlfn.XLOOKUP($A14&amp;J$1,Diagnosis_1_0!$H:$H,Diagnosis_1_0!$E:$E),0)</f>
        <v>0</v>
      </c>
      <c r="K14">
        <f t="shared" si="0"/>
        <v>3</v>
      </c>
      <c r="L14" t="b">
        <f>_xlfn.XLOOKUP(A14,Diagnosis_1_0!A:A,Diagnosis_1_0!G:G)=K14</f>
        <v>1</v>
      </c>
    </row>
    <row r="15" spans="1:12" x14ac:dyDescent="0.55000000000000004">
      <c r="A15" t="s">
        <v>71</v>
      </c>
      <c r="B15">
        <f>IFERROR(_xlfn.XLOOKUP($A15&amp;B$1,Diagnosis_1_0!$H:$H,Diagnosis_1_0!$E:$E),0)</f>
        <v>0</v>
      </c>
      <c r="C15">
        <f>IFERROR(_xlfn.XLOOKUP($A15&amp;C$1,Diagnosis_1_0!$H:$H,Diagnosis_1_0!$E:$E),0)</f>
        <v>0</v>
      </c>
      <c r="D15">
        <f>IFERROR(_xlfn.XLOOKUP($A15&amp;D$1,Diagnosis_1_0!$H:$H,Diagnosis_1_0!$E:$E),0)</f>
        <v>0</v>
      </c>
      <c r="E15">
        <f>IFERROR(_xlfn.XLOOKUP($A15&amp;E$1,Diagnosis_1_0!$H:$H,Diagnosis_1_0!$E:$E),0)</f>
        <v>0</v>
      </c>
      <c r="F15">
        <f>IFERROR(_xlfn.XLOOKUP($A15&amp;F$1,Diagnosis_1_0!$H:$H,Diagnosis_1_0!$E:$E),0)</f>
        <v>0</v>
      </c>
      <c r="G15">
        <f>IFERROR(_xlfn.XLOOKUP($A15&amp;G$1,Diagnosis_1_0!$H:$H,Diagnosis_1_0!$E:$E),0)</f>
        <v>0</v>
      </c>
      <c r="H15">
        <f>IFERROR(_xlfn.XLOOKUP($A15&amp;H$1,Diagnosis_1_0!$H:$H,Diagnosis_1_0!$E:$E),0)</f>
        <v>1</v>
      </c>
      <c r="I15">
        <f>IFERROR(_xlfn.XLOOKUP($A15&amp;I$1,Diagnosis_1_0!$H:$H,Diagnosis_1_0!$E:$E),0)</f>
        <v>1</v>
      </c>
      <c r="J15">
        <f>IFERROR(_xlfn.XLOOKUP($A15&amp;J$1,Diagnosis_1_0!$H:$H,Diagnosis_1_0!$E:$E),0)</f>
        <v>1</v>
      </c>
      <c r="K15">
        <f t="shared" si="0"/>
        <v>3</v>
      </c>
      <c r="L15" t="b">
        <f>_xlfn.XLOOKUP(A15,Diagnosis_1_0!A:A,Diagnosis_1_0!G:G)=K15</f>
        <v>1</v>
      </c>
    </row>
    <row r="16" spans="1:12" x14ac:dyDescent="0.55000000000000004">
      <c r="A16" t="s">
        <v>77</v>
      </c>
      <c r="B16">
        <f>IFERROR(_xlfn.XLOOKUP($A16&amp;B$1,Diagnosis_1_0!$H:$H,Diagnosis_1_0!$E:$E),0)</f>
        <v>0</v>
      </c>
      <c r="C16">
        <f>IFERROR(_xlfn.XLOOKUP($A16&amp;C$1,Diagnosis_1_0!$H:$H,Diagnosis_1_0!$E:$E),0)</f>
        <v>0</v>
      </c>
      <c r="D16">
        <f>IFERROR(_xlfn.XLOOKUP($A16&amp;D$1,Diagnosis_1_0!$H:$H,Diagnosis_1_0!$E:$E),0)</f>
        <v>0</v>
      </c>
      <c r="E16">
        <f>IFERROR(_xlfn.XLOOKUP($A16&amp;E$1,Diagnosis_1_0!$H:$H,Diagnosis_1_0!$E:$E),0)</f>
        <v>0</v>
      </c>
      <c r="F16">
        <f>IFERROR(_xlfn.XLOOKUP($A16&amp;F$1,Diagnosis_1_0!$H:$H,Diagnosis_1_0!$E:$E),0)</f>
        <v>0</v>
      </c>
      <c r="G16">
        <f>IFERROR(_xlfn.XLOOKUP($A16&amp;G$1,Diagnosis_1_0!$H:$H,Diagnosis_1_0!$E:$E),0)</f>
        <v>0</v>
      </c>
      <c r="H16">
        <f>IFERROR(_xlfn.XLOOKUP($A16&amp;H$1,Diagnosis_1_0!$H:$H,Diagnosis_1_0!$E:$E),0)</f>
        <v>1</v>
      </c>
      <c r="I16">
        <f>IFERROR(_xlfn.XLOOKUP($A16&amp;I$1,Diagnosis_1_0!$H:$H,Diagnosis_1_0!$E:$E),0)</f>
        <v>1</v>
      </c>
      <c r="J16">
        <f>IFERROR(_xlfn.XLOOKUP($A16&amp;J$1,Diagnosis_1_0!$H:$H,Diagnosis_1_0!$E:$E),0)</f>
        <v>1</v>
      </c>
      <c r="K16">
        <f t="shared" si="0"/>
        <v>3</v>
      </c>
      <c r="L16" t="b">
        <f>_xlfn.XLOOKUP(A16,Diagnosis_1_0!A:A,Diagnosis_1_0!G:G)=K16</f>
        <v>1</v>
      </c>
    </row>
    <row r="17" spans="1:12" x14ac:dyDescent="0.55000000000000004">
      <c r="A17" t="s">
        <v>121</v>
      </c>
      <c r="B17">
        <f>IFERROR(_xlfn.XLOOKUP($A17&amp;B$1,Diagnosis_1_0!$H:$H,Diagnosis_1_0!$E:$E),0)</f>
        <v>0</v>
      </c>
      <c r="C17">
        <f>IFERROR(_xlfn.XLOOKUP($A17&amp;C$1,Diagnosis_1_0!$H:$H,Diagnosis_1_0!$E:$E),0)</f>
        <v>1</v>
      </c>
      <c r="D17">
        <f>IFERROR(_xlfn.XLOOKUP($A17&amp;D$1,Diagnosis_1_0!$H:$H,Diagnosis_1_0!$E:$E),0)</f>
        <v>1</v>
      </c>
      <c r="E17">
        <f>IFERROR(_xlfn.XLOOKUP($A17&amp;E$1,Diagnosis_1_0!$H:$H,Diagnosis_1_0!$E:$E),0)</f>
        <v>0</v>
      </c>
      <c r="F17">
        <f>IFERROR(_xlfn.XLOOKUP($A17&amp;F$1,Diagnosis_1_0!$H:$H,Diagnosis_1_0!$E:$E),0)</f>
        <v>0</v>
      </c>
      <c r="G17">
        <f>IFERROR(_xlfn.XLOOKUP($A17&amp;G$1,Diagnosis_1_0!$H:$H,Diagnosis_1_0!$E:$E),0)</f>
        <v>0</v>
      </c>
      <c r="H17">
        <f>IFERROR(_xlfn.XLOOKUP($A17&amp;H$1,Diagnosis_1_0!$H:$H,Diagnosis_1_0!$E:$E),0)</f>
        <v>1</v>
      </c>
      <c r="I17">
        <f>IFERROR(_xlfn.XLOOKUP($A17&amp;I$1,Diagnosis_1_0!$H:$H,Diagnosis_1_0!$E:$E),0)</f>
        <v>0</v>
      </c>
      <c r="J17">
        <f>IFERROR(_xlfn.XLOOKUP($A17&amp;J$1,Diagnosis_1_0!$H:$H,Diagnosis_1_0!$E:$E),0)</f>
        <v>0</v>
      </c>
      <c r="K17">
        <f t="shared" si="0"/>
        <v>3</v>
      </c>
      <c r="L17" t="b">
        <f>_xlfn.XLOOKUP(A17,Diagnosis_1_0!A:A,Diagnosis_1_0!G:G)=K17</f>
        <v>1</v>
      </c>
    </row>
    <row r="18" spans="1:12" x14ac:dyDescent="0.55000000000000004">
      <c r="A18" t="s">
        <v>122</v>
      </c>
      <c r="B18">
        <f>IFERROR(_xlfn.XLOOKUP($A18&amp;B$1,Diagnosis_1_0!$H:$H,Diagnosis_1_0!$E:$E),0)</f>
        <v>0</v>
      </c>
      <c r="C18">
        <f>IFERROR(_xlfn.XLOOKUP($A18&amp;C$1,Diagnosis_1_0!$H:$H,Diagnosis_1_0!$E:$E),0)</f>
        <v>1</v>
      </c>
      <c r="D18">
        <f>IFERROR(_xlfn.XLOOKUP($A18&amp;D$1,Diagnosis_1_0!$H:$H,Diagnosis_1_0!$E:$E),0)</f>
        <v>0</v>
      </c>
      <c r="E18">
        <f>IFERROR(_xlfn.XLOOKUP($A18&amp;E$1,Diagnosis_1_0!$H:$H,Diagnosis_1_0!$E:$E),0)</f>
        <v>0</v>
      </c>
      <c r="F18">
        <f>IFERROR(_xlfn.XLOOKUP($A18&amp;F$1,Diagnosis_1_0!$H:$H,Diagnosis_1_0!$E:$E),0)</f>
        <v>0</v>
      </c>
      <c r="G18">
        <f>IFERROR(_xlfn.XLOOKUP($A18&amp;G$1,Diagnosis_1_0!$H:$H,Diagnosis_1_0!$E:$E),0)</f>
        <v>0</v>
      </c>
      <c r="H18">
        <f>IFERROR(_xlfn.XLOOKUP($A18&amp;H$1,Diagnosis_1_0!$H:$H,Diagnosis_1_0!$E:$E),0)</f>
        <v>1</v>
      </c>
      <c r="I18">
        <f>IFERROR(_xlfn.XLOOKUP($A18&amp;I$1,Diagnosis_1_0!$H:$H,Diagnosis_1_0!$E:$E),0)</f>
        <v>1</v>
      </c>
      <c r="J18">
        <f>IFERROR(_xlfn.XLOOKUP($A18&amp;J$1,Diagnosis_1_0!$H:$H,Diagnosis_1_0!$E:$E),0)</f>
        <v>0</v>
      </c>
      <c r="K18">
        <f t="shared" si="0"/>
        <v>3</v>
      </c>
      <c r="L18" t="b">
        <f>_xlfn.XLOOKUP(A18,Diagnosis_1_0!A:A,Diagnosis_1_0!G:G)=K18</f>
        <v>1</v>
      </c>
    </row>
    <row r="19" spans="1:12" x14ac:dyDescent="0.55000000000000004">
      <c r="A19" t="s">
        <v>44</v>
      </c>
      <c r="B19">
        <f>IFERROR(_xlfn.XLOOKUP($A19&amp;B$1,Diagnosis_1_0!$H:$H,Diagnosis_1_0!$E:$E),0)</f>
        <v>0</v>
      </c>
      <c r="C19">
        <f>IFERROR(_xlfn.XLOOKUP($A19&amp;C$1,Diagnosis_1_0!$H:$H,Diagnosis_1_0!$E:$E),0)</f>
        <v>0</v>
      </c>
      <c r="D19">
        <f>IFERROR(_xlfn.XLOOKUP($A19&amp;D$1,Diagnosis_1_0!$H:$H,Diagnosis_1_0!$E:$E),0)</f>
        <v>0</v>
      </c>
      <c r="E19">
        <f>IFERROR(_xlfn.XLOOKUP($A19&amp;E$1,Diagnosis_1_0!$H:$H,Diagnosis_1_0!$E:$E),0)</f>
        <v>1</v>
      </c>
      <c r="F19">
        <f>IFERROR(_xlfn.XLOOKUP($A19&amp;F$1,Diagnosis_1_0!$H:$H,Diagnosis_1_0!$E:$E),0)</f>
        <v>0</v>
      </c>
      <c r="G19">
        <f>IFERROR(_xlfn.XLOOKUP($A19&amp;G$1,Diagnosis_1_0!$H:$H,Diagnosis_1_0!$E:$E),0)</f>
        <v>0</v>
      </c>
      <c r="H19">
        <f>IFERROR(_xlfn.XLOOKUP($A19&amp;H$1,Diagnosis_1_0!$H:$H,Diagnosis_1_0!$E:$E),0)</f>
        <v>1</v>
      </c>
      <c r="I19">
        <f>IFERROR(_xlfn.XLOOKUP($A19&amp;I$1,Diagnosis_1_0!$H:$H,Diagnosis_1_0!$E:$E),0)</f>
        <v>0</v>
      </c>
      <c r="J19">
        <f>IFERROR(_xlfn.XLOOKUP($A19&amp;J$1,Diagnosis_1_0!$H:$H,Diagnosis_1_0!$E:$E),0)</f>
        <v>1</v>
      </c>
      <c r="K19">
        <f t="shared" si="0"/>
        <v>3</v>
      </c>
      <c r="L19" t="b">
        <f>_xlfn.XLOOKUP(A19,Diagnosis_1_0!A:A,Diagnosis_1_0!G:G)=K19</f>
        <v>1</v>
      </c>
    </row>
    <row r="20" spans="1:12" x14ac:dyDescent="0.55000000000000004">
      <c r="A20" t="s">
        <v>32</v>
      </c>
      <c r="B20">
        <f>IFERROR(_xlfn.XLOOKUP($A20&amp;B$1,Diagnosis_1_0!$H:$H,Diagnosis_1_0!$E:$E),0)</f>
        <v>0</v>
      </c>
      <c r="C20">
        <f>IFERROR(_xlfn.XLOOKUP($A20&amp;C$1,Diagnosis_1_0!$H:$H,Diagnosis_1_0!$E:$E),0)</f>
        <v>0</v>
      </c>
      <c r="D20">
        <f>IFERROR(_xlfn.XLOOKUP($A20&amp;D$1,Diagnosis_1_0!$H:$H,Diagnosis_1_0!$E:$E),0)</f>
        <v>0</v>
      </c>
      <c r="E20">
        <f>IFERROR(_xlfn.XLOOKUP($A20&amp;E$1,Diagnosis_1_0!$H:$H,Diagnosis_1_0!$E:$E),0)</f>
        <v>0</v>
      </c>
      <c r="F20">
        <f>IFERROR(_xlfn.XLOOKUP($A20&amp;F$1,Diagnosis_1_0!$H:$H,Diagnosis_1_0!$E:$E),0)</f>
        <v>0</v>
      </c>
      <c r="G20">
        <f>IFERROR(_xlfn.XLOOKUP($A20&amp;G$1,Diagnosis_1_0!$H:$H,Diagnosis_1_0!$E:$E),0)</f>
        <v>0</v>
      </c>
      <c r="H20">
        <f>IFERROR(_xlfn.XLOOKUP($A20&amp;H$1,Diagnosis_1_0!$H:$H,Diagnosis_1_0!$E:$E),0)</f>
        <v>1</v>
      </c>
      <c r="I20">
        <f>IFERROR(_xlfn.XLOOKUP($A20&amp;I$1,Diagnosis_1_0!$H:$H,Diagnosis_1_0!$E:$E),0)</f>
        <v>1</v>
      </c>
      <c r="J20">
        <f>IFERROR(_xlfn.XLOOKUP($A20&amp;J$1,Diagnosis_1_0!$H:$H,Diagnosis_1_0!$E:$E),0)</f>
        <v>1</v>
      </c>
      <c r="K20">
        <f t="shared" si="0"/>
        <v>3</v>
      </c>
      <c r="L20" t="b">
        <f>_xlfn.XLOOKUP(A20,Diagnosis_1_0!A:A,Diagnosis_1_0!G:G)=K20</f>
        <v>1</v>
      </c>
    </row>
    <row r="21" spans="1:12" x14ac:dyDescent="0.55000000000000004">
      <c r="A21" t="s">
        <v>123</v>
      </c>
      <c r="B21">
        <f>IFERROR(_xlfn.XLOOKUP($A21&amp;B$1,Diagnosis_1_0!$H:$H,Diagnosis_1_0!$E:$E),0)</f>
        <v>0</v>
      </c>
      <c r="C21">
        <f>IFERROR(_xlfn.XLOOKUP($A21&amp;C$1,Diagnosis_1_0!$H:$H,Diagnosis_1_0!$E:$E),0)</f>
        <v>0</v>
      </c>
      <c r="D21">
        <f>IFERROR(_xlfn.XLOOKUP($A21&amp;D$1,Diagnosis_1_0!$H:$H,Diagnosis_1_0!$E:$E),0)</f>
        <v>1</v>
      </c>
      <c r="E21">
        <f>IFERROR(_xlfn.XLOOKUP($A21&amp;E$1,Diagnosis_1_0!$H:$H,Diagnosis_1_0!$E:$E),0)</f>
        <v>1</v>
      </c>
      <c r="F21">
        <f>IFERROR(_xlfn.XLOOKUP($A21&amp;F$1,Diagnosis_1_0!$H:$H,Diagnosis_1_0!$E:$E),0)</f>
        <v>0</v>
      </c>
      <c r="G21">
        <f>IFERROR(_xlfn.XLOOKUP($A21&amp;G$1,Diagnosis_1_0!$H:$H,Diagnosis_1_0!$E:$E),0)</f>
        <v>0</v>
      </c>
      <c r="H21">
        <f>IFERROR(_xlfn.XLOOKUP($A21&amp;H$1,Diagnosis_1_0!$H:$H,Diagnosis_1_0!$E:$E),0)</f>
        <v>1</v>
      </c>
      <c r="I21">
        <f>IFERROR(_xlfn.XLOOKUP($A21&amp;I$1,Diagnosis_1_0!$H:$H,Diagnosis_1_0!$E:$E),0)</f>
        <v>0</v>
      </c>
      <c r="J21">
        <f>IFERROR(_xlfn.XLOOKUP($A21&amp;J$1,Diagnosis_1_0!$H:$H,Diagnosis_1_0!$E:$E),0)</f>
        <v>0</v>
      </c>
      <c r="K21">
        <f t="shared" si="0"/>
        <v>3</v>
      </c>
      <c r="L21" t="b">
        <f>_xlfn.XLOOKUP(A21,Diagnosis_1_0!A:A,Diagnosis_1_0!G:G)=K21</f>
        <v>1</v>
      </c>
    </row>
    <row r="22" spans="1:12" x14ac:dyDescent="0.55000000000000004">
      <c r="A22" t="s">
        <v>48</v>
      </c>
      <c r="B22">
        <f>IFERROR(_xlfn.XLOOKUP($A22&amp;B$1,Diagnosis_1_0!$H:$H,Diagnosis_1_0!$E:$E),0)</f>
        <v>0</v>
      </c>
      <c r="C22">
        <f>IFERROR(_xlfn.XLOOKUP($A22&amp;C$1,Diagnosis_1_0!$H:$H,Diagnosis_1_0!$E:$E),0)</f>
        <v>1</v>
      </c>
      <c r="D22">
        <f>IFERROR(_xlfn.XLOOKUP($A22&amp;D$1,Diagnosis_1_0!$H:$H,Diagnosis_1_0!$E:$E),0)</f>
        <v>0</v>
      </c>
      <c r="E22">
        <f>IFERROR(_xlfn.XLOOKUP($A22&amp;E$1,Diagnosis_1_0!$H:$H,Diagnosis_1_0!$E:$E),0)</f>
        <v>1</v>
      </c>
      <c r="F22">
        <f>IFERROR(_xlfn.XLOOKUP($A22&amp;F$1,Diagnosis_1_0!$H:$H,Diagnosis_1_0!$E:$E),0)</f>
        <v>0</v>
      </c>
      <c r="G22">
        <f>IFERROR(_xlfn.XLOOKUP($A22&amp;G$1,Diagnosis_1_0!$H:$H,Diagnosis_1_0!$E:$E),0)</f>
        <v>0</v>
      </c>
      <c r="H22">
        <f>IFERROR(_xlfn.XLOOKUP($A22&amp;H$1,Diagnosis_1_0!$H:$H,Diagnosis_1_0!$E:$E),0)</f>
        <v>1</v>
      </c>
      <c r="I22">
        <f>IFERROR(_xlfn.XLOOKUP($A22&amp;I$1,Diagnosis_1_0!$H:$H,Diagnosis_1_0!$E:$E),0)</f>
        <v>1</v>
      </c>
      <c r="J22">
        <f>IFERROR(_xlfn.XLOOKUP($A22&amp;J$1,Diagnosis_1_0!$H:$H,Diagnosis_1_0!$E:$E),0)</f>
        <v>0</v>
      </c>
      <c r="K22">
        <f t="shared" si="0"/>
        <v>4</v>
      </c>
      <c r="L22" t="b">
        <f>_xlfn.XLOOKUP(A22,Diagnosis_1_0!A:A,Diagnosis_1_0!G:G)=K22</f>
        <v>1</v>
      </c>
    </row>
    <row r="23" spans="1:12" x14ac:dyDescent="0.55000000000000004">
      <c r="A23" t="s">
        <v>39</v>
      </c>
      <c r="B23">
        <f>IFERROR(_xlfn.XLOOKUP($A23&amp;B$1,Diagnosis_1_0!$H:$H,Diagnosis_1_0!$E:$E),0)</f>
        <v>0</v>
      </c>
      <c r="C23">
        <f>IFERROR(_xlfn.XLOOKUP($A23&amp;C$1,Diagnosis_1_0!$H:$H,Diagnosis_1_0!$E:$E),0)</f>
        <v>1</v>
      </c>
      <c r="D23">
        <f>IFERROR(_xlfn.XLOOKUP($A23&amp;D$1,Diagnosis_1_0!$H:$H,Diagnosis_1_0!$E:$E),0)</f>
        <v>0</v>
      </c>
      <c r="E23">
        <f>IFERROR(_xlfn.XLOOKUP($A23&amp;E$1,Diagnosis_1_0!$H:$H,Diagnosis_1_0!$E:$E),0)</f>
        <v>0</v>
      </c>
      <c r="F23">
        <f>IFERROR(_xlfn.XLOOKUP($A23&amp;F$1,Diagnosis_1_0!$H:$H,Diagnosis_1_0!$E:$E),0)</f>
        <v>0</v>
      </c>
      <c r="G23">
        <f>IFERROR(_xlfn.XLOOKUP($A23&amp;G$1,Diagnosis_1_0!$H:$H,Diagnosis_1_0!$E:$E),0)</f>
        <v>0</v>
      </c>
      <c r="H23">
        <f>IFERROR(_xlfn.XLOOKUP($A23&amp;H$1,Diagnosis_1_0!$H:$H,Diagnosis_1_0!$E:$E),0)</f>
        <v>1</v>
      </c>
      <c r="I23">
        <f>IFERROR(_xlfn.XLOOKUP($A23&amp;I$1,Diagnosis_1_0!$H:$H,Diagnosis_1_0!$E:$E),0)</f>
        <v>1</v>
      </c>
      <c r="J23">
        <f>IFERROR(_xlfn.XLOOKUP($A23&amp;J$1,Diagnosis_1_0!$H:$H,Diagnosis_1_0!$E:$E),0)</f>
        <v>1</v>
      </c>
      <c r="K23">
        <f t="shared" si="0"/>
        <v>4</v>
      </c>
      <c r="L23" t="b">
        <f>_xlfn.XLOOKUP(A23,Diagnosis_1_0!A:A,Diagnosis_1_0!G:G)=K23</f>
        <v>1</v>
      </c>
    </row>
    <row r="24" spans="1:12" x14ac:dyDescent="0.55000000000000004">
      <c r="A24" t="s">
        <v>94</v>
      </c>
      <c r="B24">
        <f>IFERROR(_xlfn.XLOOKUP($A24&amp;B$1,Diagnosis_1_0!$H:$H,Diagnosis_1_0!$E:$E),0)</f>
        <v>0</v>
      </c>
      <c r="C24">
        <f>IFERROR(_xlfn.XLOOKUP($A24&amp;C$1,Diagnosis_1_0!$H:$H,Diagnosis_1_0!$E:$E),0)</f>
        <v>1</v>
      </c>
      <c r="D24">
        <f>IFERROR(_xlfn.XLOOKUP($A24&amp;D$1,Diagnosis_1_0!$H:$H,Diagnosis_1_0!$E:$E),0)</f>
        <v>1</v>
      </c>
      <c r="E24">
        <f>IFERROR(_xlfn.XLOOKUP($A24&amp;E$1,Diagnosis_1_0!$H:$H,Diagnosis_1_0!$E:$E),0)</f>
        <v>1</v>
      </c>
      <c r="F24">
        <f>IFERROR(_xlfn.XLOOKUP($A24&amp;F$1,Diagnosis_1_0!$H:$H,Diagnosis_1_0!$E:$E),0)</f>
        <v>0</v>
      </c>
      <c r="G24">
        <f>IFERROR(_xlfn.XLOOKUP($A24&amp;G$1,Diagnosis_1_0!$H:$H,Diagnosis_1_0!$E:$E),0)</f>
        <v>0</v>
      </c>
      <c r="H24">
        <f>IFERROR(_xlfn.XLOOKUP($A24&amp;H$1,Diagnosis_1_0!$H:$H,Diagnosis_1_0!$E:$E),0)</f>
        <v>1</v>
      </c>
      <c r="I24">
        <f>IFERROR(_xlfn.XLOOKUP($A24&amp;I$1,Diagnosis_1_0!$H:$H,Diagnosis_1_0!$E:$E),0)</f>
        <v>0</v>
      </c>
      <c r="J24">
        <f>IFERROR(_xlfn.XLOOKUP($A24&amp;J$1,Diagnosis_1_0!$H:$H,Diagnosis_1_0!$E:$E),0)</f>
        <v>0</v>
      </c>
      <c r="K24">
        <f t="shared" si="0"/>
        <v>4</v>
      </c>
      <c r="L24" t="b">
        <f>_xlfn.XLOOKUP(A24,Diagnosis_1_0!A:A,Diagnosis_1_0!G:G)=K24</f>
        <v>1</v>
      </c>
    </row>
    <row r="25" spans="1:12" x14ac:dyDescent="0.55000000000000004">
      <c r="A25" t="s">
        <v>124</v>
      </c>
      <c r="B25">
        <f>IFERROR(_xlfn.XLOOKUP($A25&amp;B$1,Diagnosis_1_0!$H:$H,Diagnosis_1_0!$E:$E),0)</f>
        <v>0</v>
      </c>
      <c r="C25">
        <f>IFERROR(_xlfn.XLOOKUP($A25&amp;C$1,Diagnosis_1_0!$H:$H,Diagnosis_1_0!$E:$E),0)</f>
        <v>0</v>
      </c>
      <c r="D25">
        <f>IFERROR(_xlfn.XLOOKUP($A25&amp;D$1,Diagnosis_1_0!$H:$H,Diagnosis_1_0!$E:$E),0)</f>
        <v>0</v>
      </c>
      <c r="E25">
        <f>IFERROR(_xlfn.XLOOKUP($A25&amp;E$1,Diagnosis_1_0!$H:$H,Diagnosis_1_0!$E:$E),0)</f>
        <v>1</v>
      </c>
      <c r="F25">
        <f>IFERROR(_xlfn.XLOOKUP($A25&amp;F$1,Diagnosis_1_0!$H:$H,Diagnosis_1_0!$E:$E),0)</f>
        <v>0</v>
      </c>
      <c r="G25">
        <f>IFERROR(_xlfn.XLOOKUP($A25&amp;G$1,Diagnosis_1_0!$H:$H,Diagnosis_1_0!$E:$E),0)</f>
        <v>0</v>
      </c>
      <c r="H25">
        <f>IFERROR(_xlfn.XLOOKUP($A25&amp;H$1,Diagnosis_1_0!$H:$H,Diagnosis_1_0!$E:$E),0)</f>
        <v>1</v>
      </c>
      <c r="I25">
        <f>IFERROR(_xlfn.XLOOKUP($A25&amp;I$1,Diagnosis_1_0!$H:$H,Diagnosis_1_0!$E:$E),0)</f>
        <v>1</v>
      </c>
      <c r="J25">
        <f>IFERROR(_xlfn.XLOOKUP($A25&amp;J$1,Diagnosis_1_0!$H:$H,Diagnosis_1_0!$E:$E),0)</f>
        <v>1</v>
      </c>
      <c r="K25">
        <f t="shared" si="0"/>
        <v>4</v>
      </c>
      <c r="L25" t="b">
        <f>_xlfn.XLOOKUP(A25,Diagnosis_1_0!A:A,Diagnosis_1_0!G:G)=K25</f>
        <v>1</v>
      </c>
    </row>
    <row r="26" spans="1:12" x14ac:dyDescent="0.55000000000000004">
      <c r="A26" t="s">
        <v>73</v>
      </c>
      <c r="B26">
        <f>IFERROR(_xlfn.XLOOKUP($A26&amp;B$1,Diagnosis_1_0!$H:$H,Diagnosis_1_0!$E:$E),0)</f>
        <v>0</v>
      </c>
      <c r="C26">
        <f>IFERROR(_xlfn.XLOOKUP($A26&amp;C$1,Diagnosis_1_0!$H:$H,Diagnosis_1_0!$E:$E),0)</f>
        <v>0</v>
      </c>
      <c r="D26">
        <f>IFERROR(_xlfn.XLOOKUP($A26&amp;D$1,Diagnosis_1_0!$H:$H,Diagnosis_1_0!$E:$E),0)</f>
        <v>0</v>
      </c>
      <c r="E26">
        <f>IFERROR(_xlfn.XLOOKUP($A26&amp;E$1,Diagnosis_1_0!$H:$H,Diagnosis_1_0!$E:$E),0)</f>
        <v>1</v>
      </c>
      <c r="F26">
        <f>IFERROR(_xlfn.XLOOKUP($A26&amp;F$1,Diagnosis_1_0!$H:$H,Diagnosis_1_0!$E:$E),0)</f>
        <v>0</v>
      </c>
      <c r="G26">
        <f>IFERROR(_xlfn.XLOOKUP($A26&amp;G$1,Diagnosis_1_0!$H:$H,Diagnosis_1_0!$E:$E),0)</f>
        <v>0</v>
      </c>
      <c r="H26">
        <f>IFERROR(_xlfn.XLOOKUP($A26&amp;H$1,Diagnosis_1_0!$H:$H,Diagnosis_1_0!$E:$E),0)</f>
        <v>1</v>
      </c>
      <c r="I26">
        <f>IFERROR(_xlfn.XLOOKUP($A26&amp;I$1,Diagnosis_1_0!$H:$H,Diagnosis_1_0!$E:$E),0)</f>
        <v>1</v>
      </c>
      <c r="J26">
        <f>IFERROR(_xlfn.XLOOKUP($A26&amp;J$1,Diagnosis_1_0!$H:$H,Diagnosis_1_0!$E:$E),0)</f>
        <v>1</v>
      </c>
      <c r="K26">
        <f t="shared" si="0"/>
        <v>4</v>
      </c>
      <c r="L26" t="b">
        <f>_xlfn.XLOOKUP(A26,Diagnosis_1_0!A:A,Diagnosis_1_0!G:G)=K26</f>
        <v>1</v>
      </c>
    </row>
    <row r="27" spans="1:12" x14ac:dyDescent="0.55000000000000004">
      <c r="A27" t="s">
        <v>70</v>
      </c>
      <c r="B27">
        <f>IFERROR(_xlfn.XLOOKUP($A27&amp;B$1,Diagnosis_1_0!$H:$H,Diagnosis_1_0!$E:$E),0)</f>
        <v>0</v>
      </c>
      <c r="C27">
        <f>IFERROR(_xlfn.XLOOKUP($A27&amp;C$1,Diagnosis_1_0!$H:$H,Diagnosis_1_0!$E:$E),0)</f>
        <v>0</v>
      </c>
      <c r="D27">
        <f>IFERROR(_xlfn.XLOOKUP($A27&amp;D$1,Diagnosis_1_0!$H:$H,Diagnosis_1_0!$E:$E),0)</f>
        <v>0</v>
      </c>
      <c r="E27">
        <f>IFERROR(_xlfn.XLOOKUP($A27&amp;E$1,Diagnosis_1_0!$H:$H,Diagnosis_1_0!$E:$E),0)</f>
        <v>1</v>
      </c>
      <c r="F27">
        <f>IFERROR(_xlfn.XLOOKUP($A27&amp;F$1,Diagnosis_1_0!$H:$H,Diagnosis_1_0!$E:$E),0)</f>
        <v>0</v>
      </c>
      <c r="G27">
        <f>IFERROR(_xlfn.XLOOKUP($A27&amp;G$1,Diagnosis_1_0!$H:$H,Diagnosis_1_0!$E:$E),0)</f>
        <v>0</v>
      </c>
      <c r="H27">
        <f>IFERROR(_xlfn.XLOOKUP($A27&amp;H$1,Diagnosis_1_0!$H:$H,Diagnosis_1_0!$E:$E),0)</f>
        <v>1</v>
      </c>
      <c r="I27">
        <f>IFERROR(_xlfn.XLOOKUP($A27&amp;I$1,Diagnosis_1_0!$H:$H,Diagnosis_1_0!$E:$E),0)</f>
        <v>1</v>
      </c>
      <c r="J27">
        <f>IFERROR(_xlfn.XLOOKUP($A27&amp;J$1,Diagnosis_1_0!$H:$H,Diagnosis_1_0!$E:$E),0)</f>
        <v>1</v>
      </c>
      <c r="K27">
        <f t="shared" si="0"/>
        <v>4</v>
      </c>
      <c r="L27" t="b">
        <f>_xlfn.XLOOKUP(A27,Diagnosis_1_0!A:A,Diagnosis_1_0!G:G)=K27</f>
        <v>1</v>
      </c>
    </row>
    <row r="28" spans="1:12" x14ac:dyDescent="0.55000000000000004">
      <c r="A28" t="s">
        <v>125</v>
      </c>
      <c r="B28">
        <f>IFERROR(_xlfn.XLOOKUP($A28&amp;B$1,Diagnosis_1_0!$H:$H,Diagnosis_1_0!$E:$E),0)</f>
        <v>0</v>
      </c>
      <c r="C28">
        <f>IFERROR(_xlfn.XLOOKUP($A28&amp;C$1,Diagnosis_1_0!$H:$H,Diagnosis_1_0!$E:$E),0)</f>
        <v>1</v>
      </c>
      <c r="D28">
        <f>IFERROR(_xlfn.XLOOKUP($A28&amp;D$1,Diagnosis_1_0!$H:$H,Diagnosis_1_0!$E:$E),0)</f>
        <v>1</v>
      </c>
      <c r="E28">
        <f>IFERROR(_xlfn.XLOOKUP($A28&amp;E$1,Diagnosis_1_0!$H:$H,Diagnosis_1_0!$E:$E),0)</f>
        <v>1</v>
      </c>
      <c r="F28">
        <f>IFERROR(_xlfn.XLOOKUP($A28&amp;F$1,Diagnosis_1_0!$H:$H,Diagnosis_1_0!$E:$E),0)</f>
        <v>0</v>
      </c>
      <c r="G28">
        <f>IFERROR(_xlfn.XLOOKUP($A28&amp;G$1,Diagnosis_1_0!$H:$H,Diagnosis_1_0!$E:$E),0)</f>
        <v>0</v>
      </c>
      <c r="H28">
        <f>IFERROR(_xlfn.XLOOKUP($A28&amp;H$1,Diagnosis_1_0!$H:$H,Diagnosis_1_0!$E:$E),0)</f>
        <v>1</v>
      </c>
      <c r="I28">
        <f>IFERROR(_xlfn.XLOOKUP($A28&amp;I$1,Diagnosis_1_0!$H:$H,Diagnosis_1_0!$E:$E),0)</f>
        <v>0</v>
      </c>
      <c r="J28">
        <f>IFERROR(_xlfn.XLOOKUP($A28&amp;J$1,Diagnosis_1_0!$H:$H,Diagnosis_1_0!$E:$E),0)</f>
        <v>0</v>
      </c>
      <c r="K28">
        <f t="shared" si="0"/>
        <v>4</v>
      </c>
      <c r="L28" t="b">
        <f>_xlfn.XLOOKUP(A28,Diagnosis_1_0!A:A,Diagnosis_1_0!G:G)=K28</f>
        <v>1</v>
      </c>
    </row>
    <row r="29" spans="1:12" x14ac:dyDescent="0.55000000000000004">
      <c r="A29" t="s">
        <v>40</v>
      </c>
      <c r="B29">
        <f>IFERROR(_xlfn.XLOOKUP($A29&amp;B$1,Diagnosis_1_0!$H:$H,Diagnosis_1_0!$E:$E),0)</f>
        <v>0</v>
      </c>
      <c r="C29">
        <f>IFERROR(_xlfn.XLOOKUP($A29&amp;C$1,Diagnosis_1_0!$H:$H,Diagnosis_1_0!$E:$E),0)</f>
        <v>1</v>
      </c>
      <c r="D29">
        <f>IFERROR(_xlfn.XLOOKUP($A29&amp;D$1,Diagnosis_1_0!$H:$H,Diagnosis_1_0!$E:$E),0)</f>
        <v>1</v>
      </c>
      <c r="E29">
        <f>IFERROR(_xlfn.XLOOKUP($A29&amp;E$1,Diagnosis_1_0!$H:$H,Diagnosis_1_0!$E:$E),0)</f>
        <v>1</v>
      </c>
      <c r="F29">
        <f>IFERROR(_xlfn.XLOOKUP($A29&amp;F$1,Diagnosis_1_0!$H:$H,Diagnosis_1_0!$E:$E),0)</f>
        <v>0</v>
      </c>
      <c r="G29">
        <f>IFERROR(_xlfn.XLOOKUP($A29&amp;G$1,Diagnosis_1_0!$H:$H,Diagnosis_1_0!$E:$E),0)</f>
        <v>0</v>
      </c>
      <c r="H29">
        <f>IFERROR(_xlfn.XLOOKUP($A29&amp;H$1,Diagnosis_1_0!$H:$H,Diagnosis_1_0!$E:$E),0)</f>
        <v>1</v>
      </c>
      <c r="I29">
        <f>IFERROR(_xlfn.XLOOKUP($A29&amp;I$1,Diagnosis_1_0!$H:$H,Diagnosis_1_0!$E:$E),0)</f>
        <v>0</v>
      </c>
      <c r="J29">
        <f>IFERROR(_xlfn.XLOOKUP($A29&amp;J$1,Diagnosis_1_0!$H:$H,Diagnosis_1_0!$E:$E),0)</f>
        <v>0</v>
      </c>
      <c r="K29">
        <f t="shared" si="0"/>
        <v>4</v>
      </c>
      <c r="L29" t="b">
        <f>_xlfn.XLOOKUP(A29,Diagnosis_1_0!A:A,Diagnosis_1_0!G:G)=K29</f>
        <v>1</v>
      </c>
    </row>
    <row r="30" spans="1:12" x14ac:dyDescent="0.55000000000000004">
      <c r="A30" t="s">
        <v>42</v>
      </c>
      <c r="B30">
        <f>IFERROR(_xlfn.XLOOKUP($A30&amp;B$1,Diagnosis_1_0!$H:$H,Diagnosis_1_0!$E:$E),0)</f>
        <v>1</v>
      </c>
      <c r="C30">
        <f>IFERROR(_xlfn.XLOOKUP($A30&amp;C$1,Diagnosis_1_0!$H:$H,Diagnosis_1_0!$E:$E),0)</f>
        <v>0</v>
      </c>
      <c r="D30">
        <f>IFERROR(_xlfn.XLOOKUP($A30&amp;D$1,Diagnosis_1_0!$H:$H,Diagnosis_1_0!$E:$E),0)</f>
        <v>1</v>
      </c>
      <c r="E30">
        <f>IFERROR(_xlfn.XLOOKUP($A30&amp;E$1,Diagnosis_1_0!$H:$H,Diagnosis_1_0!$E:$E),0)</f>
        <v>1</v>
      </c>
      <c r="F30">
        <f>IFERROR(_xlfn.XLOOKUP($A30&amp;F$1,Diagnosis_1_0!$H:$H,Diagnosis_1_0!$E:$E),0)</f>
        <v>0</v>
      </c>
      <c r="G30">
        <f>IFERROR(_xlfn.XLOOKUP($A30&amp;G$1,Diagnosis_1_0!$H:$H,Diagnosis_1_0!$E:$E),0)</f>
        <v>0</v>
      </c>
      <c r="H30">
        <f>IFERROR(_xlfn.XLOOKUP($A30&amp;H$1,Diagnosis_1_0!$H:$H,Diagnosis_1_0!$E:$E),0)</f>
        <v>1</v>
      </c>
      <c r="I30">
        <f>IFERROR(_xlfn.XLOOKUP($A30&amp;I$1,Diagnosis_1_0!$H:$H,Diagnosis_1_0!$E:$E),0)</f>
        <v>0</v>
      </c>
      <c r="J30">
        <f>IFERROR(_xlfn.XLOOKUP($A30&amp;J$1,Diagnosis_1_0!$H:$H,Diagnosis_1_0!$E:$E),0)</f>
        <v>0</v>
      </c>
      <c r="K30">
        <f t="shared" si="0"/>
        <v>4</v>
      </c>
      <c r="L30" t="b">
        <f>_xlfn.XLOOKUP(A30,Diagnosis_1_0!A:A,Diagnosis_1_0!G:G)=K30</f>
        <v>1</v>
      </c>
    </row>
    <row r="31" spans="1:12" x14ac:dyDescent="0.55000000000000004">
      <c r="A31" t="s">
        <v>126</v>
      </c>
      <c r="B31">
        <f>IFERROR(_xlfn.XLOOKUP($A31&amp;B$1,Diagnosis_1_0!$H:$H,Diagnosis_1_0!$E:$E),0)</f>
        <v>0</v>
      </c>
      <c r="C31">
        <f>IFERROR(_xlfn.XLOOKUP($A31&amp;C$1,Diagnosis_1_0!$H:$H,Diagnosis_1_0!$E:$E),0)</f>
        <v>1</v>
      </c>
      <c r="D31">
        <f>IFERROR(_xlfn.XLOOKUP($A31&amp;D$1,Diagnosis_1_0!$H:$H,Diagnosis_1_0!$E:$E),0)</f>
        <v>0</v>
      </c>
      <c r="E31">
        <f>IFERROR(_xlfn.XLOOKUP($A31&amp;E$1,Diagnosis_1_0!$H:$H,Diagnosis_1_0!$E:$E),0)</f>
        <v>1</v>
      </c>
      <c r="F31">
        <f>IFERROR(_xlfn.XLOOKUP($A31&amp;F$1,Diagnosis_1_0!$H:$H,Diagnosis_1_0!$E:$E),0)</f>
        <v>0</v>
      </c>
      <c r="G31">
        <f>IFERROR(_xlfn.XLOOKUP($A31&amp;G$1,Diagnosis_1_0!$H:$H,Diagnosis_1_0!$E:$E),0)</f>
        <v>0</v>
      </c>
      <c r="H31">
        <f>IFERROR(_xlfn.XLOOKUP($A31&amp;H$1,Diagnosis_1_0!$H:$H,Diagnosis_1_0!$E:$E),0)</f>
        <v>1</v>
      </c>
      <c r="I31">
        <f>IFERROR(_xlfn.XLOOKUP($A31&amp;I$1,Diagnosis_1_0!$H:$H,Diagnosis_1_0!$E:$E),0)</f>
        <v>0</v>
      </c>
      <c r="J31">
        <f>IFERROR(_xlfn.XLOOKUP($A31&amp;J$1,Diagnosis_1_0!$H:$H,Diagnosis_1_0!$E:$E),0)</f>
        <v>1</v>
      </c>
      <c r="K31">
        <f t="shared" si="0"/>
        <v>4</v>
      </c>
      <c r="L31" t="b">
        <f>_xlfn.XLOOKUP(A31,Diagnosis_1_0!A:A,Diagnosis_1_0!G:G)=K31</f>
        <v>1</v>
      </c>
    </row>
    <row r="32" spans="1:12" x14ac:dyDescent="0.55000000000000004">
      <c r="A32" t="s">
        <v>78</v>
      </c>
      <c r="B32">
        <f>IFERROR(_xlfn.XLOOKUP($A32&amp;B$1,Diagnosis_1_0!$H:$H,Diagnosis_1_0!$E:$E),0)</f>
        <v>0</v>
      </c>
      <c r="C32">
        <f>IFERROR(_xlfn.XLOOKUP($A32&amp;C$1,Diagnosis_1_0!$H:$H,Diagnosis_1_0!$E:$E),0)</f>
        <v>0</v>
      </c>
      <c r="D32">
        <f>IFERROR(_xlfn.XLOOKUP($A32&amp;D$1,Diagnosis_1_0!$H:$H,Diagnosis_1_0!$E:$E),0)</f>
        <v>0</v>
      </c>
      <c r="E32">
        <f>IFERROR(_xlfn.XLOOKUP($A32&amp;E$1,Diagnosis_1_0!$H:$H,Diagnosis_1_0!$E:$E),0)</f>
        <v>1</v>
      </c>
      <c r="F32">
        <f>IFERROR(_xlfn.XLOOKUP($A32&amp;F$1,Diagnosis_1_0!$H:$H,Diagnosis_1_0!$E:$E),0)</f>
        <v>0</v>
      </c>
      <c r="G32">
        <f>IFERROR(_xlfn.XLOOKUP($A32&amp;G$1,Diagnosis_1_0!$H:$H,Diagnosis_1_0!$E:$E),0)</f>
        <v>0</v>
      </c>
      <c r="H32">
        <f>IFERROR(_xlfn.XLOOKUP($A32&amp;H$1,Diagnosis_1_0!$H:$H,Diagnosis_1_0!$E:$E),0)</f>
        <v>1</v>
      </c>
      <c r="I32">
        <f>IFERROR(_xlfn.XLOOKUP($A32&amp;I$1,Diagnosis_1_0!$H:$H,Diagnosis_1_0!$E:$E),0)</f>
        <v>1</v>
      </c>
      <c r="J32">
        <f>IFERROR(_xlfn.XLOOKUP($A32&amp;J$1,Diagnosis_1_0!$H:$H,Diagnosis_1_0!$E:$E),0)</f>
        <v>1</v>
      </c>
      <c r="K32">
        <f t="shared" si="0"/>
        <v>4</v>
      </c>
      <c r="L32" t="b">
        <f>_xlfn.XLOOKUP(A32,Diagnosis_1_0!A:A,Diagnosis_1_0!G:G)=K32</f>
        <v>1</v>
      </c>
    </row>
    <row r="33" spans="1:12" x14ac:dyDescent="0.55000000000000004">
      <c r="A33" t="s">
        <v>127</v>
      </c>
      <c r="B33">
        <f>IFERROR(_xlfn.XLOOKUP($A33&amp;B$1,Diagnosis_1_0!$H:$H,Diagnosis_1_0!$E:$E),0)</f>
        <v>0</v>
      </c>
      <c r="C33">
        <f>IFERROR(_xlfn.XLOOKUP($A33&amp;C$1,Diagnosis_1_0!$H:$H,Diagnosis_1_0!$E:$E),0)</f>
        <v>1</v>
      </c>
      <c r="D33">
        <f>IFERROR(_xlfn.XLOOKUP($A33&amp;D$1,Diagnosis_1_0!$H:$H,Diagnosis_1_0!$E:$E),0)</f>
        <v>0</v>
      </c>
      <c r="E33">
        <f>IFERROR(_xlfn.XLOOKUP($A33&amp;E$1,Diagnosis_1_0!$H:$H,Diagnosis_1_0!$E:$E),0)</f>
        <v>1</v>
      </c>
      <c r="F33">
        <f>IFERROR(_xlfn.XLOOKUP($A33&amp;F$1,Diagnosis_1_0!$H:$H,Diagnosis_1_0!$E:$E),0)</f>
        <v>0</v>
      </c>
      <c r="G33">
        <f>IFERROR(_xlfn.XLOOKUP($A33&amp;G$1,Diagnosis_1_0!$H:$H,Diagnosis_1_0!$E:$E),0)</f>
        <v>0</v>
      </c>
      <c r="H33">
        <f>IFERROR(_xlfn.XLOOKUP($A33&amp;H$1,Diagnosis_1_0!$H:$H,Diagnosis_1_0!$E:$E),0)</f>
        <v>1</v>
      </c>
      <c r="I33">
        <f>IFERROR(_xlfn.XLOOKUP($A33&amp;I$1,Diagnosis_1_0!$H:$H,Diagnosis_1_0!$E:$E),0)</f>
        <v>0</v>
      </c>
      <c r="J33">
        <f>IFERROR(_xlfn.XLOOKUP($A33&amp;J$1,Diagnosis_1_0!$H:$H,Diagnosis_1_0!$E:$E),0)</f>
        <v>1</v>
      </c>
      <c r="K33">
        <f t="shared" si="0"/>
        <v>4</v>
      </c>
      <c r="L33" t="b">
        <f>_xlfn.XLOOKUP(A33,Diagnosis_1_0!A:A,Diagnosis_1_0!G:G)=K33</f>
        <v>1</v>
      </c>
    </row>
    <row r="34" spans="1:12" x14ac:dyDescent="0.55000000000000004">
      <c r="A34" t="s">
        <v>85</v>
      </c>
      <c r="B34">
        <f>IFERROR(_xlfn.XLOOKUP($A34&amp;B$1,Diagnosis_1_0!$H:$H,Diagnosis_1_0!$E:$E),0)</f>
        <v>0</v>
      </c>
      <c r="C34">
        <f>IFERROR(_xlfn.XLOOKUP($A34&amp;C$1,Diagnosis_1_0!$H:$H,Diagnosis_1_0!$E:$E),0)</f>
        <v>1</v>
      </c>
      <c r="D34">
        <f>IFERROR(_xlfn.XLOOKUP($A34&amp;D$1,Diagnosis_1_0!$H:$H,Diagnosis_1_0!$E:$E),0)</f>
        <v>1</v>
      </c>
      <c r="E34">
        <f>IFERROR(_xlfn.XLOOKUP($A34&amp;E$1,Diagnosis_1_0!$H:$H,Diagnosis_1_0!$E:$E),0)</f>
        <v>1</v>
      </c>
      <c r="F34">
        <f>IFERROR(_xlfn.XLOOKUP($A34&amp;F$1,Diagnosis_1_0!$H:$H,Diagnosis_1_0!$E:$E),0)</f>
        <v>0</v>
      </c>
      <c r="G34">
        <f>IFERROR(_xlfn.XLOOKUP($A34&amp;G$1,Diagnosis_1_0!$H:$H,Diagnosis_1_0!$E:$E),0)</f>
        <v>0</v>
      </c>
      <c r="H34">
        <f>IFERROR(_xlfn.XLOOKUP($A34&amp;H$1,Diagnosis_1_0!$H:$H,Diagnosis_1_0!$E:$E),0)</f>
        <v>1</v>
      </c>
      <c r="I34">
        <f>IFERROR(_xlfn.XLOOKUP($A34&amp;I$1,Diagnosis_1_0!$H:$H,Diagnosis_1_0!$E:$E),0)</f>
        <v>0</v>
      </c>
      <c r="J34">
        <f>IFERROR(_xlfn.XLOOKUP($A34&amp;J$1,Diagnosis_1_0!$H:$H,Diagnosis_1_0!$E:$E),0)</f>
        <v>0</v>
      </c>
      <c r="K34">
        <f t="shared" ref="K34:K65" si="1">SUM(B34:J34)</f>
        <v>4</v>
      </c>
      <c r="L34" t="b">
        <f>_xlfn.XLOOKUP(A34,Diagnosis_1_0!A:A,Diagnosis_1_0!G:G)=K34</f>
        <v>1</v>
      </c>
    </row>
    <row r="35" spans="1:12" x14ac:dyDescent="0.55000000000000004">
      <c r="A35" t="s">
        <v>128</v>
      </c>
      <c r="B35">
        <f>IFERROR(_xlfn.XLOOKUP($A35&amp;B$1,Diagnosis_1_0!$H:$H,Diagnosis_1_0!$E:$E),0)</f>
        <v>0</v>
      </c>
      <c r="C35">
        <f>IFERROR(_xlfn.XLOOKUP($A35&amp;C$1,Diagnosis_1_0!$H:$H,Diagnosis_1_0!$E:$E),0)</f>
        <v>1</v>
      </c>
      <c r="D35">
        <f>IFERROR(_xlfn.XLOOKUP($A35&amp;D$1,Diagnosis_1_0!$H:$H,Diagnosis_1_0!$E:$E),0)</f>
        <v>1</v>
      </c>
      <c r="E35">
        <f>IFERROR(_xlfn.XLOOKUP($A35&amp;E$1,Diagnosis_1_0!$H:$H,Diagnosis_1_0!$E:$E),0)</f>
        <v>0</v>
      </c>
      <c r="F35">
        <f>IFERROR(_xlfn.XLOOKUP($A35&amp;F$1,Diagnosis_1_0!$H:$H,Diagnosis_1_0!$E:$E),0)</f>
        <v>0</v>
      </c>
      <c r="G35">
        <f>IFERROR(_xlfn.XLOOKUP($A35&amp;G$1,Diagnosis_1_0!$H:$H,Diagnosis_1_0!$E:$E),0)</f>
        <v>0</v>
      </c>
      <c r="H35">
        <f>IFERROR(_xlfn.XLOOKUP($A35&amp;H$1,Diagnosis_1_0!$H:$H,Diagnosis_1_0!$E:$E),0)</f>
        <v>1</v>
      </c>
      <c r="I35">
        <f>IFERROR(_xlfn.XLOOKUP($A35&amp;I$1,Diagnosis_1_0!$H:$H,Diagnosis_1_0!$E:$E),0)</f>
        <v>0</v>
      </c>
      <c r="J35">
        <f>IFERROR(_xlfn.XLOOKUP($A35&amp;J$1,Diagnosis_1_0!$H:$H,Diagnosis_1_0!$E:$E),0)</f>
        <v>1</v>
      </c>
      <c r="K35">
        <f t="shared" si="1"/>
        <v>4</v>
      </c>
      <c r="L35" t="b">
        <f>_xlfn.XLOOKUP(A35,Diagnosis_1_0!A:A,Diagnosis_1_0!G:G)=K35</f>
        <v>1</v>
      </c>
    </row>
    <row r="36" spans="1:12" x14ac:dyDescent="0.55000000000000004">
      <c r="A36" t="s">
        <v>86</v>
      </c>
      <c r="B36">
        <f>IFERROR(_xlfn.XLOOKUP($A36&amp;B$1,Diagnosis_1_0!$H:$H,Diagnosis_1_0!$E:$E),0)</f>
        <v>0</v>
      </c>
      <c r="C36">
        <f>IFERROR(_xlfn.XLOOKUP($A36&amp;C$1,Diagnosis_1_0!$H:$H,Diagnosis_1_0!$E:$E),0)</f>
        <v>1</v>
      </c>
      <c r="D36">
        <f>IFERROR(_xlfn.XLOOKUP($A36&amp;D$1,Diagnosis_1_0!$H:$H,Diagnosis_1_0!$E:$E),0)</f>
        <v>0</v>
      </c>
      <c r="E36">
        <f>IFERROR(_xlfn.XLOOKUP($A36&amp;E$1,Diagnosis_1_0!$H:$H,Diagnosis_1_0!$E:$E),0)</f>
        <v>1</v>
      </c>
      <c r="F36">
        <f>IFERROR(_xlfn.XLOOKUP($A36&amp;F$1,Diagnosis_1_0!$H:$H,Diagnosis_1_0!$E:$E),0)</f>
        <v>0</v>
      </c>
      <c r="G36">
        <f>IFERROR(_xlfn.XLOOKUP($A36&amp;G$1,Diagnosis_1_0!$H:$H,Diagnosis_1_0!$E:$E),0)</f>
        <v>0</v>
      </c>
      <c r="H36">
        <f>IFERROR(_xlfn.XLOOKUP($A36&amp;H$1,Diagnosis_1_0!$H:$H,Diagnosis_1_0!$E:$E),0)</f>
        <v>1</v>
      </c>
      <c r="I36">
        <f>IFERROR(_xlfn.XLOOKUP($A36&amp;I$1,Diagnosis_1_0!$H:$H,Diagnosis_1_0!$E:$E),0)</f>
        <v>1</v>
      </c>
      <c r="J36">
        <f>IFERROR(_xlfn.XLOOKUP($A36&amp;J$1,Diagnosis_1_0!$H:$H,Diagnosis_1_0!$E:$E),0)</f>
        <v>0</v>
      </c>
      <c r="K36">
        <f t="shared" si="1"/>
        <v>4</v>
      </c>
      <c r="L36" t="b">
        <f>_xlfn.XLOOKUP(A36,Diagnosis_1_0!A:A,Diagnosis_1_0!G:G)=K36</f>
        <v>1</v>
      </c>
    </row>
    <row r="37" spans="1:12" x14ac:dyDescent="0.55000000000000004">
      <c r="A37" t="s">
        <v>72</v>
      </c>
      <c r="B37">
        <f>IFERROR(_xlfn.XLOOKUP($A37&amp;B$1,Diagnosis_1_0!$H:$H,Diagnosis_1_0!$E:$E),0)</f>
        <v>0</v>
      </c>
      <c r="C37">
        <f>IFERROR(_xlfn.XLOOKUP($A37&amp;C$1,Diagnosis_1_0!$H:$H,Diagnosis_1_0!$E:$E),0)</f>
        <v>1</v>
      </c>
      <c r="D37">
        <f>IFERROR(_xlfn.XLOOKUP($A37&amp;D$1,Diagnosis_1_0!$H:$H,Diagnosis_1_0!$E:$E),0)</f>
        <v>1</v>
      </c>
      <c r="E37">
        <f>IFERROR(_xlfn.XLOOKUP($A37&amp;E$1,Diagnosis_1_0!$H:$H,Diagnosis_1_0!$E:$E),0)</f>
        <v>1</v>
      </c>
      <c r="F37">
        <f>IFERROR(_xlfn.XLOOKUP($A37&amp;F$1,Diagnosis_1_0!$H:$H,Diagnosis_1_0!$E:$E),0)</f>
        <v>0</v>
      </c>
      <c r="G37">
        <f>IFERROR(_xlfn.XLOOKUP($A37&amp;G$1,Diagnosis_1_0!$H:$H,Diagnosis_1_0!$E:$E),0)</f>
        <v>0</v>
      </c>
      <c r="H37">
        <f>IFERROR(_xlfn.XLOOKUP($A37&amp;H$1,Diagnosis_1_0!$H:$H,Diagnosis_1_0!$E:$E),0)</f>
        <v>1</v>
      </c>
      <c r="I37">
        <f>IFERROR(_xlfn.XLOOKUP($A37&amp;I$1,Diagnosis_1_0!$H:$H,Diagnosis_1_0!$E:$E),0)</f>
        <v>0</v>
      </c>
      <c r="J37">
        <f>IFERROR(_xlfn.XLOOKUP($A37&amp;J$1,Diagnosis_1_0!$H:$H,Diagnosis_1_0!$E:$E),0)</f>
        <v>0</v>
      </c>
      <c r="K37">
        <f t="shared" si="1"/>
        <v>4</v>
      </c>
      <c r="L37" t="b">
        <f>_xlfn.XLOOKUP(A37,Diagnosis_1_0!A:A,Diagnosis_1_0!G:G)=K37</f>
        <v>1</v>
      </c>
    </row>
    <row r="38" spans="1:12" x14ac:dyDescent="0.55000000000000004">
      <c r="A38" t="s">
        <v>129</v>
      </c>
      <c r="B38">
        <f>IFERROR(_xlfn.XLOOKUP($A38&amp;B$1,Diagnosis_1_0!$H:$H,Diagnosis_1_0!$E:$E),0)</f>
        <v>0</v>
      </c>
      <c r="C38">
        <f>IFERROR(_xlfn.XLOOKUP($A38&amp;C$1,Diagnosis_1_0!$H:$H,Diagnosis_1_0!$E:$E),0)</f>
        <v>1</v>
      </c>
      <c r="D38">
        <f>IFERROR(_xlfn.XLOOKUP($A38&amp;D$1,Diagnosis_1_0!$H:$H,Diagnosis_1_0!$E:$E),0)</f>
        <v>1</v>
      </c>
      <c r="E38">
        <f>IFERROR(_xlfn.XLOOKUP($A38&amp;E$1,Diagnosis_1_0!$H:$H,Diagnosis_1_0!$E:$E),0)</f>
        <v>1</v>
      </c>
      <c r="F38">
        <f>IFERROR(_xlfn.XLOOKUP($A38&amp;F$1,Diagnosis_1_0!$H:$H,Diagnosis_1_0!$E:$E),0)</f>
        <v>0</v>
      </c>
      <c r="G38">
        <f>IFERROR(_xlfn.XLOOKUP($A38&amp;G$1,Diagnosis_1_0!$H:$H,Diagnosis_1_0!$E:$E),0)</f>
        <v>0</v>
      </c>
      <c r="H38">
        <f>IFERROR(_xlfn.XLOOKUP($A38&amp;H$1,Diagnosis_1_0!$H:$H,Diagnosis_1_0!$E:$E),0)</f>
        <v>1</v>
      </c>
      <c r="I38">
        <f>IFERROR(_xlfn.XLOOKUP($A38&amp;I$1,Diagnosis_1_0!$H:$H,Diagnosis_1_0!$E:$E),0)</f>
        <v>0</v>
      </c>
      <c r="J38">
        <f>IFERROR(_xlfn.XLOOKUP($A38&amp;J$1,Diagnosis_1_0!$H:$H,Diagnosis_1_0!$E:$E),0)</f>
        <v>0</v>
      </c>
      <c r="K38">
        <f t="shared" si="1"/>
        <v>4</v>
      </c>
      <c r="L38" t="b">
        <f>_xlfn.XLOOKUP(A38,Diagnosis_1_0!A:A,Diagnosis_1_0!G:G)=K38</f>
        <v>1</v>
      </c>
    </row>
    <row r="39" spans="1:12" x14ac:dyDescent="0.55000000000000004">
      <c r="A39" t="s">
        <v>130</v>
      </c>
      <c r="B39">
        <f>IFERROR(_xlfn.XLOOKUP($A39&amp;B$1,Diagnosis_1_0!$H:$H,Diagnosis_1_0!$E:$E),0)</f>
        <v>0</v>
      </c>
      <c r="C39">
        <f>IFERROR(_xlfn.XLOOKUP($A39&amp;C$1,Diagnosis_1_0!$H:$H,Diagnosis_1_0!$E:$E),0)</f>
        <v>1</v>
      </c>
      <c r="D39">
        <f>IFERROR(_xlfn.XLOOKUP($A39&amp;D$1,Diagnosis_1_0!$H:$H,Diagnosis_1_0!$E:$E),0)</f>
        <v>1</v>
      </c>
      <c r="E39">
        <f>IFERROR(_xlfn.XLOOKUP($A39&amp;E$1,Diagnosis_1_0!$H:$H,Diagnosis_1_0!$E:$E),0)</f>
        <v>1</v>
      </c>
      <c r="F39">
        <f>IFERROR(_xlfn.XLOOKUP($A39&amp;F$1,Diagnosis_1_0!$H:$H,Diagnosis_1_0!$E:$E),0)</f>
        <v>0</v>
      </c>
      <c r="G39">
        <f>IFERROR(_xlfn.XLOOKUP($A39&amp;G$1,Diagnosis_1_0!$H:$H,Diagnosis_1_0!$E:$E),0)</f>
        <v>0</v>
      </c>
      <c r="H39">
        <f>IFERROR(_xlfn.XLOOKUP($A39&amp;H$1,Diagnosis_1_0!$H:$H,Diagnosis_1_0!$E:$E),0)</f>
        <v>1</v>
      </c>
      <c r="I39">
        <f>IFERROR(_xlfn.XLOOKUP($A39&amp;I$1,Diagnosis_1_0!$H:$H,Diagnosis_1_0!$E:$E),0)</f>
        <v>0</v>
      </c>
      <c r="J39">
        <f>IFERROR(_xlfn.XLOOKUP($A39&amp;J$1,Diagnosis_1_0!$H:$H,Diagnosis_1_0!$E:$E),0)</f>
        <v>0</v>
      </c>
      <c r="K39">
        <f t="shared" si="1"/>
        <v>4</v>
      </c>
      <c r="L39" t="b">
        <f>_xlfn.XLOOKUP(A39,Diagnosis_1_0!A:A,Diagnosis_1_0!G:G)=K39</f>
        <v>1</v>
      </c>
    </row>
    <row r="40" spans="1:12" x14ac:dyDescent="0.55000000000000004">
      <c r="A40" t="s">
        <v>34</v>
      </c>
      <c r="B40">
        <f>IFERROR(_xlfn.XLOOKUP($A40&amp;B$1,Diagnosis_1_0!$H:$H,Diagnosis_1_0!$E:$E),0)</f>
        <v>0</v>
      </c>
      <c r="C40">
        <f>IFERROR(_xlfn.XLOOKUP($A40&amp;C$1,Diagnosis_1_0!$H:$H,Diagnosis_1_0!$E:$E),0)</f>
        <v>0</v>
      </c>
      <c r="D40">
        <f>IFERROR(_xlfn.XLOOKUP($A40&amp;D$1,Diagnosis_1_0!$H:$H,Diagnosis_1_0!$E:$E),0)</f>
        <v>0</v>
      </c>
      <c r="E40">
        <f>IFERROR(_xlfn.XLOOKUP($A40&amp;E$1,Diagnosis_1_0!$H:$H,Diagnosis_1_0!$E:$E),0)</f>
        <v>1</v>
      </c>
      <c r="F40">
        <f>IFERROR(_xlfn.XLOOKUP($A40&amp;F$1,Diagnosis_1_0!$H:$H,Diagnosis_1_0!$E:$E),0)</f>
        <v>0</v>
      </c>
      <c r="G40">
        <f>IFERROR(_xlfn.XLOOKUP($A40&amp;G$1,Diagnosis_1_0!$H:$H,Diagnosis_1_0!$E:$E),0)</f>
        <v>0</v>
      </c>
      <c r="H40">
        <f>IFERROR(_xlfn.XLOOKUP($A40&amp;H$1,Diagnosis_1_0!$H:$H,Diagnosis_1_0!$E:$E),0)</f>
        <v>1</v>
      </c>
      <c r="I40">
        <f>IFERROR(_xlfn.XLOOKUP($A40&amp;I$1,Diagnosis_1_0!$H:$H,Diagnosis_1_0!$E:$E),0)</f>
        <v>1</v>
      </c>
      <c r="J40">
        <f>IFERROR(_xlfn.XLOOKUP($A40&amp;J$1,Diagnosis_1_0!$H:$H,Diagnosis_1_0!$E:$E),0)</f>
        <v>1</v>
      </c>
      <c r="K40">
        <f t="shared" si="1"/>
        <v>4</v>
      </c>
      <c r="L40" t="b">
        <f>_xlfn.XLOOKUP(A40,Diagnosis_1_0!A:A,Diagnosis_1_0!G:G)=K40</f>
        <v>1</v>
      </c>
    </row>
    <row r="41" spans="1:12" x14ac:dyDescent="0.55000000000000004">
      <c r="A41" t="s">
        <v>36</v>
      </c>
      <c r="B41">
        <f>IFERROR(_xlfn.XLOOKUP($A41&amp;B$1,Diagnosis_1_0!$H:$H,Diagnosis_1_0!$E:$E),0)</f>
        <v>0</v>
      </c>
      <c r="C41">
        <f>IFERROR(_xlfn.XLOOKUP($A41&amp;C$1,Diagnosis_1_0!$H:$H,Diagnosis_1_0!$E:$E),0)</f>
        <v>1</v>
      </c>
      <c r="D41">
        <f>IFERROR(_xlfn.XLOOKUP($A41&amp;D$1,Diagnosis_1_0!$H:$H,Diagnosis_1_0!$E:$E),0)</f>
        <v>0</v>
      </c>
      <c r="E41">
        <f>IFERROR(_xlfn.XLOOKUP($A41&amp;E$1,Diagnosis_1_0!$H:$H,Diagnosis_1_0!$E:$E),0)</f>
        <v>0</v>
      </c>
      <c r="F41">
        <f>IFERROR(_xlfn.XLOOKUP($A41&amp;F$1,Diagnosis_1_0!$H:$H,Diagnosis_1_0!$E:$E),0)</f>
        <v>0</v>
      </c>
      <c r="G41">
        <f>IFERROR(_xlfn.XLOOKUP($A41&amp;G$1,Diagnosis_1_0!$H:$H,Diagnosis_1_0!$E:$E),0)</f>
        <v>0</v>
      </c>
      <c r="H41">
        <f>IFERROR(_xlfn.XLOOKUP($A41&amp;H$1,Diagnosis_1_0!$H:$H,Diagnosis_1_0!$E:$E),0)</f>
        <v>1</v>
      </c>
      <c r="I41">
        <f>IFERROR(_xlfn.XLOOKUP($A41&amp;I$1,Diagnosis_1_0!$H:$H,Diagnosis_1_0!$E:$E),0)</f>
        <v>1</v>
      </c>
      <c r="J41">
        <f>IFERROR(_xlfn.XLOOKUP($A41&amp;J$1,Diagnosis_1_0!$H:$H,Diagnosis_1_0!$E:$E),0)</f>
        <v>1</v>
      </c>
      <c r="K41">
        <f t="shared" si="1"/>
        <v>4</v>
      </c>
      <c r="L41" t="b">
        <f>_xlfn.XLOOKUP(A41,Diagnosis_1_0!A:A,Diagnosis_1_0!G:G)=K41</f>
        <v>1</v>
      </c>
    </row>
    <row r="42" spans="1:12" x14ac:dyDescent="0.55000000000000004">
      <c r="A42" t="s">
        <v>50</v>
      </c>
      <c r="B42">
        <f>IFERROR(_xlfn.XLOOKUP($A42&amp;B$1,Diagnosis_1_0!$H:$H,Diagnosis_1_0!$E:$E),0)</f>
        <v>0</v>
      </c>
      <c r="C42">
        <f>IFERROR(_xlfn.XLOOKUP($A42&amp;C$1,Diagnosis_1_0!$H:$H,Diagnosis_1_0!$E:$E),0)</f>
        <v>1</v>
      </c>
      <c r="D42">
        <f>IFERROR(_xlfn.XLOOKUP($A42&amp;D$1,Diagnosis_1_0!$H:$H,Diagnosis_1_0!$E:$E),0)</f>
        <v>1</v>
      </c>
      <c r="E42">
        <f>IFERROR(_xlfn.XLOOKUP($A42&amp;E$1,Diagnosis_1_0!$H:$H,Diagnosis_1_0!$E:$E),0)</f>
        <v>1</v>
      </c>
      <c r="F42">
        <f>IFERROR(_xlfn.XLOOKUP($A42&amp;F$1,Diagnosis_1_0!$H:$H,Diagnosis_1_0!$E:$E),0)</f>
        <v>0</v>
      </c>
      <c r="G42">
        <f>IFERROR(_xlfn.XLOOKUP($A42&amp;G$1,Diagnosis_1_0!$H:$H,Diagnosis_1_0!$E:$E),0)</f>
        <v>0</v>
      </c>
      <c r="H42">
        <f>IFERROR(_xlfn.XLOOKUP($A42&amp;H$1,Diagnosis_1_0!$H:$H,Diagnosis_1_0!$E:$E),0)</f>
        <v>1</v>
      </c>
      <c r="I42">
        <f>IFERROR(_xlfn.XLOOKUP($A42&amp;I$1,Diagnosis_1_0!$H:$H,Diagnosis_1_0!$E:$E),0)</f>
        <v>0</v>
      </c>
      <c r="J42">
        <f>IFERROR(_xlfn.XLOOKUP($A42&amp;J$1,Diagnosis_1_0!$H:$H,Diagnosis_1_0!$E:$E),0)</f>
        <v>0</v>
      </c>
      <c r="K42">
        <f t="shared" si="1"/>
        <v>4</v>
      </c>
      <c r="L42" t="b">
        <f>_xlfn.XLOOKUP(A42,Diagnosis_1_0!A:A,Diagnosis_1_0!G:G)=K42</f>
        <v>1</v>
      </c>
    </row>
    <row r="43" spans="1:12" x14ac:dyDescent="0.55000000000000004">
      <c r="A43" t="s">
        <v>47</v>
      </c>
      <c r="B43">
        <f>IFERROR(_xlfn.XLOOKUP($A43&amp;B$1,Diagnosis_1_0!$H:$H,Diagnosis_1_0!$E:$E),0)</f>
        <v>1</v>
      </c>
      <c r="C43">
        <f>IFERROR(_xlfn.XLOOKUP($A43&amp;C$1,Diagnosis_1_0!$H:$H,Diagnosis_1_0!$E:$E),0)</f>
        <v>0</v>
      </c>
      <c r="D43">
        <f>IFERROR(_xlfn.XLOOKUP($A43&amp;D$1,Diagnosis_1_0!$H:$H,Diagnosis_1_0!$E:$E),0)</f>
        <v>1</v>
      </c>
      <c r="E43">
        <f>IFERROR(_xlfn.XLOOKUP($A43&amp;E$1,Diagnosis_1_0!$H:$H,Diagnosis_1_0!$E:$E),0)</f>
        <v>1</v>
      </c>
      <c r="F43">
        <f>IFERROR(_xlfn.XLOOKUP($A43&amp;F$1,Diagnosis_1_0!$H:$H,Diagnosis_1_0!$E:$E),0)</f>
        <v>0</v>
      </c>
      <c r="G43">
        <f>IFERROR(_xlfn.XLOOKUP($A43&amp;G$1,Diagnosis_1_0!$H:$H,Diagnosis_1_0!$E:$E),0)</f>
        <v>0</v>
      </c>
      <c r="H43">
        <f>IFERROR(_xlfn.XLOOKUP($A43&amp;H$1,Diagnosis_1_0!$H:$H,Diagnosis_1_0!$E:$E),0)</f>
        <v>1</v>
      </c>
      <c r="I43">
        <f>IFERROR(_xlfn.XLOOKUP($A43&amp;I$1,Diagnosis_1_0!$H:$H,Diagnosis_1_0!$E:$E),0)</f>
        <v>0</v>
      </c>
      <c r="J43">
        <f>IFERROR(_xlfn.XLOOKUP($A43&amp;J$1,Diagnosis_1_0!$H:$H,Diagnosis_1_0!$E:$E),0)</f>
        <v>0</v>
      </c>
      <c r="K43">
        <f t="shared" si="1"/>
        <v>4</v>
      </c>
      <c r="L43" t="b">
        <f>_xlfn.XLOOKUP(A43,Diagnosis_1_0!A:A,Diagnosis_1_0!G:G)=K43</f>
        <v>1</v>
      </c>
    </row>
    <row r="44" spans="1:12" x14ac:dyDescent="0.55000000000000004">
      <c r="A44" t="s">
        <v>87</v>
      </c>
      <c r="B44">
        <f>IFERROR(_xlfn.XLOOKUP($A44&amp;B$1,Diagnosis_1_0!$H:$H,Diagnosis_1_0!$E:$E),0)</f>
        <v>0</v>
      </c>
      <c r="C44">
        <f>IFERROR(_xlfn.XLOOKUP($A44&amp;C$1,Diagnosis_1_0!$H:$H,Diagnosis_1_0!$E:$E),0)</f>
        <v>1</v>
      </c>
      <c r="D44">
        <f>IFERROR(_xlfn.XLOOKUP($A44&amp;D$1,Diagnosis_1_0!$H:$H,Diagnosis_1_0!$E:$E),0)</f>
        <v>1</v>
      </c>
      <c r="E44">
        <f>IFERROR(_xlfn.XLOOKUP($A44&amp;E$1,Diagnosis_1_0!$H:$H,Diagnosis_1_0!$E:$E),0)</f>
        <v>1</v>
      </c>
      <c r="F44">
        <f>IFERROR(_xlfn.XLOOKUP($A44&amp;F$1,Diagnosis_1_0!$H:$H,Diagnosis_1_0!$E:$E),0)</f>
        <v>0</v>
      </c>
      <c r="G44">
        <f>IFERROR(_xlfn.XLOOKUP($A44&amp;G$1,Diagnosis_1_0!$H:$H,Diagnosis_1_0!$E:$E),0)</f>
        <v>0</v>
      </c>
      <c r="H44">
        <f>IFERROR(_xlfn.XLOOKUP($A44&amp;H$1,Diagnosis_1_0!$H:$H,Diagnosis_1_0!$E:$E),0)</f>
        <v>1</v>
      </c>
      <c r="I44">
        <f>IFERROR(_xlfn.XLOOKUP($A44&amp;I$1,Diagnosis_1_0!$H:$H,Diagnosis_1_0!$E:$E),0)</f>
        <v>0</v>
      </c>
      <c r="J44">
        <f>IFERROR(_xlfn.XLOOKUP($A44&amp;J$1,Diagnosis_1_0!$H:$H,Diagnosis_1_0!$E:$E),0)</f>
        <v>0</v>
      </c>
      <c r="K44">
        <f t="shared" si="1"/>
        <v>4</v>
      </c>
      <c r="L44" t="b">
        <f>_xlfn.XLOOKUP(A44,Diagnosis_1_0!A:A,Diagnosis_1_0!G:G)=K44</f>
        <v>1</v>
      </c>
    </row>
    <row r="45" spans="1:12" x14ac:dyDescent="0.55000000000000004">
      <c r="A45" t="s">
        <v>131</v>
      </c>
      <c r="B45">
        <f>IFERROR(_xlfn.XLOOKUP($A45&amp;B$1,Diagnosis_1_0!$H:$H,Diagnosis_1_0!$E:$E),0)</f>
        <v>0</v>
      </c>
      <c r="C45">
        <f>IFERROR(_xlfn.XLOOKUP($A45&amp;C$1,Diagnosis_1_0!$H:$H,Diagnosis_1_0!$E:$E),0)</f>
        <v>1</v>
      </c>
      <c r="D45">
        <f>IFERROR(_xlfn.XLOOKUP($A45&amp;D$1,Diagnosis_1_0!$H:$H,Diagnosis_1_0!$E:$E),0)</f>
        <v>0</v>
      </c>
      <c r="E45">
        <f>IFERROR(_xlfn.XLOOKUP($A45&amp;E$1,Diagnosis_1_0!$H:$H,Diagnosis_1_0!$E:$E),0)</f>
        <v>1</v>
      </c>
      <c r="F45">
        <f>IFERROR(_xlfn.XLOOKUP($A45&amp;F$1,Diagnosis_1_0!$H:$H,Diagnosis_1_0!$E:$E),0)</f>
        <v>0</v>
      </c>
      <c r="G45">
        <f>IFERROR(_xlfn.XLOOKUP($A45&amp;G$1,Diagnosis_1_0!$H:$H,Diagnosis_1_0!$E:$E),0)</f>
        <v>0</v>
      </c>
      <c r="H45">
        <f>IFERROR(_xlfn.XLOOKUP($A45&amp;H$1,Diagnosis_1_0!$H:$H,Diagnosis_1_0!$E:$E),0)</f>
        <v>1</v>
      </c>
      <c r="I45">
        <f>IFERROR(_xlfn.XLOOKUP($A45&amp;I$1,Diagnosis_1_0!$H:$H,Diagnosis_1_0!$E:$E),0)</f>
        <v>1</v>
      </c>
      <c r="J45">
        <f>IFERROR(_xlfn.XLOOKUP($A45&amp;J$1,Diagnosis_1_0!$H:$H,Diagnosis_1_0!$E:$E),0)</f>
        <v>0</v>
      </c>
      <c r="K45">
        <f t="shared" si="1"/>
        <v>4</v>
      </c>
      <c r="L45" t="b">
        <f>_xlfn.XLOOKUP(A45,Diagnosis_1_0!A:A,Diagnosis_1_0!G:G)=K45</f>
        <v>1</v>
      </c>
    </row>
    <row r="46" spans="1:12" x14ac:dyDescent="0.55000000000000004">
      <c r="A46" t="s">
        <v>92</v>
      </c>
      <c r="B46">
        <f>IFERROR(_xlfn.XLOOKUP($A46&amp;B$1,Diagnosis_1_0!$H:$H,Diagnosis_1_0!$E:$E),0)</f>
        <v>0</v>
      </c>
      <c r="C46">
        <f>IFERROR(_xlfn.XLOOKUP($A46&amp;C$1,Diagnosis_1_0!$H:$H,Diagnosis_1_0!$E:$E),0)</f>
        <v>1</v>
      </c>
      <c r="D46">
        <f>IFERROR(_xlfn.XLOOKUP($A46&amp;D$1,Diagnosis_1_0!$H:$H,Diagnosis_1_0!$E:$E),0)</f>
        <v>1</v>
      </c>
      <c r="E46">
        <f>IFERROR(_xlfn.XLOOKUP($A46&amp;E$1,Diagnosis_1_0!$H:$H,Diagnosis_1_0!$E:$E),0)</f>
        <v>1</v>
      </c>
      <c r="F46">
        <f>IFERROR(_xlfn.XLOOKUP($A46&amp;F$1,Diagnosis_1_0!$H:$H,Diagnosis_1_0!$E:$E),0)</f>
        <v>0</v>
      </c>
      <c r="G46">
        <f>IFERROR(_xlfn.XLOOKUP($A46&amp;G$1,Diagnosis_1_0!$H:$H,Diagnosis_1_0!$E:$E),0)</f>
        <v>0</v>
      </c>
      <c r="H46">
        <f>IFERROR(_xlfn.XLOOKUP($A46&amp;H$1,Diagnosis_1_0!$H:$H,Diagnosis_1_0!$E:$E),0)</f>
        <v>1</v>
      </c>
      <c r="I46">
        <f>IFERROR(_xlfn.XLOOKUP($A46&amp;I$1,Diagnosis_1_0!$H:$H,Diagnosis_1_0!$E:$E),0)</f>
        <v>0</v>
      </c>
      <c r="J46">
        <f>IFERROR(_xlfn.XLOOKUP($A46&amp;J$1,Diagnosis_1_0!$H:$H,Diagnosis_1_0!$E:$E),0)</f>
        <v>0</v>
      </c>
      <c r="K46">
        <f t="shared" si="1"/>
        <v>4</v>
      </c>
      <c r="L46" t="b">
        <f>_xlfn.XLOOKUP(A46,Diagnosis_1_0!A:A,Diagnosis_1_0!G:G)=K46</f>
        <v>1</v>
      </c>
    </row>
    <row r="47" spans="1:12" x14ac:dyDescent="0.55000000000000004">
      <c r="A47" t="s">
        <v>132</v>
      </c>
      <c r="B47">
        <f>IFERROR(_xlfn.XLOOKUP($A47&amp;B$1,Diagnosis_1_0!$H:$H,Diagnosis_1_0!$E:$E),0)</f>
        <v>0</v>
      </c>
      <c r="C47">
        <f>IFERROR(_xlfn.XLOOKUP($A47&amp;C$1,Diagnosis_1_0!$H:$H,Diagnosis_1_0!$E:$E),0)</f>
        <v>1</v>
      </c>
      <c r="D47">
        <f>IFERROR(_xlfn.XLOOKUP($A47&amp;D$1,Diagnosis_1_0!$H:$H,Diagnosis_1_0!$E:$E),0)</f>
        <v>0</v>
      </c>
      <c r="E47">
        <f>IFERROR(_xlfn.XLOOKUP($A47&amp;E$1,Diagnosis_1_0!$H:$H,Diagnosis_1_0!$E:$E),0)</f>
        <v>1</v>
      </c>
      <c r="F47">
        <f>IFERROR(_xlfn.XLOOKUP($A47&amp;F$1,Diagnosis_1_0!$H:$H,Diagnosis_1_0!$E:$E),0)</f>
        <v>0</v>
      </c>
      <c r="G47">
        <f>IFERROR(_xlfn.XLOOKUP($A47&amp;G$1,Diagnosis_1_0!$H:$H,Diagnosis_1_0!$E:$E),0)</f>
        <v>0</v>
      </c>
      <c r="H47">
        <f>IFERROR(_xlfn.XLOOKUP($A47&amp;H$1,Diagnosis_1_0!$H:$H,Diagnosis_1_0!$E:$E),0)</f>
        <v>1</v>
      </c>
      <c r="I47">
        <f>IFERROR(_xlfn.XLOOKUP($A47&amp;I$1,Diagnosis_1_0!$H:$H,Diagnosis_1_0!$E:$E),0)</f>
        <v>1</v>
      </c>
      <c r="J47">
        <f>IFERROR(_xlfn.XLOOKUP($A47&amp;J$1,Diagnosis_1_0!$H:$H,Diagnosis_1_0!$E:$E),0)</f>
        <v>0</v>
      </c>
      <c r="K47">
        <f t="shared" si="1"/>
        <v>4</v>
      </c>
      <c r="L47" t="b">
        <f>_xlfn.XLOOKUP(A47,Diagnosis_1_0!A:A,Diagnosis_1_0!G:G)=K47</f>
        <v>1</v>
      </c>
    </row>
    <row r="48" spans="1:12" x14ac:dyDescent="0.55000000000000004">
      <c r="A48" t="s">
        <v>53</v>
      </c>
      <c r="B48">
        <f>IFERROR(_xlfn.XLOOKUP($A48&amp;B$1,Diagnosis_1_0!$H:$H,Diagnosis_1_0!$E:$E),0)</f>
        <v>0</v>
      </c>
      <c r="C48">
        <f>IFERROR(_xlfn.XLOOKUP($A48&amp;C$1,Diagnosis_1_0!$H:$H,Diagnosis_1_0!$E:$E),0)</f>
        <v>1</v>
      </c>
      <c r="D48">
        <f>IFERROR(_xlfn.XLOOKUP($A48&amp;D$1,Diagnosis_1_0!$H:$H,Diagnosis_1_0!$E:$E),0)</f>
        <v>0</v>
      </c>
      <c r="E48">
        <f>IFERROR(_xlfn.XLOOKUP($A48&amp;E$1,Diagnosis_1_0!$H:$H,Diagnosis_1_0!$E:$E),0)</f>
        <v>1</v>
      </c>
      <c r="F48">
        <f>IFERROR(_xlfn.XLOOKUP($A48&amp;F$1,Diagnosis_1_0!$H:$H,Diagnosis_1_0!$E:$E),0)</f>
        <v>0</v>
      </c>
      <c r="G48">
        <f>IFERROR(_xlfn.XLOOKUP($A48&amp;G$1,Diagnosis_1_0!$H:$H,Diagnosis_1_0!$E:$E),0)</f>
        <v>0</v>
      </c>
      <c r="H48">
        <f>IFERROR(_xlfn.XLOOKUP($A48&amp;H$1,Diagnosis_1_0!$H:$H,Diagnosis_1_0!$E:$E),0)</f>
        <v>1</v>
      </c>
      <c r="I48">
        <f>IFERROR(_xlfn.XLOOKUP($A48&amp;I$1,Diagnosis_1_0!$H:$H,Diagnosis_1_0!$E:$E),0)</f>
        <v>1</v>
      </c>
      <c r="J48">
        <f>IFERROR(_xlfn.XLOOKUP($A48&amp;J$1,Diagnosis_1_0!$H:$H,Diagnosis_1_0!$E:$E),0)</f>
        <v>1</v>
      </c>
      <c r="K48">
        <f t="shared" si="1"/>
        <v>5</v>
      </c>
      <c r="L48" t="b">
        <f>_xlfn.XLOOKUP(A48,Diagnosis_1_0!A:A,Diagnosis_1_0!G:G)=K48</f>
        <v>1</v>
      </c>
    </row>
    <row r="49" spans="1:12" x14ac:dyDescent="0.55000000000000004">
      <c r="A49" t="s">
        <v>38</v>
      </c>
      <c r="B49">
        <f>IFERROR(_xlfn.XLOOKUP($A49&amp;B$1,Diagnosis_1_0!$H:$H,Diagnosis_1_0!$E:$E),0)</f>
        <v>0</v>
      </c>
      <c r="C49">
        <f>IFERROR(_xlfn.XLOOKUP($A49&amp;C$1,Diagnosis_1_0!$H:$H,Diagnosis_1_0!$E:$E),0)</f>
        <v>1</v>
      </c>
      <c r="D49">
        <f>IFERROR(_xlfn.XLOOKUP($A49&amp;D$1,Diagnosis_1_0!$H:$H,Diagnosis_1_0!$E:$E),0)</f>
        <v>0</v>
      </c>
      <c r="E49">
        <f>IFERROR(_xlfn.XLOOKUP($A49&amp;E$1,Diagnosis_1_0!$H:$H,Diagnosis_1_0!$E:$E),0)</f>
        <v>1</v>
      </c>
      <c r="F49">
        <f>IFERROR(_xlfn.XLOOKUP($A49&amp;F$1,Diagnosis_1_0!$H:$H,Diagnosis_1_0!$E:$E),0)</f>
        <v>0</v>
      </c>
      <c r="G49">
        <f>IFERROR(_xlfn.XLOOKUP($A49&amp;G$1,Diagnosis_1_0!$H:$H,Diagnosis_1_0!$E:$E),0)</f>
        <v>0</v>
      </c>
      <c r="H49">
        <f>IFERROR(_xlfn.XLOOKUP($A49&amp;H$1,Diagnosis_1_0!$H:$H,Diagnosis_1_0!$E:$E),0)</f>
        <v>1</v>
      </c>
      <c r="I49">
        <f>IFERROR(_xlfn.XLOOKUP($A49&amp;I$1,Diagnosis_1_0!$H:$H,Diagnosis_1_0!$E:$E),0)</f>
        <v>1</v>
      </c>
      <c r="J49">
        <f>IFERROR(_xlfn.XLOOKUP($A49&amp;J$1,Diagnosis_1_0!$H:$H,Diagnosis_1_0!$E:$E),0)</f>
        <v>1</v>
      </c>
      <c r="K49">
        <f t="shared" si="1"/>
        <v>5</v>
      </c>
      <c r="L49" t="b">
        <f>_xlfn.XLOOKUP(A49,Diagnosis_1_0!A:A,Diagnosis_1_0!G:G)=K49</f>
        <v>1</v>
      </c>
    </row>
    <row r="50" spans="1:12" x14ac:dyDescent="0.55000000000000004">
      <c r="A50" t="s">
        <v>82</v>
      </c>
      <c r="B50">
        <f>IFERROR(_xlfn.XLOOKUP($A50&amp;B$1,Diagnosis_1_0!$H:$H,Diagnosis_1_0!$E:$E),0)</f>
        <v>0</v>
      </c>
      <c r="C50">
        <f>IFERROR(_xlfn.XLOOKUP($A50&amp;C$1,Diagnosis_1_0!$H:$H,Diagnosis_1_0!$E:$E),0)</f>
        <v>1</v>
      </c>
      <c r="D50">
        <f>IFERROR(_xlfn.XLOOKUP($A50&amp;D$1,Diagnosis_1_0!$H:$H,Diagnosis_1_0!$E:$E),0)</f>
        <v>0</v>
      </c>
      <c r="E50">
        <f>IFERROR(_xlfn.XLOOKUP($A50&amp;E$1,Diagnosis_1_0!$H:$H,Diagnosis_1_0!$E:$E),0)</f>
        <v>1</v>
      </c>
      <c r="F50">
        <f>IFERROR(_xlfn.XLOOKUP($A50&amp;F$1,Diagnosis_1_0!$H:$H,Diagnosis_1_0!$E:$E),0)</f>
        <v>0</v>
      </c>
      <c r="G50">
        <f>IFERROR(_xlfn.XLOOKUP($A50&amp;G$1,Diagnosis_1_0!$H:$H,Diagnosis_1_0!$E:$E),0)</f>
        <v>0</v>
      </c>
      <c r="H50">
        <f>IFERROR(_xlfn.XLOOKUP($A50&amp;H$1,Diagnosis_1_0!$H:$H,Diagnosis_1_0!$E:$E),0)</f>
        <v>1</v>
      </c>
      <c r="I50">
        <f>IFERROR(_xlfn.XLOOKUP($A50&amp;I$1,Diagnosis_1_0!$H:$H,Diagnosis_1_0!$E:$E),0)</f>
        <v>1</v>
      </c>
      <c r="J50">
        <f>IFERROR(_xlfn.XLOOKUP($A50&amp;J$1,Diagnosis_1_0!$H:$H,Diagnosis_1_0!$E:$E),0)</f>
        <v>1</v>
      </c>
      <c r="K50">
        <f t="shared" si="1"/>
        <v>5</v>
      </c>
      <c r="L50" t="b">
        <f>_xlfn.XLOOKUP(A50,Diagnosis_1_0!A:A,Diagnosis_1_0!G:G)=K50</f>
        <v>1</v>
      </c>
    </row>
    <row r="51" spans="1:12" x14ac:dyDescent="0.55000000000000004">
      <c r="A51" t="s">
        <v>88</v>
      </c>
      <c r="B51">
        <f>IFERROR(_xlfn.XLOOKUP($A51&amp;B$1,Diagnosis_1_0!$H:$H,Diagnosis_1_0!$E:$E),0)</f>
        <v>1</v>
      </c>
      <c r="C51">
        <f>IFERROR(_xlfn.XLOOKUP($A51&amp;C$1,Diagnosis_1_0!$H:$H,Diagnosis_1_0!$E:$E),0)</f>
        <v>1</v>
      </c>
      <c r="D51">
        <f>IFERROR(_xlfn.XLOOKUP($A51&amp;D$1,Diagnosis_1_0!$H:$H,Diagnosis_1_0!$E:$E),0)</f>
        <v>1</v>
      </c>
      <c r="E51">
        <f>IFERROR(_xlfn.XLOOKUP($A51&amp;E$1,Diagnosis_1_0!$H:$H,Diagnosis_1_0!$E:$E),0)</f>
        <v>1</v>
      </c>
      <c r="F51">
        <f>IFERROR(_xlfn.XLOOKUP($A51&amp;F$1,Diagnosis_1_0!$H:$H,Diagnosis_1_0!$E:$E),0)</f>
        <v>0</v>
      </c>
      <c r="G51">
        <f>IFERROR(_xlfn.XLOOKUP($A51&amp;G$1,Diagnosis_1_0!$H:$H,Diagnosis_1_0!$E:$E),0)</f>
        <v>0</v>
      </c>
      <c r="H51">
        <f>IFERROR(_xlfn.XLOOKUP($A51&amp;H$1,Diagnosis_1_0!$H:$H,Diagnosis_1_0!$E:$E),0)</f>
        <v>1</v>
      </c>
      <c r="I51">
        <f>IFERROR(_xlfn.XLOOKUP($A51&amp;I$1,Diagnosis_1_0!$H:$H,Diagnosis_1_0!$E:$E),0)</f>
        <v>0</v>
      </c>
      <c r="J51">
        <f>IFERROR(_xlfn.XLOOKUP($A51&amp;J$1,Diagnosis_1_0!$H:$H,Diagnosis_1_0!$E:$E),0)</f>
        <v>0</v>
      </c>
      <c r="K51">
        <f t="shared" si="1"/>
        <v>5</v>
      </c>
      <c r="L51" t="b">
        <f>_xlfn.XLOOKUP(A51,Diagnosis_1_0!A:A,Diagnosis_1_0!G:G)=K51</f>
        <v>1</v>
      </c>
    </row>
    <row r="52" spans="1:12" x14ac:dyDescent="0.55000000000000004">
      <c r="A52" t="s">
        <v>83</v>
      </c>
      <c r="B52">
        <f>IFERROR(_xlfn.XLOOKUP($A52&amp;B$1,Diagnosis_1_0!$H:$H,Diagnosis_1_0!$E:$E),0)</f>
        <v>1</v>
      </c>
      <c r="C52">
        <f>IFERROR(_xlfn.XLOOKUP($A52&amp;C$1,Diagnosis_1_0!$H:$H,Diagnosis_1_0!$E:$E),0)</f>
        <v>1</v>
      </c>
      <c r="D52">
        <f>IFERROR(_xlfn.XLOOKUP($A52&amp;D$1,Diagnosis_1_0!$H:$H,Diagnosis_1_0!$E:$E),0)</f>
        <v>1</v>
      </c>
      <c r="E52">
        <f>IFERROR(_xlfn.XLOOKUP($A52&amp;E$1,Diagnosis_1_0!$H:$H,Diagnosis_1_0!$E:$E),0)</f>
        <v>1</v>
      </c>
      <c r="F52">
        <f>IFERROR(_xlfn.XLOOKUP($A52&amp;F$1,Diagnosis_1_0!$H:$H,Diagnosis_1_0!$E:$E),0)</f>
        <v>0</v>
      </c>
      <c r="G52">
        <f>IFERROR(_xlfn.XLOOKUP($A52&amp;G$1,Diagnosis_1_0!$H:$H,Diagnosis_1_0!$E:$E),0)</f>
        <v>0</v>
      </c>
      <c r="H52">
        <f>IFERROR(_xlfn.XLOOKUP($A52&amp;H$1,Diagnosis_1_0!$H:$H,Diagnosis_1_0!$E:$E),0)</f>
        <v>1</v>
      </c>
      <c r="I52">
        <f>IFERROR(_xlfn.XLOOKUP($A52&amp;I$1,Diagnosis_1_0!$H:$H,Diagnosis_1_0!$E:$E),0)</f>
        <v>0</v>
      </c>
      <c r="J52">
        <f>IFERROR(_xlfn.XLOOKUP($A52&amp;J$1,Diagnosis_1_0!$H:$H,Diagnosis_1_0!$E:$E),0)</f>
        <v>0</v>
      </c>
      <c r="K52">
        <f t="shared" si="1"/>
        <v>5</v>
      </c>
      <c r="L52" t="b">
        <f>_xlfn.XLOOKUP(A52,Diagnosis_1_0!A:A,Diagnosis_1_0!G:G)=K52</f>
        <v>1</v>
      </c>
    </row>
    <row r="53" spans="1:12" x14ac:dyDescent="0.55000000000000004">
      <c r="A53" t="s">
        <v>84</v>
      </c>
      <c r="B53">
        <f>IFERROR(_xlfn.XLOOKUP($A53&amp;B$1,Diagnosis_1_0!$H:$H,Diagnosis_1_0!$E:$E),0)</f>
        <v>1</v>
      </c>
      <c r="C53">
        <f>IFERROR(_xlfn.XLOOKUP($A53&amp;C$1,Diagnosis_1_0!$H:$H,Diagnosis_1_0!$E:$E),0)</f>
        <v>1</v>
      </c>
      <c r="D53">
        <f>IFERROR(_xlfn.XLOOKUP($A53&amp;D$1,Diagnosis_1_0!$H:$H,Diagnosis_1_0!$E:$E),0)</f>
        <v>1</v>
      </c>
      <c r="E53">
        <f>IFERROR(_xlfn.XLOOKUP($A53&amp;E$1,Diagnosis_1_0!$H:$H,Diagnosis_1_0!$E:$E),0)</f>
        <v>1</v>
      </c>
      <c r="F53">
        <f>IFERROR(_xlfn.XLOOKUP($A53&amp;F$1,Diagnosis_1_0!$H:$H,Diagnosis_1_0!$E:$E),0)</f>
        <v>0</v>
      </c>
      <c r="G53">
        <f>IFERROR(_xlfn.XLOOKUP($A53&amp;G$1,Diagnosis_1_0!$H:$H,Diagnosis_1_0!$E:$E),0)</f>
        <v>0</v>
      </c>
      <c r="H53">
        <f>IFERROR(_xlfn.XLOOKUP($A53&amp;H$1,Diagnosis_1_0!$H:$H,Diagnosis_1_0!$E:$E),0)</f>
        <v>1</v>
      </c>
      <c r="I53">
        <f>IFERROR(_xlfn.XLOOKUP($A53&amp;I$1,Diagnosis_1_0!$H:$H,Diagnosis_1_0!$E:$E),0)</f>
        <v>0</v>
      </c>
      <c r="J53">
        <f>IFERROR(_xlfn.XLOOKUP($A53&amp;J$1,Diagnosis_1_0!$H:$H,Diagnosis_1_0!$E:$E),0)</f>
        <v>0</v>
      </c>
      <c r="K53">
        <f t="shared" si="1"/>
        <v>5</v>
      </c>
      <c r="L53" t="b">
        <f>_xlfn.XLOOKUP(A53,Diagnosis_1_0!A:A,Diagnosis_1_0!G:G)=K53</f>
        <v>1</v>
      </c>
    </row>
    <row r="54" spans="1:12" x14ac:dyDescent="0.55000000000000004">
      <c r="A54" t="s">
        <v>43</v>
      </c>
      <c r="B54">
        <f>IFERROR(_xlfn.XLOOKUP($A54&amp;B$1,Diagnosis_1_0!$H:$H,Diagnosis_1_0!$E:$E),0)</f>
        <v>1</v>
      </c>
      <c r="C54">
        <f>IFERROR(_xlfn.XLOOKUP($A54&amp;C$1,Diagnosis_1_0!$H:$H,Diagnosis_1_0!$E:$E),0)</f>
        <v>1</v>
      </c>
      <c r="D54">
        <f>IFERROR(_xlfn.XLOOKUP($A54&amp;D$1,Diagnosis_1_0!$H:$H,Diagnosis_1_0!$E:$E),0)</f>
        <v>1</v>
      </c>
      <c r="E54">
        <f>IFERROR(_xlfn.XLOOKUP($A54&amp;E$1,Diagnosis_1_0!$H:$H,Diagnosis_1_0!$E:$E),0)</f>
        <v>1</v>
      </c>
      <c r="F54">
        <f>IFERROR(_xlfn.XLOOKUP($A54&amp;F$1,Diagnosis_1_0!$H:$H,Diagnosis_1_0!$E:$E),0)</f>
        <v>0</v>
      </c>
      <c r="G54">
        <f>IFERROR(_xlfn.XLOOKUP($A54&amp;G$1,Diagnosis_1_0!$H:$H,Diagnosis_1_0!$E:$E),0)</f>
        <v>0</v>
      </c>
      <c r="H54">
        <f>IFERROR(_xlfn.XLOOKUP($A54&amp;H$1,Diagnosis_1_0!$H:$H,Diagnosis_1_0!$E:$E),0)</f>
        <v>1</v>
      </c>
      <c r="I54">
        <f>IFERROR(_xlfn.XLOOKUP($A54&amp;I$1,Diagnosis_1_0!$H:$H,Diagnosis_1_0!$E:$E),0)</f>
        <v>0</v>
      </c>
      <c r="J54">
        <f>IFERROR(_xlfn.XLOOKUP($A54&amp;J$1,Diagnosis_1_0!$H:$H,Diagnosis_1_0!$E:$E),0)</f>
        <v>0</v>
      </c>
      <c r="K54">
        <f t="shared" si="1"/>
        <v>5</v>
      </c>
      <c r="L54" t="b">
        <f>_xlfn.XLOOKUP(A54,Diagnosis_1_0!A:A,Diagnosis_1_0!G:G)=K54</f>
        <v>1</v>
      </c>
    </row>
    <row r="55" spans="1:12" x14ac:dyDescent="0.55000000000000004">
      <c r="A55" t="s">
        <v>133</v>
      </c>
      <c r="B55">
        <f>IFERROR(_xlfn.XLOOKUP($A55&amp;B$1,Diagnosis_1_0!$H:$H,Diagnosis_1_0!$E:$E),0)</f>
        <v>0</v>
      </c>
      <c r="C55">
        <f>IFERROR(_xlfn.XLOOKUP($A55&amp;C$1,Diagnosis_1_0!$H:$H,Diagnosis_1_0!$E:$E),0)</f>
        <v>1</v>
      </c>
      <c r="D55">
        <f>IFERROR(_xlfn.XLOOKUP($A55&amp;D$1,Diagnosis_1_0!$H:$H,Diagnosis_1_0!$E:$E),0)</f>
        <v>1</v>
      </c>
      <c r="E55">
        <f>IFERROR(_xlfn.XLOOKUP($A55&amp;E$1,Diagnosis_1_0!$H:$H,Diagnosis_1_0!$E:$E),0)</f>
        <v>1</v>
      </c>
      <c r="F55">
        <f>IFERROR(_xlfn.XLOOKUP($A55&amp;F$1,Diagnosis_1_0!$H:$H,Diagnosis_1_0!$E:$E),0)</f>
        <v>0</v>
      </c>
      <c r="G55">
        <f>IFERROR(_xlfn.XLOOKUP($A55&amp;G$1,Diagnosis_1_0!$H:$H,Diagnosis_1_0!$E:$E),0)</f>
        <v>0</v>
      </c>
      <c r="H55">
        <f>IFERROR(_xlfn.XLOOKUP($A55&amp;H$1,Diagnosis_1_0!$H:$H,Diagnosis_1_0!$E:$E),0)</f>
        <v>1</v>
      </c>
      <c r="I55">
        <f>IFERROR(_xlfn.XLOOKUP($A55&amp;I$1,Diagnosis_1_0!$H:$H,Diagnosis_1_0!$E:$E),0)</f>
        <v>0</v>
      </c>
      <c r="J55">
        <f>IFERROR(_xlfn.XLOOKUP($A55&amp;J$1,Diagnosis_1_0!$H:$H,Diagnosis_1_0!$E:$E),0)</f>
        <v>1</v>
      </c>
      <c r="K55">
        <f t="shared" si="1"/>
        <v>5</v>
      </c>
      <c r="L55" t="b">
        <f>_xlfn.XLOOKUP(A55,Diagnosis_1_0!A:A,Diagnosis_1_0!G:G)=K55</f>
        <v>1</v>
      </c>
    </row>
    <row r="56" spans="1:12" x14ac:dyDescent="0.55000000000000004">
      <c r="A56" t="s">
        <v>134</v>
      </c>
      <c r="B56">
        <f>IFERROR(_xlfn.XLOOKUP($A56&amp;B$1,Diagnosis_1_0!$H:$H,Diagnosis_1_0!$E:$E),0)</f>
        <v>0</v>
      </c>
      <c r="C56">
        <f>IFERROR(_xlfn.XLOOKUP($A56&amp;C$1,Diagnosis_1_0!$H:$H,Diagnosis_1_0!$E:$E),0)</f>
        <v>1</v>
      </c>
      <c r="D56">
        <f>IFERROR(_xlfn.XLOOKUP($A56&amp;D$1,Diagnosis_1_0!$H:$H,Diagnosis_1_0!$E:$E),0)</f>
        <v>1</v>
      </c>
      <c r="E56">
        <f>IFERROR(_xlfn.XLOOKUP($A56&amp;E$1,Diagnosis_1_0!$H:$H,Diagnosis_1_0!$E:$E),0)</f>
        <v>1</v>
      </c>
      <c r="F56">
        <f>IFERROR(_xlfn.XLOOKUP($A56&amp;F$1,Diagnosis_1_0!$H:$H,Diagnosis_1_0!$E:$E),0)</f>
        <v>0</v>
      </c>
      <c r="G56">
        <f>IFERROR(_xlfn.XLOOKUP($A56&amp;G$1,Diagnosis_1_0!$H:$H,Diagnosis_1_0!$E:$E),0)</f>
        <v>0</v>
      </c>
      <c r="H56">
        <f>IFERROR(_xlfn.XLOOKUP($A56&amp;H$1,Diagnosis_1_0!$H:$H,Diagnosis_1_0!$E:$E),0)</f>
        <v>1</v>
      </c>
      <c r="I56">
        <f>IFERROR(_xlfn.XLOOKUP($A56&amp;I$1,Diagnosis_1_0!$H:$H,Diagnosis_1_0!$E:$E),0)</f>
        <v>1</v>
      </c>
      <c r="J56">
        <f>IFERROR(_xlfn.XLOOKUP($A56&amp;J$1,Diagnosis_1_0!$H:$H,Diagnosis_1_0!$E:$E),0)</f>
        <v>0</v>
      </c>
      <c r="K56">
        <f t="shared" si="1"/>
        <v>5</v>
      </c>
      <c r="L56" t="b">
        <f>_xlfn.XLOOKUP(A56,Diagnosis_1_0!A:A,Diagnosis_1_0!G:G)=K56</f>
        <v>1</v>
      </c>
    </row>
    <row r="57" spans="1:12" x14ac:dyDescent="0.55000000000000004">
      <c r="A57" t="s">
        <v>79</v>
      </c>
      <c r="B57">
        <f>IFERROR(_xlfn.XLOOKUP($A57&amp;B$1,Diagnosis_1_0!$H:$H,Diagnosis_1_0!$E:$E),0)</f>
        <v>1</v>
      </c>
      <c r="C57">
        <f>IFERROR(_xlfn.XLOOKUP($A57&amp;C$1,Diagnosis_1_0!$H:$H,Diagnosis_1_0!$E:$E),0)</f>
        <v>1</v>
      </c>
      <c r="D57">
        <f>IFERROR(_xlfn.XLOOKUP($A57&amp;D$1,Diagnosis_1_0!$H:$H,Diagnosis_1_0!$E:$E),0)</f>
        <v>1</v>
      </c>
      <c r="E57">
        <f>IFERROR(_xlfn.XLOOKUP($A57&amp;E$1,Diagnosis_1_0!$H:$H,Diagnosis_1_0!$E:$E),0)</f>
        <v>1</v>
      </c>
      <c r="F57">
        <f>IFERROR(_xlfn.XLOOKUP($A57&amp;F$1,Diagnosis_1_0!$H:$H,Diagnosis_1_0!$E:$E),0)</f>
        <v>0</v>
      </c>
      <c r="G57">
        <f>IFERROR(_xlfn.XLOOKUP($A57&amp;G$1,Diagnosis_1_0!$H:$H,Diagnosis_1_0!$E:$E),0)</f>
        <v>0</v>
      </c>
      <c r="H57">
        <f>IFERROR(_xlfn.XLOOKUP($A57&amp;H$1,Diagnosis_1_0!$H:$H,Diagnosis_1_0!$E:$E),0)</f>
        <v>1</v>
      </c>
      <c r="I57">
        <f>IFERROR(_xlfn.XLOOKUP($A57&amp;I$1,Diagnosis_1_0!$H:$H,Diagnosis_1_0!$E:$E),0)</f>
        <v>0</v>
      </c>
      <c r="J57">
        <f>IFERROR(_xlfn.XLOOKUP($A57&amp;J$1,Diagnosis_1_0!$H:$H,Diagnosis_1_0!$E:$E),0)</f>
        <v>0</v>
      </c>
      <c r="K57">
        <f t="shared" si="1"/>
        <v>5</v>
      </c>
      <c r="L57" t="b">
        <f>_xlfn.XLOOKUP(A57,Diagnosis_1_0!A:A,Diagnosis_1_0!G:G)=K57</f>
        <v>1</v>
      </c>
    </row>
    <row r="58" spans="1:12" x14ac:dyDescent="0.55000000000000004">
      <c r="A58" t="s">
        <v>135</v>
      </c>
      <c r="B58">
        <f>IFERROR(_xlfn.XLOOKUP($A58&amp;B$1,Diagnosis_1_0!$H:$H,Diagnosis_1_0!$E:$E),0)</f>
        <v>0</v>
      </c>
      <c r="C58">
        <f>IFERROR(_xlfn.XLOOKUP($A58&amp;C$1,Diagnosis_1_0!$H:$H,Diagnosis_1_0!$E:$E),0)</f>
        <v>1</v>
      </c>
      <c r="D58">
        <f>IFERROR(_xlfn.XLOOKUP($A58&amp;D$1,Diagnosis_1_0!$H:$H,Diagnosis_1_0!$E:$E),0)</f>
        <v>1</v>
      </c>
      <c r="E58">
        <f>IFERROR(_xlfn.XLOOKUP($A58&amp;E$1,Diagnosis_1_0!$H:$H,Diagnosis_1_0!$E:$E),0)</f>
        <v>1</v>
      </c>
      <c r="F58">
        <f>IFERROR(_xlfn.XLOOKUP($A58&amp;F$1,Diagnosis_1_0!$H:$H,Diagnosis_1_0!$E:$E),0)</f>
        <v>0</v>
      </c>
      <c r="G58">
        <f>IFERROR(_xlfn.XLOOKUP($A58&amp;G$1,Diagnosis_1_0!$H:$H,Diagnosis_1_0!$E:$E),0)</f>
        <v>0</v>
      </c>
      <c r="H58">
        <f>IFERROR(_xlfn.XLOOKUP($A58&amp;H$1,Diagnosis_1_0!$H:$H,Diagnosis_1_0!$E:$E),0)</f>
        <v>1</v>
      </c>
      <c r="I58">
        <f>IFERROR(_xlfn.XLOOKUP($A58&amp;I$1,Diagnosis_1_0!$H:$H,Diagnosis_1_0!$E:$E),0)</f>
        <v>0</v>
      </c>
      <c r="J58">
        <f>IFERROR(_xlfn.XLOOKUP($A58&amp;J$1,Diagnosis_1_0!$H:$H,Diagnosis_1_0!$E:$E),0)</f>
        <v>1</v>
      </c>
      <c r="K58">
        <f t="shared" si="1"/>
        <v>5</v>
      </c>
      <c r="L58" t="b">
        <f>_xlfn.XLOOKUP(A58,Diagnosis_1_0!A:A,Diagnosis_1_0!G:G)=K58</f>
        <v>1</v>
      </c>
    </row>
    <row r="59" spans="1:12" hidden="1" x14ac:dyDescent="0.55000000000000004">
      <c r="A59" t="s">
        <v>81</v>
      </c>
      <c r="B59">
        <f>IFERROR(_xlfn.XLOOKUP($A59&amp;B$1,Diagnosis_1_0!$H:$H,Diagnosis_1_0!$E:$E),0)</f>
        <v>1</v>
      </c>
      <c r="C59">
        <f>IFERROR(_xlfn.XLOOKUP($A59&amp;C$1,Diagnosis_1_0!$H:$H,Diagnosis_1_0!$E:$E),0)</f>
        <v>0</v>
      </c>
      <c r="D59">
        <f>IFERROR(_xlfn.XLOOKUP($A59&amp;D$1,Diagnosis_1_0!$H:$H,Diagnosis_1_0!$E:$E),0)</f>
        <v>1</v>
      </c>
      <c r="E59">
        <f>IFERROR(_xlfn.XLOOKUP($A59&amp;E$1,Diagnosis_1_0!$H:$H,Diagnosis_1_0!$E:$E),0)</f>
        <v>1</v>
      </c>
      <c r="F59">
        <f>IFERROR(_xlfn.XLOOKUP($A59&amp;F$1,Diagnosis_1_0!$H:$H,Diagnosis_1_0!$E:$E),0)</f>
        <v>0</v>
      </c>
      <c r="G59">
        <f>IFERROR(_xlfn.XLOOKUP($A59&amp;G$1,Diagnosis_1_0!$H:$H,Diagnosis_1_0!$E:$E),0)</f>
        <v>1</v>
      </c>
      <c r="H59">
        <f>IFERROR(_xlfn.XLOOKUP($A59&amp;H$1,Diagnosis_1_0!$H:$H,Diagnosis_1_0!$E:$E),0)</f>
        <v>1</v>
      </c>
      <c r="I59">
        <f>IFERROR(_xlfn.XLOOKUP($A59&amp;I$1,Diagnosis_1_0!$H:$H,Diagnosis_1_0!$E:$E),0)</f>
        <v>0</v>
      </c>
      <c r="J59">
        <f>IFERROR(_xlfn.XLOOKUP($A59&amp;J$1,Diagnosis_1_0!$H:$H,Diagnosis_1_0!$E:$E),0)</f>
        <v>0</v>
      </c>
      <c r="K59">
        <f t="shared" si="1"/>
        <v>5</v>
      </c>
      <c r="L59" t="b">
        <f>_xlfn.XLOOKUP(A59,Diagnosis_1_0!A:A,Diagnosis_1_0!G:G)=K59</f>
        <v>1</v>
      </c>
    </row>
    <row r="60" spans="1:12" hidden="1" x14ac:dyDescent="0.55000000000000004">
      <c r="A60" t="s">
        <v>45</v>
      </c>
      <c r="B60">
        <f>IFERROR(_xlfn.XLOOKUP($A60&amp;B$1,Diagnosis_1_0!$H:$H,Diagnosis_1_0!$E:$E),0)</f>
        <v>1</v>
      </c>
      <c r="C60">
        <f>IFERROR(_xlfn.XLOOKUP($A60&amp;C$1,Diagnosis_1_0!$H:$H,Diagnosis_1_0!$E:$E),0)</f>
        <v>1</v>
      </c>
      <c r="D60">
        <f>IFERROR(_xlfn.XLOOKUP($A60&amp;D$1,Diagnosis_1_0!$H:$H,Diagnosis_1_0!$E:$E),0)</f>
        <v>1</v>
      </c>
      <c r="E60">
        <f>IFERROR(_xlfn.XLOOKUP($A60&amp;E$1,Diagnosis_1_0!$H:$H,Diagnosis_1_0!$E:$E),0)</f>
        <v>1</v>
      </c>
      <c r="F60">
        <f>IFERROR(_xlfn.XLOOKUP($A60&amp;F$1,Diagnosis_1_0!$H:$H,Diagnosis_1_0!$E:$E),0)</f>
        <v>0</v>
      </c>
      <c r="G60">
        <f>IFERROR(_xlfn.XLOOKUP($A60&amp;G$1,Diagnosis_1_0!$H:$H,Diagnosis_1_0!$E:$E),0)</f>
        <v>0</v>
      </c>
      <c r="H60">
        <f>IFERROR(_xlfn.XLOOKUP($A60&amp;H$1,Diagnosis_1_0!$H:$H,Diagnosis_1_0!$E:$E),0)</f>
        <v>1</v>
      </c>
      <c r="I60">
        <f>IFERROR(_xlfn.XLOOKUP($A60&amp;I$1,Diagnosis_1_0!$H:$H,Diagnosis_1_0!$E:$E),0)</f>
        <v>0</v>
      </c>
      <c r="J60">
        <f>IFERROR(_xlfn.XLOOKUP($A60&amp;J$1,Diagnosis_1_0!$H:$H,Diagnosis_1_0!$E:$E),0)</f>
        <v>0</v>
      </c>
      <c r="K60">
        <f t="shared" si="1"/>
        <v>5</v>
      </c>
      <c r="L60" t="b">
        <f>_xlfn.XLOOKUP(A60,Diagnosis_1_0!A:A,Diagnosis_1_0!G:G)=K60</f>
        <v>1</v>
      </c>
    </row>
    <row r="61" spans="1:12" x14ac:dyDescent="0.55000000000000004">
      <c r="A61" t="s">
        <v>46</v>
      </c>
      <c r="B61">
        <f>IFERROR(_xlfn.XLOOKUP($A61&amp;B$1,Diagnosis_1_0!$H:$H,Diagnosis_1_0!$E:$E),0)</f>
        <v>0</v>
      </c>
      <c r="C61">
        <f>IFERROR(_xlfn.XLOOKUP($A61&amp;C$1,Diagnosis_1_0!$H:$H,Diagnosis_1_0!$E:$E),0)</f>
        <v>1</v>
      </c>
      <c r="D61">
        <f>IFERROR(_xlfn.XLOOKUP($A61&amp;D$1,Diagnosis_1_0!$H:$H,Diagnosis_1_0!$E:$E),0)</f>
        <v>1</v>
      </c>
      <c r="E61">
        <f>IFERROR(_xlfn.XLOOKUP($A61&amp;E$1,Diagnosis_1_0!$H:$H,Diagnosis_1_0!$E:$E),0)</f>
        <v>1</v>
      </c>
      <c r="F61">
        <f>IFERROR(_xlfn.XLOOKUP($A61&amp;F$1,Diagnosis_1_0!$H:$H,Diagnosis_1_0!$E:$E),0)</f>
        <v>0</v>
      </c>
      <c r="G61">
        <f>IFERROR(_xlfn.XLOOKUP($A61&amp;G$1,Diagnosis_1_0!$H:$H,Diagnosis_1_0!$E:$E),0)</f>
        <v>0</v>
      </c>
      <c r="H61">
        <f>IFERROR(_xlfn.XLOOKUP($A61&amp;H$1,Diagnosis_1_0!$H:$H,Diagnosis_1_0!$E:$E),0)</f>
        <v>1</v>
      </c>
      <c r="I61">
        <f>IFERROR(_xlfn.XLOOKUP($A61&amp;I$1,Diagnosis_1_0!$H:$H,Diagnosis_1_0!$E:$E),0)</f>
        <v>0</v>
      </c>
      <c r="J61">
        <f>IFERROR(_xlfn.XLOOKUP($A61&amp;J$1,Diagnosis_1_0!$H:$H,Diagnosis_1_0!$E:$E),0)</f>
        <v>1</v>
      </c>
      <c r="K61">
        <f t="shared" si="1"/>
        <v>5</v>
      </c>
      <c r="L61" t="b">
        <f>_xlfn.XLOOKUP(A61,Diagnosis_1_0!A:A,Diagnosis_1_0!G:G)=K61</f>
        <v>1</v>
      </c>
    </row>
    <row r="62" spans="1:12" x14ac:dyDescent="0.55000000000000004">
      <c r="A62" t="s">
        <v>136</v>
      </c>
      <c r="B62">
        <f>IFERROR(_xlfn.XLOOKUP($A62&amp;B$1,Diagnosis_1_0!$H:$H,Diagnosis_1_0!$E:$E),0)</f>
        <v>0</v>
      </c>
      <c r="C62">
        <f>IFERROR(_xlfn.XLOOKUP($A62&amp;C$1,Diagnosis_1_0!$H:$H,Diagnosis_1_0!$E:$E),0)</f>
        <v>1</v>
      </c>
      <c r="D62">
        <f>IFERROR(_xlfn.XLOOKUP($A62&amp;D$1,Diagnosis_1_0!$H:$H,Diagnosis_1_0!$E:$E),0)</f>
        <v>1</v>
      </c>
      <c r="E62">
        <f>IFERROR(_xlfn.XLOOKUP($A62&amp;E$1,Diagnosis_1_0!$H:$H,Diagnosis_1_0!$E:$E),0)</f>
        <v>1</v>
      </c>
      <c r="F62">
        <f>IFERROR(_xlfn.XLOOKUP($A62&amp;F$1,Diagnosis_1_0!$H:$H,Diagnosis_1_0!$E:$E),0)</f>
        <v>0</v>
      </c>
      <c r="G62">
        <f>IFERROR(_xlfn.XLOOKUP($A62&amp;G$1,Diagnosis_1_0!$H:$H,Diagnosis_1_0!$E:$E),0)</f>
        <v>0</v>
      </c>
      <c r="H62">
        <f>IFERROR(_xlfn.XLOOKUP($A62&amp;H$1,Diagnosis_1_0!$H:$H,Diagnosis_1_0!$E:$E),0)</f>
        <v>1</v>
      </c>
      <c r="I62">
        <f>IFERROR(_xlfn.XLOOKUP($A62&amp;I$1,Diagnosis_1_0!$H:$H,Diagnosis_1_0!$E:$E),0)</f>
        <v>0</v>
      </c>
      <c r="J62">
        <f>IFERROR(_xlfn.XLOOKUP($A62&amp;J$1,Diagnosis_1_0!$H:$H,Diagnosis_1_0!$E:$E),0)</f>
        <v>1</v>
      </c>
      <c r="K62">
        <f t="shared" si="1"/>
        <v>5</v>
      </c>
      <c r="L62" t="b">
        <f>_xlfn.XLOOKUP(A62,Diagnosis_1_0!A:A,Diagnosis_1_0!G:G)=K62</f>
        <v>1</v>
      </c>
    </row>
    <row r="63" spans="1:12" x14ac:dyDescent="0.55000000000000004">
      <c r="A63" t="s">
        <v>93</v>
      </c>
      <c r="B63">
        <f>IFERROR(_xlfn.XLOOKUP($A63&amp;B$1,Diagnosis_1_0!$H:$H,Diagnosis_1_0!$E:$E),0)</f>
        <v>0</v>
      </c>
      <c r="C63">
        <f>IFERROR(_xlfn.XLOOKUP($A63&amp;C$1,Diagnosis_1_0!$H:$H,Diagnosis_1_0!$E:$E),0)</f>
        <v>1</v>
      </c>
      <c r="D63">
        <f>IFERROR(_xlfn.XLOOKUP($A63&amp;D$1,Diagnosis_1_0!$H:$H,Diagnosis_1_0!$E:$E),0)</f>
        <v>1</v>
      </c>
      <c r="E63">
        <f>IFERROR(_xlfn.XLOOKUP($A63&amp;E$1,Diagnosis_1_0!$H:$H,Diagnosis_1_0!$E:$E),0)</f>
        <v>1</v>
      </c>
      <c r="F63">
        <f>IFERROR(_xlfn.XLOOKUP($A63&amp;F$1,Diagnosis_1_0!$H:$H,Diagnosis_1_0!$E:$E),0)</f>
        <v>0</v>
      </c>
      <c r="G63">
        <f>IFERROR(_xlfn.XLOOKUP($A63&amp;G$1,Diagnosis_1_0!$H:$H,Diagnosis_1_0!$E:$E),0)</f>
        <v>0</v>
      </c>
      <c r="H63">
        <f>IFERROR(_xlfn.XLOOKUP($A63&amp;H$1,Diagnosis_1_0!$H:$H,Diagnosis_1_0!$E:$E),0)</f>
        <v>1</v>
      </c>
      <c r="I63">
        <f>IFERROR(_xlfn.XLOOKUP($A63&amp;I$1,Diagnosis_1_0!$H:$H,Diagnosis_1_0!$E:$E),0)</f>
        <v>0</v>
      </c>
      <c r="J63">
        <f>IFERROR(_xlfn.XLOOKUP($A63&amp;J$1,Diagnosis_1_0!$H:$H,Diagnosis_1_0!$E:$E),0)</f>
        <v>1</v>
      </c>
      <c r="K63">
        <f t="shared" si="1"/>
        <v>5</v>
      </c>
      <c r="L63" t="b">
        <f>_xlfn.XLOOKUP(A63,Diagnosis_1_0!A:A,Diagnosis_1_0!G:G)=K63</f>
        <v>1</v>
      </c>
    </row>
    <row r="64" spans="1:12" x14ac:dyDescent="0.55000000000000004">
      <c r="A64" t="s">
        <v>52</v>
      </c>
      <c r="B64">
        <f>IFERROR(_xlfn.XLOOKUP($A64&amp;B$1,Diagnosis_1_0!$H:$H,Diagnosis_1_0!$E:$E),0)</f>
        <v>1</v>
      </c>
      <c r="C64">
        <f>IFERROR(_xlfn.XLOOKUP($A64&amp;C$1,Diagnosis_1_0!$H:$H,Diagnosis_1_0!$E:$E),0)</f>
        <v>1</v>
      </c>
      <c r="D64">
        <f>IFERROR(_xlfn.XLOOKUP($A64&amp;D$1,Diagnosis_1_0!$H:$H,Diagnosis_1_0!$E:$E),0)</f>
        <v>1</v>
      </c>
      <c r="E64">
        <f>IFERROR(_xlfn.XLOOKUP($A64&amp;E$1,Diagnosis_1_0!$H:$H,Diagnosis_1_0!$E:$E),0)</f>
        <v>1</v>
      </c>
      <c r="F64">
        <f>IFERROR(_xlfn.XLOOKUP($A64&amp;F$1,Diagnosis_1_0!$H:$H,Diagnosis_1_0!$E:$E),0)</f>
        <v>0</v>
      </c>
      <c r="G64">
        <f>IFERROR(_xlfn.XLOOKUP($A64&amp;G$1,Diagnosis_1_0!$H:$H,Diagnosis_1_0!$E:$E),0)</f>
        <v>0</v>
      </c>
      <c r="H64">
        <f>IFERROR(_xlfn.XLOOKUP($A64&amp;H$1,Diagnosis_1_0!$H:$H,Diagnosis_1_0!$E:$E),0)</f>
        <v>1</v>
      </c>
      <c r="I64">
        <f>IFERROR(_xlfn.XLOOKUP($A64&amp;I$1,Diagnosis_1_0!$H:$H,Diagnosis_1_0!$E:$E),0)</f>
        <v>1</v>
      </c>
      <c r="J64">
        <f>IFERROR(_xlfn.XLOOKUP($A64&amp;J$1,Diagnosis_1_0!$H:$H,Diagnosis_1_0!$E:$E),0)</f>
        <v>0</v>
      </c>
      <c r="K64">
        <f t="shared" si="1"/>
        <v>6</v>
      </c>
      <c r="L64" t="b">
        <f>_xlfn.XLOOKUP(A64,Diagnosis_1_0!A:A,Diagnosis_1_0!G:G)=K64</f>
        <v>1</v>
      </c>
    </row>
    <row r="65" spans="1:12" x14ac:dyDescent="0.55000000000000004">
      <c r="A65" t="s">
        <v>54</v>
      </c>
      <c r="B65">
        <f>IFERROR(_xlfn.XLOOKUP($A65&amp;B$1,Diagnosis_1_0!$H:$H,Diagnosis_1_0!$E:$E),0)</f>
        <v>1</v>
      </c>
      <c r="C65">
        <f>IFERROR(_xlfn.XLOOKUP($A65&amp;C$1,Diagnosis_1_0!$H:$H,Diagnosis_1_0!$E:$E),0)</f>
        <v>1</v>
      </c>
      <c r="D65">
        <f>IFERROR(_xlfn.XLOOKUP($A65&amp;D$1,Diagnosis_1_0!$H:$H,Diagnosis_1_0!$E:$E),0)</f>
        <v>1</v>
      </c>
      <c r="E65">
        <f>IFERROR(_xlfn.XLOOKUP($A65&amp;E$1,Diagnosis_1_0!$H:$H,Diagnosis_1_0!$E:$E),0)</f>
        <v>1</v>
      </c>
      <c r="F65">
        <f>IFERROR(_xlfn.XLOOKUP($A65&amp;F$1,Diagnosis_1_0!$H:$H,Diagnosis_1_0!$E:$E),0)</f>
        <v>0</v>
      </c>
      <c r="G65">
        <f>IFERROR(_xlfn.XLOOKUP($A65&amp;G$1,Diagnosis_1_0!$H:$H,Diagnosis_1_0!$E:$E),0)</f>
        <v>0</v>
      </c>
      <c r="H65">
        <f>IFERROR(_xlfn.XLOOKUP($A65&amp;H$1,Diagnosis_1_0!$H:$H,Diagnosis_1_0!$E:$E),0)</f>
        <v>1</v>
      </c>
      <c r="I65">
        <f>IFERROR(_xlfn.XLOOKUP($A65&amp;I$1,Diagnosis_1_0!$H:$H,Diagnosis_1_0!$E:$E),0)</f>
        <v>1</v>
      </c>
      <c r="J65">
        <f>IFERROR(_xlfn.XLOOKUP($A65&amp;J$1,Diagnosis_1_0!$H:$H,Diagnosis_1_0!$E:$E),0)</f>
        <v>0</v>
      </c>
      <c r="K65">
        <f t="shared" si="1"/>
        <v>6</v>
      </c>
      <c r="L65" t="b">
        <f>_xlfn.XLOOKUP(A65,Diagnosis_1_0!A:A,Diagnosis_1_0!G:G)=K65</f>
        <v>1</v>
      </c>
    </row>
    <row r="66" spans="1:12" x14ac:dyDescent="0.55000000000000004">
      <c r="A66" t="s">
        <v>80</v>
      </c>
      <c r="B66">
        <f>IFERROR(_xlfn.XLOOKUP($A66&amp;B$1,Diagnosis_1_0!$H:$H,Diagnosis_1_0!$E:$E),0)</f>
        <v>0</v>
      </c>
      <c r="C66">
        <f>IFERROR(_xlfn.XLOOKUP($A66&amp;C$1,Diagnosis_1_0!$H:$H,Diagnosis_1_0!$E:$E),0)</f>
        <v>1</v>
      </c>
      <c r="D66">
        <f>IFERROR(_xlfn.XLOOKUP($A66&amp;D$1,Diagnosis_1_0!$H:$H,Diagnosis_1_0!$E:$E),0)</f>
        <v>1</v>
      </c>
      <c r="E66">
        <f>IFERROR(_xlfn.XLOOKUP($A66&amp;E$1,Diagnosis_1_0!$H:$H,Diagnosis_1_0!$E:$E),0)</f>
        <v>1</v>
      </c>
      <c r="F66">
        <f>IFERROR(_xlfn.XLOOKUP($A66&amp;F$1,Diagnosis_1_0!$H:$H,Diagnosis_1_0!$E:$E),0)</f>
        <v>0</v>
      </c>
      <c r="G66">
        <f>IFERROR(_xlfn.XLOOKUP($A66&amp;G$1,Diagnosis_1_0!$H:$H,Diagnosis_1_0!$E:$E),0)</f>
        <v>0</v>
      </c>
      <c r="H66">
        <f>IFERROR(_xlfn.XLOOKUP($A66&amp;H$1,Diagnosis_1_0!$H:$H,Diagnosis_1_0!$E:$E),0)</f>
        <v>1</v>
      </c>
      <c r="I66">
        <f>IFERROR(_xlfn.XLOOKUP($A66&amp;I$1,Diagnosis_1_0!$H:$H,Diagnosis_1_0!$E:$E),0)</f>
        <v>1</v>
      </c>
      <c r="J66">
        <f>IFERROR(_xlfn.XLOOKUP($A66&amp;J$1,Diagnosis_1_0!$H:$H,Diagnosis_1_0!$E:$E),0)</f>
        <v>1</v>
      </c>
      <c r="K66">
        <f t="shared" ref="K66:K69" si="2">SUM(B66:J66)</f>
        <v>6</v>
      </c>
      <c r="L66" t="b">
        <f>_xlfn.XLOOKUP(A66,Diagnosis_1_0!A:A,Diagnosis_1_0!G:G)=K66</f>
        <v>1</v>
      </c>
    </row>
    <row r="67" spans="1:12" x14ac:dyDescent="0.55000000000000004">
      <c r="A67" t="s">
        <v>91</v>
      </c>
      <c r="B67">
        <f>IFERROR(_xlfn.XLOOKUP($A67&amp;B$1,Diagnosis_1_0!$H:$H,Diagnosis_1_0!$E:$E),0)</f>
        <v>0</v>
      </c>
      <c r="C67">
        <f>IFERROR(_xlfn.XLOOKUP($A67&amp;C$1,Diagnosis_1_0!$H:$H,Diagnosis_1_0!$E:$E),0)</f>
        <v>1</v>
      </c>
      <c r="D67">
        <f>IFERROR(_xlfn.XLOOKUP($A67&amp;D$1,Diagnosis_1_0!$H:$H,Diagnosis_1_0!$E:$E),0)</f>
        <v>1</v>
      </c>
      <c r="E67">
        <f>IFERROR(_xlfn.XLOOKUP($A67&amp;E$1,Diagnosis_1_0!$H:$H,Diagnosis_1_0!$E:$E),0)</f>
        <v>1</v>
      </c>
      <c r="F67">
        <f>IFERROR(_xlfn.XLOOKUP($A67&amp;F$1,Diagnosis_1_0!$H:$H,Diagnosis_1_0!$E:$E),0)</f>
        <v>0</v>
      </c>
      <c r="G67">
        <f>IFERROR(_xlfn.XLOOKUP($A67&amp;G$1,Diagnosis_1_0!$H:$H,Diagnosis_1_0!$E:$E),0)</f>
        <v>0</v>
      </c>
      <c r="H67">
        <f>IFERROR(_xlfn.XLOOKUP($A67&amp;H$1,Diagnosis_1_0!$H:$H,Diagnosis_1_0!$E:$E),0)</f>
        <v>1</v>
      </c>
      <c r="I67">
        <f>IFERROR(_xlfn.XLOOKUP($A67&amp;I$1,Diagnosis_1_0!$H:$H,Diagnosis_1_0!$E:$E),0)</f>
        <v>1</v>
      </c>
      <c r="J67">
        <f>IFERROR(_xlfn.XLOOKUP($A67&amp;J$1,Diagnosis_1_0!$H:$H,Diagnosis_1_0!$E:$E),0)</f>
        <v>1</v>
      </c>
      <c r="K67">
        <f t="shared" si="2"/>
        <v>6</v>
      </c>
      <c r="L67" t="b">
        <f>_xlfn.XLOOKUP(A67,Diagnosis_1_0!A:A,Diagnosis_1_0!G:G)=K67</f>
        <v>1</v>
      </c>
    </row>
    <row r="68" spans="1:12" x14ac:dyDescent="0.55000000000000004">
      <c r="A68" t="s">
        <v>51</v>
      </c>
      <c r="B68">
        <f>IFERROR(_xlfn.XLOOKUP($A68&amp;B$1,Diagnosis_1_0!$H:$H,Diagnosis_1_0!$E:$E),0)</f>
        <v>1</v>
      </c>
      <c r="C68">
        <f>IFERROR(_xlfn.XLOOKUP($A68&amp;C$1,Diagnosis_1_0!$H:$H,Diagnosis_1_0!$E:$E),0)</f>
        <v>1</v>
      </c>
      <c r="D68">
        <f>IFERROR(_xlfn.XLOOKUP($A68&amp;D$1,Diagnosis_1_0!$H:$H,Diagnosis_1_0!$E:$E),0)</f>
        <v>1</v>
      </c>
      <c r="E68">
        <f>IFERROR(_xlfn.XLOOKUP($A68&amp;E$1,Diagnosis_1_0!$H:$H,Diagnosis_1_0!$E:$E),0)</f>
        <v>1</v>
      </c>
      <c r="F68">
        <f>IFERROR(_xlfn.XLOOKUP($A68&amp;F$1,Diagnosis_1_0!$H:$H,Diagnosis_1_0!$E:$E),0)</f>
        <v>0</v>
      </c>
      <c r="G68">
        <f>IFERROR(_xlfn.XLOOKUP($A68&amp;G$1,Diagnosis_1_0!$H:$H,Diagnosis_1_0!$E:$E),0)</f>
        <v>0</v>
      </c>
      <c r="H68">
        <f>IFERROR(_xlfn.XLOOKUP($A68&amp;H$1,Diagnosis_1_0!$H:$H,Diagnosis_1_0!$E:$E),0)</f>
        <v>1</v>
      </c>
      <c r="I68">
        <f>IFERROR(_xlfn.XLOOKUP($A68&amp;I$1,Diagnosis_1_0!$H:$H,Diagnosis_1_0!$E:$E),0)</f>
        <v>1</v>
      </c>
      <c r="J68">
        <f>IFERROR(_xlfn.XLOOKUP($A68&amp;J$1,Diagnosis_1_0!$H:$H,Diagnosis_1_0!$E:$E),0)</f>
        <v>1</v>
      </c>
      <c r="K68">
        <f t="shared" si="2"/>
        <v>7</v>
      </c>
      <c r="L68" t="b">
        <f>_xlfn.XLOOKUP(A68,Diagnosis_1_0!A:A,Diagnosis_1_0!G:G)=K68</f>
        <v>1</v>
      </c>
    </row>
    <row r="69" spans="1:12" x14ac:dyDescent="0.55000000000000004">
      <c r="A69" t="s">
        <v>89</v>
      </c>
      <c r="B69">
        <f>IFERROR(_xlfn.XLOOKUP($A69&amp;B$1,Diagnosis_1_0!$H:$H,Diagnosis_1_0!$E:$E),0)</f>
        <v>1</v>
      </c>
      <c r="C69">
        <f>IFERROR(_xlfn.XLOOKUP($A69&amp;C$1,Diagnosis_1_0!$H:$H,Diagnosis_1_0!$E:$E),0)</f>
        <v>1</v>
      </c>
      <c r="D69">
        <f>IFERROR(_xlfn.XLOOKUP($A69&amp;D$1,Diagnosis_1_0!$H:$H,Diagnosis_1_0!$E:$E),0)</f>
        <v>1</v>
      </c>
      <c r="E69">
        <f>IFERROR(_xlfn.XLOOKUP($A69&amp;E$1,Diagnosis_1_0!$H:$H,Diagnosis_1_0!$E:$E),0)</f>
        <v>1</v>
      </c>
      <c r="F69">
        <f>IFERROR(_xlfn.XLOOKUP($A69&amp;F$1,Diagnosis_1_0!$H:$H,Diagnosis_1_0!$E:$E),0)</f>
        <v>0</v>
      </c>
      <c r="G69">
        <f>IFERROR(_xlfn.XLOOKUP($A69&amp;G$1,Diagnosis_1_0!$H:$H,Diagnosis_1_0!$E:$E),0)</f>
        <v>0</v>
      </c>
      <c r="H69">
        <f>IFERROR(_xlfn.XLOOKUP($A69&amp;H$1,Diagnosis_1_0!$H:$H,Diagnosis_1_0!$E:$E),0)</f>
        <v>1</v>
      </c>
      <c r="I69">
        <f>IFERROR(_xlfn.XLOOKUP($A69&amp;I$1,Diagnosis_1_0!$H:$H,Diagnosis_1_0!$E:$E),0)</f>
        <v>1</v>
      </c>
      <c r="J69">
        <f>IFERROR(_xlfn.XLOOKUP($A69&amp;J$1,Diagnosis_1_0!$H:$H,Diagnosis_1_0!$E:$E),0)</f>
        <v>1</v>
      </c>
      <c r="K69">
        <f t="shared" si="2"/>
        <v>7</v>
      </c>
      <c r="L69" t="b">
        <f>_xlfn.XLOOKUP(A69,Diagnosis_1_0!A:A,Diagnosis_1_0!G:G)=K69</f>
        <v>1</v>
      </c>
    </row>
  </sheetData>
  <autoFilter ref="A1:M91" xr:uid="{00000000-0009-0000-0000-000005000000}"/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34"/>
  <sheetViews>
    <sheetView topLeftCell="D1" zoomScale="63" zoomScaleNormal="130" workbookViewId="0">
      <pane ySplit="1" topLeftCell="A2" activePane="bottomLeft" state="frozen"/>
      <selection pane="bottomLeft" activeCell="F37" sqref="F37"/>
    </sheetView>
  </sheetViews>
  <sheetFormatPr defaultRowHeight="14.4" x14ac:dyDescent="0.55000000000000004"/>
  <cols>
    <col min="1" max="4" width="11.41796875"/>
    <col min="5" max="5" width="14" customWidth="1"/>
    <col min="6" max="6" width="30.26171875" customWidth="1"/>
    <col min="7" max="1025" width="11.41796875"/>
  </cols>
  <sheetData>
    <row r="1" spans="1:8" x14ac:dyDescent="0.55000000000000004">
      <c r="A1" t="s">
        <v>0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29</v>
      </c>
      <c r="H1" t="s">
        <v>60</v>
      </c>
    </row>
    <row r="2" spans="1:8" ht="16" customHeight="1" x14ac:dyDescent="0.55000000000000004">
      <c r="A2" t="s">
        <v>76</v>
      </c>
      <c r="B2" t="s">
        <v>61</v>
      </c>
      <c r="C2" t="s">
        <v>62</v>
      </c>
      <c r="D2" t="s">
        <v>137</v>
      </c>
      <c r="E2">
        <v>0</v>
      </c>
      <c r="F2" t="s">
        <v>3</v>
      </c>
      <c r="G2">
        <v>2</v>
      </c>
      <c r="H2" t="str">
        <f t="shared" ref="H2:H65" si="0">A2&amp;F2</f>
        <v>Effusion_Cond_Feature Importance - Random Forest</v>
      </c>
    </row>
    <row r="3" spans="1:8" x14ac:dyDescent="0.55000000000000004">
      <c r="A3" t="s">
        <v>76</v>
      </c>
      <c r="B3" t="s">
        <v>63</v>
      </c>
      <c r="C3" t="s">
        <v>62</v>
      </c>
      <c r="D3" t="s">
        <v>138</v>
      </c>
      <c r="E3">
        <v>0</v>
      </c>
      <c r="F3" t="s">
        <v>4</v>
      </c>
      <c r="G3">
        <v>2</v>
      </c>
      <c r="H3" t="str">
        <f t="shared" si="0"/>
        <v>Effusion_Cond_Permutation Importance - Random Forest</v>
      </c>
    </row>
    <row r="4" spans="1:8" x14ac:dyDescent="0.55000000000000004">
      <c r="A4" t="s">
        <v>76</v>
      </c>
      <c r="B4" t="s">
        <v>63</v>
      </c>
      <c r="C4" t="s">
        <v>64</v>
      </c>
      <c r="D4" t="s">
        <v>138</v>
      </c>
      <c r="E4">
        <v>0</v>
      </c>
      <c r="F4" t="s">
        <v>5</v>
      </c>
      <c r="G4">
        <v>2</v>
      </c>
      <c r="H4" t="str">
        <f t="shared" si="0"/>
        <v>Effusion_Cond_Permutation Importance - Ridge</v>
      </c>
    </row>
    <row r="5" spans="1:8" x14ac:dyDescent="0.55000000000000004">
      <c r="A5" t="s">
        <v>76</v>
      </c>
      <c r="B5" t="s">
        <v>65</v>
      </c>
      <c r="C5" t="s">
        <v>62</v>
      </c>
      <c r="D5" t="s">
        <v>139</v>
      </c>
      <c r="E5">
        <v>1</v>
      </c>
      <c r="F5" t="s">
        <v>7</v>
      </c>
      <c r="G5">
        <v>2</v>
      </c>
      <c r="H5" t="str">
        <f t="shared" si="0"/>
        <v>Effusion_Cond_RFE - Random Forest</v>
      </c>
    </row>
    <row r="6" spans="1:8" x14ac:dyDescent="0.55000000000000004">
      <c r="A6" t="s">
        <v>76</v>
      </c>
      <c r="B6" t="s">
        <v>65</v>
      </c>
      <c r="C6" t="s">
        <v>64</v>
      </c>
      <c r="D6" t="s">
        <v>138</v>
      </c>
      <c r="E6">
        <v>0</v>
      </c>
      <c r="F6" t="s">
        <v>6</v>
      </c>
      <c r="G6">
        <v>2</v>
      </c>
      <c r="H6" t="str">
        <f t="shared" si="0"/>
        <v>Effusion_Cond_RFE - Ridge</v>
      </c>
    </row>
    <row r="7" spans="1:8" x14ac:dyDescent="0.55000000000000004">
      <c r="A7" t="s">
        <v>76</v>
      </c>
      <c r="B7" t="s">
        <v>66</v>
      </c>
      <c r="C7" t="s">
        <v>62</v>
      </c>
      <c r="D7" t="s">
        <v>139</v>
      </c>
      <c r="E7">
        <v>1</v>
      </c>
      <c r="F7" t="s">
        <v>8</v>
      </c>
      <c r="G7">
        <v>2</v>
      </c>
      <c r="H7" t="str">
        <f t="shared" si="0"/>
        <v>Effusion_Cond_SFS - Random Forest</v>
      </c>
    </row>
    <row r="8" spans="1:8" x14ac:dyDescent="0.55000000000000004">
      <c r="A8" t="s">
        <v>76</v>
      </c>
      <c r="B8" t="s">
        <v>66</v>
      </c>
      <c r="C8" t="s">
        <v>64</v>
      </c>
      <c r="D8" t="s">
        <v>138</v>
      </c>
      <c r="E8">
        <v>0</v>
      </c>
      <c r="F8" t="s">
        <v>9</v>
      </c>
      <c r="G8">
        <v>2</v>
      </c>
      <c r="H8" t="str">
        <f t="shared" si="0"/>
        <v>Effusion_Cond_SFS - Ridge</v>
      </c>
    </row>
    <row r="9" spans="1:8" x14ac:dyDescent="0.55000000000000004">
      <c r="A9" t="s">
        <v>41</v>
      </c>
      <c r="B9" t="s">
        <v>61</v>
      </c>
      <c r="C9" t="s">
        <v>62</v>
      </c>
      <c r="D9" t="s">
        <v>140</v>
      </c>
      <c r="E9">
        <v>0</v>
      </c>
      <c r="F9" t="s">
        <v>3</v>
      </c>
      <c r="G9">
        <v>2</v>
      </c>
      <c r="H9" t="str">
        <f t="shared" si="0"/>
        <v>ethnicity_notHisFeature Importance - Random Forest</v>
      </c>
    </row>
    <row r="10" spans="1:8" x14ac:dyDescent="0.55000000000000004">
      <c r="A10" t="s">
        <v>41</v>
      </c>
      <c r="B10" t="s">
        <v>63</v>
      </c>
      <c r="C10" t="s">
        <v>62</v>
      </c>
      <c r="D10" t="s">
        <v>141</v>
      </c>
      <c r="E10">
        <v>1</v>
      </c>
      <c r="F10" t="s">
        <v>4</v>
      </c>
      <c r="G10">
        <v>2</v>
      </c>
      <c r="H10" t="str">
        <f t="shared" si="0"/>
        <v>ethnicity_notHisPermutation Importance - Random Forest</v>
      </c>
    </row>
    <row r="11" spans="1:8" x14ac:dyDescent="0.55000000000000004">
      <c r="A11" t="s">
        <v>41</v>
      </c>
      <c r="B11" t="s">
        <v>63</v>
      </c>
      <c r="C11" t="s">
        <v>64</v>
      </c>
      <c r="D11" t="s">
        <v>138</v>
      </c>
      <c r="E11">
        <v>0</v>
      </c>
      <c r="F11" t="s">
        <v>5</v>
      </c>
      <c r="G11">
        <v>2</v>
      </c>
      <c r="H11" t="str">
        <f t="shared" si="0"/>
        <v>ethnicity_notHisPermutation Importance - Ridge</v>
      </c>
    </row>
    <row r="12" spans="1:8" x14ac:dyDescent="0.55000000000000004">
      <c r="A12" t="s">
        <v>41</v>
      </c>
      <c r="B12" t="s">
        <v>65</v>
      </c>
      <c r="C12" t="s">
        <v>62</v>
      </c>
      <c r="D12" t="s">
        <v>139</v>
      </c>
      <c r="E12">
        <v>1</v>
      </c>
      <c r="F12" t="s">
        <v>7</v>
      </c>
      <c r="G12">
        <v>2</v>
      </c>
      <c r="H12" t="str">
        <f t="shared" si="0"/>
        <v>ethnicity_notHisRFE - Random Forest</v>
      </c>
    </row>
    <row r="13" spans="1:8" x14ac:dyDescent="0.55000000000000004">
      <c r="A13" t="s">
        <v>41</v>
      </c>
      <c r="B13" t="s">
        <v>65</v>
      </c>
      <c r="C13" t="s">
        <v>64</v>
      </c>
      <c r="D13" t="s">
        <v>138</v>
      </c>
      <c r="E13">
        <v>0</v>
      </c>
      <c r="F13" t="s">
        <v>6</v>
      </c>
      <c r="G13">
        <v>2</v>
      </c>
      <c r="H13" t="str">
        <f t="shared" si="0"/>
        <v>ethnicity_notHisRFE - Ridge</v>
      </c>
    </row>
    <row r="14" spans="1:8" x14ac:dyDescent="0.55000000000000004">
      <c r="A14" t="s">
        <v>41</v>
      </c>
      <c r="B14" t="s">
        <v>66</v>
      </c>
      <c r="C14" t="s">
        <v>62</v>
      </c>
      <c r="D14" t="s">
        <v>138</v>
      </c>
      <c r="E14">
        <v>0</v>
      </c>
      <c r="F14" t="s">
        <v>8</v>
      </c>
      <c r="G14">
        <v>2</v>
      </c>
      <c r="H14" t="str">
        <f t="shared" si="0"/>
        <v>ethnicity_notHisSFS - Random Forest</v>
      </c>
    </row>
    <row r="15" spans="1:8" x14ac:dyDescent="0.55000000000000004">
      <c r="A15" t="s">
        <v>41</v>
      </c>
      <c r="B15" t="s">
        <v>66</v>
      </c>
      <c r="C15" t="s">
        <v>64</v>
      </c>
      <c r="D15" t="s">
        <v>138</v>
      </c>
      <c r="E15">
        <v>0</v>
      </c>
      <c r="F15" t="s">
        <v>9</v>
      </c>
      <c r="G15">
        <v>2</v>
      </c>
      <c r="H15" t="str">
        <f t="shared" si="0"/>
        <v>ethnicity_notHisSFS - Ridge</v>
      </c>
    </row>
    <row r="16" spans="1:8" x14ac:dyDescent="0.55000000000000004">
      <c r="A16" t="s">
        <v>35</v>
      </c>
      <c r="B16" t="s">
        <v>61</v>
      </c>
      <c r="C16" t="s">
        <v>62</v>
      </c>
      <c r="D16" t="s">
        <v>138</v>
      </c>
      <c r="E16">
        <v>0</v>
      </c>
      <c r="F16" t="s">
        <v>3</v>
      </c>
      <c r="G16">
        <v>2</v>
      </c>
      <c r="H16" t="str">
        <f t="shared" si="0"/>
        <v>gender_unkFeature Importance - Random Forest</v>
      </c>
    </row>
    <row r="17" spans="1:8" x14ac:dyDescent="0.55000000000000004">
      <c r="A17" t="s">
        <v>35</v>
      </c>
      <c r="B17" t="s">
        <v>63</v>
      </c>
      <c r="C17" t="s">
        <v>62</v>
      </c>
      <c r="D17" t="s">
        <v>138</v>
      </c>
      <c r="E17">
        <v>0</v>
      </c>
      <c r="F17" t="s">
        <v>4</v>
      </c>
      <c r="G17">
        <v>2</v>
      </c>
      <c r="H17" t="str">
        <f t="shared" si="0"/>
        <v>gender_unkPermutation Importance - Random Forest</v>
      </c>
    </row>
    <row r="18" spans="1:8" x14ac:dyDescent="0.55000000000000004">
      <c r="A18" t="s">
        <v>35</v>
      </c>
      <c r="B18" t="s">
        <v>63</v>
      </c>
      <c r="C18" t="s">
        <v>64</v>
      </c>
      <c r="D18" t="s">
        <v>138</v>
      </c>
      <c r="E18">
        <v>0</v>
      </c>
      <c r="F18" t="s">
        <v>5</v>
      </c>
      <c r="G18">
        <v>2</v>
      </c>
      <c r="H18" t="str">
        <f t="shared" si="0"/>
        <v>gender_unkPermutation Importance - Ridge</v>
      </c>
    </row>
    <row r="19" spans="1:8" x14ac:dyDescent="0.55000000000000004">
      <c r="A19" t="s">
        <v>35</v>
      </c>
      <c r="B19" t="s">
        <v>65</v>
      </c>
      <c r="C19" t="s">
        <v>62</v>
      </c>
      <c r="D19" t="s">
        <v>138</v>
      </c>
      <c r="E19">
        <v>0</v>
      </c>
      <c r="F19" t="s">
        <v>7</v>
      </c>
      <c r="G19">
        <v>2</v>
      </c>
      <c r="H19" t="str">
        <f t="shared" si="0"/>
        <v>gender_unkRFE - Random Forest</v>
      </c>
    </row>
    <row r="20" spans="1:8" x14ac:dyDescent="0.55000000000000004">
      <c r="A20" t="s">
        <v>35</v>
      </c>
      <c r="B20" t="s">
        <v>65</v>
      </c>
      <c r="C20" t="s">
        <v>64</v>
      </c>
      <c r="D20" t="s">
        <v>138</v>
      </c>
      <c r="E20">
        <v>0</v>
      </c>
      <c r="F20" t="s">
        <v>6</v>
      </c>
      <c r="G20">
        <v>2</v>
      </c>
      <c r="H20" t="str">
        <f t="shared" si="0"/>
        <v>gender_unkRFE - Ridge</v>
      </c>
    </row>
    <row r="21" spans="1:8" x14ac:dyDescent="0.55000000000000004">
      <c r="A21" t="s">
        <v>35</v>
      </c>
      <c r="B21" t="s">
        <v>66</v>
      </c>
      <c r="C21" t="s">
        <v>62</v>
      </c>
      <c r="D21" t="s">
        <v>139</v>
      </c>
      <c r="E21">
        <v>1</v>
      </c>
      <c r="F21" t="s">
        <v>8</v>
      </c>
      <c r="G21">
        <v>2</v>
      </c>
      <c r="H21" t="str">
        <f t="shared" si="0"/>
        <v>gender_unkSFS - Random Forest</v>
      </c>
    </row>
    <row r="22" spans="1:8" x14ac:dyDescent="0.55000000000000004">
      <c r="A22" t="s">
        <v>35</v>
      </c>
      <c r="B22" t="s">
        <v>66</v>
      </c>
      <c r="C22" t="s">
        <v>64</v>
      </c>
      <c r="D22" t="s">
        <v>139</v>
      </c>
      <c r="E22">
        <v>1</v>
      </c>
      <c r="F22" t="s">
        <v>9</v>
      </c>
      <c r="G22">
        <v>2</v>
      </c>
      <c r="H22" t="str">
        <f t="shared" si="0"/>
        <v>gender_unkSFS - Ridge</v>
      </c>
    </row>
    <row r="23" spans="1:8" x14ac:dyDescent="0.55000000000000004">
      <c r="A23" t="s">
        <v>33</v>
      </c>
      <c r="B23" t="s">
        <v>61</v>
      </c>
      <c r="C23" t="s">
        <v>62</v>
      </c>
      <c r="D23" t="s">
        <v>138</v>
      </c>
      <c r="E23">
        <v>0</v>
      </c>
      <c r="F23" t="s">
        <v>3</v>
      </c>
      <c r="G23">
        <v>2</v>
      </c>
      <c r="H23" t="str">
        <f t="shared" si="0"/>
        <v>race_hisFeature Importance - Random Forest</v>
      </c>
    </row>
    <row r="24" spans="1:8" x14ac:dyDescent="0.55000000000000004">
      <c r="A24" t="s">
        <v>33</v>
      </c>
      <c r="B24" t="s">
        <v>63</v>
      </c>
      <c r="C24" t="s">
        <v>62</v>
      </c>
      <c r="D24" t="s">
        <v>138</v>
      </c>
      <c r="E24">
        <v>0</v>
      </c>
      <c r="F24" t="s">
        <v>4</v>
      </c>
      <c r="G24">
        <v>2</v>
      </c>
      <c r="H24" t="str">
        <f t="shared" si="0"/>
        <v>race_hisPermutation Importance - Random Forest</v>
      </c>
    </row>
    <row r="25" spans="1:8" x14ac:dyDescent="0.55000000000000004">
      <c r="A25" t="s">
        <v>33</v>
      </c>
      <c r="B25" t="s">
        <v>63</v>
      </c>
      <c r="C25" t="s">
        <v>64</v>
      </c>
      <c r="D25" t="s">
        <v>138</v>
      </c>
      <c r="E25">
        <v>0</v>
      </c>
      <c r="F25" t="s">
        <v>5</v>
      </c>
      <c r="G25">
        <v>2</v>
      </c>
      <c r="H25" t="str">
        <f t="shared" si="0"/>
        <v>race_hisPermutation Importance - Ridge</v>
      </c>
    </row>
    <row r="26" spans="1:8" x14ac:dyDescent="0.55000000000000004">
      <c r="A26" t="s">
        <v>33</v>
      </c>
      <c r="B26" t="s">
        <v>65</v>
      </c>
      <c r="C26" t="s">
        <v>62</v>
      </c>
      <c r="D26" t="s">
        <v>138</v>
      </c>
      <c r="E26">
        <v>0</v>
      </c>
      <c r="F26" t="s">
        <v>7</v>
      </c>
      <c r="G26">
        <v>2</v>
      </c>
      <c r="H26" t="str">
        <f t="shared" si="0"/>
        <v>race_hisRFE - Random Forest</v>
      </c>
    </row>
    <row r="27" spans="1:8" x14ac:dyDescent="0.55000000000000004">
      <c r="A27" t="s">
        <v>33</v>
      </c>
      <c r="B27" t="s">
        <v>65</v>
      </c>
      <c r="C27" t="s">
        <v>64</v>
      </c>
      <c r="D27" t="s">
        <v>138</v>
      </c>
      <c r="E27">
        <v>0</v>
      </c>
      <c r="F27" t="s">
        <v>6</v>
      </c>
      <c r="G27">
        <v>2</v>
      </c>
      <c r="H27" t="str">
        <f t="shared" si="0"/>
        <v>race_hisRFE - Ridge</v>
      </c>
    </row>
    <row r="28" spans="1:8" x14ac:dyDescent="0.55000000000000004">
      <c r="A28" t="s">
        <v>33</v>
      </c>
      <c r="B28" t="s">
        <v>66</v>
      </c>
      <c r="C28" t="s">
        <v>62</v>
      </c>
      <c r="D28" t="s">
        <v>139</v>
      </c>
      <c r="E28">
        <v>1</v>
      </c>
      <c r="F28" t="s">
        <v>8</v>
      </c>
      <c r="G28">
        <v>2</v>
      </c>
      <c r="H28" t="str">
        <f t="shared" si="0"/>
        <v>race_hisSFS - Random Forest</v>
      </c>
    </row>
    <row r="29" spans="1:8" x14ac:dyDescent="0.55000000000000004">
      <c r="A29" t="s">
        <v>33</v>
      </c>
      <c r="B29" t="s">
        <v>66</v>
      </c>
      <c r="C29" t="s">
        <v>64</v>
      </c>
      <c r="D29" t="s">
        <v>139</v>
      </c>
      <c r="E29">
        <v>1</v>
      </c>
      <c r="F29" t="s">
        <v>9</v>
      </c>
      <c r="G29">
        <v>2</v>
      </c>
      <c r="H29" t="str">
        <f t="shared" si="0"/>
        <v>race_hisSFS - Ridge</v>
      </c>
    </row>
    <row r="30" spans="1:8" x14ac:dyDescent="0.55000000000000004">
      <c r="A30" t="s">
        <v>37</v>
      </c>
      <c r="B30" t="s">
        <v>61</v>
      </c>
      <c r="C30" t="s">
        <v>62</v>
      </c>
      <c r="D30" t="s">
        <v>138</v>
      </c>
      <c r="E30">
        <v>0</v>
      </c>
      <c r="F30" t="s">
        <v>3</v>
      </c>
      <c r="G30">
        <v>2</v>
      </c>
      <c r="H30" t="str">
        <f t="shared" si="0"/>
        <v>race_noneFeature Importance - Random Forest</v>
      </c>
    </row>
    <row r="31" spans="1:8" x14ac:dyDescent="0.55000000000000004">
      <c r="A31" t="s">
        <v>37</v>
      </c>
      <c r="B31" t="s">
        <v>63</v>
      </c>
      <c r="C31" t="s">
        <v>62</v>
      </c>
      <c r="D31" t="s">
        <v>138</v>
      </c>
      <c r="E31">
        <v>0</v>
      </c>
      <c r="F31" t="s">
        <v>4</v>
      </c>
      <c r="G31">
        <v>2</v>
      </c>
      <c r="H31" t="str">
        <f t="shared" si="0"/>
        <v>race_nonePermutation Importance - Random Forest</v>
      </c>
    </row>
    <row r="32" spans="1:8" x14ac:dyDescent="0.55000000000000004">
      <c r="A32" t="s">
        <v>37</v>
      </c>
      <c r="B32" t="s">
        <v>63</v>
      </c>
      <c r="C32" t="s">
        <v>64</v>
      </c>
      <c r="D32" t="s">
        <v>138</v>
      </c>
      <c r="E32">
        <v>0</v>
      </c>
      <c r="F32" t="s">
        <v>5</v>
      </c>
      <c r="G32">
        <v>2</v>
      </c>
      <c r="H32" t="str">
        <f t="shared" si="0"/>
        <v>race_nonePermutation Importance - Ridge</v>
      </c>
    </row>
    <row r="33" spans="1:8" x14ac:dyDescent="0.55000000000000004">
      <c r="A33" t="s">
        <v>37</v>
      </c>
      <c r="B33" t="s">
        <v>65</v>
      </c>
      <c r="C33" t="s">
        <v>62</v>
      </c>
      <c r="D33" t="s">
        <v>138</v>
      </c>
      <c r="E33">
        <v>0</v>
      </c>
      <c r="F33" t="s">
        <v>7</v>
      </c>
      <c r="G33">
        <v>2</v>
      </c>
      <c r="H33" t="str">
        <f t="shared" si="0"/>
        <v>race_noneRFE - Random Forest</v>
      </c>
    </row>
    <row r="34" spans="1:8" x14ac:dyDescent="0.55000000000000004">
      <c r="A34" t="s">
        <v>37</v>
      </c>
      <c r="B34" t="s">
        <v>65</v>
      </c>
      <c r="C34" t="s">
        <v>64</v>
      </c>
      <c r="D34" t="s">
        <v>138</v>
      </c>
      <c r="E34">
        <v>0</v>
      </c>
      <c r="F34" t="s">
        <v>6</v>
      </c>
      <c r="G34">
        <v>2</v>
      </c>
      <c r="H34" t="str">
        <f t="shared" si="0"/>
        <v>race_noneRFE - Ridge</v>
      </c>
    </row>
    <row r="35" spans="1:8" x14ac:dyDescent="0.55000000000000004">
      <c r="A35" t="s">
        <v>37</v>
      </c>
      <c r="B35" t="s">
        <v>66</v>
      </c>
      <c r="C35" t="s">
        <v>62</v>
      </c>
      <c r="D35" t="s">
        <v>139</v>
      </c>
      <c r="E35">
        <v>1</v>
      </c>
      <c r="F35" t="s">
        <v>8</v>
      </c>
      <c r="G35">
        <v>2</v>
      </c>
      <c r="H35" t="str">
        <f t="shared" si="0"/>
        <v>race_noneSFS - Random Forest</v>
      </c>
    </row>
    <row r="36" spans="1:8" x14ac:dyDescent="0.55000000000000004">
      <c r="A36" t="s">
        <v>37</v>
      </c>
      <c r="B36" t="s">
        <v>66</v>
      </c>
      <c r="C36" t="s">
        <v>64</v>
      </c>
      <c r="D36" t="s">
        <v>139</v>
      </c>
      <c r="E36">
        <v>1</v>
      </c>
      <c r="F36" t="s">
        <v>9</v>
      </c>
      <c r="G36">
        <v>2</v>
      </c>
      <c r="H36" t="str">
        <f t="shared" si="0"/>
        <v>race_noneSFS - Ridge</v>
      </c>
    </row>
    <row r="37" spans="1:8" x14ac:dyDescent="0.55000000000000004">
      <c r="A37" t="s">
        <v>49</v>
      </c>
      <c r="B37" t="s">
        <v>61</v>
      </c>
      <c r="C37" t="s">
        <v>62</v>
      </c>
      <c r="D37" t="s">
        <v>142</v>
      </c>
      <c r="E37">
        <v>0</v>
      </c>
      <c r="F37" t="s">
        <v>3</v>
      </c>
      <c r="G37">
        <v>3</v>
      </c>
      <c r="H37" t="str">
        <f t="shared" si="0"/>
        <v>ageGroup_youngAdFeature Importance - Random Forest</v>
      </c>
    </row>
    <row r="38" spans="1:8" x14ac:dyDescent="0.55000000000000004">
      <c r="A38" t="s">
        <v>49</v>
      </c>
      <c r="B38" t="s">
        <v>63</v>
      </c>
      <c r="C38" t="s">
        <v>62</v>
      </c>
      <c r="D38" t="s">
        <v>143</v>
      </c>
      <c r="E38">
        <v>1</v>
      </c>
      <c r="F38" t="s">
        <v>4</v>
      </c>
      <c r="G38">
        <v>3</v>
      </c>
      <c r="H38" t="str">
        <f t="shared" si="0"/>
        <v>ageGroup_youngAdPermutation Importance - Random Forest</v>
      </c>
    </row>
    <row r="39" spans="1:8" x14ac:dyDescent="0.55000000000000004">
      <c r="A39" t="s">
        <v>49</v>
      </c>
      <c r="B39" t="s">
        <v>63</v>
      </c>
      <c r="C39" t="s">
        <v>64</v>
      </c>
      <c r="D39" t="s">
        <v>138</v>
      </c>
      <c r="E39">
        <v>0</v>
      </c>
      <c r="F39" t="s">
        <v>5</v>
      </c>
      <c r="G39">
        <v>3</v>
      </c>
      <c r="H39" t="str">
        <f t="shared" si="0"/>
        <v>ageGroup_youngAdPermutation Importance - Ridge</v>
      </c>
    </row>
    <row r="40" spans="1:8" x14ac:dyDescent="0.55000000000000004">
      <c r="A40" t="s">
        <v>49</v>
      </c>
      <c r="B40" t="s">
        <v>65</v>
      </c>
      <c r="C40" t="s">
        <v>62</v>
      </c>
      <c r="D40" t="s">
        <v>139</v>
      </c>
      <c r="E40">
        <v>1</v>
      </c>
      <c r="F40" t="s">
        <v>7</v>
      </c>
      <c r="G40">
        <v>3</v>
      </c>
      <c r="H40" t="str">
        <f t="shared" si="0"/>
        <v>ageGroup_youngAdRFE - Random Forest</v>
      </c>
    </row>
    <row r="41" spans="1:8" x14ac:dyDescent="0.55000000000000004">
      <c r="A41" t="s">
        <v>49</v>
      </c>
      <c r="B41" t="s">
        <v>65</v>
      </c>
      <c r="C41" t="s">
        <v>64</v>
      </c>
      <c r="D41" t="s">
        <v>138</v>
      </c>
      <c r="E41">
        <v>0</v>
      </c>
      <c r="F41" t="s">
        <v>6</v>
      </c>
      <c r="G41">
        <v>3</v>
      </c>
      <c r="H41" t="str">
        <f t="shared" si="0"/>
        <v>ageGroup_youngAdRFE - Ridge</v>
      </c>
    </row>
    <row r="42" spans="1:8" x14ac:dyDescent="0.55000000000000004">
      <c r="A42" t="s">
        <v>49</v>
      </c>
      <c r="B42" t="s">
        <v>66</v>
      </c>
      <c r="C42" t="s">
        <v>62</v>
      </c>
      <c r="D42" t="s">
        <v>139</v>
      </c>
      <c r="E42">
        <v>1</v>
      </c>
      <c r="F42" t="s">
        <v>8</v>
      </c>
      <c r="G42">
        <v>3</v>
      </c>
      <c r="H42" t="str">
        <f t="shared" si="0"/>
        <v>ageGroup_youngAdSFS - Random Forest</v>
      </c>
    </row>
    <row r="43" spans="1:8" x14ac:dyDescent="0.55000000000000004">
      <c r="A43" t="s">
        <v>49</v>
      </c>
      <c r="B43" t="s">
        <v>66</v>
      </c>
      <c r="C43" t="s">
        <v>64</v>
      </c>
      <c r="D43" t="s">
        <v>138</v>
      </c>
      <c r="E43">
        <v>0</v>
      </c>
      <c r="F43" t="s">
        <v>9</v>
      </c>
      <c r="G43">
        <v>3</v>
      </c>
      <c r="H43" t="str">
        <f t="shared" si="0"/>
        <v>ageGroup_youngAdSFS - Ridge</v>
      </c>
    </row>
    <row r="44" spans="1:8" x14ac:dyDescent="0.55000000000000004">
      <c r="A44" t="s">
        <v>118</v>
      </c>
      <c r="B44" t="s">
        <v>61</v>
      </c>
      <c r="C44" t="s">
        <v>62</v>
      </c>
      <c r="D44" t="s">
        <v>144</v>
      </c>
      <c r="E44">
        <v>0</v>
      </c>
      <c r="F44" t="s">
        <v>3</v>
      </c>
      <c r="G44">
        <v>3</v>
      </c>
      <c r="H44" t="str">
        <f t="shared" si="0"/>
        <v>Bupivacaine_drug_Feature Importance - Random Forest</v>
      </c>
    </row>
    <row r="45" spans="1:8" x14ac:dyDescent="0.55000000000000004">
      <c r="A45" t="s">
        <v>118</v>
      </c>
      <c r="B45" t="s">
        <v>63</v>
      </c>
      <c r="C45" t="s">
        <v>62</v>
      </c>
      <c r="D45" t="s">
        <v>145</v>
      </c>
      <c r="E45">
        <v>1</v>
      </c>
      <c r="F45" t="s">
        <v>4</v>
      </c>
      <c r="G45">
        <v>3</v>
      </c>
      <c r="H45" t="str">
        <f t="shared" si="0"/>
        <v>Bupivacaine_drug_Permutation Importance - Random Forest</v>
      </c>
    </row>
    <row r="46" spans="1:8" x14ac:dyDescent="0.55000000000000004">
      <c r="A46" t="s">
        <v>118</v>
      </c>
      <c r="B46" t="s">
        <v>63</v>
      </c>
      <c r="C46" t="s">
        <v>64</v>
      </c>
      <c r="D46" t="s">
        <v>138</v>
      </c>
      <c r="E46">
        <v>0</v>
      </c>
      <c r="F46" t="s">
        <v>5</v>
      </c>
      <c r="G46">
        <v>3</v>
      </c>
      <c r="H46" t="str">
        <f t="shared" si="0"/>
        <v>Bupivacaine_drug_Permutation Importance - Ridge</v>
      </c>
    </row>
    <row r="47" spans="1:8" x14ac:dyDescent="0.55000000000000004">
      <c r="A47" t="s">
        <v>118</v>
      </c>
      <c r="B47" t="s">
        <v>65</v>
      </c>
      <c r="C47" t="s">
        <v>62</v>
      </c>
      <c r="D47" t="s">
        <v>139</v>
      </c>
      <c r="E47">
        <v>1</v>
      </c>
      <c r="F47" t="s">
        <v>7</v>
      </c>
      <c r="G47">
        <v>3</v>
      </c>
      <c r="H47" t="str">
        <f t="shared" si="0"/>
        <v>Bupivacaine_drug_RFE - Random Forest</v>
      </c>
    </row>
    <row r="48" spans="1:8" x14ac:dyDescent="0.55000000000000004">
      <c r="A48" t="s">
        <v>118</v>
      </c>
      <c r="B48" t="s">
        <v>65</v>
      </c>
      <c r="C48" t="s">
        <v>64</v>
      </c>
      <c r="D48" t="s">
        <v>138</v>
      </c>
      <c r="E48">
        <v>0</v>
      </c>
      <c r="F48" t="s">
        <v>6</v>
      </c>
      <c r="G48">
        <v>3</v>
      </c>
      <c r="H48" t="str">
        <f t="shared" si="0"/>
        <v>Bupivacaine_drug_RFE - Ridge</v>
      </c>
    </row>
    <row r="49" spans="1:8" x14ac:dyDescent="0.55000000000000004">
      <c r="A49" t="s">
        <v>118</v>
      </c>
      <c r="B49" t="s">
        <v>66</v>
      </c>
      <c r="C49" t="s">
        <v>62</v>
      </c>
      <c r="D49" t="s">
        <v>138</v>
      </c>
      <c r="E49">
        <v>0</v>
      </c>
      <c r="F49" t="s">
        <v>8</v>
      </c>
      <c r="G49">
        <v>3</v>
      </c>
      <c r="H49" t="str">
        <f t="shared" si="0"/>
        <v>Bupivacaine_drug_SFS - Random Forest</v>
      </c>
    </row>
    <row r="50" spans="1:8" x14ac:dyDescent="0.55000000000000004">
      <c r="A50" t="s">
        <v>118</v>
      </c>
      <c r="B50" t="s">
        <v>66</v>
      </c>
      <c r="C50" t="s">
        <v>64</v>
      </c>
      <c r="D50" t="s">
        <v>139</v>
      </c>
      <c r="E50">
        <v>1</v>
      </c>
      <c r="F50" t="s">
        <v>9</v>
      </c>
      <c r="G50">
        <v>3</v>
      </c>
      <c r="H50" t="str">
        <f t="shared" si="0"/>
        <v>Bupivacaine_drug_SFS - Ridge</v>
      </c>
    </row>
    <row r="51" spans="1:8" x14ac:dyDescent="0.55000000000000004">
      <c r="A51" t="s">
        <v>74</v>
      </c>
      <c r="B51" t="s">
        <v>61</v>
      </c>
      <c r="C51" t="s">
        <v>62</v>
      </c>
      <c r="D51" t="s">
        <v>146</v>
      </c>
      <c r="E51">
        <v>0</v>
      </c>
      <c r="F51" t="s">
        <v>3</v>
      </c>
      <c r="G51">
        <v>3</v>
      </c>
      <c r="H51" t="str">
        <f t="shared" si="0"/>
        <v>Cyst_Cond_Feature Importance - Random Forest</v>
      </c>
    </row>
    <row r="52" spans="1:8" x14ac:dyDescent="0.55000000000000004">
      <c r="A52" t="s">
        <v>74</v>
      </c>
      <c r="B52" t="s">
        <v>63</v>
      </c>
      <c r="C52" t="s">
        <v>62</v>
      </c>
      <c r="D52" t="s">
        <v>138</v>
      </c>
      <c r="E52">
        <v>0</v>
      </c>
      <c r="F52" t="s">
        <v>4</v>
      </c>
      <c r="G52">
        <v>3</v>
      </c>
      <c r="H52" t="str">
        <f t="shared" si="0"/>
        <v>Cyst_Cond_Permutation Importance - Random Forest</v>
      </c>
    </row>
    <row r="53" spans="1:8" x14ac:dyDescent="0.55000000000000004">
      <c r="A53" t="s">
        <v>74</v>
      </c>
      <c r="B53" t="s">
        <v>63</v>
      </c>
      <c r="C53" t="s">
        <v>64</v>
      </c>
      <c r="D53" t="s">
        <v>138</v>
      </c>
      <c r="E53">
        <v>0</v>
      </c>
      <c r="F53" t="s">
        <v>5</v>
      </c>
      <c r="G53">
        <v>3</v>
      </c>
      <c r="H53" t="str">
        <f t="shared" si="0"/>
        <v>Cyst_Cond_Permutation Importance - Ridge</v>
      </c>
    </row>
    <row r="54" spans="1:8" x14ac:dyDescent="0.55000000000000004">
      <c r="A54" t="s">
        <v>74</v>
      </c>
      <c r="B54" t="s">
        <v>65</v>
      </c>
      <c r="C54" t="s">
        <v>62</v>
      </c>
      <c r="D54" t="s">
        <v>139</v>
      </c>
      <c r="E54">
        <v>1</v>
      </c>
      <c r="F54" t="s">
        <v>7</v>
      </c>
      <c r="G54">
        <v>3</v>
      </c>
      <c r="H54" t="str">
        <f t="shared" si="0"/>
        <v>Cyst_Cond_RFE - Random Forest</v>
      </c>
    </row>
    <row r="55" spans="1:8" x14ac:dyDescent="0.55000000000000004">
      <c r="A55" t="s">
        <v>74</v>
      </c>
      <c r="B55" t="s">
        <v>65</v>
      </c>
      <c r="C55" t="s">
        <v>64</v>
      </c>
      <c r="D55" t="s">
        <v>138</v>
      </c>
      <c r="E55">
        <v>0</v>
      </c>
      <c r="F55" t="s">
        <v>6</v>
      </c>
      <c r="G55">
        <v>3</v>
      </c>
      <c r="H55" t="str">
        <f t="shared" si="0"/>
        <v>Cyst_Cond_RFE - Ridge</v>
      </c>
    </row>
    <row r="56" spans="1:8" x14ac:dyDescent="0.55000000000000004">
      <c r="A56" t="s">
        <v>74</v>
      </c>
      <c r="B56" t="s">
        <v>66</v>
      </c>
      <c r="C56" t="s">
        <v>62</v>
      </c>
      <c r="D56" t="s">
        <v>139</v>
      </c>
      <c r="E56">
        <v>1</v>
      </c>
      <c r="F56" t="s">
        <v>8</v>
      </c>
      <c r="G56">
        <v>3</v>
      </c>
      <c r="H56" t="str">
        <f t="shared" si="0"/>
        <v>Cyst_Cond_SFS - Random Forest</v>
      </c>
    </row>
    <row r="57" spans="1:8" x14ac:dyDescent="0.55000000000000004">
      <c r="A57" t="s">
        <v>74</v>
      </c>
      <c r="B57" t="s">
        <v>66</v>
      </c>
      <c r="C57" t="s">
        <v>64</v>
      </c>
      <c r="D57" t="s">
        <v>139</v>
      </c>
      <c r="E57">
        <v>1</v>
      </c>
      <c r="F57" t="s">
        <v>9</v>
      </c>
      <c r="G57">
        <v>3</v>
      </c>
      <c r="H57" t="str">
        <f t="shared" si="0"/>
        <v>Cyst_Cond_SFS - Ridge</v>
      </c>
    </row>
    <row r="58" spans="1:8" x14ac:dyDescent="0.55000000000000004">
      <c r="A58" t="s">
        <v>75</v>
      </c>
      <c r="B58" t="s">
        <v>67</v>
      </c>
      <c r="C58" t="s">
        <v>68</v>
      </c>
      <c r="D58" t="s">
        <v>139</v>
      </c>
      <c r="E58">
        <v>1</v>
      </c>
      <c r="F58" t="s">
        <v>2</v>
      </c>
      <c r="G58">
        <v>3</v>
      </c>
      <c r="H58" t="str">
        <f t="shared" si="0"/>
        <v>Disorders_Cond_Regularization - Lasso</v>
      </c>
    </row>
    <row r="59" spans="1:8" x14ac:dyDescent="0.55000000000000004">
      <c r="A59" t="s">
        <v>75</v>
      </c>
      <c r="B59" t="s">
        <v>61</v>
      </c>
      <c r="C59" t="s">
        <v>62</v>
      </c>
      <c r="D59" t="s">
        <v>147</v>
      </c>
      <c r="E59">
        <v>0</v>
      </c>
      <c r="F59" t="s">
        <v>3</v>
      </c>
      <c r="G59">
        <v>3</v>
      </c>
      <c r="H59" t="str">
        <f t="shared" si="0"/>
        <v>Disorders_Cond_Feature Importance - Random Forest</v>
      </c>
    </row>
    <row r="60" spans="1:8" x14ac:dyDescent="0.55000000000000004">
      <c r="A60" t="s">
        <v>75</v>
      </c>
      <c r="B60" t="s">
        <v>63</v>
      </c>
      <c r="C60" t="s">
        <v>62</v>
      </c>
      <c r="D60" t="s">
        <v>148</v>
      </c>
      <c r="E60">
        <v>1</v>
      </c>
      <c r="F60" t="s">
        <v>4</v>
      </c>
      <c r="G60">
        <v>3</v>
      </c>
      <c r="H60" t="str">
        <f t="shared" si="0"/>
        <v>Disorders_Cond_Permutation Importance - Random Forest</v>
      </c>
    </row>
    <row r="61" spans="1:8" x14ac:dyDescent="0.55000000000000004">
      <c r="A61" t="s">
        <v>75</v>
      </c>
      <c r="B61" t="s">
        <v>63</v>
      </c>
      <c r="C61" t="s">
        <v>64</v>
      </c>
      <c r="D61" t="s">
        <v>138</v>
      </c>
      <c r="E61">
        <v>0</v>
      </c>
      <c r="F61" t="s">
        <v>5</v>
      </c>
      <c r="G61">
        <v>3</v>
      </c>
      <c r="H61" t="str">
        <f t="shared" si="0"/>
        <v>Disorders_Cond_Permutation Importance - Ridge</v>
      </c>
    </row>
    <row r="62" spans="1:8" x14ac:dyDescent="0.55000000000000004">
      <c r="A62" t="s">
        <v>75</v>
      </c>
      <c r="B62" t="s">
        <v>65</v>
      </c>
      <c r="C62" t="s">
        <v>62</v>
      </c>
      <c r="D62" t="s">
        <v>139</v>
      </c>
      <c r="E62">
        <v>1</v>
      </c>
      <c r="F62" t="s">
        <v>7</v>
      </c>
      <c r="G62">
        <v>3</v>
      </c>
      <c r="H62" t="str">
        <f t="shared" si="0"/>
        <v>Disorders_Cond_RFE - Random Forest</v>
      </c>
    </row>
    <row r="63" spans="1:8" x14ac:dyDescent="0.55000000000000004">
      <c r="A63" t="s">
        <v>75</v>
      </c>
      <c r="B63" t="s">
        <v>65</v>
      </c>
      <c r="C63" t="s">
        <v>64</v>
      </c>
      <c r="D63" t="s">
        <v>138</v>
      </c>
      <c r="E63">
        <v>0</v>
      </c>
      <c r="F63" t="s">
        <v>6</v>
      </c>
      <c r="G63">
        <v>3</v>
      </c>
      <c r="H63" t="str">
        <f t="shared" si="0"/>
        <v>Disorders_Cond_RFE - Ridge</v>
      </c>
    </row>
    <row r="64" spans="1:8" x14ac:dyDescent="0.55000000000000004">
      <c r="A64" t="s">
        <v>75</v>
      </c>
      <c r="B64" t="s">
        <v>66</v>
      </c>
      <c r="C64" t="s">
        <v>62</v>
      </c>
      <c r="D64" t="s">
        <v>138</v>
      </c>
      <c r="E64">
        <v>0</v>
      </c>
      <c r="F64" t="s">
        <v>8</v>
      </c>
      <c r="G64">
        <v>3</v>
      </c>
      <c r="H64" t="str">
        <f t="shared" si="0"/>
        <v>Disorders_Cond_SFS - Random Forest</v>
      </c>
    </row>
    <row r="65" spans="1:8" x14ac:dyDescent="0.55000000000000004">
      <c r="A65" t="s">
        <v>75</v>
      </c>
      <c r="B65" t="s">
        <v>66</v>
      </c>
      <c r="C65" t="s">
        <v>64</v>
      </c>
      <c r="D65" t="s">
        <v>138</v>
      </c>
      <c r="E65">
        <v>0</v>
      </c>
      <c r="F65" t="s">
        <v>9</v>
      </c>
      <c r="G65">
        <v>3</v>
      </c>
      <c r="H65" t="str">
        <f t="shared" si="0"/>
        <v>Disorders_Cond_SFS - Ridge</v>
      </c>
    </row>
    <row r="66" spans="1:8" x14ac:dyDescent="0.55000000000000004">
      <c r="A66" t="s">
        <v>119</v>
      </c>
      <c r="B66" t="s">
        <v>61</v>
      </c>
      <c r="C66" t="s">
        <v>62</v>
      </c>
      <c r="D66" t="s">
        <v>149</v>
      </c>
      <c r="E66">
        <v>0</v>
      </c>
      <c r="F66" t="s">
        <v>3</v>
      </c>
      <c r="G66">
        <v>3</v>
      </c>
      <c r="H66" t="str">
        <f t="shared" ref="H66:H129" si="1">A66&amp;F66</f>
        <v>Doxy_drug_Feature Importance - Random Forest</v>
      </c>
    </row>
    <row r="67" spans="1:8" x14ac:dyDescent="0.55000000000000004">
      <c r="A67" t="s">
        <v>119</v>
      </c>
      <c r="B67" t="s">
        <v>63</v>
      </c>
      <c r="C67" t="s">
        <v>62</v>
      </c>
      <c r="D67" t="s">
        <v>150</v>
      </c>
      <c r="E67">
        <v>0</v>
      </c>
      <c r="F67" t="s">
        <v>4</v>
      </c>
      <c r="G67">
        <v>3</v>
      </c>
      <c r="H67" t="str">
        <f t="shared" si="1"/>
        <v>Doxy_drug_Permutation Importance - Random Forest</v>
      </c>
    </row>
    <row r="68" spans="1:8" x14ac:dyDescent="0.55000000000000004">
      <c r="A68" t="s">
        <v>119</v>
      </c>
      <c r="B68" t="s">
        <v>63</v>
      </c>
      <c r="C68" t="s">
        <v>64</v>
      </c>
      <c r="D68" t="s">
        <v>138</v>
      </c>
      <c r="E68">
        <v>0</v>
      </c>
      <c r="F68" t="s">
        <v>5</v>
      </c>
      <c r="G68">
        <v>3</v>
      </c>
      <c r="H68" t="str">
        <f t="shared" si="1"/>
        <v>Doxy_drug_Permutation Importance - Ridge</v>
      </c>
    </row>
    <row r="69" spans="1:8" x14ac:dyDescent="0.55000000000000004">
      <c r="A69" t="s">
        <v>119</v>
      </c>
      <c r="B69" t="s">
        <v>65</v>
      </c>
      <c r="C69" t="s">
        <v>62</v>
      </c>
      <c r="D69" t="s">
        <v>139</v>
      </c>
      <c r="E69">
        <v>1</v>
      </c>
      <c r="F69" t="s">
        <v>7</v>
      </c>
      <c r="G69">
        <v>3</v>
      </c>
      <c r="H69" t="str">
        <f t="shared" si="1"/>
        <v>Doxy_drug_RFE - Random Forest</v>
      </c>
    </row>
    <row r="70" spans="1:8" x14ac:dyDescent="0.55000000000000004">
      <c r="A70" t="s">
        <v>119</v>
      </c>
      <c r="B70" t="s">
        <v>65</v>
      </c>
      <c r="C70" t="s">
        <v>64</v>
      </c>
      <c r="D70" t="s">
        <v>138</v>
      </c>
      <c r="E70">
        <v>0</v>
      </c>
      <c r="F70" t="s">
        <v>6</v>
      </c>
      <c r="G70">
        <v>3</v>
      </c>
      <c r="H70" t="str">
        <f t="shared" si="1"/>
        <v>Doxy_drug_RFE - Ridge</v>
      </c>
    </row>
    <row r="71" spans="1:8" x14ac:dyDescent="0.55000000000000004">
      <c r="A71" t="s">
        <v>119</v>
      </c>
      <c r="B71" t="s">
        <v>66</v>
      </c>
      <c r="C71" t="s">
        <v>62</v>
      </c>
      <c r="D71" t="s">
        <v>139</v>
      </c>
      <c r="E71">
        <v>1</v>
      </c>
      <c r="F71" t="s">
        <v>8</v>
      </c>
      <c r="G71">
        <v>3</v>
      </c>
      <c r="H71" t="str">
        <f t="shared" si="1"/>
        <v>Doxy_drug_SFS - Random Forest</v>
      </c>
    </row>
    <row r="72" spans="1:8" x14ac:dyDescent="0.55000000000000004">
      <c r="A72" t="s">
        <v>119</v>
      </c>
      <c r="B72" t="s">
        <v>66</v>
      </c>
      <c r="C72" t="s">
        <v>64</v>
      </c>
      <c r="D72" t="s">
        <v>139</v>
      </c>
      <c r="E72">
        <v>1</v>
      </c>
      <c r="F72" t="s">
        <v>9</v>
      </c>
      <c r="G72">
        <v>3</v>
      </c>
      <c r="H72" t="str">
        <f t="shared" si="1"/>
        <v>Doxy_drug_SFS - Ridge</v>
      </c>
    </row>
    <row r="73" spans="1:8" x14ac:dyDescent="0.55000000000000004">
      <c r="A73" t="s">
        <v>90</v>
      </c>
      <c r="B73" t="s">
        <v>61</v>
      </c>
      <c r="C73" t="s">
        <v>62</v>
      </c>
      <c r="D73" t="s">
        <v>151</v>
      </c>
      <c r="E73">
        <v>0</v>
      </c>
      <c r="F73" t="s">
        <v>3</v>
      </c>
      <c r="G73">
        <v>3</v>
      </c>
      <c r="H73" t="str">
        <f t="shared" si="1"/>
        <v>Elevation_Cond_Feature Importance - Random Forest</v>
      </c>
    </row>
    <row r="74" spans="1:8" x14ac:dyDescent="0.55000000000000004">
      <c r="A74" t="s">
        <v>90</v>
      </c>
      <c r="B74" t="s">
        <v>63</v>
      </c>
      <c r="C74" t="s">
        <v>62</v>
      </c>
      <c r="D74" t="s">
        <v>152</v>
      </c>
      <c r="E74">
        <v>1</v>
      </c>
      <c r="F74" t="s">
        <v>4</v>
      </c>
      <c r="G74">
        <v>3</v>
      </c>
      <c r="H74" t="str">
        <f t="shared" si="1"/>
        <v>Elevation_Cond_Permutation Importance - Random Forest</v>
      </c>
    </row>
    <row r="75" spans="1:8" x14ac:dyDescent="0.55000000000000004">
      <c r="A75" t="s">
        <v>90</v>
      </c>
      <c r="B75" t="s">
        <v>63</v>
      </c>
      <c r="C75" t="s">
        <v>64</v>
      </c>
      <c r="D75" t="s">
        <v>138</v>
      </c>
      <c r="E75">
        <v>0</v>
      </c>
      <c r="F75" t="s">
        <v>5</v>
      </c>
      <c r="G75">
        <v>3</v>
      </c>
      <c r="H75" t="str">
        <f t="shared" si="1"/>
        <v>Elevation_Cond_Permutation Importance - Ridge</v>
      </c>
    </row>
    <row r="76" spans="1:8" x14ac:dyDescent="0.55000000000000004">
      <c r="A76" t="s">
        <v>90</v>
      </c>
      <c r="B76" t="s">
        <v>65</v>
      </c>
      <c r="C76" t="s">
        <v>62</v>
      </c>
      <c r="D76" t="s">
        <v>139</v>
      </c>
      <c r="E76">
        <v>1</v>
      </c>
      <c r="F76" t="s">
        <v>7</v>
      </c>
      <c r="G76">
        <v>3</v>
      </c>
      <c r="H76" t="str">
        <f t="shared" si="1"/>
        <v>Elevation_Cond_RFE - Random Forest</v>
      </c>
    </row>
    <row r="77" spans="1:8" x14ac:dyDescent="0.55000000000000004">
      <c r="A77" t="s">
        <v>90</v>
      </c>
      <c r="B77" t="s">
        <v>65</v>
      </c>
      <c r="C77" t="s">
        <v>64</v>
      </c>
      <c r="D77" t="s">
        <v>138</v>
      </c>
      <c r="E77">
        <v>0</v>
      </c>
      <c r="F77" t="s">
        <v>6</v>
      </c>
      <c r="G77">
        <v>3</v>
      </c>
      <c r="H77" t="str">
        <f t="shared" si="1"/>
        <v>Elevation_Cond_RFE - Ridge</v>
      </c>
    </row>
    <row r="78" spans="1:8" x14ac:dyDescent="0.55000000000000004">
      <c r="A78" t="s">
        <v>90</v>
      </c>
      <c r="B78" t="s">
        <v>66</v>
      </c>
      <c r="C78" t="s">
        <v>62</v>
      </c>
      <c r="D78" t="s">
        <v>138</v>
      </c>
      <c r="E78">
        <v>0</v>
      </c>
      <c r="F78" t="s">
        <v>8</v>
      </c>
      <c r="G78">
        <v>3</v>
      </c>
      <c r="H78" t="str">
        <f t="shared" si="1"/>
        <v>Elevation_Cond_SFS - Random Forest</v>
      </c>
    </row>
    <row r="79" spans="1:8" x14ac:dyDescent="0.55000000000000004">
      <c r="A79" t="s">
        <v>90</v>
      </c>
      <c r="B79" t="s">
        <v>66</v>
      </c>
      <c r="C79" t="s">
        <v>64</v>
      </c>
      <c r="D79" t="s">
        <v>139</v>
      </c>
      <c r="E79">
        <v>1</v>
      </c>
      <c r="F79" t="s">
        <v>9</v>
      </c>
      <c r="G79">
        <v>3</v>
      </c>
      <c r="H79" t="str">
        <f t="shared" si="1"/>
        <v>Elevation_Cond_SFS - Ridge</v>
      </c>
    </row>
    <row r="80" spans="1:8" x14ac:dyDescent="0.55000000000000004">
      <c r="A80" t="s">
        <v>31</v>
      </c>
      <c r="B80" t="s">
        <v>61</v>
      </c>
      <c r="C80" t="s">
        <v>62</v>
      </c>
      <c r="D80" t="s">
        <v>153</v>
      </c>
      <c r="E80">
        <v>0</v>
      </c>
      <c r="F80" t="s">
        <v>3</v>
      </c>
      <c r="G80">
        <v>3</v>
      </c>
      <c r="H80" t="str">
        <f t="shared" si="1"/>
        <v>ethnicity_unkFeature Importance - Random Forest</v>
      </c>
    </row>
    <row r="81" spans="1:8" x14ac:dyDescent="0.55000000000000004">
      <c r="A81" t="s">
        <v>31</v>
      </c>
      <c r="B81" t="s">
        <v>63</v>
      </c>
      <c r="C81" t="s">
        <v>62</v>
      </c>
      <c r="D81" t="s">
        <v>138</v>
      </c>
      <c r="E81">
        <v>0</v>
      </c>
      <c r="F81" t="s">
        <v>4</v>
      </c>
      <c r="G81">
        <v>3</v>
      </c>
      <c r="H81" t="str">
        <f t="shared" si="1"/>
        <v>ethnicity_unkPermutation Importance - Random Forest</v>
      </c>
    </row>
    <row r="82" spans="1:8" x14ac:dyDescent="0.55000000000000004">
      <c r="A82" t="s">
        <v>31</v>
      </c>
      <c r="B82" t="s">
        <v>63</v>
      </c>
      <c r="C82" t="s">
        <v>64</v>
      </c>
      <c r="D82" t="s">
        <v>138</v>
      </c>
      <c r="E82">
        <v>0</v>
      </c>
      <c r="F82" t="s">
        <v>5</v>
      </c>
      <c r="G82">
        <v>3</v>
      </c>
      <c r="H82" t="str">
        <f t="shared" si="1"/>
        <v>ethnicity_unkPermutation Importance - Ridge</v>
      </c>
    </row>
    <row r="83" spans="1:8" x14ac:dyDescent="0.55000000000000004">
      <c r="A83" t="s">
        <v>31</v>
      </c>
      <c r="B83" t="s">
        <v>65</v>
      </c>
      <c r="C83" t="s">
        <v>62</v>
      </c>
      <c r="D83" t="s">
        <v>139</v>
      </c>
      <c r="E83">
        <v>1</v>
      </c>
      <c r="F83" t="s">
        <v>7</v>
      </c>
      <c r="G83">
        <v>3</v>
      </c>
      <c r="H83" t="str">
        <f t="shared" si="1"/>
        <v>ethnicity_unkRFE - Random Forest</v>
      </c>
    </row>
    <row r="84" spans="1:8" x14ac:dyDescent="0.55000000000000004">
      <c r="A84" t="s">
        <v>31</v>
      </c>
      <c r="B84" t="s">
        <v>65</v>
      </c>
      <c r="C84" t="s">
        <v>64</v>
      </c>
      <c r="D84" t="s">
        <v>138</v>
      </c>
      <c r="E84">
        <v>0</v>
      </c>
      <c r="F84" t="s">
        <v>6</v>
      </c>
      <c r="G84">
        <v>3</v>
      </c>
      <c r="H84" t="str">
        <f t="shared" si="1"/>
        <v>ethnicity_unkRFE - Ridge</v>
      </c>
    </row>
    <row r="85" spans="1:8" x14ac:dyDescent="0.55000000000000004">
      <c r="A85" t="s">
        <v>31</v>
      </c>
      <c r="B85" t="s">
        <v>66</v>
      </c>
      <c r="C85" t="s">
        <v>62</v>
      </c>
      <c r="D85" t="s">
        <v>139</v>
      </c>
      <c r="E85">
        <v>1</v>
      </c>
      <c r="F85" t="s">
        <v>8</v>
      </c>
      <c r="G85">
        <v>3</v>
      </c>
      <c r="H85" t="str">
        <f t="shared" si="1"/>
        <v>ethnicity_unkSFS - Random Forest</v>
      </c>
    </row>
    <row r="86" spans="1:8" x14ac:dyDescent="0.55000000000000004">
      <c r="A86" t="s">
        <v>31</v>
      </c>
      <c r="B86" t="s">
        <v>66</v>
      </c>
      <c r="C86" t="s">
        <v>64</v>
      </c>
      <c r="D86" t="s">
        <v>139</v>
      </c>
      <c r="E86">
        <v>1</v>
      </c>
      <c r="F86" t="s">
        <v>9</v>
      </c>
      <c r="G86">
        <v>3</v>
      </c>
      <c r="H86" t="str">
        <f t="shared" si="1"/>
        <v>ethnicity_unkSFS - Ridge</v>
      </c>
    </row>
    <row r="87" spans="1:8" x14ac:dyDescent="0.55000000000000004">
      <c r="A87" t="s">
        <v>120</v>
      </c>
      <c r="B87" t="s">
        <v>67</v>
      </c>
      <c r="C87" t="s">
        <v>68</v>
      </c>
      <c r="D87" t="s">
        <v>139</v>
      </c>
      <c r="E87">
        <v>1</v>
      </c>
      <c r="F87" t="s">
        <v>2</v>
      </c>
      <c r="G87">
        <v>3</v>
      </c>
      <c r="H87" t="str">
        <f t="shared" si="1"/>
        <v>Fluorescein_drug_Regularization - Lasso</v>
      </c>
    </row>
    <row r="88" spans="1:8" x14ac:dyDescent="0.55000000000000004">
      <c r="A88" t="s">
        <v>120</v>
      </c>
      <c r="B88" t="s">
        <v>61</v>
      </c>
      <c r="C88" t="s">
        <v>62</v>
      </c>
      <c r="D88" t="s">
        <v>154</v>
      </c>
      <c r="E88">
        <v>0</v>
      </c>
      <c r="F88" t="s">
        <v>3</v>
      </c>
      <c r="G88">
        <v>3</v>
      </c>
      <c r="H88" t="str">
        <f t="shared" si="1"/>
        <v>Fluorescein_drug_Feature Importance - Random Forest</v>
      </c>
    </row>
    <row r="89" spans="1:8" x14ac:dyDescent="0.55000000000000004">
      <c r="A89" t="s">
        <v>120</v>
      </c>
      <c r="B89" t="s">
        <v>63</v>
      </c>
      <c r="C89" t="s">
        <v>62</v>
      </c>
      <c r="D89" t="s">
        <v>138</v>
      </c>
      <c r="E89">
        <v>0</v>
      </c>
      <c r="F89" t="s">
        <v>4</v>
      </c>
      <c r="G89">
        <v>3</v>
      </c>
      <c r="H89" t="str">
        <f t="shared" si="1"/>
        <v>Fluorescein_drug_Permutation Importance - Random Forest</v>
      </c>
    </row>
    <row r="90" spans="1:8" x14ac:dyDescent="0.55000000000000004">
      <c r="A90" t="s">
        <v>120</v>
      </c>
      <c r="B90" t="s">
        <v>63</v>
      </c>
      <c r="C90" t="s">
        <v>64</v>
      </c>
      <c r="D90" t="s">
        <v>138</v>
      </c>
      <c r="E90">
        <v>0</v>
      </c>
      <c r="F90" t="s">
        <v>5</v>
      </c>
      <c r="G90">
        <v>3</v>
      </c>
      <c r="H90" t="str">
        <f t="shared" si="1"/>
        <v>Fluorescein_drug_Permutation Importance - Ridge</v>
      </c>
    </row>
    <row r="91" spans="1:8" x14ac:dyDescent="0.55000000000000004">
      <c r="A91" t="s">
        <v>120</v>
      </c>
      <c r="B91" t="s">
        <v>65</v>
      </c>
      <c r="C91" t="s">
        <v>62</v>
      </c>
      <c r="D91" t="s">
        <v>139</v>
      </c>
      <c r="E91">
        <v>1</v>
      </c>
      <c r="F91" t="s">
        <v>7</v>
      </c>
      <c r="G91">
        <v>3</v>
      </c>
      <c r="H91" t="str">
        <f t="shared" si="1"/>
        <v>Fluorescein_drug_RFE - Random Forest</v>
      </c>
    </row>
    <row r="92" spans="1:8" x14ac:dyDescent="0.55000000000000004">
      <c r="A92" t="s">
        <v>120</v>
      </c>
      <c r="B92" t="s">
        <v>65</v>
      </c>
      <c r="C92" t="s">
        <v>64</v>
      </c>
      <c r="D92" t="s">
        <v>138</v>
      </c>
      <c r="E92">
        <v>0</v>
      </c>
      <c r="F92" t="s">
        <v>6</v>
      </c>
      <c r="G92">
        <v>3</v>
      </c>
      <c r="H92" t="str">
        <f t="shared" si="1"/>
        <v>Fluorescein_drug_RFE - Ridge</v>
      </c>
    </row>
    <row r="93" spans="1:8" x14ac:dyDescent="0.55000000000000004">
      <c r="A93" t="s">
        <v>120</v>
      </c>
      <c r="B93" t="s">
        <v>66</v>
      </c>
      <c r="C93" t="s">
        <v>62</v>
      </c>
      <c r="D93" t="s">
        <v>139</v>
      </c>
      <c r="E93">
        <v>1</v>
      </c>
      <c r="F93" t="s">
        <v>8</v>
      </c>
      <c r="G93">
        <v>3</v>
      </c>
      <c r="H93" t="str">
        <f t="shared" si="1"/>
        <v>Fluorescein_drug_SFS - Random Forest</v>
      </c>
    </row>
    <row r="94" spans="1:8" x14ac:dyDescent="0.55000000000000004">
      <c r="A94" t="s">
        <v>120</v>
      </c>
      <c r="B94" t="s">
        <v>66</v>
      </c>
      <c r="C94" t="s">
        <v>64</v>
      </c>
      <c r="D94" t="s">
        <v>138</v>
      </c>
      <c r="E94">
        <v>0</v>
      </c>
      <c r="F94" t="s">
        <v>9</v>
      </c>
      <c r="G94">
        <v>3</v>
      </c>
      <c r="H94" t="str">
        <f t="shared" si="1"/>
        <v>Fluorescein_drug_SFS - Ridge</v>
      </c>
    </row>
    <row r="95" spans="1:8" x14ac:dyDescent="0.55000000000000004">
      <c r="A95" t="s">
        <v>71</v>
      </c>
      <c r="B95" t="s">
        <v>61</v>
      </c>
      <c r="C95" t="s">
        <v>62</v>
      </c>
      <c r="D95" t="s">
        <v>155</v>
      </c>
      <c r="E95">
        <v>0</v>
      </c>
      <c r="F95" t="s">
        <v>3</v>
      </c>
      <c r="G95">
        <v>3</v>
      </c>
      <c r="H95" t="str">
        <f t="shared" si="1"/>
        <v>Hernia_Cond_Feature Importance - Random Forest</v>
      </c>
    </row>
    <row r="96" spans="1:8" x14ac:dyDescent="0.55000000000000004">
      <c r="A96" t="s">
        <v>71</v>
      </c>
      <c r="B96" t="s">
        <v>63</v>
      </c>
      <c r="C96" t="s">
        <v>62</v>
      </c>
      <c r="D96" t="s">
        <v>156</v>
      </c>
      <c r="E96">
        <v>0</v>
      </c>
      <c r="F96" t="s">
        <v>4</v>
      </c>
      <c r="G96">
        <v>3</v>
      </c>
      <c r="H96" t="str">
        <f t="shared" si="1"/>
        <v>Hernia_Cond_Permutation Importance - Random Forest</v>
      </c>
    </row>
    <row r="97" spans="1:8" x14ac:dyDescent="0.55000000000000004">
      <c r="A97" t="s">
        <v>71</v>
      </c>
      <c r="B97" t="s">
        <v>63</v>
      </c>
      <c r="C97" t="s">
        <v>64</v>
      </c>
      <c r="D97" t="s">
        <v>138</v>
      </c>
      <c r="E97">
        <v>0</v>
      </c>
      <c r="F97" t="s">
        <v>5</v>
      </c>
      <c r="G97">
        <v>3</v>
      </c>
      <c r="H97" t="str">
        <f t="shared" si="1"/>
        <v>Hernia_Cond_Permutation Importance - Ridge</v>
      </c>
    </row>
    <row r="98" spans="1:8" x14ac:dyDescent="0.55000000000000004">
      <c r="A98" t="s">
        <v>71</v>
      </c>
      <c r="B98" t="s">
        <v>65</v>
      </c>
      <c r="C98" t="s">
        <v>62</v>
      </c>
      <c r="D98" t="s">
        <v>139</v>
      </c>
      <c r="E98">
        <v>1</v>
      </c>
      <c r="F98" t="s">
        <v>7</v>
      </c>
      <c r="G98">
        <v>3</v>
      </c>
      <c r="H98" t="str">
        <f t="shared" si="1"/>
        <v>Hernia_Cond_RFE - Random Forest</v>
      </c>
    </row>
    <row r="99" spans="1:8" x14ac:dyDescent="0.55000000000000004">
      <c r="A99" t="s">
        <v>71</v>
      </c>
      <c r="B99" t="s">
        <v>65</v>
      </c>
      <c r="C99" t="s">
        <v>64</v>
      </c>
      <c r="D99" t="s">
        <v>138</v>
      </c>
      <c r="E99">
        <v>0</v>
      </c>
      <c r="F99" t="s">
        <v>6</v>
      </c>
      <c r="G99">
        <v>3</v>
      </c>
      <c r="H99" t="str">
        <f t="shared" si="1"/>
        <v>Hernia_Cond_RFE - Ridge</v>
      </c>
    </row>
    <row r="100" spans="1:8" x14ac:dyDescent="0.55000000000000004">
      <c r="A100" t="s">
        <v>71</v>
      </c>
      <c r="B100" t="s">
        <v>66</v>
      </c>
      <c r="C100" t="s">
        <v>62</v>
      </c>
      <c r="D100" t="s">
        <v>139</v>
      </c>
      <c r="E100">
        <v>1</v>
      </c>
      <c r="F100" t="s">
        <v>8</v>
      </c>
      <c r="G100">
        <v>3</v>
      </c>
      <c r="H100" t="str">
        <f t="shared" si="1"/>
        <v>Hernia_Cond_SFS - Random Forest</v>
      </c>
    </row>
    <row r="101" spans="1:8" x14ac:dyDescent="0.55000000000000004">
      <c r="A101" t="s">
        <v>71</v>
      </c>
      <c r="B101" t="s">
        <v>66</v>
      </c>
      <c r="C101" t="s">
        <v>64</v>
      </c>
      <c r="D101" t="s">
        <v>139</v>
      </c>
      <c r="E101">
        <v>1</v>
      </c>
      <c r="F101" t="s">
        <v>9</v>
      </c>
      <c r="G101">
        <v>3</v>
      </c>
      <c r="H101" t="str">
        <f t="shared" si="1"/>
        <v>Hernia_Cond_SFS - Ridge</v>
      </c>
    </row>
    <row r="102" spans="1:8" x14ac:dyDescent="0.55000000000000004">
      <c r="A102" t="s">
        <v>77</v>
      </c>
      <c r="B102" t="s">
        <v>61</v>
      </c>
      <c r="C102" t="s">
        <v>62</v>
      </c>
      <c r="D102" t="s">
        <v>157</v>
      </c>
      <c r="E102">
        <v>0</v>
      </c>
      <c r="F102" t="s">
        <v>3</v>
      </c>
      <c r="G102">
        <v>3</v>
      </c>
      <c r="H102" t="str">
        <f t="shared" si="1"/>
        <v>LossOfTaste_Cond_Feature Importance - Random Forest</v>
      </c>
    </row>
    <row r="103" spans="1:8" x14ac:dyDescent="0.55000000000000004">
      <c r="A103" t="s">
        <v>77</v>
      </c>
      <c r="B103" t="s">
        <v>63</v>
      </c>
      <c r="C103" t="s">
        <v>62</v>
      </c>
      <c r="D103" t="s">
        <v>138</v>
      </c>
      <c r="E103">
        <v>0</v>
      </c>
      <c r="F103" t="s">
        <v>4</v>
      </c>
      <c r="G103">
        <v>3</v>
      </c>
      <c r="H103" t="str">
        <f t="shared" si="1"/>
        <v>LossOfTaste_Cond_Permutation Importance - Random Forest</v>
      </c>
    </row>
    <row r="104" spans="1:8" x14ac:dyDescent="0.55000000000000004">
      <c r="A104" t="s">
        <v>77</v>
      </c>
      <c r="B104" t="s">
        <v>63</v>
      </c>
      <c r="C104" t="s">
        <v>64</v>
      </c>
      <c r="D104" t="s">
        <v>138</v>
      </c>
      <c r="E104">
        <v>0</v>
      </c>
      <c r="F104" t="s">
        <v>5</v>
      </c>
      <c r="G104">
        <v>3</v>
      </c>
      <c r="H104" t="str">
        <f t="shared" si="1"/>
        <v>LossOfTaste_Cond_Permutation Importance - Ridge</v>
      </c>
    </row>
    <row r="105" spans="1:8" x14ac:dyDescent="0.55000000000000004">
      <c r="A105" t="s">
        <v>77</v>
      </c>
      <c r="B105" t="s">
        <v>65</v>
      </c>
      <c r="C105" t="s">
        <v>62</v>
      </c>
      <c r="D105" t="s">
        <v>139</v>
      </c>
      <c r="E105">
        <v>1</v>
      </c>
      <c r="F105" t="s">
        <v>7</v>
      </c>
      <c r="G105">
        <v>3</v>
      </c>
      <c r="H105" t="str">
        <f t="shared" si="1"/>
        <v>LossOfTaste_Cond_RFE - Random Forest</v>
      </c>
    </row>
    <row r="106" spans="1:8" x14ac:dyDescent="0.55000000000000004">
      <c r="A106" t="s">
        <v>77</v>
      </c>
      <c r="B106" t="s">
        <v>65</v>
      </c>
      <c r="C106" t="s">
        <v>64</v>
      </c>
      <c r="D106" t="s">
        <v>138</v>
      </c>
      <c r="E106">
        <v>0</v>
      </c>
      <c r="F106" t="s">
        <v>6</v>
      </c>
      <c r="G106">
        <v>3</v>
      </c>
      <c r="H106" t="str">
        <f t="shared" si="1"/>
        <v>LossOfTaste_Cond_RFE - Ridge</v>
      </c>
    </row>
    <row r="107" spans="1:8" x14ac:dyDescent="0.55000000000000004">
      <c r="A107" t="s">
        <v>77</v>
      </c>
      <c r="B107" t="s">
        <v>66</v>
      </c>
      <c r="C107" t="s">
        <v>62</v>
      </c>
      <c r="D107" t="s">
        <v>139</v>
      </c>
      <c r="E107">
        <v>1</v>
      </c>
      <c r="F107" t="s">
        <v>8</v>
      </c>
      <c r="G107">
        <v>3</v>
      </c>
      <c r="H107" t="str">
        <f t="shared" si="1"/>
        <v>LossOfTaste_Cond_SFS - Random Forest</v>
      </c>
    </row>
    <row r="108" spans="1:8" x14ac:dyDescent="0.55000000000000004">
      <c r="A108" t="s">
        <v>77</v>
      </c>
      <c r="B108" t="s">
        <v>66</v>
      </c>
      <c r="C108" t="s">
        <v>64</v>
      </c>
      <c r="D108" t="s">
        <v>139</v>
      </c>
      <c r="E108">
        <v>1</v>
      </c>
      <c r="F108" t="s">
        <v>9</v>
      </c>
      <c r="G108">
        <v>3</v>
      </c>
      <c r="H108" t="str">
        <f t="shared" si="1"/>
        <v>LossOfTaste_Cond_SFS - Ridge</v>
      </c>
    </row>
    <row r="109" spans="1:8" x14ac:dyDescent="0.55000000000000004">
      <c r="A109" t="s">
        <v>121</v>
      </c>
      <c r="B109" t="s">
        <v>67</v>
      </c>
      <c r="C109" t="s">
        <v>68</v>
      </c>
      <c r="D109" t="s">
        <v>139</v>
      </c>
      <c r="E109">
        <v>1</v>
      </c>
      <c r="F109" t="s">
        <v>2</v>
      </c>
      <c r="G109">
        <v>3</v>
      </c>
      <c r="H109" t="str">
        <f t="shared" si="1"/>
        <v>Metoprolol_drug_Regularization - Lasso</v>
      </c>
    </row>
    <row r="110" spans="1:8" x14ac:dyDescent="0.55000000000000004">
      <c r="A110" t="s">
        <v>121</v>
      </c>
      <c r="B110" t="s">
        <v>61</v>
      </c>
      <c r="C110" t="s">
        <v>62</v>
      </c>
      <c r="D110" t="s">
        <v>158</v>
      </c>
      <c r="E110">
        <v>1</v>
      </c>
      <c r="F110" t="s">
        <v>3</v>
      </c>
      <c r="G110">
        <v>3</v>
      </c>
      <c r="H110" t="str">
        <f t="shared" si="1"/>
        <v>Metoprolol_drug_Feature Importance - Random Forest</v>
      </c>
    </row>
    <row r="111" spans="1:8" x14ac:dyDescent="0.55000000000000004">
      <c r="A111" t="s">
        <v>121</v>
      </c>
      <c r="B111" t="s">
        <v>63</v>
      </c>
      <c r="C111" t="s">
        <v>62</v>
      </c>
      <c r="D111" t="s">
        <v>159</v>
      </c>
      <c r="E111">
        <v>0</v>
      </c>
      <c r="F111" t="s">
        <v>4</v>
      </c>
      <c r="G111">
        <v>3</v>
      </c>
      <c r="H111" t="str">
        <f t="shared" si="1"/>
        <v>Metoprolol_drug_Permutation Importance - Random Forest</v>
      </c>
    </row>
    <row r="112" spans="1:8" x14ac:dyDescent="0.55000000000000004">
      <c r="A112" t="s">
        <v>121</v>
      </c>
      <c r="B112" t="s">
        <v>63</v>
      </c>
      <c r="C112" t="s">
        <v>64</v>
      </c>
      <c r="D112" t="s">
        <v>138</v>
      </c>
      <c r="E112">
        <v>0</v>
      </c>
      <c r="F112" t="s">
        <v>5</v>
      </c>
      <c r="G112">
        <v>3</v>
      </c>
      <c r="H112" t="str">
        <f t="shared" si="1"/>
        <v>Metoprolol_drug_Permutation Importance - Ridge</v>
      </c>
    </row>
    <row r="113" spans="1:8" x14ac:dyDescent="0.55000000000000004">
      <c r="A113" t="s">
        <v>121</v>
      </c>
      <c r="B113" t="s">
        <v>65</v>
      </c>
      <c r="C113" t="s">
        <v>62</v>
      </c>
      <c r="D113" t="s">
        <v>139</v>
      </c>
      <c r="E113">
        <v>1</v>
      </c>
      <c r="F113" t="s">
        <v>7</v>
      </c>
      <c r="G113">
        <v>3</v>
      </c>
      <c r="H113" t="str">
        <f t="shared" si="1"/>
        <v>Metoprolol_drug_RFE - Random Forest</v>
      </c>
    </row>
    <row r="114" spans="1:8" x14ac:dyDescent="0.55000000000000004">
      <c r="A114" t="s">
        <v>121</v>
      </c>
      <c r="B114" t="s">
        <v>65</v>
      </c>
      <c r="C114" t="s">
        <v>64</v>
      </c>
      <c r="D114" t="s">
        <v>138</v>
      </c>
      <c r="E114">
        <v>0</v>
      </c>
      <c r="F114" t="s">
        <v>6</v>
      </c>
      <c r="G114">
        <v>3</v>
      </c>
      <c r="H114" t="str">
        <f t="shared" si="1"/>
        <v>Metoprolol_drug_RFE - Ridge</v>
      </c>
    </row>
    <row r="115" spans="1:8" x14ac:dyDescent="0.55000000000000004">
      <c r="A115" t="s">
        <v>121</v>
      </c>
      <c r="B115" t="s">
        <v>66</v>
      </c>
      <c r="C115" t="s">
        <v>62</v>
      </c>
      <c r="D115" t="s">
        <v>138</v>
      </c>
      <c r="E115">
        <v>0</v>
      </c>
      <c r="F115" t="s">
        <v>8</v>
      </c>
      <c r="G115">
        <v>3</v>
      </c>
      <c r="H115" t="str">
        <f t="shared" si="1"/>
        <v>Metoprolol_drug_SFS - Random Forest</v>
      </c>
    </row>
    <row r="116" spans="1:8" x14ac:dyDescent="0.55000000000000004">
      <c r="A116" t="s">
        <v>121</v>
      </c>
      <c r="B116" t="s">
        <v>66</v>
      </c>
      <c r="C116" t="s">
        <v>64</v>
      </c>
      <c r="D116" t="s">
        <v>138</v>
      </c>
      <c r="E116">
        <v>0</v>
      </c>
      <c r="F116" t="s">
        <v>9</v>
      </c>
      <c r="G116">
        <v>3</v>
      </c>
      <c r="H116" t="str">
        <f t="shared" si="1"/>
        <v>Metoprolol_drug_SFS - Ridge</v>
      </c>
    </row>
    <row r="117" spans="1:8" x14ac:dyDescent="0.55000000000000004">
      <c r="A117" t="s">
        <v>122</v>
      </c>
      <c r="B117" t="s">
        <v>67</v>
      </c>
      <c r="C117" t="s">
        <v>68</v>
      </c>
      <c r="D117" t="s">
        <v>139</v>
      </c>
      <c r="E117">
        <v>1</v>
      </c>
      <c r="F117" t="s">
        <v>2</v>
      </c>
      <c r="G117">
        <v>3</v>
      </c>
      <c r="H117" t="str">
        <f t="shared" si="1"/>
        <v>Other_drug_Regularization - Lasso</v>
      </c>
    </row>
    <row r="118" spans="1:8" x14ac:dyDescent="0.55000000000000004">
      <c r="A118" t="s">
        <v>122</v>
      </c>
      <c r="B118" t="s">
        <v>61</v>
      </c>
      <c r="C118" t="s">
        <v>62</v>
      </c>
      <c r="D118" t="s">
        <v>160</v>
      </c>
      <c r="E118">
        <v>0</v>
      </c>
      <c r="F118" t="s">
        <v>3</v>
      </c>
      <c r="G118">
        <v>3</v>
      </c>
      <c r="H118" t="str">
        <f t="shared" si="1"/>
        <v>Other_drug_Feature Importance - Random Forest</v>
      </c>
    </row>
    <row r="119" spans="1:8" x14ac:dyDescent="0.55000000000000004">
      <c r="A119" t="s">
        <v>122</v>
      </c>
      <c r="B119" t="s">
        <v>63</v>
      </c>
      <c r="C119" t="s">
        <v>62</v>
      </c>
      <c r="D119" t="s">
        <v>138</v>
      </c>
      <c r="E119">
        <v>0</v>
      </c>
      <c r="F119" t="s">
        <v>4</v>
      </c>
      <c r="G119">
        <v>3</v>
      </c>
      <c r="H119" t="str">
        <f t="shared" si="1"/>
        <v>Other_drug_Permutation Importance - Random Forest</v>
      </c>
    </row>
    <row r="120" spans="1:8" x14ac:dyDescent="0.55000000000000004">
      <c r="A120" t="s">
        <v>122</v>
      </c>
      <c r="B120" t="s">
        <v>63</v>
      </c>
      <c r="C120" t="s">
        <v>64</v>
      </c>
      <c r="D120" t="s">
        <v>138</v>
      </c>
      <c r="E120">
        <v>0</v>
      </c>
      <c r="F120" t="s">
        <v>5</v>
      </c>
      <c r="G120">
        <v>3</v>
      </c>
      <c r="H120" t="str">
        <f t="shared" si="1"/>
        <v>Other_drug_Permutation Importance - Ridge</v>
      </c>
    </row>
    <row r="121" spans="1:8" x14ac:dyDescent="0.55000000000000004">
      <c r="A121" t="s">
        <v>122</v>
      </c>
      <c r="B121" t="s">
        <v>65</v>
      </c>
      <c r="C121" t="s">
        <v>62</v>
      </c>
      <c r="D121" t="s">
        <v>139</v>
      </c>
      <c r="E121">
        <v>1</v>
      </c>
      <c r="F121" t="s">
        <v>7</v>
      </c>
      <c r="G121">
        <v>3</v>
      </c>
      <c r="H121" t="str">
        <f t="shared" si="1"/>
        <v>Other_drug_RFE - Random Forest</v>
      </c>
    </row>
    <row r="122" spans="1:8" x14ac:dyDescent="0.55000000000000004">
      <c r="A122" t="s">
        <v>122</v>
      </c>
      <c r="B122" t="s">
        <v>65</v>
      </c>
      <c r="C122" t="s">
        <v>64</v>
      </c>
      <c r="D122" t="s">
        <v>138</v>
      </c>
      <c r="E122">
        <v>0</v>
      </c>
      <c r="F122" t="s">
        <v>6</v>
      </c>
      <c r="G122">
        <v>3</v>
      </c>
      <c r="H122" t="str">
        <f t="shared" si="1"/>
        <v>Other_drug_RFE - Ridge</v>
      </c>
    </row>
    <row r="123" spans="1:8" x14ac:dyDescent="0.55000000000000004">
      <c r="A123" t="s">
        <v>122</v>
      </c>
      <c r="B123" t="s">
        <v>66</v>
      </c>
      <c r="C123" t="s">
        <v>62</v>
      </c>
      <c r="D123" t="s">
        <v>139</v>
      </c>
      <c r="E123">
        <v>1</v>
      </c>
      <c r="F123" t="s">
        <v>8</v>
      </c>
      <c r="G123">
        <v>3</v>
      </c>
      <c r="H123" t="str">
        <f t="shared" si="1"/>
        <v>Other_drug_SFS - Random Forest</v>
      </c>
    </row>
    <row r="124" spans="1:8" x14ac:dyDescent="0.55000000000000004">
      <c r="A124" t="s">
        <v>122</v>
      </c>
      <c r="B124" t="s">
        <v>66</v>
      </c>
      <c r="C124" t="s">
        <v>64</v>
      </c>
      <c r="D124" t="s">
        <v>138</v>
      </c>
      <c r="E124">
        <v>0</v>
      </c>
      <c r="F124" t="s">
        <v>9</v>
      </c>
      <c r="G124">
        <v>3</v>
      </c>
      <c r="H124" t="str">
        <f t="shared" si="1"/>
        <v>Other_drug_SFS - Ridge</v>
      </c>
    </row>
    <row r="125" spans="1:8" x14ac:dyDescent="0.55000000000000004">
      <c r="A125" t="s">
        <v>44</v>
      </c>
      <c r="B125" t="s">
        <v>65</v>
      </c>
      <c r="C125" t="s">
        <v>62</v>
      </c>
      <c r="D125" t="s">
        <v>139</v>
      </c>
      <c r="E125">
        <v>1</v>
      </c>
      <c r="F125" t="s">
        <v>7</v>
      </c>
      <c r="G125">
        <v>3</v>
      </c>
      <c r="H125" t="str">
        <f t="shared" si="1"/>
        <v>race_asiRFE - Random Forest</v>
      </c>
    </row>
    <row r="126" spans="1:8" x14ac:dyDescent="0.55000000000000004">
      <c r="A126" t="s">
        <v>44</v>
      </c>
      <c r="B126" t="s">
        <v>65</v>
      </c>
      <c r="C126" t="s">
        <v>64</v>
      </c>
      <c r="D126" t="s">
        <v>138</v>
      </c>
      <c r="E126">
        <v>0</v>
      </c>
      <c r="F126" t="s">
        <v>6</v>
      </c>
      <c r="G126">
        <v>3</v>
      </c>
      <c r="H126" t="str">
        <f t="shared" si="1"/>
        <v>race_asiRFE - Ridge</v>
      </c>
    </row>
    <row r="127" spans="1:8" x14ac:dyDescent="0.55000000000000004">
      <c r="A127" t="s">
        <v>44</v>
      </c>
      <c r="B127" t="s">
        <v>66</v>
      </c>
      <c r="C127" t="s">
        <v>62</v>
      </c>
      <c r="D127" t="s">
        <v>138</v>
      </c>
      <c r="E127">
        <v>0</v>
      </c>
      <c r="F127" t="s">
        <v>8</v>
      </c>
      <c r="G127">
        <v>3</v>
      </c>
      <c r="H127" t="str">
        <f t="shared" si="1"/>
        <v>race_asiSFS - Random Forest</v>
      </c>
    </row>
    <row r="128" spans="1:8" x14ac:dyDescent="0.55000000000000004">
      <c r="A128" t="s">
        <v>44</v>
      </c>
      <c r="B128" t="s">
        <v>66</v>
      </c>
      <c r="C128" t="s">
        <v>64</v>
      </c>
      <c r="D128" t="s">
        <v>139</v>
      </c>
      <c r="E128">
        <v>1</v>
      </c>
      <c r="F128" t="s">
        <v>9</v>
      </c>
      <c r="G128">
        <v>3</v>
      </c>
      <c r="H128" t="str">
        <f t="shared" si="1"/>
        <v>race_asiSFS - Ridge</v>
      </c>
    </row>
    <row r="129" spans="1:8" x14ac:dyDescent="0.55000000000000004">
      <c r="A129" t="s">
        <v>44</v>
      </c>
      <c r="B129" t="s">
        <v>61</v>
      </c>
      <c r="C129" t="s">
        <v>62</v>
      </c>
      <c r="D129" t="s">
        <v>161</v>
      </c>
      <c r="E129">
        <v>0</v>
      </c>
      <c r="F129" t="s">
        <v>3</v>
      </c>
      <c r="G129">
        <v>3</v>
      </c>
      <c r="H129" t="str">
        <f t="shared" si="1"/>
        <v>race_asiFeature Importance - Random Forest</v>
      </c>
    </row>
    <row r="130" spans="1:8" x14ac:dyDescent="0.55000000000000004">
      <c r="A130" t="s">
        <v>44</v>
      </c>
      <c r="B130" t="s">
        <v>63</v>
      </c>
      <c r="C130" t="s">
        <v>62</v>
      </c>
      <c r="D130" t="s">
        <v>162</v>
      </c>
      <c r="E130">
        <v>1</v>
      </c>
      <c r="F130" t="s">
        <v>4</v>
      </c>
      <c r="G130">
        <v>3</v>
      </c>
      <c r="H130" t="str">
        <f t="shared" ref="H130:H193" si="2">A130&amp;F130</f>
        <v>race_asiPermutation Importance - Random Forest</v>
      </c>
    </row>
    <row r="131" spans="1:8" x14ac:dyDescent="0.55000000000000004">
      <c r="A131" t="s">
        <v>44</v>
      </c>
      <c r="B131" t="s">
        <v>63</v>
      </c>
      <c r="C131" t="s">
        <v>64</v>
      </c>
      <c r="D131" t="s">
        <v>138</v>
      </c>
      <c r="E131">
        <v>0</v>
      </c>
      <c r="F131" t="s">
        <v>5</v>
      </c>
      <c r="G131">
        <v>3</v>
      </c>
      <c r="H131" t="str">
        <f t="shared" si="2"/>
        <v>race_asiPermutation Importance - Ridge</v>
      </c>
    </row>
    <row r="132" spans="1:8" x14ac:dyDescent="0.55000000000000004">
      <c r="A132" t="s">
        <v>32</v>
      </c>
      <c r="B132" t="s">
        <v>61</v>
      </c>
      <c r="C132" t="s">
        <v>62</v>
      </c>
      <c r="D132" t="s">
        <v>163</v>
      </c>
      <c r="E132">
        <v>0</v>
      </c>
      <c r="F132" t="s">
        <v>3</v>
      </c>
      <c r="G132">
        <v>3</v>
      </c>
      <c r="H132" t="str">
        <f t="shared" si="2"/>
        <v>race_natFeature Importance - Random Forest</v>
      </c>
    </row>
    <row r="133" spans="1:8" x14ac:dyDescent="0.55000000000000004">
      <c r="A133" t="s">
        <v>32</v>
      </c>
      <c r="B133" t="s">
        <v>63</v>
      </c>
      <c r="C133" t="s">
        <v>62</v>
      </c>
      <c r="D133" t="s">
        <v>164</v>
      </c>
      <c r="E133">
        <v>0</v>
      </c>
      <c r="F133" t="s">
        <v>4</v>
      </c>
      <c r="G133">
        <v>3</v>
      </c>
      <c r="H133" t="str">
        <f t="shared" si="2"/>
        <v>race_natPermutation Importance - Random Forest</v>
      </c>
    </row>
    <row r="134" spans="1:8" x14ac:dyDescent="0.55000000000000004">
      <c r="A134" t="s">
        <v>32</v>
      </c>
      <c r="B134" t="s">
        <v>63</v>
      </c>
      <c r="C134" t="s">
        <v>64</v>
      </c>
      <c r="D134" t="s">
        <v>138</v>
      </c>
      <c r="E134">
        <v>0</v>
      </c>
      <c r="F134" t="s">
        <v>5</v>
      </c>
      <c r="G134">
        <v>3</v>
      </c>
      <c r="H134" t="str">
        <f t="shared" si="2"/>
        <v>race_natPermutation Importance - Ridge</v>
      </c>
    </row>
    <row r="135" spans="1:8" x14ac:dyDescent="0.55000000000000004">
      <c r="A135" t="s">
        <v>32</v>
      </c>
      <c r="B135" t="s">
        <v>65</v>
      </c>
      <c r="C135" t="s">
        <v>62</v>
      </c>
      <c r="D135" t="s">
        <v>139</v>
      </c>
      <c r="E135">
        <v>1</v>
      </c>
      <c r="F135" t="s">
        <v>7</v>
      </c>
      <c r="G135">
        <v>3</v>
      </c>
      <c r="H135" t="str">
        <f t="shared" si="2"/>
        <v>race_natRFE - Random Forest</v>
      </c>
    </row>
    <row r="136" spans="1:8" x14ac:dyDescent="0.55000000000000004">
      <c r="A136" t="s">
        <v>32</v>
      </c>
      <c r="B136" t="s">
        <v>65</v>
      </c>
      <c r="C136" t="s">
        <v>64</v>
      </c>
      <c r="D136" t="s">
        <v>138</v>
      </c>
      <c r="E136">
        <v>0</v>
      </c>
      <c r="F136" t="s">
        <v>6</v>
      </c>
      <c r="G136">
        <v>3</v>
      </c>
      <c r="H136" t="str">
        <f t="shared" si="2"/>
        <v>race_natRFE - Ridge</v>
      </c>
    </row>
    <row r="137" spans="1:8" x14ac:dyDescent="0.55000000000000004">
      <c r="A137" t="s">
        <v>32</v>
      </c>
      <c r="B137" t="s">
        <v>66</v>
      </c>
      <c r="C137" t="s">
        <v>62</v>
      </c>
      <c r="D137" t="s">
        <v>139</v>
      </c>
      <c r="E137">
        <v>1</v>
      </c>
      <c r="F137" t="s">
        <v>8</v>
      </c>
      <c r="G137">
        <v>3</v>
      </c>
      <c r="H137" t="str">
        <f t="shared" si="2"/>
        <v>race_natSFS - Random Forest</v>
      </c>
    </row>
    <row r="138" spans="1:8" x14ac:dyDescent="0.55000000000000004">
      <c r="A138" t="s">
        <v>32</v>
      </c>
      <c r="B138" t="s">
        <v>66</v>
      </c>
      <c r="C138" t="s">
        <v>64</v>
      </c>
      <c r="D138" t="s">
        <v>139</v>
      </c>
      <c r="E138">
        <v>1</v>
      </c>
      <c r="F138" t="s">
        <v>9</v>
      </c>
      <c r="G138">
        <v>3</v>
      </c>
      <c r="H138" t="str">
        <f t="shared" si="2"/>
        <v>race_natSFS - Ridge</v>
      </c>
    </row>
    <row r="139" spans="1:8" x14ac:dyDescent="0.55000000000000004">
      <c r="A139" t="s">
        <v>123</v>
      </c>
      <c r="B139" t="s">
        <v>61</v>
      </c>
      <c r="C139" t="s">
        <v>62</v>
      </c>
      <c r="D139" t="s">
        <v>165</v>
      </c>
      <c r="E139">
        <v>1</v>
      </c>
      <c r="F139" t="s">
        <v>3</v>
      </c>
      <c r="G139">
        <v>3</v>
      </c>
      <c r="H139" t="str">
        <f t="shared" si="2"/>
        <v>Vancomycin_drug_Feature Importance - Random Forest</v>
      </c>
    </row>
    <row r="140" spans="1:8" x14ac:dyDescent="0.55000000000000004">
      <c r="A140" t="s">
        <v>123</v>
      </c>
      <c r="B140" t="s">
        <v>63</v>
      </c>
      <c r="C140" t="s">
        <v>62</v>
      </c>
      <c r="D140" t="s">
        <v>166</v>
      </c>
      <c r="E140">
        <v>1</v>
      </c>
      <c r="F140" t="s">
        <v>4</v>
      </c>
      <c r="G140">
        <v>3</v>
      </c>
      <c r="H140" t="str">
        <f t="shared" si="2"/>
        <v>Vancomycin_drug_Permutation Importance - Random Forest</v>
      </c>
    </row>
    <row r="141" spans="1:8" x14ac:dyDescent="0.55000000000000004">
      <c r="A141" t="s">
        <v>123</v>
      </c>
      <c r="B141" t="s">
        <v>63</v>
      </c>
      <c r="C141" t="s">
        <v>64</v>
      </c>
      <c r="D141" t="s">
        <v>138</v>
      </c>
      <c r="E141">
        <v>0</v>
      </c>
      <c r="F141" t="s">
        <v>5</v>
      </c>
      <c r="G141">
        <v>3</v>
      </c>
      <c r="H141" t="str">
        <f t="shared" si="2"/>
        <v>Vancomycin_drug_Permutation Importance - Ridge</v>
      </c>
    </row>
    <row r="142" spans="1:8" x14ac:dyDescent="0.55000000000000004">
      <c r="A142" t="s">
        <v>123</v>
      </c>
      <c r="B142" t="s">
        <v>65</v>
      </c>
      <c r="C142" t="s">
        <v>62</v>
      </c>
      <c r="D142" t="s">
        <v>139</v>
      </c>
      <c r="E142">
        <v>1</v>
      </c>
      <c r="F142" t="s">
        <v>7</v>
      </c>
      <c r="G142">
        <v>3</v>
      </c>
      <c r="H142" t="str">
        <f t="shared" si="2"/>
        <v>Vancomycin_drug_RFE - Random Forest</v>
      </c>
    </row>
    <row r="143" spans="1:8" x14ac:dyDescent="0.55000000000000004">
      <c r="A143" t="s">
        <v>123</v>
      </c>
      <c r="B143" t="s">
        <v>65</v>
      </c>
      <c r="C143" t="s">
        <v>64</v>
      </c>
      <c r="D143" t="s">
        <v>138</v>
      </c>
      <c r="E143">
        <v>0</v>
      </c>
      <c r="F143" t="s">
        <v>6</v>
      </c>
      <c r="G143">
        <v>3</v>
      </c>
      <c r="H143" t="str">
        <f t="shared" si="2"/>
        <v>Vancomycin_drug_RFE - Ridge</v>
      </c>
    </row>
    <row r="144" spans="1:8" x14ac:dyDescent="0.55000000000000004">
      <c r="A144" t="s">
        <v>123</v>
      </c>
      <c r="B144" t="s">
        <v>66</v>
      </c>
      <c r="C144" t="s">
        <v>62</v>
      </c>
      <c r="D144" t="s">
        <v>138</v>
      </c>
      <c r="E144">
        <v>0</v>
      </c>
      <c r="F144" t="s">
        <v>8</v>
      </c>
      <c r="G144">
        <v>3</v>
      </c>
      <c r="H144" t="str">
        <f t="shared" si="2"/>
        <v>Vancomycin_drug_SFS - Random Forest</v>
      </c>
    </row>
    <row r="145" spans="1:8" x14ac:dyDescent="0.55000000000000004">
      <c r="A145" t="s">
        <v>123</v>
      </c>
      <c r="B145" t="s">
        <v>66</v>
      </c>
      <c r="C145" t="s">
        <v>64</v>
      </c>
      <c r="D145" t="s">
        <v>138</v>
      </c>
      <c r="E145">
        <v>0</v>
      </c>
      <c r="F145" t="s">
        <v>9</v>
      </c>
      <c r="G145">
        <v>3</v>
      </c>
      <c r="H145" t="str">
        <f t="shared" si="2"/>
        <v>Vancomycin_drug_SFS - Ridge</v>
      </c>
    </row>
    <row r="146" spans="1:8" x14ac:dyDescent="0.55000000000000004">
      <c r="A146" t="s">
        <v>48</v>
      </c>
      <c r="B146" t="s">
        <v>67</v>
      </c>
      <c r="C146" t="s">
        <v>68</v>
      </c>
      <c r="D146" t="s">
        <v>139</v>
      </c>
      <c r="E146">
        <v>1</v>
      </c>
      <c r="F146" t="s">
        <v>2</v>
      </c>
      <c r="G146">
        <v>4</v>
      </c>
      <c r="H146" t="str">
        <f t="shared" si="2"/>
        <v>ageGroup_adolescentRegularization - Lasso</v>
      </c>
    </row>
    <row r="147" spans="1:8" x14ac:dyDescent="0.55000000000000004">
      <c r="A147" t="s">
        <v>48</v>
      </c>
      <c r="B147" t="s">
        <v>61</v>
      </c>
      <c r="C147" t="s">
        <v>62</v>
      </c>
      <c r="D147" t="s">
        <v>167</v>
      </c>
      <c r="E147">
        <v>0</v>
      </c>
      <c r="F147" t="s">
        <v>3</v>
      </c>
      <c r="G147">
        <v>4</v>
      </c>
      <c r="H147" t="str">
        <f t="shared" si="2"/>
        <v>ageGroup_adolescentFeature Importance - Random Forest</v>
      </c>
    </row>
    <row r="148" spans="1:8" x14ac:dyDescent="0.55000000000000004">
      <c r="A148" t="s">
        <v>48</v>
      </c>
      <c r="B148" t="s">
        <v>63</v>
      </c>
      <c r="C148" t="s">
        <v>62</v>
      </c>
      <c r="D148" t="s">
        <v>168</v>
      </c>
      <c r="E148">
        <v>1</v>
      </c>
      <c r="F148" t="s">
        <v>4</v>
      </c>
      <c r="G148">
        <v>4</v>
      </c>
      <c r="H148" t="str">
        <f t="shared" si="2"/>
        <v>ageGroup_adolescentPermutation Importance - Random Forest</v>
      </c>
    </row>
    <row r="149" spans="1:8" x14ac:dyDescent="0.55000000000000004">
      <c r="A149" t="s">
        <v>48</v>
      </c>
      <c r="B149" t="s">
        <v>63</v>
      </c>
      <c r="C149" t="s">
        <v>64</v>
      </c>
      <c r="D149" t="s">
        <v>138</v>
      </c>
      <c r="E149">
        <v>0</v>
      </c>
      <c r="F149" t="s">
        <v>5</v>
      </c>
      <c r="G149">
        <v>4</v>
      </c>
      <c r="H149" t="str">
        <f t="shared" si="2"/>
        <v>ageGroup_adolescentPermutation Importance - Ridge</v>
      </c>
    </row>
    <row r="150" spans="1:8" x14ac:dyDescent="0.55000000000000004">
      <c r="A150" t="s">
        <v>48</v>
      </c>
      <c r="B150" t="s">
        <v>65</v>
      </c>
      <c r="C150" t="s">
        <v>62</v>
      </c>
      <c r="D150" t="s">
        <v>139</v>
      </c>
      <c r="E150">
        <v>1</v>
      </c>
      <c r="F150" t="s">
        <v>7</v>
      </c>
      <c r="G150">
        <v>4</v>
      </c>
      <c r="H150" t="str">
        <f t="shared" si="2"/>
        <v>ageGroup_adolescentRFE - Random Forest</v>
      </c>
    </row>
    <row r="151" spans="1:8" x14ac:dyDescent="0.55000000000000004">
      <c r="A151" t="s">
        <v>48</v>
      </c>
      <c r="B151" t="s">
        <v>65</v>
      </c>
      <c r="C151" t="s">
        <v>64</v>
      </c>
      <c r="D151" t="s">
        <v>138</v>
      </c>
      <c r="E151">
        <v>0</v>
      </c>
      <c r="F151" t="s">
        <v>6</v>
      </c>
      <c r="G151">
        <v>4</v>
      </c>
      <c r="H151" t="str">
        <f t="shared" si="2"/>
        <v>ageGroup_adolescentRFE - Ridge</v>
      </c>
    </row>
    <row r="152" spans="1:8" x14ac:dyDescent="0.55000000000000004">
      <c r="A152" t="s">
        <v>48</v>
      </c>
      <c r="B152" t="s">
        <v>66</v>
      </c>
      <c r="C152" t="s">
        <v>62</v>
      </c>
      <c r="D152" t="s">
        <v>139</v>
      </c>
      <c r="E152">
        <v>1</v>
      </c>
      <c r="F152" t="s">
        <v>8</v>
      </c>
      <c r="G152">
        <v>4</v>
      </c>
      <c r="H152" t="str">
        <f t="shared" si="2"/>
        <v>ageGroup_adolescentSFS - Random Forest</v>
      </c>
    </row>
    <row r="153" spans="1:8" x14ac:dyDescent="0.55000000000000004">
      <c r="A153" t="s">
        <v>48</v>
      </c>
      <c r="B153" t="s">
        <v>66</v>
      </c>
      <c r="C153" t="s">
        <v>64</v>
      </c>
      <c r="D153" t="s">
        <v>138</v>
      </c>
      <c r="E153">
        <v>0</v>
      </c>
      <c r="F153" t="s">
        <v>9</v>
      </c>
      <c r="G153">
        <v>4</v>
      </c>
      <c r="H153" t="str">
        <f t="shared" si="2"/>
        <v>ageGroup_adolescentSFS - Ridge</v>
      </c>
    </row>
    <row r="154" spans="1:8" x14ac:dyDescent="0.55000000000000004">
      <c r="A154" t="s">
        <v>39</v>
      </c>
      <c r="B154" t="s">
        <v>67</v>
      </c>
      <c r="C154" t="s">
        <v>68</v>
      </c>
      <c r="D154" t="s">
        <v>139</v>
      </c>
      <c r="E154">
        <v>1</v>
      </c>
      <c r="F154" t="s">
        <v>2</v>
      </c>
      <c r="G154">
        <v>4</v>
      </c>
      <c r="H154" t="str">
        <f t="shared" si="2"/>
        <v>ageGroup_toddlerRegularization - Lasso</v>
      </c>
    </row>
    <row r="155" spans="1:8" x14ac:dyDescent="0.55000000000000004">
      <c r="A155" t="s">
        <v>39</v>
      </c>
      <c r="B155" t="s">
        <v>61</v>
      </c>
      <c r="C155" t="s">
        <v>62</v>
      </c>
      <c r="D155" t="s">
        <v>169</v>
      </c>
      <c r="E155">
        <v>0</v>
      </c>
      <c r="F155" t="s">
        <v>3</v>
      </c>
      <c r="G155">
        <v>4</v>
      </c>
      <c r="H155" t="str">
        <f t="shared" si="2"/>
        <v>ageGroup_toddlerFeature Importance - Random Forest</v>
      </c>
    </row>
    <row r="156" spans="1:8" x14ac:dyDescent="0.55000000000000004">
      <c r="A156" t="s">
        <v>39</v>
      </c>
      <c r="B156" t="s">
        <v>63</v>
      </c>
      <c r="C156" t="s">
        <v>62</v>
      </c>
      <c r="D156" t="s">
        <v>164</v>
      </c>
      <c r="E156">
        <v>0</v>
      </c>
      <c r="F156" t="s">
        <v>4</v>
      </c>
      <c r="G156">
        <v>4</v>
      </c>
      <c r="H156" t="str">
        <f t="shared" si="2"/>
        <v>ageGroup_toddlerPermutation Importance - Random Forest</v>
      </c>
    </row>
    <row r="157" spans="1:8" x14ac:dyDescent="0.55000000000000004">
      <c r="A157" t="s">
        <v>39</v>
      </c>
      <c r="B157" t="s">
        <v>63</v>
      </c>
      <c r="C157" t="s">
        <v>64</v>
      </c>
      <c r="D157" t="s">
        <v>138</v>
      </c>
      <c r="E157">
        <v>0</v>
      </c>
      <c r="F157" t="s">
        <v>5</v>
      </c>
      <c r="G157">
        <v>4</v>
      </c>
      <c r="H157" t="str">
        <f t="shared" si="2"/>
        <v>ageGroup_toddlerPermutation Importance - Ridge</v>
      </c>
    </row>
    <row r="158" spans="1:8" x14ac:dyDescent="0.55000000000000004">
      <c r="A158" t="s">
        <v>39</v>
      </c>
      <c r="B158" t="s">
        <v>65</v>
      </c>
      <c r="C158" t="s">
        <v>62</v>
      </c>
      <c r="D158" t="s">
        <v>139</v>
      </c>
      <c r="E158">
        <v>1</v>
      </c>
      <c r="F158" t="s">
        <v>7</v>
      </c>
      <c r="G158">
        <v>4</v>
      </c>
      <c r="H158" t="str">
        <f t="shared" si="2"/>
        <v>ageGroup_toddlerRFE - Random Forest</v>
      </c>
    </row>
    <row r="159" spans="1:8" x14ac:dyDescent="0.55000000000000004">
      <c r="A159" t="s">
        <v>39</v>
      </c>
      <c r="B159" t="s">
        <v>65</v>
      </c>
      <c r="C159" t="s">
        <v>64</v>
      </c>
      <c r="D159" t="s">
        <v>138</v>
      </c>
      <c r="E159">
        <v>0</v>
      </c>
      <c r="F159" t="s">
        <v>6</v>
      </c>
      <c r="G159">
        <v>4</v>
      </c>
      <c r="H159" t="str">
        <f t="shared" si="2"/>
        <v>ageGroup_toddlerRFE - Ridge</v>
      </c>
    </row>
    <row r="160" spans="1:8" x14ac:dyDescent="0.55000000000000004">
      <c r="A160" t="s">
        <v>39</v>
      </c>
      <c r="B160" t="s">
        <v>66</v>
      </c>
      <c r="C160" t="s">
        <v>62</v>
      </c>
      <c r="D160" t="s">
        <v>139</v>
      </c>
      <c r="E160">
        <v>1</v>
      </c>
      <c r="F160" t="s">
        <v>8</v>
      </c>
      <c r="G160">
        <v>4</v>
      </c>
      <c r="H160" t="str">
        <f t="shared" si="2"/>
        <v>ageGroup_toddlerSFS - Random Forest</v>
      </c>
    </row>
    <row r="161" spans="1:8" x14ac:dyDescent="0.55000000000000004">
      <c r="A161" t="s">
        <v>39</v>
      </c>
      <c r="B161" t="s">
        <v>66</v>
      </c>
      <c r="C161" t="s">
        <v>64</v>
      </c>
      <c r="D161" t="s">
        <v>139</v>
      </c>
      <c r="E161">
        <v>1</v>
      </c>
      <c r="F161" t="s">
        <v>9</v>
      </c>
      <c r="G161">
        <v>4</v>
      </c>
      <c r="H161" t="str">
        <f t="shared" si="2"/>
        <v>ageGroup_toddlerSFS - Ridge</v>
      </c>
    </row>
    <row r="162" spans="1:8" x14ac:dyDescent="0.55000000000000004">
      <c r="A162" t="s">
        <v>94</v>
      </c>
      <c r="B162" t="s">
        <v>67</v>
      </c>
      <c r="C162" t="s">
        <v>68</v>
      </c>
      <c r="D162" t="s">
        <v>139</v>
      </c>
      <c r="E162">
        <v>1</v>
      </c>
      <c r="F162" t="s">
        <v>2</v>
      </c>
      <c r="G162">
        <v>4</v>
      </c>
      <c r="H162" t="str">
        <f t="shared" si="2"/>
        <v>Allergic_rhinitis_Cond_Regularization - Lasso</v>
      </c>
    </row>
    <row r="163" spans="1:8" x14ac:dyDescent="0.55000000000000004">
      <c r="A163" t="s">
        <v>94</v>
      </c>
      <c r="B163" t="s">
        <v>61</v>
      </c>
      <c r="C163" t="s">
        <v>62</v>
      </c>
      <c r="D163" t="s">
        <v>170</v>
      </c>
      <c r="E163">
        <v>1</v>
      </c>
      <c r="F163" t="s">
        <v>3</v>
      </c>
      <c r="G163">
        <v>4</v>
      </c>
      <c r="H163" t="str">
        <f t="shared" si="2"/>
        <v>Allergic_rhinitis_Cond_Feature Importance - Random Forest</v>
      </c>
    </row>
    <row r="164" spans="1:8" x14ac:dyDescent="0.55000000000000004">
      <c r="A164" t="s">
        <v>94</v>
      </c>
      <c r="B164" t="s">
        <v>63</v>
      </c>
      <c r="C164" t="s">
        <v>62</v>
      </c>
      <c r="D164" t="s">
        <v>171</v>
      </c>
      <c r="E164">
        <v>1</v>
      </c>
      <c r="F164" t="s">
        <v>4</v>
      </c>
      <c r="G164">
        <v>4</v>
      </c>
      <c r="H164" t="str">
        <f t="shared" si="2"/>
        <v>Allergic_rhinitis_Cond_Permutation Importance - Random Forest</v>
      </c>
    </row>
    <row r="165" spans="1:8" x14ac:dyDescent="0.55000000000000004">
      <c r="A165" t="s">
        <v>94</v>
      </c>
      <c r="B165" t="s">
        <v>63</v>
      </c>
      <c r="C165" t="s">
        <v>64</v>
      </c>
      <c r="D165" t="s">
        <v>138</v>
      </c>
      <c r="E165">
        <v>0</v>
      </c>
      <c r="F165" t="s">
        <v>5</v>
      </c>
      <c r="G165">
        <v>4</v>
      </c>
      <c r="H165" t="str">
        <f t="shared" si="2"/>
        <v>Allergic_rhinitis_Cond_Permutation Importance - Ridge</v>
      </c>
    </row>
    <row r="166" spans="1:8" x14ac:dyDescent="0.55000000000000004">
      <c r="A166" t="s">
        <v>94</v>
      </c>
      <c r="B166" t="s">
        <v>65</v>
      </c>
      <c r="C166" t="s">
        <v>62</v>
      </c>
      <c r="D166" t="s">
        <v>139</v>
      </c>
      <c r="E166">
        <v>1</v>
      </c>
      <c r="F166" t="s">
        <v>7</v>
      </c>
      <c r="G166">
        <v>4</v>
      </c>
      <c r="H166" t="str">
        <f t="shared" si="2"/>
        <v>Allergic_rhinitis_Cond_RFE - Random Forest</v>
      </c>
    </row>
    <row r="167" spans="1:8" x14ac:dyDescent="0.55000000000000004">
      <c r="A167" t="s">
        <v>94</v>
      </c>
      <c r="B167" t="s">
        <v>65</v>
      </c>
      <c r="C167" t="s">
        <v>64</v>
      </c>
      <c r="D167" t="s">
        <v>138</v>
      </c>
      <c r="E167">
        <v>0</v>
      </c>
      <c r="F167" t="s">
        <v>6</v>
      </c>
      <c r="G167">
        <v>4</v>
      </c>
      <c r="H167" t="str">
        <f t="shared" si="2"/>
        <v>Allergic_rhinitis_Cond_RFE - Ridge</v>
      </c>
    </row>
    <row r="168" spans="1:8" x14ac:dyDescent="0.55000000000000004">
      <c r="A168" t="s">
        <v>94</v>
      </c>
      <c r="B168" t="s">
        <v>66</v>
      </c>
      <c r="C168" t="s">
        <v>62</v>
      </c>
      <c r="D168" t="s">
        <v>138</v>
      </c>
      <c r="E168">
        <v>0</v>
      </c>
      <c r="F168" t="s">
        <v>8</v>
      </c>
      <c r="G168">
        <v>4</v>
      </c>
      <c r="H168" t="str">
        <f t="shared" si="2"/>
        <v>Allergic_rhinitis_Cond_SFS - Random Forest</v>
      </c>
    </row>
    <row r="169" spans="1:8" x14ac:dyDescent="0.55000000000000004">
      <c r="A169" t="s">
        <v>94</v>
      </c>
      <c r="B169" t="s">
        <v>66</v>
      </c>
      <c r="C169" t="s">
        <v>64</v>
      </c>
      <c r="D169" t="s">
        <v>138</v>
      </c>
      <c r="E169">
        <v>0</v>
      </c>
      <c r="F169" t="s">
        <v>9</v>
      </c>
      <c r="G169">
        <v>4</v>
      </c>
      <c r="H169" t="str">
        <f t="shared" si="2"/>
        <v>Allergic_rhinitis_Cond_SFS - Ridge</v>
      </c>
    </row>
    <row r="170" spans="1:8" x14ac:dyDescent="0.55000000000000004">
      <c r="A170" t="s">
        <v>124</v>
      </c>
      <c r="B170" t="s">
        <v>61</v>
      </c>
      <c r="C170" t="s">
        <v>62</v>
      </c>
      <c r="D170" t="s">
        <v>172</v>
      </c>
      <c r="E170">
        <v>0</v>
      </c>
      <c r="F170" t="s">
        <v>3</v>
      </c>
      <c r="G170">
        <v>4</v>
      </c>
      <c r="H170" t="str">
        <f t="shared" si="2"/>
        <v>Atenolol_drug_Feature Importance - Random Forest</v>
      </c>
    </row>
    <row r="171" spans="1:8" x14ac:dyDescent="0.55000000000000004">
      <c r="A171" t="s">
        <v>124</v>
      </c>
      <c r="B171" t="s">
        <v>63</v>
      </c>
      <c r="C171" t="s">
        <v>62</v>
      </c>
      <c r="D171" t="s">
        <v>173</v>
      </c>
      <c r="E171">
        <v>1</v>
      </c>
      <c r="F171" t="s">
        <v>4</v>
      </c>
      <c r="G171">
        <v>4</v>
      </c>
      <c r="H171" t="str">
        <f t="shared" si="2"/>
        <v>Atenolol_drug_Permutation Importance - Random Forest</v>
      </c>
    </row>
    <row r="172" spans="1:8" x14ac:dyDescent="0.55000000000000004">
      <c r="A172" t="s">
        <v>124</v>
      </c>
      <c r="B172" t="s">
        <v>63</v>
      </c>
      <c r="C172" t="s">
        <v>64</v>
      </c>
      <c r="D172" t="s">
        <v>138</v>
      </c>
      <c r="E172">
        <v>0</v>
      </c>
      <c r="F172" t="s">
        <v>5</v>
      </c>
      <c r="G172">
        <v>4</v>
      </c>
      <c r="H172" t="str">
        <f t="shared" si="2"/>
        <v>Atenolol_drug_Permutation Importance - Ridge</v>
      </c>
    </row>
    <row r="173" spans="1:8" x14ac:dyDescent="0.55000000000000004">
      <c r="A173" t="s">
        <v>124</v>
      </c>
      <c r="B173" t="s">
        <v>65</v>
      </c>
      <c r="C173" t="s">
        <v>62</v>
      </c>
      <c r="D173" t="s">
        <v>139</v>
      </c>
      <c r="E173">
        <v>1</v>
      </c>
      <c r="F173" t="s">
        <v>7</v>
      </c>
      <c r="G173">
        <v>4</v>
      </c>
      <c r="H173" t="str">
        <f t="shared" si="2"/>
        <v>Atenolol_drug_RFE - Random Forest</v>
      </c>
    </row>
    <row r="174" spans="1:8" x14ac:dyDescent="0.55000000000000004">
      <c r="A174" t="s">
        <v>124</v>
      </c>
      <c r="B174" t="s">
        <v>65</v>
      </c>
      <c r="C174" t="s">
        <v>64</v>
      </c>
      <c r="D174" t="s">
        <v>138</v>
      </c>
      <c r="E174">
        <v>0</v>
      </c>
      <c r="F174" t="s">
        <v>6</v>
      </c>
      <c r="G174">
        <v>4</v>
      </c>
      <c r="H174" t="str">
        <f t="shared" si="2"/>
        <v>Atenolol_drug_RFE - Ridge</v>
      </c>
    </row>
    <row r="175" spans="1:8" x14ac:dyDescent="0.55000000000000004">
      <c r="A175" t="s">
        <v>124</v>
      </c>
      <c r="B175" t="s">
        <v>66</v>
      </c>
      <c r="C175" t="s">
        <v>62</v>
      </c>
      <c r="D175" t="s">
        <v>139</v>
      </c>
      <c r="E175">
        <v>1</v>
      </c>
      <c r="F175" t="s">
        <v>8</v>
      </c>
      <c r="G175">
        <v>4</v>
      </c>
      <c r="H175" t="str">
        <f t="shared" si="2"/>
        <v>Atenolol_drug_SFS - Random Forest</v>
      </c>
    </row>
    <row r="176" spans="1:8" x14ac:dyDescent="0.55000000000000004">
      <c r="A176" t="s">
        <v>124</v>
      </c>
      <c r="B176" t="s">
        <v>66</v>
      </c>
      <c r="C176" t="s">
        <v>64</v>
      </c>
      <c r="D176" t="s">
        <v>139</v>
      </c>
      <c r="E176">
        <v>1</v>
      </c>
      <c r="F176" t="s">
        <v>9</v>
      </c>
      <c r="G176">
        <v>4</v>
      </c>
      <c r="H176" t="str">
        <f t="shared" si="2"/>
        <v>Atenolol_drug_SFS - Ridge</v>
      </c>
    </row>
    <row r="177" spans="1:8" x14ac:dyDescent="0.55000000000000004">
      <c r="A177" t="s">
        <v>73</v>
      </c>
      <c r="B177" t="s">
        <v>61</v>
      </c>
      <c r="C177" t="s">
        <v>62</v>
      </c>
      <c r="D177" t="s">
        <v>174</v>
      </c>
      <c r="E177">
        <v>0</v>
      </c>
      <c r="F177" t="s">
        <v>3</v>
      </c>
      <c r="G177">
        <v>4</v>
      </c>
      <c r="H177" t="str">
        <f t="shared" si="2"/>
        <v>Brain_injury_Cond_Feature Importance - Random Forest</v>
      </c>
    </row>
    <row r="178" spans="1:8" x14ac:dyDescent="0.55000000000000004">
      <c r="A178" t="s">
        <v>73</v>
      </c>
      <c r="B178" t="s">
        <v>63</v>
      </c>
      <c r="C178" t="s">
        <v>62</v>
      </c>
      <c r="D178" t="s">
        <v>175</v>
      </c>
      <c r="E178">
        <v>1</v>
      </c>
      <c r="F178" t="s">
        <v>4</v>
      </c>
      <c r="G178">
        <v>4</v>
      </c>
      <c r="H178" t="str">
        <f t="shared" si="2"/>
        <v>Brain_injury_Cond_Permutation Importance - Random Forest</v>
      </c>
    </row>
    <row r="179" spans="1:8" x14ac:dyDescent="0.55000000000000004">
      <c r="A179" t="s">
        <v>73</v>
      </c>
      <c r="B179" t="s">
        <v>63</v>
      </c>
      <c r="C179" t="s">
        <v>64</v>
      </c>
      <c r="D179" t="s">
        <v>138</v>
      </c>
      <c r="E179">
        <v>0</v>
      </c>
      <c r="F179" t="s">
        <v>5</v>
      </c>
      <c r="G179">
        <v>4</v>
      </c>
      <c r="H179" t="str">
        <f t="shared" si="2"/>
        <v>Brain_injury_Cond_Permutation Importance - Ridge</v>
      </c>
    </row>
    <row r="180" spans="1:8" x14ac:dyDescent="0.55000000000000004">
      <c r="A180" t="s">
        <v>73</v>
      </c>
      <c r="B180" t="s">
        <v>65</v>
      </c>
      <c r="C180" t="s">
        <v>62</v>
      </c>
      <c r="D180" t="s">
        <v>139</v>
      </c>
      <c r="E180">
        <v>1</v>
      </c>
      <c r="F180" t="s">
        <v>7</v>
      </c>
      <c r="G180">
        <v>4</v>
      </c>
      <c r="H180" t="str">
        <f t="shared" si="2"/>
        <v>Brain_injury_Cond_RFE - Random Forest</v>
      </c>
    </row>
    <row r="181" spans="1:8" x14ac:dyDescent="0.55000000000000004">
      <c r="A181" t="s">
        <v>73</v>
      </c>
      <c r="B181" t="s">
        <v>65</v>
      </c>
      <c r="C181" t="s">
        <v>64</v>
      </c>
      <c r="D181" t="s">
        <v>138</v>
      </c>
      <c r="E181">
        <v>0</v>
      </c>
      <c r="F181" t="s">
        <v>6</v>
      </c>
      <c r="G181">
        <v>4</v>
      </c>
      <c r="H181" t="str">
        <f t="shared" si="2"/>
        <v>Brain_injury_Cond_RFE - Ridge</v>
      </c>
    </row>
    <row r="182" spans="1:8" x14ac:dyDescent="0.55000000000000004">
      <c r="A182" t="s">
        <v>73</v>
      </c>
      <c r="B182" t="s">
        <v>66</v>
      </c>
      <c r="C182" t="s">
        <v>62</v>
      </c>
      <c r="D182" t="s">
        <v>139</v>
      </c>
      <c r="E182">
        <v>1</v>
      </c>
      <c r="F182" t="s">
        <v>8</v>
      </c>
      <c r="G182">
        <v>4</v>
      </c>
      <c r="H182" t="str">
        <f t="shared" si="2"/>
        <v>Brain_injury_Cond_SFS - Random Forest</v>
      </c>
    </row>
    <row r="183" spans="1:8" x14ac:dyDescent="0.55000000000000004">
      <c r="A183" t="s">
        <v>73</v>
      </c>
      <c r="B183" t="s">
        <v>66</v>
      </c>
      <c r="C183" t="s">
        <v>64</v>
      </c>
      <c r="D183" t="s">
        <v>139</v>
      </c>
      <c r="E183">
        <v>1</v>
      </c>
      <c r="F183" t="s">
        <v>9</v>
      </c>
      <c r="G183">
        <v>4</v>
      </c>
      <c r="H183" t="str">
        <f t="shared" si="2"/>
        <v>Brain_injury_Cond_SFS - Ridge</v>
      </c>
    </row>
    <row r="184" spans="1:8" x14ac:dyDescent="0.55000000000000004">
      <c r="A184" t="s">
        <v>70</v>
      </c>
      <c r="B184" t="s">
        <v>61</v>
      </c>
      <c r="C184" t="s">
        <v>62</v>
      </c>
      <c r="D184" t="s">
        <v>176</v>
      </c>
      <c r="E184">
        <v>0</v>
      </c>
      <c r="F184" t="s">
        <v>3</v>
      </c>
      <c r="G184">
        <v>4</v>
      </c>
      <c r="H184" t="str">
        <f t="shared" si="2"/>
        <v>Deformity_foot_Cond_Feature Importance - Random Forest</v>
      </c>
    </row>
    <row r="185" spans="1:8" x14ac:dyDescent="0.55000000000000004">
      <c r="A185" t="s">
        <v>70</v>
      </c>
      <c r="B185" t="s">
        <v>63</v>
      </c>
      <c r="C185" t="s">
        <v>62</v>
      </c>
      <c r="D185" t="s">
        <v>177</v>
      </c>
      <c r="E185">
        <v>1</v>
      </c>
      <c r="F185" t="s">
        <v>4</v>
      </c>
      <c r="G185">
        <v>4</v>
      </c>
      <c r="H185" t="str">
        <f t="shared" si="2"/>
        <v>Deformity_foot_Cond_Permutation Importance - Random Forest</v>
      </c>
    </row>
    <row r="186" spans="1:8" x14ac:dyDescent="0.55000000000000004">
      <c r="A186" t="s">
        <v>70</v>
      </c>
      <c r="B186" t="s">
        <v>63</v>
      </c>
      <c r="C186" t="s">
        <v>64</v>
      </c>
      <c r="D186" t="s">
        <v>138</v>
      </c>
      <c r="E186">
        <v>0</v>
      </c>
      <c r="F186" t="s">
        <v>5</v>
      </c>
      <c r="G186">
        <v>4</v>
      </c>
      <c r="H186" t="str">
        <f t="shared" si="2"/>
        <v>Deformity_foot_Cond_Permutation Importance - Ridge</v>
      </c>
    </row>
    <row r="187" spans="1:8" x14ac:dyDescent="0.55000000000000004">
      <c r="A187" t="s">
        <v>70</v>
      </c>
      <c r="B187" t="s">
        <v>65</v>
      </c>
      <c r="C187" t="s">
        <v>62</v>
      </c>
      <c r="D187" t="s">
        <v>139</v>
      </c>
      <c r="E187">
        <v>1</v>
      </c>
      <c r="F187" t="s">
        <v>7</v>
      </c>
      <c r="G187">
        <v>4</v>
      </c>
      <c r="H187" t="str">
        <f t="shared" si="2"/>
        <v>Deformity_foot_Cond_RFE - Random Forest</v>
      </c>
    </row>
    <row r="188" spans="1:8" x14ac:dyDescent="0.55000000000000004">
      <c r="A188" t="s">
        <v>70</v>
      </c>
      <c r="B188" t="s">
        <v>65</v>
      </c>
      <c r="C188" t="s">
        <v>64</v>
      </c>
      <c r="D188" t="s">
        <v>138</v>
      </c>
      <c r="E188">
        <v>0</v>
      </c>
      <c r="F188" t="s">
        <v>6</v>
      </c>
      <c r="G188">
        <v>4</v>
      </c>
      <c r="H188" t="str">
        <f t="shared" si="2"/>
        <v>Deformity_foot_Cond_RFE - Ridge</v>
      </c>
    </row>
    <row r="189" spans="1:8" x14ac:dyDescent="0.55000000000000004">
      <c r="A189" t="s">
        <v>70</v>
      </c>
      <c r="B189" t="s">
        <v>66</v>
      </c>
      <c r="C189" t="s">
        <v>62</v>
      </c>
      <c r="D189" t="s">
        <v>139</v>
      </c>
      <c r="E189">
        <v>1</v>
      </c>
      <c r="F189" t="s">
        <v>8</v>
      </c>
      <c r="G189">
        <v>4</v>
      </c>
      <c r="H189" t="str">
        <f t="shared" si="2"/>
        <v>Deformity_foot_Cond_SFS - Random Forest</v>
      </c>
    </row>
    <row r="190" spans="1:8" x14ac:dyDescent="0.55000000000000004">
      <c r="A190" t="s">
        <v>70</v>
      </c>
      <c r="B190" t="s">
        <v>66</v>
      </c>
      <c r="C190" t="s">
        <v>64</v>
      </c>
      <c r="D190" t="s">
        <v>139</v>
      </c>
      <c r="E190">
        <v>1</v>
      </c>
      <c r="F190" t="s">
        <v>9</v>
      </c>
      <c r="G190">
        <v>4</v>
      </c>
      <c r="H190" t="str">
        <f t="shared" si="2"/>
        <v>Deformity_foot_Cond_SFS - Ridge</v>
      </c>
    </row>
    <row r="191" spans="1:8" x14ac:dyDescent="0.55000000000000004">
      <c r="A191" t="s">
        <v>125</v>
      </c>
      <c r="B191" t="s">
        <v>67</v>
      </c>
      <c r="C191" t="s">
        <v>68</v>
      </c>
      <c r="D191" t="s">
        <v>139</v>
      </c>
      <c r="E191">
        <v>1</v>
      </c>
      <c r="F191" t="s">
        <v>2</v>
      </c>
      <c r="G191">
        <v>4</v>
      </c>
      <c r="H191" t="str">
        <f t="shared" si="2"/>
        <v>Enoxaparin_drug_Regularization - Lasso</v>
      </c>
    </row>
    <row r="192" spans="1:8" x14ac:dyDescent="0.55000000000000004">
      <c r="A192" t="s">
        <v>125</v>
      </c>
      <c r="B192" t="s">
        <v>61</v>
      </c>
      <c r="C192" t="s">
        <v>62</v>
      </c>
      <c r="D192" t="s">
        <v>178</v>
      </c>
      <c r="E192">
        <v>1</v>
      </c>
      <c r="F192" t="s">
        <v>3</v>
      </c>
      <c r="G192">
        <v>4</v>
      </c>
      <c r="H192" t="str">
        <f t="shared" si="2"/>
        <v>Enoxaparin_drug_Feature Importance - Random Forest</v>
      </c>
    </row>
    <row r="193" spans="1:8" x14ac:dyDescent="0.55000000000000004">
      <c r="A193" t="s">
        <v>125</v>
      </c>
      <c r="B193" t="s">
        <v>63</v>
      </c>
      <c r="C193" t="s">
        <v>62</v>
      </c>
      <c r="D193" t="s">
        <v>179</v>
      </c>
      <c r="E193">
        <v>1</v>
      </c>
      <c r="F193" t="s">
        <v>4</v>
      </c>
      <c r="G193">
        <v>4</v>
      </c>
      <c r="H193" t="str">
        <f t="shared" si="2"/>
        <v>Enoxaparin_drug_Permutation Importance - Random Forest</v>
      </c>
    </row>
    <row r="194" spans="1:8" x14ac:dyDescent="0.55000000000000004">
      <c r="A194" t="s">
        <v>125</v>
      </c>
      <c r="B194" t="s">
        <v>63</v>
      </c>
      <c r="C194" t="s">
        <v>64</v>
      </c>
      <c r="D194" t="s">
        <v>138</v>
      </c>
      <c r="E194">
        <v>0</v>
      </c>
      <c r="F194" t="s">
        <v>5</v>
      </c>
      <c r="G194">
        <v>4</v>
      </c>
      <c r="H194" t="str">
        <f t="shared" ref="H194:H257" si="3">A194&amp;F194</f>
        <v>Enoxaparin_drug_Permutation Importance - Ridge</v>
      </c>
    </row>
    <row r="195" spans="1:8" x14ac:dyDescent="0.55000000000000004">
      <c r="A195" t="s">
        <v>125</v>
      </c>
      <c r="B195" t="s">
        <v>65</v>
      </c>
      <c r="C195" t="s">
        <v>62</v>
      </c>
      <c r="D195" t="s">
        <v>139</v>
      </c>
      <c r="E195">
        <v>1</v>
      </c>
      <c r="F195" t="s">
        <v>7</v>
      </c>
      <c r="G195">
        <v>4</v>
      </c>
      <c r="H195" t="str">
        <f t="shared" si="3"/>
        <v>Enoxaparin_drug_RFE - Random Forest</v>
      </c>
    </row>
    <row r="196" spans="1:8" x14ac:dyDescent="0.55000000000000004">
      <c r="A196" t="s">
        <v>125</v>
      </c>
      <c r="B196" t="s">
        <v>65</v>
      </c>
      <c r="C196" t="s">
        <v>64</v>
      </c>
      <c r="D196" t="s">
        <v>138</v>
      </c>
      <c r="E196">
        <v>0</v>
      </c>
      <c r="F196" t="s">
        <v>6</v>
      </c>
      <c r="G196">
        <v>4</v>
      </c>
      <c r="H196" t="str">
        <f t="shared" si="3"/>
        <v>Enoxaparin_drug_RFE - Ridge</v>
      </c>
    </row>
    <row r="197" spans="1:8" x14ac:dyDescent="0.55000000000000004">
      <c r="A197" t="s">
        <v>125</v>
      </c>
      <c r="B197" t="s">
        <v>66</v>
      </c>
      <c r="C197" t="s">
        <v>62</v>
      </c>
      <c r="D197" t="s">
        <v>138</v>
      </c>
      <c r="E197">
        <v>0</v>
      </c>
      <c r="F197" t="s">
        <v>8</v>
      </c>
      <c r="G197">
        <v>4</v>
      </c>
      <c r="H197" t="str">
        <f t="shared" si="3"/>
        <v>Enoxaparin_drug_SFS - Random Forest</v>
      </c>
    </row>
    <row r="198" spans="1:8" x14ac:dyDescent="0.55000000000000004">
      <c r="A198" t="s">
        <v>125</v>
      </c>
      <c r="B198" t="s">
        <v>66</v>
      </c>
      <c r="C198" t="s">
        <v>64</v>
      </c>
      <c r="D198" t="s">
        <v>138</v>
      </c>
      <c r="E198">
        <v>0</v>
      </c>
      <c r="F198" t="s">
        <v>9</v>
      </c>
      <c r="G198">
        <v>4</v>
      </c>
      <c r="H198" t="str">
        <f t="shared" si="3"/>
        <v>Enoxaparin_drug_SFS - Ridge</v>
      </c>
    </row>
    <row r="199" spans="1:8" x14ac:dyDescent="0.55000000000000004">
      <c r="A199" t="s">
        <v>40</v>
      </c>
      <c r="B199" t="s">
        <v>67</v>
      </c>
      <c r="C199" t="s">
        <v>68</v>
      </c>
      <c r="D199" t="s">
        <v>139</v>
      </c>
      <c r="E199">
        <v>1</v>
      </c>
      <c r="F199" t="s">
        <v>2</v>
      </c>
      <c r="G199">
        <v>4</v>
      </c>
      <c r="H199" t="str">
        <f t="shared" si="3"/>
        <v>ethnicity_hisRegularization - Lasso</v>
      </c>
    </row>
    <row r="200" spans="1:8" x14ac:dyDescent="0.55000000000000004">
      <c r="A200" t="s">
        <v>40</v>
      </c>
      <c r="B200" t="s">
        <v>61</v>
      </c>
      <c r="C200" t="s">
        <v>62</v>
      </c>
      <c r="D200" t="s">
        <v>180</v>
      </c>
      <c r="E200">
        <v>1</v>
      </c>
      <c r="F200" t="s">
        <v>3</v>
      </c>
      <c r="G200">
        <v>4</v>
      </c>
      <c r="H200" t="str">
        <f t="shared" si="3"/>
        <v>ethnicity_hisFeature Importance - Random Forest</v>
      </c>
    </row>
    <row r="201" spans="1:8" x14ac:dyDescent="0.55000000000000004">
      <c r="A201" t="s">
        <v>40</v>
      </c>
      <c r="B201" t="s">
        <v>63</v>
      </c>
      <c r="C201" t="s">
        <v>62</v>
      </c>
      <c r="D201" t="s">
        <v>181</v>
      </c>
      <c r="E201">
        <v>1</v>
      </c>
      <c r="F201" t="s">
        <v>4</v>
      </c>
      <c r="G201">
        <v>4</v>
      </c>
      <c r="H201" t="str">
        <f t="shared" si="3"/>
        <v>ethnicity_hisPermutation Importance - Random Forest</v>
      </c>
    </row>
    <row r="202" spans="1:8" x14ac:dyDescent="0.55000000000000004">
      <c r="A202" t="s">
        <v>40</v>
      </c>
      <c r="B202" t="s">
        <v>63</v>
      </c>
      <c r="C202" t="s">
        <v>64</v>
      </c>
      <c r="D202" t="s">
        <v>138</v>
      </c>
      <c r="E202">
        <v>0</v>
      </c>
      <c r="F202" t="s">
        <v>5</v>
      </c>
      <c r="G202">
        <v>4</v>
      </c>
      <c r="H202" t="str">
        <f t="shared" si="3"/>
        <v>ethnicity_hisPermutation Importance - Ridge</v>
      </c>
    </row>
    <row r="203" spans="1:8" x14ac:dyDescent="0.55000000000000004">
      <c r="A203" t="s">
        <v>40</v>
      </c>
      <c r="B203" t="s">
        <v>65</v>
      </c>
      <c r="C203" t="s">
        <v>62</v>
      </c>
      <c r="D203" t="s">
        <v>139</v>
      </c>
      <c r="E203">
        <v>1</v>
      </c>
      <c r="F203" t="s">
        <v>7</v>
      </c>
      <c r="G203">
        <v>4</v>
      </c>
      <c r="H203" t="str">
        <f t="shared" si="3"/>
        <v>ethnicity_hisRFE - Random Forest</v>
      </c>
    </row>
    <row r="204" spans="1:8" x14ac:dyDescent="0.55000000000000004">
      <c r="A204" t="s">
        <v>40</v>
      </c>
      <c r="B204" t="s">
        <v>65</v>
      </c>
      <c r="C204" t="s">
        <v>64</v>
      </c>
      <c r="D204" t="s">
        <v>138</v>
      </c>
      <c r="E204">
        <v>0</v>
      </c>
      <c r="F204" t="s">
        <v>6</v>
      </c>
      <c r="G204">
        <v>4</v>
      </c>
      <c r="H204" t="str">
        <f t="shared" si="3"/>
        <v>ethnicity_hisRFE - Ridge</v>
      </c>
    </row>
    <row r="205" spans="1:8" x14ac:dyDescent="0.55000000000000004">
      <c r="A205" t="s">
        <v>40</v>
      </c>
      <c r="B205" t="s">
        <v>66</v>
      </c>
      <c r="C205" t="s">
        <v>62</v>
      </c>
      <c r="D205" t="s">
        <v>138</v>
      </c>
      <c r="E205">
        <v>0</v>
      </c>
      <c r="F205" t="s">
        <v>8</v>
      </c>
      <c r="G205">
        <v>4</v>
      </c>
      <c r="H205" t="str">
        <f t="shared" si="3"/>
        <v>ethnicity_hisSFS - Random Forest</v>
      </c>
    </row>
    <row r="206" spans="1:8" x14ac:dyDescent="0.55000000000000004">
      <c r="A206" t="s">
        <v>40</v>
      </c>
      <c r="B206" t="s">
        <v>66</v>
      </c>
      <c r="C206" t="s">
        <v>64</v>
      </c>
      <c r="D206" t="s">
        <v>138</v>
      </c>
      <c r="E206">
        <v>0</v>
      </c>
      <c r="F206" t="s">
        <v>9</v>
      </c>
      <c r="G206">
        <v>4</v>
      </c>
      <c r="H206" t="str">
        <f t="shared" si="3"/>
        <v>ethnicity_hisSFS - Ridge</v>
      </c>
    </row>
    <row r="207" spans="1:8" x14ac:dyDescent="0.55000000000000004">
      <c r="A207" t="s">
        <v>42</v>
      </c>
      <c r="B207" t="s">
        <v>1</v>
      </c>
      <c r="C207" t="s">
        <v>69</v>
      </c>
      <c r="D207" t="s">
        <v>139</v>
      </c>
      <c r="E207">
        <v>1</v>
      </c>
      <c r="F207" t="s">
        <v>1</v>
      </c>
      <c r="G207">
        <v>4</v>
      </c>
      <c r="H207" t="str">
        <f t="shared" si="3"/>
        <v>gender_femVariance Threshold</v>
      </c>
    </row>
    <row r="208" spans="1:8" x14ac:dyDescent="0.55000000000000004">
      <c r="A208" t="s">
        <v>42</v>
      </c>
      <c r="B208" t="s">
        <v>61</v>
      </c>
      <c r="C208" t="s">
        <v>62</v>
      </c>
      <c r="D208" t="s">
        <v>182</v>
      </c>
      <c r="E208">
        <v>1</v>
      </c>
      <c r="F208" t="s">
        <v>3</v>
      </c>
      <c r="G208">
        <v>4</v>
      </c>
      <c r="H208" t="str">
        <f t="shared" si="3"/>
        <v>gender_femFeature Importance - Random Forest</v>
      </c>
    </row>
    <row r="209" spans="1:8" x14ac:dyDescent="0.55000000000000004">
      <c r="A209" t="s">
        <v>42</v>
      </c>
      <c r="B209" t="s">
        <v>63</v>
      </c>
      <c r="C209" t="s">
        <v>62</v>
      </c>
      <c r="D209" t="s">
        <v>183</v>
      </c>
      <c r="E209">
        <v>1</v>
      </c>
      <c r="F209" t="s">
        <v>4</v>
      </c>
      <c r="G209">
        <v>4</v>
      </c>
      <c r="H209" t="str">
        <f t="shared" si="3"/>
        <v>gender_femPermutation Importance - Random Forest</v>
      </c>
    </row>
    <row r="210" spans="1:8" x14ac:dyDescent="0.55000000000000004">
      <c r="A210" t="s">
        <v>42</v>
      </c>
      <c r="B210" t="s">
        <v>63</v>
      </c>
      <c r="C210" t="s">
        <v>64</v>
      </c>
      <c r="D210" t="s">
        <v>138</v>
      </c>
      <c r="E210">
        <v>0</v>
      </c>
      <c r="F210" t="s">
        <v>5</v>
      </c>
      <c r="G210">
        <v>4</v>
      </c>
      <c r="H210" t="str">
        <f t="shared" si="3"/>
        <v>gender_femPermutation Importance - Ridge</v>
      </c>
    </row>
    <row r="211" spans="1:8" x14ac:dyDescent="0.55000000000000004">
      <c r="A211" t="s">
        <v>42</v>
      </c>
      <c r="B211" t="s">
        <v>65</v>
      </c>
      <c r="C211" t="s">
        <v>62</v>
      </c>
      <c r="D211" t="s">
        <v>139</v>
      </c>
      <c r="E211">
        <v>1</v>
      </c>
      <c r="F211" t="s">
        <v>7</v>
      </c>
      <c r="G211">
        <v>4</v>
      </c>
      <c r="H211" t="str">
        <f t="shared" si="3"/>
        <v>gender_femRFE - Random Forest</v>
      </c>
    </row>
    <row r="212" spans="1:8" x14ac:dyDescent="0.55000000000000004">
      <c r="A212" t="s">
        <v>42</v>
      </c>
      <c r="B212" t="s">
        <v>65</v>
      </c>
      <c r="C212" t="s">
        <v>64</v>
      </c>
      <c r="D212" t="s">
        <v>138</v>
      </c>
      <c r="E212">
        <v>0</v>
      </c>
      <c r="F212" t="s">
        <v>6</v>
      </c>
      <c r="G212">
        <v>4</v>
      </c>
      <c r="H212" t="str">
        <f t="shared" si="3"/>
        <v>gender_femRFE - Ridge</v>
      </c>
    </row>
    <row r="213" spans="1:8" x14ac:dyDescent="0.55000000000000004">
      <c r="A213" t="s">
        <v>42</v>
      </c>
      <c r="B213" t="s">
        <v>66</v>
      </c>
      <c r="C213" t="s">
        <v>62</v>
      </c>
      <c r="D213" t="s">
        <v>138</v>
      </c>
      <c r="E213">
        <v>0</v>
      </c>
      <c r="F213" t="s">
        <v>8</v>
      </c>
      <c r="G213">
        <v>4</v>
      </c>
      <c r="H213" t="str">
        <f t="shared" si="3"/>
        <v>gender_femSFS - Random Forest</v>
      </c>
    </row>
    <row r="214" spans="1:8" x14ac:dyDescent="0.55000000000000004">
      <c r="A214" t="s">
        <v>42</v>
      </c>
      <c r="B214" t="s">
        <v>66</v>
      </c>
      <c r="C214" t="s">
        <v>64</v>
      </c>
      <c r="D214" t="s">
        <v>138</v>
      </c>
      <c r="E214">
        <v>0</v>
      </c>
      <c r="F214" t="s">
        <v>9</v>
      </c>
      <c r="G214">
        <v>4</v>
      </c>
      <c r="H214" t="str">
        <f t="shared" si="3"/>
        <v>gender_femSFS - Ridge</v>
      </c>
    </row>
    <row r="215" spans="1:8" x14ac:dyDescent="0.55000000000000004">
      <c r="A215" t="s">
        <v>126</v>
      </c>
      <c r="B215" t="s">
        <v>67</v>
      </c>
      <c r="C215" t="s">
        <v>68</v>
      </c>
      <c r="D215" t="s">
        <v>139</v>
      </c>
      <c r="E215">
        <v>1</v>
      </c>
      <c r="F215" t="s">
        <v>2</v>
      </c>
      <c r="G215">
        <v>4</v>
      </c>
      <c r="H215" t="str">
        <f t="shared" si="3"/>
        <v>Nicotine_drug_Regularization - Lasso</v>
      </c>
    </row>
    <row r="216" spans="1:8" x14ac:dyDescent="0.55000000000000004">
      <c r="A216" t="s">
        <v>126</v>
      </c>
      <c r="B216" t="s">
        <v>61</v>
      </c>
      <c r="C216" t="s">
        <v>62</v>
      </c>
      <c r="D216" t="s">
        <v>184</v>
      </c>
      <c r="E216">
        <v>0</v>
      </c>
      <c r="F216" t="s">
        <v>3</v>
      </c>
      <c r="G216">
        <v>4</v>
      </c>
      <c r="H216" t="str">
        <f t="shared" si="3"/>
        <v>Nicotine_drug_Feature Importance - Random Forest</v>
      </c>
    </row>
    <row r="217" spans="1:8" x14ac:dyDescent="0.55000000000000004">
      <c r="A217" t="s">
        <v>126</v>
      </c>
      <c r="B217" t="s">
        <v>63</v>
      </c>
      <c r="C217" t="s">
        <v>62</v>
      </c>
      <c r="D217" t="s">
        <v>185</v>
      </c>
      <c r="E217">
        <v>1</v>
      </c>
      <c r="F217" t="s">
        <v>4</v>
      </c>
      <c r="G217">
        <v>4</v>
      </c>
      <c r="H217" t="str">
        <f t="shared" si="3"/>
        <v>Nicotine_drug_Permutation Importance - Random Forest</v>
      </c>
    </row>
    <row r="218" spans="1:8" x14ac:dyDescent="0.55000000000000004">
      <c r="A218" t="s">
        <v>126</v>
      </c>
      <c r="B218" t="s">
        <v>63</v>
      </c>
      <c r="C218" t="s">
        <v>64</v>
      </c>
      <c r="D218" t="s">
        <v>138</v>
      </c>
      <c r="E218">
        <v>0</v>
      </c>
      <c r="F218" t="s">
        <v>5</v>
      </c>
      <c r="G218">
        <v>4</v>
      </c>
      <c r="H218" t="str">
        <f t="shared" si="3"/>
        <v>Nicotine_drug_Permutation Importance - Ridge</v>
      </c>
    </row>
    <row r="219" spans="1:8" x14ac:dyDescent="0.55000000000000004">
      <c r="A219" t="s">
        <v>126</v>
      </c>
      <c r="B219" t="s">
        <v>65</v>
      </c>
      <c r="C219" t="s">
        <v>62</v>
      </c>
      <c r="D219" t="s">
        <v>139</v>
      </c>
      <c r="E219">
        <v>1</v>
      </c>
      <c r="F219" t="s">
        <v>7</v>
      </c>
      <c r="G219">
        <v>4</v>
      </c>
      <c r="H219" t="str">
        <f t="shared" si="3"/>
        <v>Nicotine_drug_RFE - Random Forest</v>
      </c>
    </row>
    <row r="220" spans="1:8" x14ac:dyDescent="0.55000000000000004">
      <c r="A220" t="s">
        <v>126</v>
      </c>
      <c r="B220" t="s">
        <v>65</v>
      </c>
      <c r="C220" t="s">
        <v>64</v>
      </c>
      <c r="D220" t="s">
        <v>138</v>
      </c>
      <c r="E220">
        <v>0</v>
      </c>
      <c r="F220" t="s">
        <v>6</v>
      </c>
      <c r="G220">
        <v>4</v>
      </c>
      <c r="H220" t="str">
        <f t="shared" si="3"/>
        <v>Nicotine_drug_RFE - Ridge</v>
      </c>
    </row>
    <row r="221" spans="1:8" x14ac:dyDescent="0.55000000000000004">
      <c r="A221" t="s">
        <v>126</v>
      </c>
      <c r="B221" t="s">
        <v>66</v>
      </c>
      <c r="C221" t="s">
        <v>62</v>
      </c>
      <c r="D221" t="s">
        <v>138</v>
      </c>
      <c r="E221">
        <v>0</v>
      </c>
      <c r="F221" t="s">
        <v>8</v>
      </c>
      <c r="G221">
        <v>4</v>
      </c>
      <c r="H221" t="str">
        <f t="shared" si="3"/>
        <v>Nicotine_drug_SFS - Random Forest</v>
      </c>
    </row>
    <row r="222" spans="1:8" x14ac:dyDescent="0.55000000000000004">
      <c r="A222" t="s">
        <v>126</v>
      </c>
      <c r="B222" t="s">
        <v>66</v>
      </c>
      <c r="C222" t="s">
        <v>64</v>
      </c>
      <c r="D222" t="s">
        <v>139</v>
      </c>
      <c r="E222">
        <v>1</v>
      </c>
      <c r="F222" t="s">
        <v>9</v>
      </c>
      <c r="G222">
        <v>4</v>
      </c>
      <c r="H222" t="str">
        <f t="shared" si="3"/>
        <v>Nicotine_drug_SFS - Ridge</v>
      </c>
    </row>
    <row r="223" spans="1:8" x14ac:dyDescent="0.55000000000000004">
      <c r="A223" t="s">
        <v>78</v>
      </c>
      <c r="B223" t="s">
        <v>61</v>
      </c>
      <c r="C223" t="s">
        <v>62</v>
      </c>
      <c r="D223" t="s">
        <v>186</v>
      </c>
      <c r="E223">
        <v>0</v>
      </c>
      <c r="F223" t="s">
        <v>3</v>
      </c>
      <c r="G223">
        <v>4</v>
      </c>
      <c r="H223" t="str">
        <f t="shared" si="3"/>
        <v>Nutricional_def_Cond_Feature Importance - Random Forest</v>
      </c>
    </row>
    <row r="224" spans="1:8" x14ac:dyDescent="0.55000000000000004">
      <c r="A224" t="s">
        <v>78</v>
      </c>
      <c r="B224" t="s">
        <v>63</v>
      </c>
      <c r="C224" t="s">
        <v>62</v>
      </c>
      <c r="D224" t="s">
        <v>145</v>
      </c>
      <c r="E224">
        <v>1</v>
      </c>
      <c r="F224" t="s">
        <v>4</v>
      </c>
      <c r="G224">
        <v>4</v>
      </c>
      <c r="H224" t="str">
        <f t="shared" si="3"/>
        <v>Nutricional_def_Cond_Permutation Importance - Random Forest</v>
      </c>
    </row>
    <row r="225" spans="1:8" x14ac:dyDescent="0.55000000000000004">
      <c r="A225" t="s">
        <v>78</v>
      </c>
      <c r="B225" t="s">
        <v>63</v>
      </c>
      <c r="C225" t="s">
        <v>64</v>
      </c>
      <c r="D225" t="s">
        <v>138</v>
      </c>
      <c r="E225">
        <v>0</v>
      </c>
      <c r="F225" t="s">
        <v>5</v>
      </c>
      <c r="G225">
        <v>4</v>
      </c>
      <c r="H225" t="str">
        <f t="shared" si="3"/>
        <v>Nutricional_def_Cond_Permutation Importance - Ridge</v>
      </c>
    </row>
    <row r="226" spans="1:8" x14ac:dyDescent="0.55000000000000004">
      <c r="A226" t="s">
        <v>78</v>
      </c>
      <c r="B226" t="s">
        <v>65</v>
      </c>
      <c r="C226" t="s">
        <v>62</v>
      </c>
      <c r="D226" t="s">
        <v>139</v>
      </c>
      <c r="E226">
        <v>1</v>
      </c>
      <c r="F226" t="s">
        <v>7</v>
      </c>
      <c r="G226">
        <v>4</v>
      </c>
      <c r="H226" t="str">
        <f t="shared" si="3"/>
        <v>Nutricional_def_Cond_RFE - Random Forest</v>
      </c>
    </row>
    <row r="227" spans="1:8" x14ac:dyDescent="0.55000000000000004">
      <c r="A227" t="s">
        <v>78</v>
      </c>
      <c r="B227" t="s">
        <v>65</v>
      </c>
      <c r="C227" t="s">
        <v>64</v>
      </c>
      <c r="D227" t="s">
        <v>138</v>
      </c>
      <c r="E227">
        <v>0</v>
      </c>
      <c r="F227" t="s">
        <v>6</v>
      </c>
      <c r="G227">
        <v>4</v>
      </c>
      <c r="H227" t="str">
        <f t="shared" si="3"/>
        <v>Nutricional_def_Cond_RFE - Ridge</v>
      </c>
    </row>
    <row r="228" spans="1:8" x14ac:dyDescent="0.55000000000000004">
      <c r="A228" t="s">
        <v>78</v>
      </c>
      <c r="B228" t="s">
        <v>66</v>
      </c>
      <c r="C228" t="s">
        <v>62</v>
      </c>
      <c r="D228" t="s">
        <v>139</v>
      </c>
      <c r="E228">
        <v>1</v>
      </c>
      <c r="F228" t="s">
        <v>8</v>
      </c>
      <c r="G228">
        <v>4</v>
      </c>
      <c r="H228" t="str">
        <f t="shared" si="3"/>
        <v>Nutricional_def_Cond_SFS - Random Forest</v>
      </c>
    </row>
    <row r="229" spans="1:8" x14ac:dyDescent="0.55000000000000004">
      <c r="A229" t="s">
        <v>78</v>
      </c>
      <c r="B229" t="s">
        <v>66</v>
      </c>
      <c r="C229" t="s">
        <v>64</v>
      </c>
      <c r="D229" t="s">
        <v>139</v>
      </c>
      <c r="E229">
        <v>1</v>
      </c>
      <c r="F229" t="s">
        <v>9</v>
      </c>
      <c r="G229">
        <v>4</v>
      </c>
      <c r="H229" t="str">
        <f t="shared" si="3"/>
        <v>Nutricional_def_Cond_SFS - Ridge</v>
      </c>
    </row>
    <row r="230" spans="1:8" x14ac:dyDescent="0.55000000000000004">
      <c r="A230" t="s">
        <v>127</v>
      </c>
      <c r="B230" t="s">
        <v>67</v>
      </c>
      <c r="C230" t="s">
        <v>68</v>
      </c>
      <c r="D230" t="s">
        <v>139</v>
      </c>
      <c r="E230">
        <v>1</v>
      </c>
      <c r="F230" t="s">
        <v>2</v>
      </c>
      <c r="G230">
        <v>4</v>
      </c>
      <c r="H230" t="str">
        <f t="shared" si="3"/>
        <v>Ofloxacin_drug_Regularization - Lasso</v>
      </c>
    </row>
    <row r="231" spans="1:8" x14ac:dyDescent="0.55000000000000004">
      <c r="A231" t="s">
        <v>127</v>
      </c>
      <c r="B231" t="s">
        <v>61</v>
      </c>
      <c r="C231" t="s">
        <v>62</v>
      </c>
      <c r="D231" t="s">
        <v>187</v>
      </c>
      <c r="E231">
        <v>0</v>
      </c>
      <c r="F231" t="s">
        <v>3</v>
      </c>
      <c r="G231">
        <v>4</v>
      </c>
      <c r="H231" t="str">
        <f t="shared" si="3"/>
        <v>Ofloxacin_drug_Feature Importance - Random Forest</v>
      </c>
    </row>
    <row r="232" spans="1:8" x14ac:dyDescent="0.55000000000000004">
      <c r="A232" t="s">
        <v>127</v>
      </c>
      <c r="B232" t="s">
        <v>63</v>
      </c>
      <c r="C232" t="s">
        <v>62</v>
      </c>
      <c r="D232" t="s">
        <v>175</v>
      </c>
      <c r="E232">
        <v>1</v>
      </c>
      <c r="F232" t="s">
        <v>4</v>
      </c>
      <c r="G232">
        <v>4</v>
      </c>
      <c r="H232" t="str">
        <f t="shared" si="3"/>
        <v>Ofloxacin_drug_Permutation Importance - Random Forest</v>
      </c>
    </row>
    <row r="233" spans="1:8" x14ac:dyDescent="0.55000000000000004">
      <c r="A233" t="s">
        <v>127</v>
      </c>
      <c r="B233" t="s">
        <v>63</v>
      </c>
      <c r="C233" t="s">
        <v>64</v>
      </c>
      <c r="D233" t="s">
        <v>138</v>
      </c>
      <c r="E233">
        <v>0</v>
      </c>
      <c r="F233" t="s">
        <v>5</v>
      </c>
      <c r="G233">
        <v>4</v>
      </c>
      <c r="H233" t="str">
        <f t="shared" si="3"/>
        <v>Ofloxacin_drug_Permutation Importance - Ridge</v>
      </c>
    </row>
    <row r="234" spans="1:8" x14ac:dyDescent="0.55000000000000004">
      <c r="A234" t="s">
        <v>127</v>
      </c>
      <c r="B234" t="s">
        <v>65</v>
      </c>
      <c r="C234" t="s">
        <v>62</v>
      </c>
      <c r="D234" t="s">
        <v>139</v>
      </c>
      <c r="E234">
        <v>1</v>
      </c>
      <c r="F234" t="s">
        <v>7</v>
      </c>
      <c r="G234">
        <v>4</v>
      </c>
      <c r="H234" t="str">
        <f t="shared" si="3"/>
        <v>Ofloxacin_drug_RFE - Random Forest</v>
      </c>
    </row>
    <row r="235" spans="1:8" x14ac:dyDescent="0.55000000000000004">
      <c r="A235" t="s">
        <v>127</v>
      </c>
      <c r="B235" t="s">
        <v>65</v>
      </c>
      <c r="C235" t="s">
        <v>64</v>
      </c>
      <c r="D235" t="s">
        <v>138</v>
      </c>
      <c r="E235">
        <v>0</v>
      </c>
      <c r="F235" t="s">
        <v>6</v>
      </c>
      <c r="G235">
        <v>4</v>
      </c>
      <c r="H235" t="str">
        <f t="shared" si="3"/>
        <v>Ofloxacin_drug_RFE - Ridge</v>
      </c>
    </row>
    <row r="236" spans="1:8" x14ac:dyDescent="0.55000000000000004">
      <c r="A236" t="s">
        <v>127</v>
      </c>
      <c r="B236" t="s">
        <v>66</v>
      </c>
      <c r="C236" t="s">
        <v>62</v>
      </c>
      <c r="D236" t="s">
        <v>138</v>
      </c>
      <c r="E236">
        <v>0</v>
      </c>
      <c r="F236" t="s">
        <v>8</v>
      </c>
      <c r="G236">
        <v>4</v>
      </c>
      <c r="H236" t="str">
        <f t="shared" si="3"/>
        <v>Ofloxacin_drug_SFS - Random Forest</v>
      </c>
    </row>
    <row r="237" spans="1:8" x14ac:dyDescent="0.55000000000000004">
      <c r="A237" t="s">
        <v>127</v>
      </c>
      <c r="B237" t="s">
        <v>66</v>
      </c>
      <c r="C237" t="s">
        <v>64</v>
      </c>
      <c r="D237" t="s">
        <v>139</v>
      </c>
      <c r="E237">
        <v>1</v>
      </c>
      <c r="F237" t="s">
        <v>9</v>
      </c>
      <c r="G237">
        <v>4</v>
      </c>
      <c r="H237" t="str">
        <f t="shared" si="3"/>
        <v>Ofloxacin_drug_SFS - Ridge</v>
      </c>
    </row>
    <row r="238" spans="1:8" x14ac:dyDescent="0.55000000000000004">
      <c r="A238" t="s">
        <v>85</v>
      </c>
      <c r="B238" t="s">
        <v>67</v>
      </c>
      <c r="C238" t="s">
        <v>68</v>
      </c>
      <c r="D238" t="s">
        <v>139</v>
      </c>
      <c r="E238">
        <v>1</v>
      </c>
      <c r="F238" t="s">
        <v>2</v>
      </c>
      <c r="G238">
        <v>4</v>
      </c>
      <c r="H238" t="str">
        <f t="shared" si="3"/>
        <v>Oltagia_Cond_Regularization - Lasso</v>
      </c>
    </row>
    <row r="239" spans="1:8" x14ac:dyDescent="0.55000000000000004">
      <c r="A239" t="s">
        <v>85</v>
      </c>
      <c r="B239" t="s">
        <v>61</v>
      </c>
      <c r="C239" t="s">
        <v>62</v>
      </c>
      <c r="D239" t="s">
        <v>188</v>
      </c>
      <c r="E239">
        <v>1</v>
      </c>
      <c r="F239" t="s">
        <v>3</v>
      </c>
      <c r="G239">
        <v>4</v>
      </c>
      <c r="H239" t="str">
        <f t="shared" si="3"/>
        <v>Oltagia_Cond_Feature Importance - Random Forest</v>
      </c>
    </row>
    <row r="240" spans="1:8" x14ac:dyDescent="0.55000000000000004">
      <c r="A240" t="s">
        <v>85</v>
      </c>
      <c r="B240" t="s">
        <v>63</v>
      </c>
      <c r="C240" t="s">
        <v>62</v>
      </c>
      <c r="D240" t="s">
        <v>166</v>
      </c>
      <c r="E240">
        <v>1</v>
      </c>
      <c r="F240" t="s">
        <v>4</v>
      </c>
      <c r="G240">
        <v>4</v>
      </c>
      <c r="H240" t="str">
        <f t="shared" si="3"/>
        <v>Oltagia_Cond_Permutation Importance - Random Forest</v>
      </c>
    </row>
    <row r="241" spans="1:8" x14ac:dyDescent="0.55000000000000004">
      <c r="A241" t="s">
        <v>85</v>
      </c>
      <c r="B241" t="s">
        <v>63</v>
      </c>
      <c r="C241" t="s">
        <v>64</v>
      </c>
      <c r="D241" t="s">
        <v>138</v>
      </c>
      <c r="E241">
        <v>0</v>
      </c>
      <c r="F241" t="s">
        <v>5</v>
      </c>
      <c r="G241">
        <v>4</v>
      </c>
      <c r="H241" t="str">
        <f t="shared" si="3"/>
        <v>Oltagia_Cond_Permutation Importance - Ridge</v>
      </c>
    </row>
    <row r="242" spans="1:8" x14ac:dyDescent="0.55000000000000004">
      <c r="A242" t="s">
        <v>85</v>
      </c>
      <c r="B242" t="s">
        <v>65</v>
      </c>
      <c r="C242" t="s">
        <v>62</v>
      </c>
      <c r="D242" t="s">
        <v>139</v>
      </c>
      <c r="E242">
        <v>1</v>
      </c>
      <c r="F242" t="s">
        <v>7</v>
      </c>
      <c r="G242">
        <v>4</v>
      </c>
      <c r="H242" t="str">
        <f t="shared" si="3"/>
        <v>Oltagia_Cond_RFE - Random Forest</v>
      </c>
    </row>
    <row r="243" spans="1:8" x14ac:dyDescent="0.55000000000000004">
      <c r="A243" t="s">
        <v>85</v>
      </c>
      <c r="B243" t="s">
        <v>65</v>
      </c>
      <c r="C243" t="s">
        <v>64</v>
      </c>
      <c r="D243" t="s">
        <v>138</v>
      </c>
      <c r="E243">
        <v>0</v>
      </c>
      <c r="F243" t="s">
        <v>6</v>
      </c>
      <c r="G243">
        <v>4</v>
      </c>
      <c r="H243" t="str">
        <f t="shared" si="3"/>
        <v>Oltagia_Cond_RFE - Ridge</v>
      </c>
    </row>
    <row r="244" spans="1:8" x14ac:dyDescent="0.55000000000000004">
      <c r="A244" t="s">
        <v>85</v>
      </c>
      <c r="B244" t="s">
        <v>66</v>
      </c>
      <c r="C244" t="s">
        <v>62</v>
      </c>
      <c r="D244" t="s">
        <v>138</v>
      </c>
      <c r="E244">
        <v>0</v>
      </c>
      <c r="F244" t="s">
        <v>8</v>
      </c>
      <c r="G244">
        <v>4</v>
      </c>
      <c r="H244" t="str">
        <f t="shared" si="3"/>
        <v>Oltagia_Cond_SFS - Random Forest</v>
      </c>
    </row>
    <row r="245" spans="1:8" x14ac:dyDescent="0.55000000000000004">
      <c r="A245" t="s">
        <v>85</v>
      </c>
      <c r="B245" t="s">
        <v>66</v>
      </c>
      <c r="C245" t="s">
        <v>64</v>
      </c>
      <c r="D245" t="s">
        <v>138</v>
      </c>
      <c r="E245">
        <v>0</v>
      </c>
      <c r="F245" t="s">
        <v>9</v>
      </c>
      <c r="G245">
        <v>4</v>
      </c>
      <c r="H245" t="str">
        <f t="shared" si="3"/>
        <v>Oltagia_Cond_SFS - Ridge</v>
      </c>
    </row>
    <row r="246" spans="1:8" x14ac:dyDescent="0.55000000000000004">
      <c r="A246" t="s">
        <v>128</v>
      </c>
      <c r="B246" t="s">
        <v>67</v>
      </c>
      <c r="C246" t="s">
        <v>68</v>
      </c>
      <c r="D246" t="s">
        <v>139</v>
      </c>
      <c r="E246">
        <v>1</v>
      </c>
      <c r="F246" t="s">
        <v>2</v>
      </c>
      <c r="G246">
        <v>4</v>
      </c>
      <c r="H246" t="str">
        <f t="shared" si="3"/>
        <v>Omeprazole_drug_Regularization - Lasso</v>
      </c>
    </row>
    <row r="247" spans="1:8" x14ac:dyDescent="0.55000000000000004">
      <c r="A247" t="s">
        <v>128</v>
      </c>
      <c r="B247" t="s">
        <v>61</v>
      </c>
      <c r="C247" t="s">
        <v>62</v>
      </c>
      <c r="D247" t="s">
        <v>189</v>
      </c>
      <c r="E247">
        <v>1</v>
      </c>
      <c r="F247" t="s">
        <v>3</v>
      </c>
      <c r="G247">
        <v>4</v>
      </c>
      <c r="H247" t="str">
        <f t="shared" si="3"/>
        <v>Omeprazole_drug_Feature Importance - Random Forest</v>
      </c>
    </row>
    <row r="248" spans="1:8" x14ac:dyDescent="0.55000000000000004">
      <c r="A248" t="s">
        <v>128</v>
      </c>
      <c r="B248" t="s">
        <v>63</v>
      </c>
      <c r="C248" t="s">
        <v>62</v>
      </c>
      <c r="D248" t="s">
        <v>190</v>
      </c>
      <c r="E248">
        <v>0</v>
      </c>
      <c r="F248" t="s">
        <v>4</v>
      </c>
      <c r="G248">
        <v>4</v>
      </c>
      <c r="H248" t="str">
        <f t="shared" si="3"/>
        <v>Omeprazole_drug_Permutation Importance - Random Forest</v>
      </c>
    </row>
    <row r="249" spans="1:8" x14ac:dyDescent="0.55000000000000004">
      <c r="A249" t="s">
        <v>128</v>
      </c>
      <c r="B249" t="s">
        <v>63</v>
      </c>
      <c r="C249" t="s">
        <v>64</v>
      </c>
      <c r="D249" t="s">
        <v>138</v>
      </c>
      <c r="E249">
        <v>0</v>
      </c>
      <c r="F249" t="s">
        <v>5</v>
      </c>
      <c r="G249">
        <v>4</v>
      </c>
      <c r="H249" t="str">
        <f t="shared" si="3"/>
        <v>Omeprazole_drug_Permutation Importance - Ridge</v>
      </c>
    </row>
    <row r="250" spans="1:8" x14ac:dyDescent="0.55000000000000004">
      <c r="A250" t="s">
        <v>128</v>
      </c>
      <c r="B250" t="s">
        <v>65</v>
      </c>
      <c r="C250" t="s">
        <v>62</v>
      </c>
      <c r="D250" t="s">
        <v>139</v>
      </c>
      <c r="E250">
        <v>1</v>
      </c>
      <c r="F250" t="s">
        <v>7</v>
      </c>
      <c r="G250">
        <v>4</v>
      </c>
      <c r="H250" t="str">
        <f t="shared" si="3"/>
        <v>Omeprazole_drug_RFE - Random Forest</v>
      </c>
    </row>
    <row r="251" spans="1:8" x14ac:dyDescent="0.55000000000000004">
      <c r="A251" t="s">
        <v>128</v>
      </c>
      <c r="B251" t="s">
        <v>65</v>
      </c>
      <c r="C251" t="s">
        <v>64</v>
      </c>
      <c r="D251" t="s">
        <v>138</v>
      </c>
      <c r="E251">
        <v>0</v>
      </c>
      <c r="F251" t="s">
        <v>6</v>
      </c>
      <c r="G251">
        <v>4</v>
      </c>
      <c r="H251" t="str">
        <f t="shared" si="3"/>
        <v>Omeprazole_drug_RFE - Ridge</v>
      </c>
    </row>
    <row r="252" spans="1:8" x14ac:dyDescent="0.55000000000000004">
      <c r="A252" t="s">
        <v>128</v>
      </c>
      <c r="B252" t="s">
        <v>66</v>
      </c>
      <c r="C252" t="s">
        <v>62</v>
      </c>
      <c r="D252" t="s">
        <v>138</v>
      </c>
      <c r="E252">
        <v>0</v>
      </c>
      <c r="F252" t="s">
        <v>8</v>
      </c>
      <c r="G252">
        <v>4</v>
      </c>
      <c r="H252" t="str">
        <f t="shared" si="3"/>
        <v>Omeprazole_drug_SFS - Random Forest</v>
      </c>
    </row>
    <row r="253" spans="1:8" x14ac:dyDescent="0.55000000000000004">
      <c r="A253" t="s">
        <v>128</v>
      </c>
      <c r="B253" t="s">
        <v>66</v>
      </c>
      <c r="C253" t="s">
        <v>64</v>
      </c>
      <c r="D253" t="s">
        <v>139</v>
      </c>
      <c r="E253">
        <v>1</v>
      </c>
      <c r="F253" t="s">
        <v>9</v>
      </c>
      <c r="G253">
        <v>4</v>
      </c>
      <c r="H253" t="str">
        <f t="shared" si="3"/>
        <v>Omeprazole_drug_SFS - Ridge</v>
      </c>
    </row>
    <row r="254" spans="1:8" x14ac:dyDescent="0.55000000000000004">
      <c r="A254" t="s">
        <v>86</v>
      </c>
      <c r="B254" t="s">
        <v>67</v>
      </c>
      <c r="C254" t="s">
        <v>68</v>
      </c>
      <c r="D254" t="s">
        <v>139</v>
      </c>
      <c r="E254">
        <v>1</v>
      </c>
      <c r="F254" t="s">
        <v>2</v>
      </c>
      <c r="G254">
        <v>4</v>
      </c>
      <c r="H254" t="str">
        <f t="shared" si="3"/>
        <v>Other_Cond_Regularization - Lasso</v>
      </c>
    </row>
    <row r="255" spans="1:8" x14ac:dyDescent="0.55000000000000004">
      <c r="A255" t="s">
        <v>86</v>
      </c>
      <c r="B255" t="s">
        <v>61</v>
      </c>
      <c r="C255" t="s">
        <v>62</v>
      </c>
      <c r="D255" t="s">
        <v>191</v>
      </c>
      <c r="E255">
        <v>0</v>
      </c>
      <c r="F255" t="s">
        <v>3</v>
      </c>
      <c r="G255">
        <v>4</v>
      </c>
      <c r="H255" t="str">
        <f t="shared" si="3"/>
        <v>Other_Cond_Feature Importance - Random Forest</v>
      </c>
    </row>
    <row r="256" spans="1:8" x14ac:dyDescent="0.55000000000000004">
      <c r="A256" t="s">
        <v>86</v>
      </c>
      <c r="B256" t="s">
        <v>63</v>
      </c>
      <c r="C256" t="s">
        <v>62</v>
      </c>
      <c r="D256" t="s">
        <v>173</v>
      </c>
      <c r="E256">
        <v>1</v>
      </c>
      <c r="F256" t="s">
        <v>4</v>
      </c>
      <c r="G256">
        <v>4</v>
      </c>
      <c r="H256" t="str">
        <f t="shared" si="3"/>
        <v>Other_Cond_Permutation Importance - Random Forest</v>
      </c>
    </row>
    <row r="257" spans="1:8" x14ac:dyDescent="0.55000000000000004">
      <c r="A257" t="s">
        <v>86</v>
      </c>
      <c r="B257" t="s">
        <v>63</v>
      </c>
      <c r="C257" t="s">
        <v>64</v>
      </c>
      <c r="D257" t="s">
        <v>138</v>
      </c>
      <c r="E257">
        <v>0</v>
      </c>
      <c r="F257" t="s">
        <v>5</v>
      </c>
      <c r="G257">
        <v>4</v>
      </c>
      <c r="H257" t="str">
        <f t="shared" si="3"/>
        <v>Other_Cond_Permutation Importance - Ridge</v>
      </c>
    </row>
    <row r="258" spans="1:8" x14ac:dyDescent="0.55000000000000004">
      <c r="A258" t="s">
        <v>86</v>
      </c>
      <c r="B258" t="s">
        <v>65</v>
      </c>
      <c r="C258" t="s">
        <v>62</v>
      </c>
      <c r="D258" t="s">
        <v>139</v>
      </c>
      <c r="E258">
        <v>1</v>
      </c>
      <c r="F258" t="s">
        <v>7</v>
      </c>
      <c r="G258">
        <v>4</v>
      </c>
      <c r="H258" t="str">
        <f t="shared" ref="H258:H321" si="4">A258&amp;F258</f>
        <v>Other_Cond_RFE - Random Forest</v>
      </c>
    </row>
    <row r="259" spans="1:8" x14ac:dyDescent="0.55000000000000004">
      <c r="A259" t="s">
        <v>86</v>
      </c>
      <c r="B259" t="s">
        <v>65</v>
      </c>
      <c r="C259" t="s">
        <v>64</v>
      </c>
      <c r="D259" t="s">
        <v>138</v>
      </c>
      <c r="E259">
        <v>0</v>
      </c>
      <c r="F259" t="s">
        <v>6</v>
      </c>
      <c r="G259">
        <v>4</v>
      </c>
      <c r="H259" t="str">
        <f t="shared" si="4"/>
        <v>Other_Cond_RFE - Ridge</v>
      </c>
    </row>
    <row r="260" spans="1:8" x14ac:dyDescent="0.55000000000000004">
      <c r="A260" t="s">
        <v>86</v>
      </c>
      <c r="B260" t="s">
        <v>66</v>
      </c>
      <c r="C260" t="s">
        <v>62</v>
      </c>
      <c r="D260" t="s">
        <v>139</v>
      </c>
      <c r="E260">
        <v>1</v>
      </c>
      <c r="F260" t="s">
        <v>8</v>
      </c>
      <c r="G260">
        <v>4</v>
      </c>
      <c r="H260" t="str">
        <f t="shared" si="4"/>
        <v>Other_Cond_SFS - Random Forest</v>
      </c>
    </row>
    <row r="261" spans="1:8" x14ac:dyDescent="0.55000000000000004">
      <c r="A261" t="s">
        <v>86</v>
      </c>
      <c r="B261" t="s">
        <v>66</v>
      </c>
      <c r="C261" t="s">
        <v>64</v>
      </c>
      <c r="D261" t="s">
        <v>138</v>
      </c>
      <c r="E261">
        <v>0</v>
      </c>
      <c r="F261" t="s">
        <v>9</v>
      </c>
      <c r="G261">
        <v>4</v>
      </c>
      <c r="H261" t="str">
        <f t="shared" si="4"/>
        <v>Other_Cond_SFS - Ridge</v>
      </c>
    </row>
    <row r="262" spans="1:8" x14ac:dyDescent="0.55000000000000004">
      <c r="A262" t="s">
        <v>72</v>
      </c>
      <c r="B262" t="s">
        <v>67</v>
      </c>
      <c r="C262" t="s">
        <v>68</v>
      </c>
      <c r="D262" t="s">
        <v>139</v>
      </c>
      <c r="E262">
        <v>1</v>
      </c>
      <c r="F262" t="s">
        <v>2</v>
      </c>
      <c r="G262">
        <v>4</v>
      </c>
      <c r="H262" t="str">
        <f t="shared" si="4"/>
        <v>Pain_hand_Cond_Regularization - Lasso</v>
      </c>
    </row>
    <row r="263" spans="1:8" x14ac:dyDescent="0.55000000000000004">
      <c r="A263" t="s">
        <v>72</v>
      </c>
      <c r="B263" t="s">
        <v>61</v>
      </c>
      <c r="C263" t="s">
        <v>62</v>
      </c>
      <c r="D263" t="s">
        <v>192</v>
      </c>
      <c r="E263">
        <v>1</v>
      </c>
      <c r="F263" t="s">
        <v>3</v>
      </c>
      <c r="G263">
        <v>4</v>
      </c>
      <c r="H263" t="str">
        <f t="shared" si="4"/>
        <v>Pain_hand_Cond_Feature Importance - Random Forest</v>
      </c>
    </row>
    <row r="264" spans="1:8" x14ac:dyDescent="0.55000000000000004">
      <c r="A264" t="s">
        <v>72</v>
      </c>
      <c r="B264" t="s">
        <v>63</v>
      </c>
      <c r="C264" t="s">
        <v>62</v>
      </c>
      <c r="D264" t="s">
        <v>193</v>
      </c>
      <c r="E264">
        <v>1</v>
      </c>
      <c r="F264" t="s">
        <v>4</v>
      </c>
      <c r="G264">
        <v>4</v>
      </c>
      <c r="H264" t="str">
        <f t="shared" si="4"/>
        <v>Pain_hand_Cond_Permutation Importance - Random Forest</v>
      </c>
    </row>
    <row r="265" spans="1:8" x14ac:dyDescent="0.55000000000000004">
      <c r="A265" t="s">
        <v>72</v>
      </c>
      <c r="B265" t="s">
        <v>63</v>
      </c>
      <c r="C265" t="s">
        <v>64</v>
      </c>
      <c r="D265" t="s">
        <v>138</v>
      </c>
      <c r="E265">
        <v>0</v>
      </c>
      <c r="F265" t="s">
        <v>5</v>
      </c>
      <c r="G265">
        <v>4</v>
      </c>
      <c r="H265" t="str">
        <f t="shared" si="4"/>
        <v>Pain_hand_Cond_Permutation Importance - Ridge</v>
      </c>
    </row>
    <row r="266" spans="1:8" x14ac:dyDescent="0.55000000000000004">
      <c r="A266" t="s">
        <v>72</v>
      </c>
      <c r="B266" t="s">
        <v>65</v>
      </c>
      <c r="C266" t="s">
        <v>62</v>
      </c>
      <c r="D266" t="s">
        <v>139</v>
      </c>
      <c r="E266">
        <v>1</v>
      </c>
      <c r="F266" t="s">
        <v>7</v>
      </c>
      <c r="G266">
        <v>4</v>
      </c>
      <c r="H266" t="str">
        <f t="shared" si="4"/>
        <v>Pain_hand_Cond_RFE - Random Forest</v>
      </c>
    </row>
    <row r="267" spans="1:8" x14ac:dyDescent="0.55000000000000004">
      <c r="A267" t="s">
        <v>72</v>
      </c>
      <c r="B267" t="s">
        <v>65</v>
      </c>
      <c r="C267" t="s">
        <v>64</v>
      </c>
      <c r="D267" t="s">
        <v>138</v>
      </c>
      <c r="E267">
        <v>0</v>
      </c>
      <c r="F267" t="s">
        <v>6</v>
      </c>
      <c r="G267">
        <v>4</v>
      </c>
      <c r="H267" t="str">
        <f t="shared" si="4"/>
        <v>Pain_hand_Cond_RFE - Ridge</v>
      </c>
    </row>
    <row r="268" spans="1:8" x14ac:dyDescent="0.55000000000000004">
      <c r="A268" t="s">
        <v>72</v>
      </c>
      <c r="B268" t="s">
        <v>66</v>
      </c>
      <c r="C268" t="s">
        <v>62</v>
      </c>
      <c r="D268" t="s">
        <v>138</v>
      </c>
      <c r="E268">
        <v>0</v>
      </c>
      <c r="F268" t="s">
        <v>8</v>
      </c>
      <c r="G268">
        <v>4</v>
      </c>
      <c r="H268" t="str">
        <f t="shared" si="4"/>
        <v>Pain_hand_Cond_SFS - Random Forest</v>
      </c>
    </row>
    <row r="269" spans="1:8" x14ac:dyDescent="0.55000000000000004">
      <c r="A269" t="s">
        <v>72</v>
      </c>
      <c r="B269" t="s">
        <v>66</v>
      </c>
      <c r="C269" t="s">
        <v>64</v>
      </c>
      <c r="D269" t="s">
        <v>138</v>
      </c>
      <c r="E269">
        <v>0</v>
      </c>
      <c r="F269" t="s">
        <v>9</v>
      </c>
      <c r="G269">
        <v>4</v>
      </c>
      <c r="H269" t="str">
        <f t="shared" si="4"/>
        <v>Pain_hand_Cond_SFS - Ridge</v>
      </c>
    </row>
    <row r="270" spans="1:8" x14ac:dyDescent="0.55000000000000004">
      <c r="A270" t="s">
        <v>129</v>
      </c>
      <c r="B270" t="s">
        <v>67</v>
      </c>
      <c r="C270" t="s">
        <v>68</v>
      </c>
      <c r="D270" t="s">
        <v>139</v>
      </c>
      <c r="E270">
        <v>1</v>
      </c>
      <c r="F270" t="s">
        <v>2</v>
      </c>
      <c r="G270">
        <v>4</v>
      </c>
      <c r="H270" t="str">
        <f t="shared" si="4"/>
        <v>Polyethykene_drug_Regularization - Lasso</v>
      </c>
    </row>
    <row r="271" spans="1:8" x14ac:dyDescent="0.55000000000000004">
      <c r="A271" t="s">
        <v>129</v>
      </c>
      <c r="B271" t="s">
        <v>61</v>
      </c>
      <c r="C271" t="s">
        <v>62</v>
      </c>
      <c r="D271" t="s">
        <v>194</v>
      </c>
      <c r="E271">
        <v>1</v>
      </c>
      <c r="F271" t="s">
        <v>3</v>
      </c>
      <c r="G271">
        <v>4</v>
      </c>
      <c r="H271" t="str">
        <f t="shared" si="4"/>
        <v>Polyethykene_drug_Feature Importance - Random Forest</v>
      </c>
    </row>
    <row r="272" spans="1:8" x14ac:dyDescent="0.55000000000000004">
      <c r="A272" t="s">
        <v>129</v>
      </c>
      <c r="B272" t="s">
        <v>63</v>
      </c>
      <c r="C272" t="s">
        <v>62</v>
      </c>
      <c r="D272" t="s">
        <v>195</v>
      </c>
      <c r="E272">
        <v>1</v>
      </c>
      <c r="F272" t="s">
        <v>4</v>
      </c>
      <c r="G272">
        <v>4</v>
      </c>
      <c r="H272" t="str">
        <f t="shared" si="4"/>
        <v>Polyethykene_drug_Permutation Importance - Random Forest</v>
      </c>
    </row>
    <row r="273" spans="1:8" x14ac:dyDescent="0.55000000000000004">
      <c r="A273" t="s">
        <v>129</v>
      </c>
      <c r="B273" t="s">
        <v>63</v>
      </c>
      <c r="C273" t="s">
        <v>64</v>
      </c>
      <c r="D273" t="s">
        <v>138</v>
      </c>
      <c r="E273">
        <v>0</v>
      </c>
      <c r="F273" t="s">
        <v>5</v>
      </c>
      <c r="G273">
        <v>4</v>
      </c>
      <c r="H273" t="str">
        <f t="shared" si="4"/>
        <v>Polyethykene_drug_Permutation Importance - Ridge</v>
      </c>
    </row>
    <row r="274" spans="1:8" x14ac:dyDescent="0.55000000000000004">
      <c r="A274" t="s">
        <v>129</v>
      </c>
      <c r="B274" t="s">
        <v>65</v>
      </c>
      <c r="C274" t="s">
        <v>62</v>
      </c>
      <c r="D274" t="s">
        <v>139</v>
      </c>
      <c r="E274">
        <v>1</v>
      </c>
      <c r="F274" t="s">
        <v>7</v>
      </c>
      <c r="G274">
        <v>4</v>
      </c>
      <c r="H274" t="str">
        <f t="shared" si="4"/>
        <v>Polyethykene_drug_RFE - Random Forest</v>
      </c>
    </row>
    <row r="275" spans="1:8" x14ac:dyDescent="0.55000000000000004">
      <c r="A275" t="s">
        <v>129</v>
      </c>
      <c r="B275" t="s">
        <v>65</v>
      </c>
      <c r="C275" t="s">
        <v>64</v>
      </c>
      <c r="D275" t="s">
        <v>138</v>
      </c>
      <c r="E275">
        <v>0</v>
      </c>
      <c r="F275" t="s">
        <v>6</v>
      </c>
      <c r="G275">
        <v>4</v>
      </c>
      <c r="H275" t="str">
        <f t="shared" si="4"/>
        <v>Polyethykene_drug_RFE - Ridge</v>
      </c>
    </row>
    <row r="276" spans="1:8" x14ac:dyDescent="0.55000000000000004">
      <c r="A276" t="s">
        <v>129</v>
      </c>
      <c r="B276" t="s">
        <v>66</v>
      </c>
      <c r="C276" t="s">
        <v>62</v>
      </c>
      <c r="D276" t="s">
        <v>138</v>
      </c>
      <c r="E276">
        <v>0</v>
      </c>
      <c r="F276" t="s">
        <v>8</v>
      </c>
      <c r="G276">
        <v>4</v>
      </c>
      <c r="H276" t="str">
        <f t="shared" si="4"/>
        <v>Polyethykene_drug_SFS - Random Forest</v>
      </c>
    </row>
    <row r="277" spans="1:8" x14ac:dyDescent="0.55000000000000004">
      <c r="A277" t="s">
        <v>129</v>
      </c>
      <c r="B277" t="s">
        <v>66</v>
      </c>
      <c r="C277" t="s">
        <v>64</v>
      </c>
      <c r="D277" t="s">
        <v>138</v>
      </c>
      <c r="E277">
        <v>0</v>
      </c>
      <c r="F277" t="s">
        <v>9</v>
      </c>
      <c r="G277">
        <v>4</v>
      </c>
      <c r="H277" t="str">
        <f t="shared" si="4"/>
        <v>Polyethykene_drug_SFS - Ridge</v>
      </c>
    </row>
    <row r="278" spans="1:8" x14ac:dyDescent="0.55000000000000004">
      <c r="A278" t="s">
        <v>130</v>
      </c>
      <c r="B278" t="s">
        <v>67</v>
      </c>
      <c r="C278" t="s">
        <v>68</v>
      </c>
      <c r="D278" t="s">
        <v>139</v>
      </c>
      <c r="E278">
        <v>1</v>
      </c>
      <c r="F278" t="s">
        <v>2</v>
      </c>
      <c r="G278">
        <v>4</v>
      </c>
      <c r="H278" t="str">
        <f t="shared" si="4"/>
        <v>Potassium_drug_Regularization - Lasso</v>
      </c>
    </row>
    <row r="279" spans="1:8" x14ac:dyDescent="0.55000000000000004">
      <c r="A279" t="s">
        <v>130</v>
      </c>
      <c r="B279" t="s">
        <v>61</v>
      </c>
      <c r="C279" t="s">
        <v>62</v>
      </c>
      <c r="D279" t="s">
        <v>196</v>
      </c>
      <c r="E279">
        <v>1</v>
      </c>
      <c r="F279" t="s">
        <v>3</v>
      </c>
      <c r="G279">
        <v>4</v>
      </c>
      <c r="H279" t="str">
        <f t="shared" si="4"/>
        <v>Potassium_drug_Feature Importance - Random Forest</v>
      </c>
    </row>
    <row r="280" spans="1:8" x14ac:dyDescent="0.55000000000000004">
      <c r="A280" t="s">
        <v>130</v>
      </c>
      <c r="B280" t="s">
        <v>63</v>
      </c>
      <c r="C280" t="s">
        <v>62</v>
      </c>
      <c r="D280" t="s">
        <v>197</v>
      </c>
      <c r="E280">
        <v>1</v>
      </c>
      <c r="F280" t="s">
        <v>4</v>
      </c>
      <c r="G280">
        <v>4</v>
      </c>
      <c r="H280" t="str">
        <f t="shared" si="4"/>
        <v>Potassium_drug_Permutation Importance - Random Forest</v>
      </c>
    </row>
    <row r="281" spans="1:8" x14ac:dyDescent="0.55000000000000004">
      <c r="A281" t="s">
        <v>130</v>
      </c>
      <c r="B281" t="s">
        <v>63</v>
      </c>
      <c r="C281" t="s">
        <v>64</v>
      </c>
      <c r="D281" t="s">
        <v>138</v>
      </c>
      <c r="E281">
        <v>0</v>
      </c>
      <c r="F281" t="s">
        <v>5</v>
      </c>
      <c r="G281">
        <v>4</v>
      </c>
      <c r="H281" t="str">
        <f t="shared" si="4"/>
        <v>Potassium_drug_Permutation Importance - Ridge</v>
      </c>
    </row>
    <row r="282" spans="1:8" x14ac:dyDescent="0.55000000000000004">
      <c r="A282" t="s">
        <v>130</v>
      </c>
      <c r="B282" t="s">
        <v>65</v>
      </c>
      <c r="C282" t="s">
        <v>62</v>
      </c>
      <c r="D282" t="s">
        <v>139</v>
      </c>
      <c r="E282">
        <v>1</v>
      </c>
      <c r="F282" t="s">
        <v>7</v>
      </c>
      <c r="G282">
        <v>4</v>
      </c>
      <c r="H282" t="str">
        <f t="shared" si="4"/>
        <v>Potassium_drug_RFE - Random Forest</v>
      </c>
    </row>
    <row r="283" spans="1:8" x14ac:dyDescent="0.55000000000000004">
      <c r="A283" t="s">
        <v>130</v>
      </c>
      <c r="B283" t="s">
        <v>65</v>
      </c>
      <c r="C283" t="s">
        <v>64</v>
      </c>
      <c r="D283" t="s">
        <v>138</v>
      </c>
      <c r="E283">
        <v>0</v>
      </c>
      <c r="F283" t="s">
        <v>6</v>
      </c>
      <c r="G283">
        <v>4</v>
      </c>
      <c r="H283" t="str">
        <f t="shared" si="4"/>
        <v>Potassium_drug_RFE - Ridge</v>
      </c>
    </row>
    <row r="284" spans="1:8" x14ac:dyDescent="0.55000000000000004">
      <c r="A284" t="s">
        <v>130</v>
      </c>
      <c r="B284" t="s">
        <v>66</v>
      </c>
      <c r="C284" t="s">
        <v>62</v>
      </c>
      <c r="D284" t="s">
        <v>138</v>
      </c>
      <c r="E284">
        <v>0</v>
      </c>
      <c r="F284" t="s">
        <v>8</v>
      </c>
      <c r="G284">
        <v>4</v>
      </c>
      <c r="H284" t="str">
        <f t="shared" si="4"/>
        <v>Potassium_drug_SFS - Random Forest</v>
      </c>
    </row>
    <row r="285" spans="1:8" x14ac:dyDescent="0.55000000000000004">
      <c r="A285" t="s">
        <v>130</v>
      </c>
      <c r="B285" t="s">
        <v>66</v>
      </c>
      <c r="C285" t="s">
        <v>64</v>
      </c>
      <c r="D285" t="s">
        <v>138</v>
      </c>
      <c r="E285">
        <v>0</v>
      </c>
      <c r="F285" t="s">
        <v>9</v>
      </c>
      <c r="G285">
        <v>4</v>
      </c>
      <c r="H285" t="str">
        <f t="shared" si="4"/>
        <v>Potassium_drug_SFS - Ridge</v>
      </c>
    </row>
    <row r="286" spans="1:8" x14ac:dyDescent="0.55000000000000004">
      <c r="A286" t="s">
        <v>34</v>
      </c>
      <c r="B286" t="s">
        <v>61</v>
      </c>
      <c r="C286" t="s">
        <v>62</v>
      </c>
      <c r="D286" t="s">
        <v>198</v>
      </c>
      <c r="E286">
        <v>0</v>
      </c>
      <c r="F286" t="s">
        <v>3</v>
      </c>
      <c r="G286">
        <v>4</v>
      </c>
      <c r="H286" t="str">
        <f t="shared" si="4"/>
        <v>race_indFeature Importance - Random Forest</v>
      </c>
    </row>
    <row r="287" spans="1:8" x14ac:dyDescent="0.55000000000000004">
      <c r="A287" t="s">
        <v>34</v>
      </c>
      <c r="B287" t="s">
        <v>63</v>
      </c>
      <c r="C287" t="s">
        <v>62</v>
      </c>
      <c r="D287" t="s">
        <v>173</v>
      </c>
      <c r="E287">
        <v>1</v>
      </c>
      <c r="F287" t="s">
        <v>4</v>
      </c>
      <c r="G287">
        <v>4</v>
      </c>
      <c r="H287" t="str">
        <f t="shared" si="4"/>
        <v>race_indPermutation Importance - Random Forest</v>
      </c>
    </row>
    <row r="288" spans="1:8" x14ac:dyDescent="0.55000000000000004">
      <c r="A288" t="s">
        <v>34</v>
      </c>
      <c r="B288" t="s">
        <v>63</v>
      </c>
      <c r="C288" t="s">
        <v>64</v>
      </c>
      <c r="D288" t="s">
        <v>138</v>
      </c>
      <c r="E288">
        <v>0</v>
      </c>
      <c r="F288" t="s">
        <v>5</v>
      </c>
      <c r="G288">
        <v>4</v>
      </c>
      <c r="H288" t="str">
        <f t="shared" si="4"/>
        <v>race_indPermutation Importance - Ridge</v>
      </c>
    </row>
    <row r="289" spans="1:8" x14ac:dyDescent="0.55000000000000004">
      <c r="A289" t="s">
        <v>34</v>
      </c>
      <c r="B289" t="s">
        <v>65</v>
      </c>
      <c r="C289" t="s">
        <v>62</v>
      </c>
      <c r="D289" t="s">
        <v>139</v>
      </c>
      <c r="E289">
        <v>1</v>
      </c>
      <c r="F289" t="s">
        <v>7</v>
      </c>
      <c r="G289">
        <v>4</v>
      </c>
      <c r="H289" t="str">
        <f t="shared" si="4"/>
        <v>race_indRFE - Random Forest</v>
      </c>
    </row>
    <row r="290" spans="1:8" x14ac:dyDescent="0.55000000000000004">
      <c r="A290" t="s">
        <v>34</v>
      </c>
      <c r="B290" t="s">
        <v>65</v>
      </c>
      <c r="C290" t="s">
        <v>64</v>
      </c>
      <c r="D290" t="s">
        <v>138</v>
      </c>
      <c r="E290">
        <v>0</v>
      </c>
      <c r="F290" t="s">
        <v>6</v>
      </c>
      <c r="G290">
        <v>4</v>
      </c>
      <c r="H290" t="str">
        <f t="shared" si="4"/>
        <v>race_indRFE - Ridge</v>
      </c>
    </row>
    <row r="291" spans="1:8" x14ac:dyDescent="0.55000000000000004">
      <c r="A291" t="s">
        <v>34</v>
      </c>
      <c r="B291" t="s">
        <v>66</v>
      </c>
      <c r="C291" t="s">
        <v>62</v>
      </c>
      <c r="D291" t="s">
        <v>139</v>
      </c>
      <c r="E291">
        <v>1</v>
      </c>
      <c r="F291" t="s">
        <v>8</v>
      </c>
      <c r="G291">
        <v>4</v>
      </c>
      <c r="H291" t="str">
        <f t="shared" si="4"/>
        <v>race_indSFS - Random Forest</v>
      </c>
    </row>
    <row r="292" spans="1:8" x14ac:dyDescent="0.55000000000000004">
      <c r="A292" t="s">
        <v>34</v>
      </c>
      <c r="B292" t="s">
        <v>66</v>
      </c>
      <c r="C292" t="s">
        <v>64</v>
      </c>
      <c r="D292" t="s">
        <v>139</v>
      </c>
      <c r="E292">
        <v>1</v>
      </c>
      <c r="F292" t="s">
        <v>9</v>
      </c>
      <c r="G292">
        <v>4</v>
      </c>
      <c r="H292" t="str">
        <f t="shared" si="4"/>
        <v>race_indSFS - Ridge</v>
      </c>
    </row>
    <row r="293" spans="1:8" x14ac:dyDescent="0.55000000000000004">
      <c r="A293" t="s">
        <v>36</v>
      </c>
      <c r="B293" t="s">
        <v>67</v>
      </c>
      <c r="C293" t="s">
        <v>68</v>
      </c>
      <c r="D293" t="s">
        <v>139</v>
      </c>
      <c r="E293">
        <v>1</v>
      </c>
      <c r="F293" t="s">
        <v>2</v>
      </c>
      <c r="G293">
        <v>4</v>
      </c>
      <c r="H293" t="str">
        <f t="shared" si="4"/>
        <v>race_multRegularization - Lasso</v>
      </c>
    </row>
    <row r="294" spans="1:8" x14ac:dyDescent="0.55000000000000004">
      <c r="A294" t="s">
        <v>36</v>
      </c>
      <c r="B294" t="s">
        <v>61</v>
      </c>
      <c r="C294" t="s">
        <v>62</v>
      </c>
      <c r="D294" t="s">
        <v>199</v>
      </c>
      <c r="E294">
        <v>0</v>
      </c>
      <c r="F294" t="s">
        <v>3</v>
      </c>
      <c r="G294">
        <v>4</v>
      </c>
      <c r="H294" t="str">
        <f t="shared" si="4"/>
        <v>race_multFeature Importance - Random Forest</v>
      </c>
    </row>
    <row r="295" spans="1:8" x14ac:dyDescent="0.55000000000000004">
      <c r="A295" t="s">
        <v>36</v>
      </c>
      <c r="B295" t="s">
        <v>63</v>
      </c>
      <c r="C295" t="s">
        <v>62</v>
      </c>
      <c r="D295" t="s">
        <v>164</v>
      </c>
      <c r="E295">
        <v>0</v>
      </c>
      <c r="F295" t="s">
        <v>4</v>
      </c>
      <c r="G295">
        <v>4</v>
      </c>
      <c r="H295" t="str">
        <f t="shared" si="4"/>
        <v>race_multPermutation Importance - Random Forest</v>
      </c>
    </row>
    <row r="296" spans="1:8" x14ac:dyDescent="0.55000000000000004">
      <c r="A296" t="s">
        <v>36</v>
      </c>
      <c r="B296" t="s">
        <v>63</v>
      </c>
      <c r="C296" t="s">
        <v>64</v>
      </c>
      <c r="D296" t="s">
        <v>138</v>
      </c>
      <c r="E296">
        <v>0</v>
      </c>
      <c r="F296" t="s">
        <v>5</v>
      </c>
      <c r="G296">
        <v>4</v>
      </c>
      <c r="H296" t="str">
        <f t="shared" si="4"/>
        <v>race_multPermutation Importance - Ridge</v>
      </c>
    </row>
    <row r="297" spans="1:8" x14ac:dyDescent="0.55000000000000004">
      <c r="A297" t="s">
        <v>36</v>
      </c>
      <c r="B297" t="s">
        <v>65</v>
      </c>
      <c r="C297" t="s">
        <v>62</v>
      </c>
      <c r="D297" t="s">
        <v>139</v>
      </c>
      <c r="E297">
        <v>1</v>
      </c>
      <c r="F297" t="s">
        <v>7</v>
      </c>
      <c r="G297">
        <v>4</v>
      </c>
      <c r="H297" t="str">
        <f t="shared" si="4"/>
        <v>race_multRFE - Random Forest</v>
      </c>
    </row>
    <row r="298" spans="1:8" x14ac:dyDescent="0.55000000000000004">
      <c r="A298" t="s">
        <v>36</v>
      </c>
      <c r="B298" t="s">
        <v>65</v>
      </c>
      <c r="C298" t="s">
        <v>64</v>
      </c>
      <c r="D298" t="s">
        <v>138</v>
      </c>
      <c r="E298">
        <v>0</v>
      </c>
      <c r="F298" t="s">
        <v>6</v>
      </c>
      <c r="G298">
        <v>4</v>
      </c>
      <c r="H298" t="str">
        <f t="shared" si="4"/>
        <v>race_multRFE - Ridge</v>
      </c>
    </row>
    <row r="299" spans="1:8" x14ac:dyDescent="0.55000000000000004">
      <c r="A299" t="s">
        <v>36</v>
      </c>
      <c r="B299" t="s">
        <v>66</v>
      </c>
      <c r="C299" t="s">
        <v>62</v>
      </c>
      <c r="D299" t="s">
        <v>139</v>
      </c>
      <c r="E299">
        <v>1</v>
      </c>
      <c r="F299" t="s">
        <v>8</v>
      </c>
      <c r="G299">
        <v>4</v>
      </c>
      <c r="H299" t="str">
        <f t="shared" si="4"/>
        <v>race_multSFS - Random Forest</v>
      </c>
    </row>
    <row r="300" spans="1:8" x14ac:dyDescent="0.55000000000000004">
      <c r="A300" t="s">
        <v>36</v>
      </c>
      <c r="B300" t="s">
        <v>66</v>
      </c>
      <c r="C300" t="s">
        <v>64</v>
      </c>
      <c r="D300" t="s">
        <v>139</v>
      </c>
      <c r="E300">
        <v>1</v>
      </c>
      <c r="F300" t="s">
        <v>9</v>
      </c>
      <c r="G300">
        <v>4</v>
      </c>
      <c r="H300" t="str">
        <f t="shared" si="4"/>
        <v>race_multSFS - Ridge</v>
      </c>
    </row>
    <row r="301" spans="1:8" x14ac:dyDescent="0.55000000000000004">
      <c r="A301" t="s">
        <v>50</v>
      </c>
      <c r="B301" t="s">
        <v>67</v>
      </c>
      <c r="C301" t="s">
        <v>68</v>
      </c>
      <c r="D301" t="s">
        <v>139</v>
      </c>
      <c r="E301">
        <v>1</v>
      </c>
      <c r="F301" t="s">
        <v>2</v>
      </c>
      <c r="G301">
        <v>4</v>
      </c>
      <c r="H301" t="str">
        <f t="shared" si="4"/>
        <v>race_unkRegularization - Lasso</v>
      </c>
    </row>
    <row r="302" spans="1:8" x14ac:dyDescent="0.55000000000000004">
      <c r="A302" t="s">
        <v>50</v>
      </c>
      <c r="B302" t="s">
        <v>61</v>
      </c>
      <c r="C302" t="s">
        <v>62</v>
      </c>
      <c r="D302" t="s">
        <v>200</v>
      </c>
      <c r="E302">
        <v>1</v>
      </c>
      <c r="F302" t="s">
        <v>3</v>
      </c>
      <c r="G302">
        <v>4</v>
      </c>
      <c r="H302" t="str">
        <f t="shared" si="4"/>
        <v>race_unkFeature Importance - Random Forest</v>
      </c>
    </row>
    <row r="303" spans="1:8" x14ac:dyDescent="0.55000000000000004">
      <c r="A303" t="s">
        <v>50</v>
      </c>
      <c r="B303" t="s">
        <v>63</v>
      </c>
      <c r="C303" t="s">
        <v>62</v>
      </c>
      <c r="D303" t="s">
        <v>201</v>
      </c>
      <c r="E303">
        <v>1</v>
      </c>
      <c r="F303" t="s">
        <v>4</v>
      </c>
      <c r="G303">
        <v>4</v>
      </c>
      <c r="H303" t="str">
        <f t="shared" si="4"/>
        <v>race_unkPermutation Importance - Random Forest</v>
      </c>
    </row>
    <row r="304" spans="1:8" x14ac:dyDescent="0.55000000000000004">
      <c r="A304" t="s">
        <v>50</v>
      </c>
      <c r="B304" t="s">
        <v>63</v>
      </c>
      <c r="C304" t="s">
        <v>64</v>
      </c>
      <c r="D304" t="s">
        <v>138</v>
      </c>
      <c r="E304">
        <v>0</v>
      </c>
      <c r="F304" t="s">
        <v>5</v>
      </c>
      <c r="G304">
        <v>4</v>
      </c>
      <c r="H304" t="str">
        <f t="shared" si="4"/>
        <v>race_unkPermutation Importance - Ridge</v>
      </c>
    </row>
    <row r="305" spans="1:8" x14ac:dyDescent="0.55000000000000004">
      <c r="A305" t="s">
        <v>50</v>
      </c>
      <c r="B305" t="s">
        <v>65</v>
      </c>
      <c r="C305" t="s">
        <v>62</v>
      </c>
      <c r="D305" t="s">
        <v>139</v>
      </c>
      <c r="E305">
        <v>1</v>
      </c>
      <c r="F305" t="s">
        <v>7</v>
      </c>
      <c r="G305">
        <v>4</v>
      </c>
      <c r="H305" t="str">
        <f t="shared" si="4"/>
        <v>race_unkRFE - Random Forest</v>
      </c>
    </row>
    <row r="306" spans="1:8" x14ac:dyDescent="0.55000000000000004">
      <c r="A306" t="s">
        <v>50</v>
      </c>
      <c r="B306" t="s">
        <v>65</v>
      </c>
      <c r="C306" t="s">
        <v>64</v>
      </c>
      <c r="D306" t="s">
        <v>138</v>
      </c>
      <c r="E306">
        <v>0</v>
      </c>
      <c r="F306" t="s">
        <v>6</v>
      </c>
      <c r="G306">
        <v>4</v>
      </c>
      <c r="H306" t="str">
        <f t="shared" si="4"/>
        <v>race_unkRFE - Ridge</v>
      </c>
    </row>
    <row r="307" spans="1:8" x14ac:dyDescent="0.55000000000000004">
      <c r="A307" t="s">
        <v>50</v>
      </c>
      <c r="B307" t="s">
        <v>66</v>
      </c>
      <c r="C307" t="s">
        <v>62</v>
      </c>
      <c r="D307" t="s">
        <v>138</v>
      </c>
      <c r="E307">
        <v>0</v>
      </c>
      <c r="F307" t="s">
        <v>8</v>
      </c>
      <c r="G307">
        <v>4</v>
      </c>
      <c r="H307" t="str">
        <f t="shared" si="4"/>
        <v>race_unkSFS - Random Forest</v>
      </c>
    </row>
    <row r="308" spans="1:8" x14ac:dyDescent="0.55000000000000004">
      <c r="A308" t="s">
        <v>50</v>
      </c>
      <c r="B308" t="s">
        <v>66</v>
      </c>
      <c r="C308" t="s">
        <v>64</v>
      </c>
      <c r="D308" t="s">
        <v>138</v>
      </c>
      <c r="E308">
        <v>0</v>
      </c>
      <c r="F308" t="s">
        <v>9</v>
      </c>
      <c r="G308">
        <v>4</v>
      </c>
      <c r="H308" t="str">
        <f t="shared" si="4"/>
        <v>race_unkSFS - Ridge</v>
      </c>
    </row>
    <row r="309" spans="1:8" x14ac:dyDescent="0.55000000000000004">
      <c r="A309" t="s">
        <v>47</v>
      </c>
      <c r="B309" t="s">
        <v>1</v>
      </c>
      <c r="C309" t="s">
        <v>69</v>
      </c>
      <c r="D309" t="s">
        <v>139</v>
      </c>
      <c r="E309">
        <v>1</v>
      </c>
      <c r="F309" t="s">
        <v>1</v>
      </c>
      <c r="G309">
        <v>4</v>
      </c>
      <c r="H309" t="str">
        <f t="shared" si="4"/>
        <v>race_whiVariance Threshold</v>
      </c>
    </row>
    <row r="310" spans="1:8" x14ac:dyDescent="0.55000000000000004">
      <c r="A310" t="s">
        <v>47</v>
      </c>
      <c r="B310" t="s">
        <v>61</v>
      </c>
      <c r="C310" t="s">
        <v>62</v>
      </c>
      <c r="D310" t="s">
        <v>202</v>
      </c>
      <c r="E310">
        <v>1</v>
      </c>
      <c r="F310" t="s">
        <v>3</v>
      </c>
      <c r="G310">
        <v>4</v>
      </c>
      <c r="H310" t="str">
        <f t="shared" si="4"/>
        <v>race_whiFeature Importance - Random Forest</v>
      </c>
    </row>
    <row r="311" spans="1:8" x14ac:dyDescent="0.55000000000000004">
      <c r="A311" t="s">
        <v>47</v>
      </c>
      <c r="B311" t="s">
        <v>63</v>
      </c>
      <c r="C311" t="s">
        <v>62</v>
      </c>
      <c r="D311" t="s">
        <v>203</v>
      </c>
      <c r="E311">
        <v>1</v>
      </c>
      <c r="F311" t="s">
        <v>4</v>
      </c>
      <c r="G311">
        <v>4</v>
      </c>
      <c r="H311" t="str">
        <f t="shared" si="4"/>
        <v>race_whiPermutation Importance - Random Forest</v>
      </c>
    </row>
    <row r="312" spans="1:8" x14ac:dyDescent="0.55000000000000004">
      <c r="A312" t="s">
        <v>47</v>
      </c>
      <c r="B312" t="s">
        <v>63</v>
      </c>
      <c r="C312" t="s">
        <v>64</v>
      </c>
      <c r="D312" t="s">
        <v>138</v>
      </c>
      <c r="E312">
        <v>0</v>
      </c>
      <c r="F312" t="s">
        <v>5</v>
      </c>
      <c r="G312">
        <v>4</v>
      </c>
      <c r="H312" t="str">
        <f t="shared" si="4"/>
        <v>race_whiPermutation Importance - Ridge</v>
      </c>
    </row>
    <row r="313" spans="1:8" x14ac:dyDescent="0.55000000000000004">
      <c r="A313" t="s">
        <v>47</v>
      </c>
      <c r="B313" t="s">
        <v>65</v>
      </c>
      <c r="C313" t="s">
        <v>62</v>
      </c>
      <c r="D313" t="s">
        <v>139</v>
      </c>
      <c r="E313">
        <v>1</v>
      </c>
      <c r="F313" t="s">
        <v>7</v>
      </c>
      <c r="G313">
        <v>4</v>
      </c>
      <c r="H313" t="str">
        <f t="shared" si="4"/>
        <v>race_whiRFE - Random Forest</v>
      </c>
    </row>
    <row r="314" spans="1:8" x14ac:dyDescent="0.55000000000000004">
      <c r="A314" t="s">
        <v>47</v>
      </c>
      <c r="B314" t="s">
        <v>65</v>
      </c>
      <c r="C314" t="s">
        <v>64</v>
      </c>
      <c r="D314" t="s">
        <v>138</v>
      </c>
      <c r="E314">
        <v>0</v>
      </c>
      <c r="F314" t="s">
        <v>6</v>
      </c>
      <c r="G314">
        <v>4</v>
      </c>
      <c r="H314" t="str">
        <f t="shared" si="4"/>
        <v>race_whiRFE - Ridge</v>
      </c>
    </row>
    <row r="315" spans="1:8" x14ac:dyDescent="0.55000000000000004">
      <c r="A315" t="s">
        <v>47</v>
      </c>
      <c r="B315" t="s">
        <v>66</v>
      </c>
      <c r="C315" t="s">
        <v>62</v>
      </c>
      <c r="D315" t="s">
        <v>138</v>
      </c>
      <c r="E315">
        <v>0</v>
      </c>
      <c r="F315" t="s">
        <v>8</v>
      </c>
      <c r="G315">
        <v>4</v>
      </c>
      <c r="H315" t="str">
        <f t="shared" si="4"/>
        <v>race_whiSFS - Random Forest</v>
      </c>
    </row>
    <row r="316" spans="1:8" x14ac:dyDescent="0.55000000000000004">
      <c r="A316" t="s">
        <v>47</v>
      </c>
      <c r="B316" t="s">
        <v>66</v>
      </c>
      <c r="C316" t="s">
        <v>64</v>
      </c>
      <c r="D316" t="s">
        <v>138</v>
      </c>
      <c r="E316">
        <v>0</v>
      </c>
      <c r="F316" t="s">
        <v>9</v>
      </c>
      <c r="G316">
        <v>4</v>
      </c>
      <c r="H316" t="str">
        <f t="shared" si="4"/>
        <v>race_whiSFS - Ridge</v>
      </c>
    </row>
    <row r="317" spans="1:8" x14ac:dyDescent="0.55000000000000004">
      <c r="A317" t="s">
        <v>87</v>
      </c>
      <c r="B317" t="s">
        <v>67</v>
      </c>
      <c r="C317" t="s">
        <v>68</v>
      </c>
      <c r="D317" t="s">
        <v>139</v>
      </c>
      <c r="E317">
        <v>1</v>
      </c>
      <c r="F317" t="s">
        <v>2</v>
      </c>
      <c r="G317">
        <v>4</v>
      </c>
      <c r="H317" t="str">
        <f t="shared" si="4"/>
        <v>Renal_Cond_Regularization - Lasso</v>
      </c>
    </row>
    <row r="318" spans="1:8" x14ac:dyDescent="0.55000000000000004">
      <c r="A318" t="s">
        <v>87</v>
      </c>
      <c r="B318" t="s">
        <v>61</v>
      </c>
      <c r="C318" t="s">
        <v>62</v>
      </c>
      <c r="D318" t="s">
        <v>204</v>
      </c>
      <c r="E318">
        <v>1</v>
      </c>
      <c r="F318" t="s">
        <v>3</v>
      </c>
      <c r="G318">
        <v>4</v>
      </c>
      <c r="H318" t="str">
        <f t="shared" si="4"/>
        <v>Renal_Cond_Feature Importance - Random Forest</v>
      </c>
    </row>
    <row r="319" spans="1:8" x14ac:dyDescent="0.55000000000000004">
      <c r="A319" t="s">
        <v>87</v>
      </c>
      <c r="B319" t="s">
        <v>63</v>
      </c>
      <c r="C319" t="s">
        <v>62</v>
      </c>
      <c r="D319" t="s">
        <v>205</v>
      </c>
      <c r="E319">
        <v>1</v>
      </c>
      <c r="F319" t="s">
        <v>4</v>
      </c>
      <c r="G319">
        <v>4</v>
      </c>
      <c r="H319" t="str">
        <f t="shared" si="4"/>
        <v>Renal_Cond_Permutation Importance - Random Forest</v>
      </c>
    </row>
    <row r="320" spans="1:8" x14ac:dyDescent="0.55000000000000004">
      <c r="A320" t="s">
        <v>87</v>
      </c>
      <c r="B320" t="s">
        <v>63</v>
      </c>
      <c r="C320" t="s">
        <v>64</v>
      </c>
      <c r="D320" t="s">
        <v>138</v>
      </c>
      <c r="E320">
        <v>0</v>
      </c>
      <c r="F320" t="s">
        <v>5</v>
      </c>
      <c r="G320">
        <v>4</v>
      </c>
      <c r="H320" t="str">
        <f t="shared" si="4"/>
        <v>Renal_Cond_Permutation Importance - Ridge</v>
      </c>
    </row>
    <row r="321" spans="1:8" x14ac:dyDescent="0.55000000000000004">
      <c r="A321" t="s">
        <v>87</v>
      </c>
      <c r="B321" t="s">
        <v>65</v>
      </c>
      <c r="C321" t="s">
        <v>62</v>
      </c>
      <c r="D321" t="s">
        <v>139</v>
      </c>
      <c r="E321">
        <v>1</v>
      </c>
      <c r="F321" t="s">
        <v>7</v>
      </c>
      <c r="G321">
        <v>4</v>
      </c>
      <c r="H321" t="str">
        <f t="shared" si="4"/>
        <v>Renal_Cond_RFE - Random Forest</v>
      </c>
    </row>
    <row r="322" spans="1:8" x14ac:dyDescent="0.55000000000000004">
      <c r="A322" t="s">
        <v>87</v>
      </c>
      <c r="B322" t="s">
        <v>65</v>
      </c>
      <c r="C322" t="s">
        <v>64</v>
      </c>
      <c r="D322" t="s">
        <v>138</v>
      </c>
      <c r="E322">
        <v>0</v>
      </c>
      <c r="F322" t="s">
        <v>6</v>
      </c>
      <c r="G322">
        <v>4</v>
      </c>
      <c r="H322" t="str">
        <f t="shared" ref="H322:H385" si="5">A322&amp;F322</f>
        <v>Renal_Cond_RFE - Ridge</v>
      </c>
    </row>
    <row r="323" spans="1:8" x14ac:dyDescent="0.55000000000000004">
      <c r="A323" t="s">
        <v>87</v>
      </c>
      <c r="B323" t="s">
        <v>66</v>
      </c>
      <c r="C323" t="s">
        <v>62</v>
      </c>
      <c r="D323" t="s">
        <v>138</v>
      </c>
      <c r="E323">
        <v>0</v>
      </c>
      <c r="F323" t="s">
        <v>8</v>
      </c>
      <c r="G323">
        <v>4</v>
      </c>
      <c r="H323" t="str">
        <f t="shared" si="5"/>
        <v>Renal_Cond_SFS - Random Forest</v>
      </c>
    </row>
    <row r="324" spans="1:8" x14ac:dyDescent="0.55000000000000004">
      <c r="A324" t="s">
        <v>87</v>
      </c>
      <c r="B324" t="s">
        <v>66</v>
      </c>
      <c r="C324" t="s">
        <v>64</v>
      </c>
      <c r="D324" t="s">
        <v>138</v>
      </c>
      <c r="E324">
        <v>0</v>
      </c>
      <c r="F324" t="s">
        <v>9</v>
      </c>
      <c r="G324">
        <v>4</v>
      </c>
      <c r="H324" t="str">
        <f t="shared" si="5"/>
        <v>Renal_Cond_SFS - Ridge</v>
      </c>
    </row>
    <row r="325" spans="1:8" x14ac:dyDescent="0.55000000000000004">
      <c r="A325" t="s">
        <v>131</v>
      </c>
      <c r="B325" t="s">
        <v>66</v>
      </c>
      <c r="C325" t="s">
        <v>62</v>
      </c>
      <c r="D325" t="s">
        <v>139</v>
      </c>
      <c r="E325">
        <v>1</v>
      </c>
      <c r="F325" t="s">
        <v>8</v>
      </c>
      <c r="G325">
        <v>4</v>
      </c>
      <c r="H325" t="str">
        <f t="shared" si="5"/>
        <v>Sennapod_drug_SFS - Random Forest</v>
      </c>
    </row>
    <row r="326" spans="1:8" x14ac:dyDescent="0.55000000000000004">
      <c r="A326" t="s">
        <v>131</v>
      </c>
      <c r="B326" t="s">
        <v>66</v>
      </c>
      <c r="C326" t="s">
        <v>64</v>
      </c>
      <c r="D326" t="s">
        <v>138</v>
      </c>
      <c r="E326">
        <v>0</v>
      </c>
      <c r="F326" t="s">
        <v>9</v>
      </c>
      <c r="G326">
        <v>4</v>
      </c>
      <c r="H326" t="str">
        <f t="shared" si="5"/>
        <v>Sennapod_drug_SFS - Ridge</v>
      </c>
    </row>
    <row r="327" spans="1:8" x14ac:dyDescent="0.55000000000000004">
      <c r="A327" t="s">
        <v>131</v>
      </c>
      <c r="B327" t="s">
        <v>67</v>
      </c>
      <c r="C327" t="s">
        <v>68</v>
      </c>
      <c r="D327" t="s">
        <v>139</v>
      </c>
      <c r="E327">
        <v>1</v>
      </c>
      <c r="F327" t="s">
        <v>2</v>
      </c>
      <c r="G327">
        <v>4</v>
      </c>
      <c r="H327" t="str">
        <f t="shared" si="5"/>
        <v>Sennapod_drug_Regularization - Lasso</v>
      </c>
    </row>
    <row r="328" spans="1:8" x14ac:dyDescent="0.55000000000000004">
      <c r="A328" t="s">
        <v>131</v>
      </c>
      <c r="B328" t="s">
        <v>61</v>
      </c>
      <c r="C328" t="s">
        <v>62</v>
      </c>
      <c r="D328" t="s">
        <v>206</v>
      </c>
      <c r="E328">
        <v>0</v>
      </c>
      <c r="F328" t="s">
        <v>3</v>
      </c>
      <c r="G328">
        <v>4</v>
      </c>
      <c r="H328" t="str">
        <f t="shared" si="5"/>
        <v>Sennapod_drug_Feature Importance - Random Forest</v>
      </c>
    </row>
    <row r="329" spans="1:8" x14ac:dyDescent="0.55000000000000004">
      <c r="A329" t="s">
        <v>131</v>
      </c>
      <c r="B329" t="s">
        <v>63</v>
      </c>
      <c r="C329" t="s">
        <v>62</v>
      </c>
      <c r="D329" t="s">
        <v>175</v>
      </c>
      <c r="E329">
        <v>1</v>
      </c>
      <c r="F329" t="s">
        <v>4</v>
      </c>
      <c r="G329">
        <v>4</v>
      </c>
      <c r="H329" t="str">
        <f t="shared" si="5"/>
        <v>Sennapod_drug_Permutation Importance - Random Forest</v>
      </c>
    </row>
    <row r="330" spans="1:8" x14ac:dyDescent="0.55000000000000004">
      <c r="A330" t="s">
        <v>131</v>
      </c>
      <c r="B330" t="s">
        <v>63</v>
      </c>
      <c r="C330" t="s">
        <v>64</v>
      </c>
      <c r="D330" t="s">
        <v>138</v>
      </c>
      <c r="E330">
        <v>0</v>
      </c>
      <c r="F330" t="s">
        <v>5</v>
      </c>
      <c r="G330">
        <v>4</v>
      </c>
      <c r="H330" t="str">
        <f t="shared" si="5"/>
        <v>Sennapod_drug_Permutation Importance - Ridge</v>
      </c>
    </row>
    <row r="331" spans="1:8" x14ac:dyDescent="0.55000000000000004">
      <c r="A331" t="s">
        <v>131</v>
      </c>
      <c r="B331" t="s">
        <v>65</v>
      </c>
      <c r="C331" t="s">
        <v>62</v>
      </c>
      <c r="D331" t="s">
        <v>139</v>
      </c>
      <c r="E331">
        <v>1</v>
      </c>
      <c r="F331" t="s">
        <v>7</v>
      </c>
      <c r="G331">
        <v>4</v>
      </c>
      <c r="H331" t="str">
        <f t="shared" si="5"/>
        <v>Sennapod_drug_RFE - Random Forest</v>
      </c>
    </row>
    <row r="332" spans="1:8" x14ac:dyDescent="0.55000000000000004">
      <c r="A332" t="s">
        <v>131</v>
      </c>
      <c r="B332" t="s">
        <v>65</v>
      </c>
      <c r="C332" t="s">
        <v>64</v>
      </c>
      <c r="D332" t="s">
        <v>138</v>
      </c>
      <c r="E332">
        <v>0</v>
      </c>
      <c r="F332" t="s">
        <v>6</v>
      </c>
      <c r="G332">
        <v>4</v>
      </c>
      <c r="H332" t="str">
        <f t="shared" si="5"/>
        <v>Sennapod_drug_RFE - Ridge</v>
      </c>
    </row>
    <row r="333" spans="1:8" x14ac:dyDescent="0.55000000000000004">
      <c r="A333" t="s">
        <v>92</v>
      </c>
      <c r="B333" t="s">
        <v>67</v>
      </c>
      <c r="C333" t="s">
        <v>68</v>
      </c>
      <c r="D333" t="s">
        <v>139</v>
      </c>
      <c r="E333">
        <v>1</v>
      </c>
      <c r="F333" t="s">
        <v>2</v>
      </c>
      <c r="G333">
        <v>4</v>
      </c>
      <c r="H333" t="str">
        <f t="shared" si="5"/>
        <v>Trial_fib_Cond_Regularization - Lasso</v>
      </c>
    </row>
    <row r="334" spans="1:8" x14ac:dyDescent="0.55000000000000004">
      <c r="A334" t="s">
        <v>92</v>
      </c>
      <c r="B334" t="s">
        <v>61</v>
      </c>
      <c r="C334" t="s">
        <v>62</v>
      </c>
      <c r="D334" t="s">
        <v>207</v>
      </c>
      <c r="E334">
        <v>1</v>
      </c>
      <c r="F334" t="s">
        <v>3</v>
      </c>
      <c r="G334">
        <v>4</v>
      </c>
      <c r="H334" t="str">
        <f t="shared" si="5"/>
        <v>Trial_fib_Cond_Feature Importance - Random Forest</v>
      </c>
    </row>
    <row r="335" spans="1:8" x14ac:dyDescent="0.55000000000000004">
      <c r="A335" t="s">
        <v>92</v>
      </c>
      <c r="B335" t="s">
        <v>63</v>
      </c>
      <c r="C335" t="s">
        <v>62</v>
      </c>
      <c r="D335" t="s">
        <v>145</v>
      </c>
      <c r="E335">
        <v>1</v>
      </c>
      <c r="F335" t="s">
        <v>4</v>
      </c>
      <c r="G335">
        <v>4</v>
      </c>
      <c r="H335" t="str">
        <f t="shared" si="5"/>
        <v>Trial_fib_Cond_Permutation Importance - Random Forest</v>
      </c>
    </row>
    <row r="336" spans="1:8" x14ac:dyDescent="0.55000000000000004">
      <c r="A336" t="s">
        <v>92</v>
      </c>
      <c r="B336" t="s">
        <v>63</v>
      </c>
      <c r="C336" t="s">
        <v>64</v>
      </c>
      <c r="D336" t="s">
        <v>138</v>
      </c>
      <c r="E336">
        <v>0</v>
      </c>
      <c r="F336" t="s">
        <v>5</v>
      </c>
      <c r="G336">
        <v>4</v>
      </c>
      <c r="H336" t="str">
        <f t="shared" si="5"/>
        <v>Trial_fib_Cond_Permutation Importance - Ridge</v>
      </c>
    </row>
    <row r="337" spans="1:8" x14ac:dyDescent="0.55000000000000004">
      <c r="A337" t="s">
        <v>92</v>
      </c>
      <c r="B337" t="s">
        <v>65</v>
      </c>
      <c r="C337" t="s">
        <v>62</v>
      </c>
      <c r="D337" t="s">
        <v>139</v>
      </c>
      <c r="E337">
        <v>1</v>
      </c>
      <c r="F337" t="s">
        <v>7</v>
      </c>
      <c r="G337">
        <v>4</v>
      </c>
      <c r="H337" t="str">
        <f t="shared" si="5"/>
        <v>Trial_fib_Cond_RFE - Random Forest</v>
      </c>
    </row>
    <row r="338" spans="1:8" x14ac:dyDescent="0.55000000000000004">
      <c r="A338" t="s">
        <v>92</v>
      </c>
      <c r="B338" t="s">
        <v>65</v>
      </c>
      <c r="C338" t="s">
        <v>64</v>
      </c>
      <c r="D338" t="s">
        <v>138</v>
      </c>
      <c r="E338">
        <v>0</v>
      </c>
      <c r="F338" t="s">
        <v>6</v>
      </c>
      <c r="G338">
        <v>4</v>
      </c>
      <c r="H338" t="str">
        <f t="shared" si="5"/>
        <v>Trial_fib_Cond_RFE - Ridge</v>
      </c>
    </row>
    <row r="339" spans="1:8" x14ac:dyDescent="0.55000000000000004">
      <c r="A339" t="s">
        <v>92</v>
      </c>
      <c r="B339" t="s">
        <v>66</v>
      </c>
      <c r="C339" t="s">
        <v>62</v>
      </c>
      <c r="D339" t="s">
        <v>138</v>
      </c>
      <c r="E339">
        <v>0</v>
      </c>
      <c r="F339" t="s">
        <v>8</v>
      </c>
      <c r="G339">
        <v>4</v>
      </c>
      <c r="H339" t="str">
        <f t="shared" si="5"/>
        <v>Trial_fib_Cond_SFS - Random Forest</v>
      </c>
    </row>
    <row r="340" spans="1:8" x14ac:dyDescent="0.55000000000000004">
      <c r="A340" t="s">
        <v>92</v>
      </c>
      <c r="B340" t="s">
        <v>66</v>
      </c>
      <c r="C340" t="s">
        <v>64</v>
      </c>
      <c r="D340" t="s">
        <v>138</v>
      </c>
      <c r="E340">
        <v>0</v>
      </c>
      <c r="F340" t="s">
        <v>9</v>
      </c>
      <c r="G340">
        <v>4</v>
      </c>
      <c r="H340" t="str">
        <f t="shared" si="5"/>
        <v>Trial_fib_Cond_SFS - Ridge</v>
      </c>
    </row>
    <row r="341" spans="1:8" x14ac:dyDescent="0.55000000000000004">
      <c r="A341" t="s">
        <v>132</v>
      </c>
      <c r="B341" t="s">
        <v>67</v>
      </c>
      <c r="C341" t="s">
        <v>68</v>
      </c>
      <c r="D341" t="s">
        <v>139</v>
      </c>
      <c r="E341">
        <v>1</v>
      </c>
      <c r="F341" t="s">
        <v>2</v>
      </c>
      <c r="G341">
        <v>4</v>
      </c>
      <c r="H341" t="str">
        <f t="shared" si="5"/>
        <v>Zolpidem_drug_Regularization - Lasso</v>
      </c>
    </row>
    <row r="342" spans="1:8" x14ac:dyDescent="0.55000000000000004">
      <c r="A342" t="s">
        <v>132</v>
      </c>
      <c r="B342" t="s">
        <v>61</v>
      </c>
      <c r="C342" t="s">
        <v>62</v>
      </c>
      <c r="D342" t="s">
        <v>208</v>
      </c>
      <c r="E342">
        <v>0</v>
      </c>
      <c r="F342" t="s">
        <v>3</v>
      </c>
      <c r="G342">
        <v>4</v>
      </c>
      <c r="H342" t="str">
        <f t="shared" si="5"/>
        <v>Zolpidem_drug_Feature Importance - Random Forest</v>
      </c>
    </row>
    <row r="343" spans="1:8" x14ac:dyDescent="0.55000000000000004">
      <c r="A343" t="s">
        <v>132</v>
      </c>
      <c r="B343" t="s">
        <v>63</v>
      </c>
      <c r="C343" t="s">
        <v>62</v>
      </c>
      <c r="D343" t="s">
        <v>209</v>
      </c>
      <c r="E343">
        <v>1</v>
      </c>
      <c r="F343" t="s">
        <v>4</v>
      </c>
      <c r="G343">
        <v>4</v>
      </c>
      <c r="H343" t="str">
        <f t="shared" si="5"/>
        <v>Zolpidem_drug_Permutation Importance - Random Forest</v>
      </c>
    </row>
    <row r="344" spans="1:8" x14ac:dyDescent="0.55000000000000004">
      <c r="A344" t="s">
        <v>132</v>
      </c>
      <c r="B344" t="s">
        <v>63</v>
      </c>
      <c r="C344" t="s">
        <v>64</v>
      </c>
      <c r="D344" t="s">
        <v>138</v>
      </c>
      <c r="E344">
        <v>0</v>
      </c>
      <c r="F344" t="s">
        <v>5</v>
      </c>
      <c r="G344">
        <v>4</v>
      </c>
      <c r="H344" t="str">
        <f t="shared" si="5"/>
        <v>Zolpidem_drug_Permutation Importance - Ridge</v>
      </c>
    </row>
    <row r="345" spans="1:8" x14ac:dyDescent="0.55000000000000004">
      <c r="A345" t="s">
        <v>132</v>
      </c>
      <c r="B345" t="s">
        <v>65</v>
      </c>
      <c r="C345" t="s">
        <v>62</v>
      </c>
      <c r="D345" t="s">
        <v>139</v>
      </c>
      <c r="E345">
        <v>1</v>
      </c>
      <c r="F345" t="s">
        <v>7</v>
      </c>
      <c r="G345">
        <v>4</v>
      </c>
      <c r="H345" t="str">
        <f t="shared" si="5"/>
        <v>Zolpidem_drug_RFE - Random Forest</v>
      </c>
    </row>
    <row r="346" spans="1:8" x14ac:dyDescent="0.55000000000000004">
      <c r="A346" t="s">
        <v>132</v>
      </c>
      <c r="B346" t="s">
        <v>65</v>
      </c>
      <c r="C346" t="s">
        <v>64</v>
      </c>
      <c r="D346" t="s">
        <v>138</v>
      </c>
      <c r="E346">
        <v>0</v>
      </c>
      <c r="F346" t="s">
        <v>6</v>
      </c>
      <c r="G346">
        <v>4</v>
      </c>
      <c r="H346" t="str">
        <f t="shared" si="5"/>
        <v>Zolpidem_drug_RFE - Ridge</v>
      </c>
    </row>
    <row r="347" spans="1:8" x14ac:dyDescent="0.55000000000000004">
      <c r="A347" t="s">
        <v>132</v>
      </c>
      <c r="B347" t="s">
        <v>66</v>
      </c>
      <c r="C347" t="s">
        <v>62</v>
      </c>
      <c r="D347" t="s">
        <v>139</v>
      </c>
      <c r="E347">
        <v>1</v>
      </c>
      <c r="F347" t="s">
        <v>8</v>
      </c>
      <c r="G347">
        <v>4</v>
      </c>
      <c r="H347" t="str">
        <f t="shared" si="5"/>
        <v>Zolpidem_drug_SFS - Random Forest</v>
      </c>
    </row>
    <row r="348" spans="1:8" x14ac:dyDescent="0.55000000000000004">
      <c r="A348" t="s">
        <v>132</v>
      </c>
      <c r="B348" t="s">
        <v>66</v>
      </c>
      <c r="C348" t="s">
        <v>64</v>
      </c>
      <c r="D348" t="s">
        <v>138</v>
      </c>
      <c r="E348">
        <v>0</v>
      </c>
      <c r="F348" t="s">
        <v>9</v>
      </c>
      <c r="G348">
        <v>4</v>
      </c>
      <c r="H348" t="str">
        <f t="shared" si="5"/>
        <v>Zolpidem_drug_SFS - Ridge</v>
      </c>
    </row>
    <row r="349" spans="1:8" x14ac:dyDescent="0.55000000000000004">
      <c r="A349" t="s">
        <v>53</v>
      </c>
      <c r="B349" t="s">
        <v>67</v>
      </c>
      <c r="C349" t="s">
        <v>68</v>
      </c>
      <c r="D349" t="s">
        <v>139</v>
      </c>
      <c r="E349">
        <v>1</v>
      </c>
      <c r="F349" t="s">
        <v>2</v>
      </c>
      <c r="G349">
        <v>5</v>
      </c>
      <c r="H349" t="str">
        <f t="shared" si="5"/>
        <v>ageGroup_elderlyRegularization - Lasso</v>
      </c>
    </row>
    <row r="350" spans="1:8" x14ac:dyDescent="0.55000000000000004">
      <c r="A350" t="s">
        <v>53</v>
      </c>
      <c r="B350" t="s">
        <v>61</v>
      </c>
      <c r="C350" t="s">
        <v>62</v>
      </c>
      <c r="D350" t="s">
        <v>210</v>
      </c>
      <c r="E350">
        <v>0</v>
      </c>
      <c r="F350" t="s">
        <v>3</v>
      </c>
      <c r="G350">
        <v>5</v>
      </c>
      <c r="H350" t="str">
        <f t="shared" si="5"/>
        <v>ageGroup_elderlyFeature Importance - Random Forest</v>
      </c>
    </row>
    <row r="351" spans="1:8" x14ac:dyDescent="0.55000000000000004">
      <c r="A351" t="s">
        <v>53</v>
      </c>
      <c r="B351" t="s">
        <v>63</v>
      </c>
      <c r="C351" t="s">
        <v>62</v>
      </c>
      <c r="D351" t="s">
        <v>211</v>
      </c>
      <c r="E351">
        <v>1</v>
      </c>
      <c r="F351" t="s">
        <v>4</v>
      </c>
      <c r="G351">
        <v>5</v>
      </c>
      <c r="H351" t="str">
        <f t="shared" si="5"/>
        <v>ageGroup_elderlyPermutation Importance - Random Forest</v>
      </c>
    </row>
    <row r="352" spans="1:8" x14ac:dyDescent="0.55000000000000004">
      <c r="A352" t="s">
        <v>53</v>
      </c>
      <c r="B352" t="s">
        <v>63</v>
      </c>
      <c r="C352" t="s">
        <v>64</v>
      </c>
      <c r="D352" t="s">
        <v>138</v>
      </c>
      <c r="E352">
        <v>0</v>
      </c>
      <c r="F352" t="s">
        <v>5</v>
      </c>
      <c r="G352">
        <v>5</v>
      </c>
      <c r="H352" t="str">
        <f t="shared" si="5"/>
        <v>ageGroup_elderlyPermutation Importance - Ridge</v>
      </c>
    </row>
    <row r="353" spans="1:8" x14ac:dyDescent="0.55000000000000004">
      <c r="A353" t="s">
        <v>53</v>
      </c>
      <c r="B353" t="s">
        <v>65</v>
      </c>
      <c r="C353" t="s">
        <v>62</v>
      </c>
      <c r="D353" t="s">
        <v>139</v>
      </c>
      <c r="E353">
        <v>1</v>
      </c>
      <c r="F353" t="s">
        <v>7</v>
      </c>
      <c r="G353">
        <v>5</v>
      </c>
      <c r="H353" t="str">
        <f t="shared" si="5"/>
        <v>ageGroup_elderlyRFE - Random Forest</v>
      </c>
    </row>
    <row r="354" spans="1:8" x14ac:dyDescent="0.55000000000000004">
      <c r="A354" t="s">
        <v>53</v>
      </c>
      <c r="B354" t="s">
        <v>65</v>
      </c>
      <c r="C354" t="s">
        <v>64</v>
      </c>
      <c r="D354" t="s">
        <v>138</v>
      </c>
      <c r="E354">
        <v>0</v>
      </c>
      <c r="F354" t="s">
        <v>6</v>
      </c>
      <c r="G354">
        <v>5</v>
      </c>
      <c r="H354" t="str">
        <f t="shared" si="5"/>
        <v>ageGroup_elderlyRFE - Ridge</v>
      </c>
    </row>
    <row r="355" spans="1:8" x14ac:dyDescent="0.55000000000000004">
      <c r="A355" t="s">
        <v>53</v>
      </c>
      <c r="B355" t="s">
        <v>66</v>
      </c>
      <c r="C355" t="s">
        <v>62</v>
      </c>
      <c r="D355" t="s">
        <v>139</v>
      </c>
      <c r="E355">
        <v>1</v>
      </c>
      <c r="F355" t="s">
        <v>8</v>
      </c>
      <c r="G355">
        <v>5</v>
      </c>
      <c r="H355" t="str">
        <f t="shared" si="5"/>
        <v>ageGroup_elderlySFS - Random Forest</v>
      </c>
    </row>
    <row r="356" spans="1:8" x14ac:dyDescent="0.55000000000000004">
      <c r="A356" t="s">
        <v>53</v>
      </c>
      <c r="B356" t="s">
        <v>66</v>
      </c>
      <c r="C356" t="s">
        <v>64</v>
      </c>
      <c r="D356" t="s">
        <v>139</v>
      </c>
      <c r="E356">
        <v>1</v>
      </c>
      <c r="F356" t="s">
        <v>9</v>
      </c>
      <c r="G356">
        <v>5</v>
      </c>
      <c r="H356" t="str">
        <f t="shared" si="5"/>
        <v>ageGroup_elderlySFS - Ridge</v>
      </c>
    </row>
    <row r="357" spans="1:8" x14ac:dyDescent="0.55000000000000004">
      <c r="A357" t="s">
        <v>38</v>
      </c>
      <c r="B357" t="s">
        <v>67</v>
      </c>
      <c r="C357" t="s">
        <v>68</v>
      </c>
      <c r="D357" t="s">
        <v>139</v>
      </c>
      <c r="E357">
        <v>1</v>
      </c>
      <c r="F357" t="s">
        <v>2</v>
      </c>
      <c r="G357">
        <v>5</v>
      </c>
      <c r="H357" t="str">
        <f t="shared" si="5"/>
        <v>ageGroup_infantRegularization - Lasso</v>
      </c>
    </row>
    <row r="358" spans="1:8" x14ac:dyDescent="0.55000000000000004">
      <c r="A358" t="s">
        <v>38</v>
      </c>
      <c r="B358" t="s">
        <v>61</v>
      </c>
      <c r="C358" t="s">
        <v>62</v>
      </c>
      <c r="D358" t="s">
        <v>212</v>
      </c>
      <c r="E358">
        <v>0</v>
      </c>
      <c r="F358" t="s">
        <v>3</v>
      </c>
      <c r="G358">
        <v>5</v>
      </c>
      <c r="H358" t="str">
        <f t="shared" si="5"/>
        <v>ageGroup_infantFeature Importance - Random Forest</v>
      </c>
    </row>
    <row r="359" spans="1:8" x14ac:dyDescent="0.55000000000000004">
      <c r="A359" t="s">
        <v>38</v>
      </c>
      <c r="B359" t="s">
        <v>63</v>
      </c>
      <c r="C359" t="s">
        <v>62</v>
      </c>
      <c r="D359" t="s">
        <v>145</v>
      </c>
      <c r="E359">
        <v>1</v>
      </c>
      <c r="F359" t="s">
        <v>4</v>
      </c>
      <c r="G359">
        <v>5</v>
      </c>
      <c r="H359" t="str">
        <f t="shared" si="5"/>
        <v>ageGroup_infantPermutation Importance - Random Forest</v>
      </c>
    </row>
    <row r="360" spans="1:8" x14ac:dyDescent="0.55000000000000004">
      <c r="A360" t="s">
        <v>38</v>
      </c>
      <c r="B360" t="s">
        <v>63</v>
      </c>
      <c r="C360" t="s">
        <v>64</v>
      </c>
      <c r="D360" t="s">
        <v>138</v>
      </c>
      <c r="E360">
        <v>0</v>
      </c>
      <c r="F360" t="s">
        <v>5</v>
      </c>
      <c r="G360">
        <v>5</v>
      </c>
      <c r="H360" t="str">
        <f t="shared" si="5"/>
        <v>ageGroup_infantPermutation Importance - Ridge</v>
      </c>
    </row>
    <row r="361" spans="1:8" x14ac:dyDescent="0.55000000000000004">
      <c r="A361" t="s">
        <v>38</v>
      </c>
      <c r="B361" t="s">
        <v>65</v>
      </c>
      <c r="C361" t="s">
        <v>62</v>
      </c>
      <c r="D361" t="s">
        <v>139</v>
      </c>
      <c r="E361">
        <v>1</v>
      </c>
      <c r="F361" t="s">
        <v>7</v>
      </c>
      <c r="G361">
        <v>5</v>
      </c>
      <c r="H361" t="str">
        <f t="shared" si="5"/>
        <v>ageGroup_infantRFE - Random Forest</v>
      </c>
    </row>
    <row r="362" spans="1:8" x14ac:dyDescent="0.55000000000000004">
      <c r="A362" t="s">
        <v>38</v>
      </c>
      <c r="B362" t="s">
        <v>65</v>
      </c>
      <c r="C362" t="s">
        <v>64</v>
      </c>
      <c r="D362" t="s">
        <v>138</v>
      </c>
      <c r="E362">
        <v>0</v>
      </c>
      <c r="F362" t="s">
        <v>6</v>
      </c>
      <c r="G362">
        <v>5</v>
      </c>
      <c r="H362" t="str">
        <f t="shared" si="5"/>
        <v>ageGroup_infantRFE - Ridge</v>
      </c>
    </row>
    <row r="363" spans="1:8" x14ac:dyDescent="0.55000000000000004">
      <c r="A363" t="s">
        <v>38</v>
      </c>
      <c r="B363" t="s">
        <v>66</v>
      </c>
      <c r="C363" t="s">
        <v>62</v>
      </c>
      <c r="D363" t="s">
        <v>139</v>
      </c>
      <c r="E363">
        <v>1</v>
      </c>
      <c r="F363" t="s">
        <v>8</v>
      </c>
      <c r="G363">
        <v>5</v>
      </c>
      <c r="H363" t="str">
        <f t="shared" si="5"/>
        <v>ageGroup_infantSFS - Random Forest</v>
      </c>
    </row>
    <row r="364" spans="1:8" x14ac:dyDescent="0.55000000000000004">
      <c r="A364" t="s">
        <v>38</v>
      </c>
      <c r="B364" t="s">
        <v>66</v>
      </c>
      <c r="C364" t="s">
        <v>64</v>
      </c>
      <c r="D364" t="s">
        <v>139</v>
      </c>
      <c r="E364">
        <v>1</v>
      </c>
      <c r="F364" t="s">
        <v>9</v>
      </c>
      <c r="G364">
        <v>5</v>
      </c>
      <c r="H364" t="str">
        <f t="shared" si="5"/>
        <v>ageGroup_infantSFS - Ridge</v>
      </c>
    </row>
    <row r="365" spans="1:8" x14ac:dyDescent="0.55000000000000004">
      <c r="A365" t="s">
        <v>82</v>
      </c>
      <c r="B365" t="s">
        <v>67</v>
      </c>
      <c r="C365" t="s">
        <v>68</v>
      </c>
      <c r="D365" t="s">
        <v>139</v>
      </c>
      <c r="E365">
        <v>1</v>
      </c>
      <c r="F365" t="s">
        <v>2</v>
      </c>
      <c r="G365">
        <v>5</v>
      </c>
      <c r="H365" t="str">
        <f t="shared" si="5"/>
        <v>Bypass_graft_Cond_Regularization - Lasso</v>
      </c>
    </row>
    <row r="366" spans="1:8" x14ac:dyDescent="0.55000000000000004">
      <c r="A366" t="s">
        <v>82</v>
      </c>
      <c r="B366" t="s">
        <v>61</v>
      </c>
      <c r="C366" t="s">
        <v>62</v>
      </c>
      <c r="D366" t="s">
        <v>213</v>
      </c>
      <c r="E366">
        <v>0</v>
      </c>
      <c r="F366" t="s">
        <v>3</v>
      </c>
      <c r="G366">
        <v>5</v>
      </c>
      <c r="H366" t="str">
        <f t="shared" si="5"/>
        <v>Bypass_graft_Cond_Feature Importance - Random Forest</v>
      </c>
    </row>
    <row r="367" spans="1:8" x14ac:dyDescent="0.55000000000000004">
      <c r="A367" t="s">
        <v>82</v>
      </c>
      <c r="B367" t="s">
        <v>63</v>
      </c>
      <c r="C367" t="s">
        <v>62</v>
      </c>
      <c r="D367" t="s">
        <v>168</v>
      </c>
      <c r="E367">
        <v>1</v>
      </c>
      <c r="F367" t="s">
        <v>4</v>
      </c>
      <c r="G367">
        <v>5</v>
      </c>
      <c r="H367" t="str">
        <f t="shared" si="5"/>
        <v>Bypass_graft_Cond_Permutation Importance - Random Forest</v>
      </c>
    </row>
    <row r="368" spans="1:8" x14ac:dyDescent="0.55000000000000004">
      <c r="A368" t="s">
        <v>82</v>
      </c>
      <c r="B368" t="s">
        <v>63</v>
      </c>
      <c r="C368" t="s">
        <v>64</v>
      </c>
      <c r="D368" t="s">
        <v>138</v>
      </c>
      <c r="E368">
        <v>0</v>
      </c>
      <c r="F368" t="s">
        <v>5</v>
      </c>
      <c r="G368">
        <v>5</v>
      </c>
      <c r="H368" t="str">
        <f t="shared" si="5"/>
        <v>Bypass_graft_Cond_Permutation Importance - Ridge</v>
      </c>
    </row>
    <row r="369" spans="1:8" x14ac:dyDescent="0.55000000000000004">
      <c r="A369" t="s">
        <v>82</v>
      </c>
      <c r="B369" t="s">
        <v>65</v>
      </c>
      <c r="C369" t="s">
        <v>62</v>
      </c>
      <c r="D369" t="s">
        <v>139</v>
      </c>
      <c r="E369">
        <v>1</v>
      </c>
      <c r="F369" t="s">
        <v>7</v>
      </c>
      <c r="G369">
        <v>5</v>
      </c>
      <c r="H369" t="str">
        <f t="shared" si="5"/>
        <v>Bypass_graft_Cond_RFE - Random Forest</v>
      </c>
    </row>
    <row r="370" spans="1:8" x14ac:dyDescent="0.55000000000000004">
      <c r="A370" t="s">
        <v>82</v>
      </c>
      <c r="B370" t="s">
        <v>65</v>
      </c>
      <c r="C370" t="s">
        <v>64</v>
      </c>
      <c r="D370" t="s">
        <v>138</v>
      </c>
      <c r="E370">
        <v>0</v>
      </c>
      <c r="F370" t="s">
        <v>6</v>
      </c>
      <c r="G370">
        <v>5</v>
      </c>
      <c r="H370" t="str">
        <f t="shared" si="5"/>
        <v>Bypass_graft_Cond_RFE - Ridge</v>
      </c>
    </row>
    <row r="371" spans="1:8" x14ac:dyDescent="0.55000000000000004">
      <c r="A371" t="s">
        <v>82</v>
      </c>
      <c r="B371" t="s">
        <v>66</v>
      </c>
      <c r="C371" t="s">
        <v>62</v>
      </c>
      <c r="D371" t="s">
        <v>139</v>
      </c>
      <c r="E371">
        <v>1</v>
      </c>
      <c r="F371" t="s">
        <v>8</v>
      </c>
      <c r="G371">
        <v>5</v>
      </c>
      <c r="H371" t="str">
        <f t="shared" si="5"/>
        <v>Bypass_graft_Cond_SFS - Random Forest</v>
      </c>
    </row>
    <row r="372" spans="1:8" x14ac:dyDescent="0.55000000000000004">
      <c r="A372" t="s">
        <v>82</v>
      </c>
      <c r="B372" t="s">
        <v>66</v>
      </c>
      <c r="C372" t="s">
        <v>64</v>
      </c>
      <c r="D372" t="s">
        <v>139</v>
      </c>
      <c r="E372">
        <v>1</v>
      </c>
      <c r="F372" t="s">
        <v>9</v>
      </c>
      <c r="G372">
        <v>5</v>
      </c>
      <c r="H372" t="str">
        <f t="shared" si="5"/>
        <v>Bypass_graft_Cond_SFS - Ridge</v>
      </c>
    </row>
    <row r="373" spans="1:8" x14ac:dyDescent="0.55000000000000004">
      <c r="A373" t="s">
        <v>88</v>
      </c>
      <c r="B373" t="s">
        <v>1</v>
      </c>
      <c r="C373" t="s">
        <v>69</v>
      </c>
      <c r="D373" t="s">
        <v>139</v>
      </c>
      <c r="E373">
        <v>1</v>
      </c>
      <c r="F373" t="s">
        <v>1</v>
      </c>
      <c r="G373">
        <v>5</v>
      </c>
      <c r="H373" t="str">
        <f t="shared" si="5"/>
        <v>Cough_Cond_Variance Threshold</v>
      </c>
    </row>
    <row r="374" spans="1:8" x14ac:dyDescent="0.55000000000000004">
      <c r="A374" t="s">
        <v>88</v>
      </c>
      <c r="B374" t="s">
        <v>67</v>
      </c>
      <c r="C374" t="s">
        <v>68</v>
      </c>
      <c r="D374" t="s">
        <v>139</v>
      </c>
      <c r="E374">
        <v>1</v>
      </c>
      <c r="F374" t="s">
        <v>2</v>
      </c>
      <c r="G374">
        <v>5</v>
      </c>
      <c r="H374" t="str">
        <f t="shared" si="5"/>
        <v>Cough_Cond_Regularization - Lasso</v>
      </c>
    </row>
    <row r="375" spans="1:8" x14ac:dyDescent="0.55000000000000004">
      <c r="A375" t="s">
        <v>88</v>
      </c>
      <c r="B375" t="s">
        <v>61</v>
      </c>
      <c r="C375" t="s">
        <v>62</v>
      </c>
      <c r="D375" t="s">
        <v>214</v>
      </c>
      <c r="E375">
        <v>1</v>
      </c>
      <c r="F375" t="s">
        <v>3</v>
      </c>
      <c r="G375">
        <v>5</v>
      </c>
      <c r="H375" t="str">
        <f t="shared" si="5"/>
        <v>Cough_Cond_Feature Importance - Random Forest</v>
      </c>
    </row>
    <row r="376" spans="1:8" x14ac:dyDescent="0.55000000000000004">
      <c r="A376" t="s">
        <v>88</v>
      </c>
      <c r="B376" t="s">
        <v>63</v>
      </c>
      <c r="C376" t="s">
        <v>62</v>
      </c>
      <c r="D376" t="s">
        <v>215</v>
      </c>
      <c r="E376">
        <v>1</v>
      </c>
      <c r="F376" t="s">
        <v>4</v>
      </c>
      <c r="G376">
        <v>5</v>
      </c>
      <c r="H376" t="str">
        <f t="shared" si="5"/>
        <v>Cough_Cond_Permutation Importance - Random Forest</v>
      </c>
    </row>
    <row r="377" spans="1:8" x14ac:dyDescent="0.55000000000000004">
      <c r="A377" t="s">
        <v>88</v>
      </c>
      <c r="B377" t="s">
        <v>63</v>
      </c>
      <c r="C377" t="s">
        <v>64</v>
      </c>
      <c r="D377" t="s">
        <v>138</v>
      </c>
      <c r="E377">
        <v>0</v>
      </c>
      <c r="F377" t="s">
        <v>5</v>
      </c>
      <c r="G377">
        <v>5</v>
      </c>
      <c r="H377" t="str">
        <f t="shared" si="5"/>
        <v>Cough_Cond_Permutation Importance - Ridge</v>
      </c>
    </row>
    <row r="378" spans="1:8" x14ac:dyDescent="0.55000000000000004">
      <c r="A378" t="s">
        <v>88</v>
      </c>
      <c r="B378" t="s">
        <v>65</v>
      </c>
      <c r="C378" t="s">
        <v>62</v>
      </c>
      <c r="D378" t="s">
        <v>139</v>
      </c>
      <c r="E378">
        <v>1</v>
      </c>
      <c r="F378" t="s">
        <v>7</v>
      </c>
      <c r="G378">
        <v>5</v>
      </c>
      <c r="H378" t="str">
        <f t="shared" si="5"/>
        <v>Cough_Cond_RFE - Random Forest</v>
      </c>
    </row>
    <row r="379" spans="1:8" x14ac:dyDescent="0.55000000000000004">
      <c r="A379" t="s">
        <v>88</v>
      </c>
      <c r="B379" t="s">
        <v>65</v>
      </c>
      <c r="C379" t="s">
        <v>64</v>
      </c>
      <c r="D379" s="2" t="s">
        <v>138</v>
      </c>
      <c r="E379">
        <v>0</v>
      </c>
      <c r="F379" t="s">
        <v>6</v>
      </c>
      <c r="G379">
        <v>5</v>
      </c>
      <c r="H379" t="str">
        <f t="shared" si="5"/>
        <v>Cough_Cond_RFE - Ridge</v>
      </c>
    </row>
    <row r="380" spans="1:8" x14ac:dyDescent="0.55000000000000004">
      <c r="A380" t="s">
        <v>88</v>
      </c>
      <c r="B380" t="s">
        <v>66</v>
      </c>
      <c r="C380" t="s">
        <v>62</v>
      </c>
      <c r="D380" t="s">
        <v>138</v>
      </c>
      <c r="E380">
        <v>0</v>
      </c>
      <c r="F380" t="s">
        <v>8</v>
      </c>
      <c r="G380">
        <v>5</v>
      </c>
      <c r="H380" t="str">
        <f t="shared" si="5"/>
        <v>Cough_Cond_SFS - Random Forest</v>
      </c>
    </row>
    <row r="381" spans="1:8" x14ac:dyDescent="0.55000000000000004">
      <c r="A381" t="s">
        <v>88</v>
      </c>
      <c r="B381" t="s">
        <v>66</v>
      </c>
      <c r="C381" t="s">
        <v>64</v>
      </c>
      <c r="D381" t="s">
        <v>138</v>
      </c>
      <c r="E381">
        <v>0</v>
      </c>
      <c r="F381" t="s">
        <v>9</v>
      </c>
      <c r="G381">
        <v>5</v>
      </c>
      <c r="H381" t="str">
        <f t="shared" si="5"/>
        <v>Cough_Cond_SFS - Ridge</v>
      </c>
    </row>
    <row r="382" spans="1:8" x14ac:dyDescent="0.55000000000000004">
      <c r="A382" t="s">
        <v>83</v>
      </c>
      <c r="B382" t="s">
        <v>1</v>
      </c>
      <c r="C382" t="s">
        <v>69</v>
      </c>
      <c r="D382" t="s">
        <v>139</v>
      </c>
      <c r="E382">
        <v>1</v>
      </c>
      <c r="F382" t="s">
        <v>1</v>
      </c>
      <c r="G382">
        <v>5</v>
      </c>
      <c r="H382" t="str">
        <f t="shared" si="5"/>
        <v>Fatigue_Cond_Variance Threshold</v>
      </c>
    </row>
    <row r="383" spans="1:8" x14ac:dyDescent="0.55000000000000004">
      <c r="A383" t="s">
        <v>83</v>
      </c>
      <c r="B383" t="s">
        <v>67</v>
      </c>
      <c r="C383" t="s">
        <v>68</v>
      </c>
      <c r="D383" t="s">
        <v>139</v>
      </c>
      <c r="E383">
        <v>1</v>
      </c>
      <c r="F383" t="s">
        <v>2</v>
      </c>
      <c r="G383">
        <v>5</v>
      </c>
      <c r="H383" t="str">
        <f t="shared" si="5"/>
        <v>Fatigue_Cond_Regularization - Lasso</v>
      </c>
    </row>
    <row r="384" spans="1:8" x14ac:dyDescent="0.55000000000000004">
      <c r="A384" t="s">
        <v>83</v>
      </c>
      <c r="B384" t="s">
        <v>61</v>
      </c>
      <c r="C384" t="s">
        <v>62</v>
      </c>
      <c r="D384" t="s">
        <v>216</v>
      </c>
      <c r="E384">
        <v>1</v>
      </c>
      <c r="F384" t="s">
        <v>3</v>
      </c>
      <c r="G384">
        <v>5</v>
      </c>
      <c r="H384" t="str">
        <f t="shared" si="5"/>
        <v>Fatigue_Cond_Feature Importance - Random Forest</v>
      </c>
    </row>
    <row r="385" spans="1:8" x14ac:dyDescent="0.55000000000000004">
      <c r="A385" t="s">
        <v>83</v>
      </c>
      <c r="B385" t="s">
        <v>63</v>
      </c>
      <c r="C385" t="s">
        <v>62</v>
      </c>
      <c r="D385" t="s">
        <v>217</v>
      </c>
      <c r="E385">
        <v>1</v>
      </c>
      <c r="F385" t="s">
        <v>4</v>
      </c>
      <c r="G385">
        <v>5</v>
      </c>
      <c r="H385" t="str">
        <f t="shared" si="5"/>
        <v>Fatigue_Cond_Permutation Importance - Random Forest</v>
      </c>
    </row>
    <row r="386" spans="1:8" x14ac:dyDescent="0.55000000000000004">
      <c r="A386" t="s">
        <v>83</v>
      </c>
      <c r="B386" t="s">
        <v>63</v>
      </c>
      <c r="C386" t="s">
        <v>64</v>
      </c>
      <c r="D386" t="s">
        <v>138</v>
      </c>
      <c r="E386">
        <v>0</v>
      </c>
      <c r="F386" t="s">
        <v>5</v>
      </c>
      <c r="G386">
        <v>5</v>
      </c>
      <c r="H386" t="str">
        <f t="shared" ref="H386:H449" si="6">A386&amp;F386</f>
        <v>Fatigue_Cond_Permutation Importance - Ridge</v>
      </c>
    </row>
    <row r="387" spans="1:8" x14ac:dyDescent="0.55000000000000004">
      <c r="A387" t="s">
        <v>83</v>
      </c>
      <c r="B387" t="s">
        <v>65</v>
      </c>
      <c r="C387" t="s">
        <v>62</v>
      </c>
      <c r="D387" t="s">
        <v>139</v>
      </c>
      <c r="E387">
        <v>1</v>
      </c>
      <c r="F387" t="s">
        <v>7</v>
      </c>
      <c r="G387">
        <v>5</v>
      </c>
      <c r="H387" t="str">
        <f t="shared" si="6"/>
        <v>Fatigue_Cond_RFE - Random Forest</v>
      </c>
    </row>
    <row r="388" spans="1:8" x14ac:dyDescent="0.55000000000000004">
      <c r="A388" t="s">
        <v>83</v>
      </c>
      <c r="B388" t="s">
        <v>65</v>
      </c>
      <c r="C388" t="s">
        <v>64</v>
      </c>
      <c r="D388" t="s">
        <v>138</v>
      </c>
      <c r="E388">
        <v>0</v>
      </c>
      <c r="F388" t="s">
        <v>6</v>
      </c>
      <c r="G388">
        <v>5</v>
      </c>
      <c r="H388" t="str">
        <f t="shared" si="6"/>
        <v>Fatigue_Cond_RFE - Ridge</v>
      </c>
    </row>
    <row r="389" spans="1:8" x14ac:dyDescent="0.55000000000000004">
      <c r="A389" t="s">
        <v>83</v>
      </c>
      <c r="B389" t="s">
        <v>66</v>
      </c>
      <c r="C389" t="s">
        <v>62</v>
      </c>
      <c r="D389" t="s">
        <v>138</v>
      </c>
      <c r="E389">
        <v>0</v>
      </c>
      <c r="F389" t="s">
        <v>8</v>
      </c>
      <c r="G389">
        <v>5</v>
      </c>
      <c r="H389" t="str">
        <f t="shared" si="6"/>
        <v>Fatigue_Cond_SFS - Random Forest</v>
      </c>
    </row>
    <row r="390" spans="1:8" x14ac:dyDescent="0.55000000000000004">
      <c r="A390" t="s">
        <v>83</v>
      </c>
      <c r="B390" t="s">
        <v>66</v>
      </c>
      <c r="C390" t="s">
        <v>64</v>
      </c>
      <c r="D390" t="s">
        <v>138</v>
      </c>
      <c r="E390">
        <v>0</v>
      </c>
      <c r="F390" t="s">
        <v>9</v>
      </c>
      <c r="G390">
        <v>5</v>
      </c>
      <c r="H390" t="str">
        <f t="shared" si="6"/>
        <v>Fatigue_Cond_SFS - Ridge</v>
      </c>
    </row>
    <row r="391" spans="1:8" x14ac:dyDescent="0.55000000000000004">
      <c r="A391" t="s">
        <v>84</v>
      </c>
      <c r="B391" t="s">
        <v>1</v>
      </c>
      <c r="C391" t="s">
        <v>69</v>
      </c>
      <c r="D391" t="s">
        <v>139</v>
      </c>
      <c r="E391">
        <v>1</v>
      </c>
      <c r="F391" t="s">
        <v>1</v>
      </c>
      <c r="G391">
        <v>5</v>
      </c>
      <c r="H391" t="str">
        <f t="shared" si="6"/>
        <v>Fever_Cond_Variance Threshold</v>
      </c>
    </row>
    <row r="392" spans="1:8" x14ac:dyDescent="0.55000000000000004">
      <c r="A392" t="s">
        <v>84</v>
      </c>
      <c r="B392" t="s">
        <v>67</v>
      </c>
      <c r="C392" t="s">
        <v>68</v>
      </c>
      <c r="D392" t="s">
        <v>139</v>
      </c>
      <c r="E392">
        <v>1</v>
      </c>
      <c r="F392" t="s">
        <v>2</v>
      </c>
      <c r="G392">
        <v>5</v>
      </c>
      <c r="H392" t="str">
        <f t="shared" si="6"/>
        <v>Fever_Cond_Regularization - Lasso</v>
      </c>
    </row>
    <row r="393" spans="1:8" x14ac:dyDescent="0.55000000000000004">
      <c r="A393" t="s">
        <v>84</v>
      </c>
      <c r="B393" t="s">
        <v>61</v>
      </c>
      <c r="C393" t="s">
        <v>62</v>
      </c>
      <c r="D393" t="s">
        <v>218</v>
      </c>
      <c r="E393">
        <v>1</v>
      </c>
      <c r="F393" t="s">
        <v>3</v>
      </c>
      <c r="G393">
        <v>5</v>
      </c>
      <c r="H393" t="str">
        <f t="shared" si="6"/>
        <v>Fever_Cond_Feature Importance - Random Forest</v>
      </c>
    </row>
    <row r="394" spans="1:8" x14ac:dyDescent="0.55000000000000004">
      <c r="A394" t="s">
        <v>84</v>
      </c>
      <c r="B394" t="s">
        <v>63</v>
      </c>
      <c r="C394" t="s">
        <v>62</v>
      </c>
      <c r="D394" t="s">
        <v>219</v>
      </c>
      <c r="E394">
        <v>1</v>
      </c>
      <c r="F394" t="s">
        <v>4</v>
      </c>
      <c r="G394">
        <v>5</v>
      </c>
      <c r="H394" t="str">
        <f t="shared" si="6"/>
        <v>Fever_Cond_Permutation Importance - Random Forest</v>
      </c>
    </row>
    <row r="395" spans="1:8" x14ac:dyDescent="0.55000000000000004">
      <c r="A395" t="s">
        <v>84</v>
      </c>
      <c r="B395" t="s">
        <v>63</v>
      </c>
      <c r="C395" t="s">
        <v>64</v>
      </c>
      <c r="D395" t="s">
        <v>138</v>
      </c>
      <c r="E395">
        <v>0</v>
      </c>
      <c r="F395" t="s">
        <v>5</v>
      </c>
      <c r="G395">
        <v>5</v>
      </c>
      <c r="H395" t="str">
        <f t="shared" si="6"/>
        <v>Fever_Cond_Permutation Importance - Ridge</v>
      </c>
    </row>
    <row r="396" spans="1:8" x14ac:dyDescent="0.55000000000000004">
      <c r="A396" t="s">
        <v>84</v>
      </c>
      <c r="B396" t="s">
        <v>65</v>
      </c>
      <c r="C396" t="s">
        <v>62</v>
      </c>
      <c r="D396" t="s">
        <v>139</v>
      </c>
      <c r="E396">
        <v>1</v>
      </c>
      <c r="F396" t="s">
        <v>7</v>
      </c>
      <c r="G396">
        <v>5</v>
      </c>
      <c r="H396" t="str">
        <f t="shared" si="6"/>
        <v>Fever_Cond_RFE - Random Forest</v>
      </c>
    </row>
    <row r="397" spans="1:8" x14ac:dyDescent="0.55000000000000004">
      <c r="A397" t="s">
        <v>84</v>
      </c>
      <c r="B397" t="s">
        <v>65</v>
      </c>
      <c r="C397" t="s">
        <v>64</v>
      </c>
      <c r="D397" t="s">
        <v>138</v>
      </c>
      <c r="E397">
        <v>0</v>
      </c>
      <c r="F397" t="s">
        <v>6</v>
      </c>
      <c r="G397">
        <v>5</v>
      </c>
      <c r="H397" t="str">
        <f t="shared" si="6"/>
        <v>Fever_Cond_RFE - Ridge</v>
      </c>
    </row>
    <row r="398" spans="1:8" x14ac:dyDescent="0.55000000000000004">
      <c r="A398" t="s">
        <v>84</v>
      </c>
      <c r="B398" t="s">
        <v>66</v>
      </c>
      <c r="C398" t="s">
        <v>62</v>
      </c>
      <c r="D398" t="s">
        <v>138</v>
      </c>
      <c r="E398">
        <v>0</v>
      </c>
      <c r="F398" t="s">
        <v>8</v>
      </c>
      <c r="G398">
        <v>5</v>
      </c>
      <c r="H398" t="str">
        <f t="shared" si="6"/>
        <v>Fever_Cond_SFS - Random Forest</v>
      </c>
    </row>
    <row r="399" spans="1:8" x14ac:dyDescent="0.55000000000000004">
      <c r="A399" t="s">
        <v>84</v>
      </c>
      <c r="B399" t="s">
        <v>66</v>
      </c>
      <c r="C399" t="s">
        <v>64</v>
      </c>
      <c r="D399" t="s">
        <v>138</v>
      </c>
      <c r="E399">
        <v>0</v>
      </c>
      <c r="F399" t="s">
        <v>9</v>
      </c>
      <c r="G399">
        <v>5</v>
      </c>
      <c r="H399" t="str">
        <f t="shared" si="6"/>
        <v>Fever_Cond_SFS - Ridge</v>
      </c>
    </row>
    <row r="400" spans="1:8" x14ac:dyDescent="0.55000000000000004">
      <c r="A400" t="s">
        <v>43</v>
      </c>
      <c r="B400" t="s">
        <v>1</v>
      </c>
      <c r="C400" t="s">
        <v>69</v>
      </c>
      <c r="D400" t="s">
        <v>139</v>
      </c>
      <c r="E400">
        <v>1</v>
      </c>
      <c r="F400" t="s">
        <v>1</v>
      </c>
      <c r="G400">
        <v>5</v>
      </c>
      <c r="H400" t="str">
        <f t="shared" si="6"/>
        <v>gender_malVariance Threshold</v>
      </c>
    </row>
    <row r="401" spans="1:8" x14ac:dyDescent="0.55000000000000004">
      <c r="A401" t="s">
        <v>43</v>
      </c>
      <c r="B401" t="s">
        <v>67</v>
      </c>
      <c r="C401" t="s">
        <v>68</v>
      </c>
      <c r="D401" t="s">
        <v>139</v>
      </c>
      <c r="E401">
        <v>1</v>
      </c>
      <c r="F401" t="s">
        <v>2</v>
      </c>
      <c r="G401">
        <v>5</v>
      </c>
      <c r="H401" t="str">
        <f t="shared" si="6"/>
        <v>gender_malRegularization - Lasso</v>
      </c>
    </row>
    <row r="402" spans="1:8" x14ac:dyDescent="0.55000000000000004">
      <c r="A402" t="s">
        <v>43</v>
      </c>
      <c r="B402" t="s">
        <v>61</v>
      </c>
      <c r="C402" t="s">
        <v>62</v>
      </c>
      <c r="D402" t="s">
        <v>220</v>
      </c>
      <c r="E402">
        <v>1</v>
      </c>
      <c r="F402" t="s">
        <v>3</v>
      </c>
      <c r="G402">
        <v>5</v>
      </c>
      <c r="H402" t="str">
        <f t="shared" si="6"/>
        <v>gender_malFeature Importance - Random Forest</v>
      </c>
    </row>
    <row r="403" spans="1:8" x14ac:dyDescent="0.55000000000000004">
      <c r="A403" t="s">
        <v>43</v>
      </c>
      <c r="B403" t="s">
        <v>63</v>
      </c>
      <c r="C403" t="s">
        <v>62</v>
      </c>
      <c r="D403" t="s">
        <v>221</v>
      </c>
      <c r="E403">
        <v>1</v>
      </c>
      <c r="F403" t="s">
        <v>4</v>
      </c>
      <c r="G403">
        <v>5</v>
      </c>
      <c r="H403" t="str">
        <f t="shared" si="6"/>
        <v>gender_malPermutation Importance - Random Forest</v>
      </c>
    </row>
    <row r="404" spans="1:8" x14ac:dyDescent="0.55000000000000004">
      <c r="A404" t="s">
        <v>43</v>
      </c>
      <c r="B404" t="s">
        <v>63</v>
      </c>
      <c r="C404" t="s">
        <v>64</v>
      </c>
      <c r="D404" t="s">
        <v>138</v>
      </c>
      <c r="E404">
        <v>0</v>
      </c>
      <c r="F404" t="s">
        <v>5</v>
      </c>
      <c r="G404">
        <v>5</v>
      </c>
      <c r="H404" t="str">
        <f t="shared" si="6"/>
        <v>gender_malPermutation Importance - Ridge</v>
      </c>
    </row>
    <row r="405" spans="1:8" x14ac:dyDescent="0.55000000000000004">
      <c r="A405" t="s">
        <v>43</v>
      </c>
      <c r="B405" t="s">
        <v>65</v>
      </c>
      <c r="C405" t="s">
        <v>62</v>
      </c>
      <c r="D405" t="s">
        <v>139</v>
      </c>
      <c r="E405">
        <v>1</v>
      </c>
      <c r="F405" t="s">
        <v>7</v>
      </c>
      <c r="G405">
        <v>5</v>
      </c>
      <c r="H405" t="str">
        <f t="shared" si="6"/>
        <v>gender_malRFE - Random Forest</v>
      </c>
    </row>
    <row r="406" spans="1:8" x14ac:dyDescent="0.55000000000000004">
      <c r="A406" t="s">
        <v>43</v>
      </c>
      <c r="B406" t="s">
        <v>65</v>
      </c>
      <c r="C406" t="s">
        <v>64</v>
      </c>
      <c r="D406" t="s">
        <v>138</v>
      </c>
      <c r="E406">
        <v>0</v>
      </c>
      <c r="F406" t="s">
        <v>6</v>
      </c>
      <c r="G406">
        <v>5</v>
      </c>
      <c r="H406" t="str">
        <f t="shared" si="6"/>
        <v>gender_malRFE - Ridge</v>
      </c>
    </row>
    <row r="407" spans="1:8" x14ac:dyDescent="0.55000000000000004">
      <c r="A407" t="s">
        <v>43</v>
      </c>
      <c r="B407" t="s">
        <v>66</v>
      </c>
      <c r="C407" t="s">
        <v>62</v>
      </c>
      <c r="D407" t="s">
        <v>138</v>
      </c>
      <c r="E407">
        <v>0</v>
      </c>
      <c r="F407" t="s">
        <v>8</v>
      </c>
      <c r="G407">
        <v>5</v>
      </c>
      <c r="H407" t="str">
        <f t="shared" si="6"/>
        <v>gender_malSFS - Random Forest</v>
      </c>
    </row>
    <row r="408" spans="1:8" x14ac:dyDescent="0.55000000000000004">
      <c r="A408" t="s">
        <v>43</v>
      </c>
      <c r="B408" t="s">
        <v>66</v>
      </c>
      <c r="C408" t="s">
        <v>64</v>
      </c>
      <c r="D408" t="s">
        <v>138</v>
      </c>
      <c r="E408">
        <v>0</v>
      </c>
      <c r="F408" t="s">
        <v>9</v>
      </c>
      <c r="G408">
        <v>5</v>
      </c>
      <c r="H408" t="str">
        <f t="shared" si="6"/>
        <v>gender_malSFS - Ridge</v>
      </c>
    </row>
    <row r="409" spans="1:8" x14ac:dyDescent="0.55000000000000004">
      <c r="A409" t="s">
        <v>133</v>
      </c>
      <c r="B409" t="s">
        <v>67</v>
      </c>
      <c r="C409" t="s">
        <v>68</v>
      </c>
      <c r="D409" t="s">
        <v>139</v>
      </c>
      <c r="E409">
        <v>1</v>
      </c>
      <c r="F409" t="s">
        <v>2</v>
      </c>
      <c r="G409">
        <v>5</v>
      </c>
      <c r="H409" t="str">
        <f t="shared" si="6"/>
        <v>Midazolam_drug_Regularization - Lasso</v>
      </c>
    </row>
    <row r="410" spans="1:8" x14ac:dyDescent="0.55000000000000004">
      <c r="A410" t="s">
        <v>133</v>
      </c>
      <c r="B410" t="s">
        <v>61</v>
      </c>
      <c r="C410" t="s">
        <v>62</v>
      </c>
      <c r="D410" t="s">
        <v>222</v>
      </c>
      <c r="E410">
        <v>1</v>
      </c>
      <c r="F410" t="s">
        <v>3</v>
      </c>
      <c r="G410">
        <v>5</v>
      </c>
      <c r="H410" t="str">
        <f t="shared" si="6"/>
        <v>Midazolam_drug_Feature Importance - Random Forest</v>
      </c>
    </row>
    <row r="411" spans="1:8" x14ac:dyDescent="0.55000000000000004">
      <c r="A411" t="s">
        <v>133</v>
      </c>
      <c r="B411" t="s">
        <v>63</v>
      </c>
      <c r="C411" t="s">
        <v>62</v>
      </c>
      <c r="D411" t="s">
        <v>152</v>
      </c>
      <c r="E411">
        <v>1</v>
      </c>
      <c r="F411" t="s">
        <v>4</v>
      </c>
      <c r="G411">
        <v>5</v>
      </c>
      <c r="H411" t="str">
        <f t="shared" si="6"/>
        <v>Midazolam_drug_Permutation Importance - Random Forest</v>
      </c>
    </row>
    <row r="412" spans="1:8" x14ac:dyDescent="0.55000000000000004">
      <c r="A412" t="s">
        <v>133</v>
      </c>
      <c r="B412" t="s">
        <v>63</v>
      </c>
      <c r="C412" t="s">
        <v>64</v>
      </c>
      <c r="D412" t="s">
        <v>138</v>
      </c>
      <c r="E412">
        <v>0</v>
      </c>
      <c r="F412" t="s">
        <v>5</v>
      </c>
      <c r="G412">
        <v>5</v>
      </c>
      <c r="H412" t="str">
        <f t="shared" si="6"/>
        <v>Midazolam_drug_Permutation Importance - Ridge</v>
      </c>
    </row>
    <row r="413" spans="1:8" x14ac:dyDescent="0.55000000000000004">
      <c r="A413" t="s">
        <v>133</v>
      </c>
      <c r="B413" t="s">
        <v>65</v>
      </c>
      <c r="C413" t="s">
        <v>62</v>
      </c>
      <c r="D413" t="s">
        <v>139</v>
      </c>
      <c r="E413">
        <v>1</v>
      </c>
      <c r="F413" t="s">
        <v>7</v>
      </c>
      <c r="G413">
        <v>5</v>
      </c>
      <c r="H413" t="str">
        <f t="shared" si="6"/>
        <v>Midazolam_drug_RFE - Random Forest</v>
      </c>
    </row>
    <row r="414" spans="1:8" x14ac:dyDescent="0.55000000000000004">
      <c r="A414" t="s">
        <v>133</v>
      </c>
      <c r="B414" t="s">
        <v>65</v>
      </c>
      <c r="C414" t="s">
        <v>64</v>
      </c>
      <c r="D414" t="s">
        <v>138</v>
      </c>
      <c r="E414">
        <v>0</v>
      </c>
      <c r="F414" t="s">
        <v>6</v>
      </c>
      <c r="G414">
        <v>5</v>
      </c>
      <c r="H414" t="str">
        <f t="shared" si="6"/>
        <v>Midazolam_drug_RFE - Ridge</v>
      </c>
    </row>
    <row r="415" spans="1:8" x14ac:dyDescent="0.55000000000000004">
      <c r="A415" t="s">
        <v>133</v>
      </c>
      <c r="B415" t="s">
        <v>66</v>
      </c>
      <c r="C415" t="s">
        <v>62</v>
      </c>
      <c r="D415" t="s">
        <v>138</v>
      </c>
      <c r="E415">
        <v>0</v>
      </c>
      <c r="F415" t="s">
        <v>8</v>
      </c>
      <c r="G415">
        <v>5</v>
      </c>
      <c r="H415" t="str">
        <f t="shared" si="6"/>
        <v>Midazolam_drug_SFS - Random Forest</v>
      </c>
    </row>
    <row r="416" spans="1:8" x14ac:dyDescent="0.55000000000000004">
      <c r="A416" t="s">
        <v>133</v>
      </c>
      <c r="B416" t="s">
        <v>66</v>
      </c>
      <c r="C416" t="s">
        <v>64</v>
      </c>
      <c r="D416" t="s">
        <v>139</v>
      </c>
      <c r="E416">
        <v>1</v>
      </c>
      <c r="F416" t="s">
        <v>9</v>
      </c>
      <c r="G416">
        <v>5</v>
      </c>
      <c r="H416" t="str">
        <f t="shared" si="6"/>
        <v>Midazolam_drug_SFS - Ridge</v>
      </c>
    </row>
    <row r="417" spans="1:8" x14ac:dyDescent="0.55000000000000004">
      <c r="A417" t="s">
        <v>134</v>
      </c>
      <c r="B417" t="s">
        <v>67</v>
      </c>
      <c r="C417" t="s">
        <v>68</v>
      </c>
      <c r="D417" t="s">
        <v>139</v>
      </c>
      <c r="E417">
        <v>1</v>
      </c>
      <c r="F417" t="s">
        <v>2</v>
      </c>
      <c r="G417">
        <v>5</v>
      </c>
      <c r="H417" t="str">
        <f t="shared" si="6"/>
        <v>Naproxen_drug_Regularization - Lasso</v>
      </c>
    </row>
    <row r="418" spans="1:8" x14ac:dyDescent="0.55000000000000004">
      <c r="A418" t="s">
        <v>134</v>
      </c>
      <c r="B418" t="s">
        <v>61</v>
      </c>
      <c r="C418" t="s">
        <v>62</v>
      </c>
      <c r="D418" t="s">
        <v>223</v>
      </c>
      <c r="E418">
        <v>1</v>
      </c>
      <c r="F418" t="s">
        <v>3</v>
      </c>
      <c r="G418">
        <v>5</v>
      </c>
      <c r="H418" t="str">
        <f t="shared" si="6"/>
        <v>Naproxen_drug_Feature Importance - Random Forest</v>
      </c>
    </row>
    <row r="419" spans="1:8" x14ac:dyDescent="0.55000000000000004">
      <c r="A419" t="s">
        <v>134</v>
      </c>
      <c r="B419" t="s">
        <v>63</v>
      </c>
      <c r="C419" t="s">
        <v>62</v>
      </c>
      <c r="D419" t="s">
        <v>141</v>
      </c>
      <c r="E419">
        <v>1</v>
      </c>
      <c r="F419" t="s">
        <v>4</v>
      </c>
      <c r="G419">
        <v>5</v>
      </c>
      <c r="H419" t="str">
        <f t="shared" si="6"/>
        <v>Naproxen_drug_Permutation Importance - Random Forest</v>
      </c>
    </row>
    <row r="420" spans="1:8" x14ac:dyDescent="0.55000000000000004">
      <c r="A420" t="s">
        <v>134</v>
      </c>
      <c r="B420" t="s">
        <v>63</v>
      </c>
      <c r="C420" t="s">
        <v>64</v>
      </c>
      <c r="D420" t="s">
        <v>138</v>
      </c>
      <c r="E420">
        <v>0</v>
      </c>
      <c r="F420" t="s">
        <v>5</v>
      </c>
      <c r="G420">
        <v>5</v>
      </c>
      <c r="H420" t="str">
        <f t="shared" si="6"/>
        <v>Naproxen_drug_Permutation Importance - Ridge</v>
      </c>
    </row>
    <row r="421" spans="1:8" x14ac:dyDescent="0.55000000000000004">
      <c r="A421" t="s">
        <v>134</v>
      </c>
      <c r="B421" t="s">
        <v>65</v>
      </c>
      <c r="C421" t="s">
        <v>62</v>
      </c>
      <c r="D421" t="s">
        <v>139</v>
      </c>
      <c r="E421">
        <v>1</v>
      </c>
      <c r="F421" t="s">
        <v>7</v>
      </c>
      <c r="G421">
        <v>5</v>
      </c>
      <c r="H421" t="str">
        <f t="shared" si="6"/>
        <v>Naproxen_drug_RFE - Random Forest</v>
      </c>
    </row>
    <row r="422" spans="1:8" x14ac:dyDescent="0.55000000000000004">
      <c r="A422" t="s">
        <v>134</v>
      </c>
      <c r="B422" t="s">
        <v>65</v>
      </c>
      <c r="C422" t="s">
        <v>64</v>
      </c>
      <c r="D422" t="s">
        <v>138</v>
      </c>
      <c r="E422">
        <v>0</v>
      </c>
      <c r="F422" t="s">
        <v>6</v>
      </c>
      <c r="G422">
        <v>5</v>
      </c>
      <c r="H422" t="str">
        <f t="shared" si="6"/>
        <v>Naproxen_drug_RFE - Ridge</v>
      </c>
    </row>
    <row r="423" spans="1:8" x14ac:dyDescent="0.55000000000000004">
      <c r="A423" t="s">
        <v>134</v>
      </c>
      <c r="B423" t="s">
        <v>66</v>
      </c>
      <c r="C423" t="s">
        <v>62</v>
      </c>
      <c r="D423" t="s">
        <v>139</v>
      </c>
      <c r="E423">
        <v>1</v>
      </c>
      <c r="F423" t="s">
        <v>8</v>
      </c>
      <c r="G423">
        <v>5</v>
      </c>
      <c r="H423" t="str">
        <f t="shared" si="6"/>
        <v>Naproxen_drug_SFS - Random Forest</v>
      </c>
    </row>
    <row r="424" spans="1:8" x14ac:dyDescent="0.55000000000000004">
      <c r="A424" t="s">
        <v>134</v>
      </c>
      <c r="B424" t="s">
        <v>66</v>
      </c>
      <c r="C424" t="s">
        <v>64</v>
      </c>
      <c r="D424" t="s">
        <v>138</v>
      </c>
      <c r="E424">
        <v>0</v>
      </c>
      <c r="F424" t="s">
        <v>9</v>
      </c>
      <c r="G424">
        <v>5</v>
      </c>
      <c r="H424" t="str">
        <f t="shared" si="6"/>
        <v>Naproxen_drug_SFS - Ridge</v>
      </c>
    </row>
    <row r="425" spans="1:8" x14ac:dyDescent="0.55000000000000004">
      <c r="A425" t="s">
        <v>79</v>
      </c>
      <c r="B425" t="s">
        <v>1</v>
      </c>
      <c r="C425" t="s">
        <v>69</v>
      </c>
      <c r="D425" t="s">
        <v>139</v>
      </c>
      <c r="E425">
        <v>1</v>
      </c>
      <c r="F425" t="s">
        <v>1</v>
      </c>
      <c r="G425">
        <v>5</v>
      </c>
      <c r="H425" t="str">
        <f t="shared" si="6"/>
        <v>Obesity_Cond_Variance Threshold</v>
      </c>
    </row>
    <row r="426" spans="1:8" x14ac:dyDescent="0.55000000000000004">
      <c r="A426" t="s">
        <v>79</v>
      </c>
      <c r="B426" t="s">
        <v>67</v>
      </c>
      <c r="C426" t="s">
        <v>68</v>
      </c>
      <c r="D426" s="2" t="s">
        <v>139</v>
      </c>
      <c r="E426">
        <v>1</v>
      </c>
      <c r="F426" t="s">
        <v>2</v>
      </c>
      <c r="G426">
        <v>5</v>
      </c>
      <c r="H426" t="str">
        <f t="shared" si="6"/>
        <v>Obesity_Cond_Regularization - Lasso</v>
      </c>
    </row>
    <row r="427" spans="1:8" x14ac:dyDescent="0.55000000000000004">
      <c r="A427" t="s">
        <v>79</v>
      </c>
      <c r="B427" t="s">
        <v>61</v>
      </c>
      <c r="C427" t="s">
        <v>62</v>
      </c>
      <c r="D427" t="s">
        <v>224</v>
      </c>
      <c r="E427">
        <v>1</v>
      </c>
      <c r="F427" t="s">
        <v>3</v>
      </c>
      <c r="G427">
        <v>5</v>
      </c>
      <c r="H427" t="str">
        <f t="shared" si="6"/>
        <v>Obesity_Cond_Feature Importance - Random Forest</v>
      </c>
    </row>
    <row r="428" spans="1:8" x14ac:dyDescent="0.55000000000000004">
      <c r="A428" t="s">
        <v>79</v>
      </c>
      <c r="B428" t="s">
        <v>63</v>
      </c>
      <c r="C428" t="s">
        <v>62</v>
      </c>
      <c r="D428" t="s">
        <v>225</v>
      </c>
      <c r="E428">
        <v>1</v>
      </c>
      <c r="F428" t="s">
        <v>4</v>
      </c>
      <c r="G428">
        <v>5</v>
      </c>
      <c r="H428" t="str">
        <f t="shared" si="6"/>
        <v>Obesity_Cond_Permutation Importance - Random Forest</v>
      </c>
    </row>
    <row r="429" spans="1:8" x14ac:dyDescent="0.55000000000000004">
      <c r="A429" t="s">
        <v>79</v>
      </c>
      <c r="B429" t="s">
        <v>63</v>
      </c>
      <c r="C429" t="s">
        <v>64</v>
      </c>
      <c r="D429" t="s">
        <v>138</v>
      </c>
      <c r="E429">
        <v>0</v>
      </c>
      <c r="F429" t="s">
        <v>5</v>
      </c>
      <c r="G429">
        <v>5</v>
      </c>
      <c r="H429" t="str">
        <f t="shared" si="6"/>
        <v>Obesity_Cond_Permutation Importance - Ridge</v>
      </c>
    </row>
    <row r="430" spans="1:8" x14ac:dyDescent="0.55000000000000004">
      <c r="A430" t="s">
        <v>79</v>
      </c>
      <c r="B430" t="s">
        <v>65</v>
      </c>
      <c r="C430" t="s">
        <v>62</v>
      </c>
      <c r="D430" t="s">
        <v>139</v>
      </c>
      <c r="E430">
        <v>1</v>
      </c>
      <c r="F430" t="s">
        <v>7</v>
      </c>
      <c r="G430">
        <v>5</v>
      </c>
      <c r="H430" t="str">
        <f t="shared" si="6"/>
        <v>Obesity_Cond_RFE - Random Forest</v>
      </c>
    </row>
    <row r="431" spans="1:8" x14ac:dyDescent="0.55000000000000004">
      <c r="A431" t="s">
        <v>79</v>
      </c>
      <c r="B431" t="s">
        <v>65</v>
      </c>
      <c r="C431" t="s">
        <v>64</v>
      </c>
      <c r="D431" t="s">
        <v>138</v>
      </c>
      <c r="E431">
        <v>0</v>
      </c>
      <c r="F431" t="s">
        <v>6</v>
      </c>
      <c r="G431">
        <v>5</v>
      </c>
      <c r="H431" t="str">
        <f t="shared" si="6"/>
        <v>Obesity_Cond_RFE - Ridge</v>
      </c>
    </row>
    <row r="432" spans="1:8" x14ac:dyDescent="0.55000000000000004">
      <c r="A432" t="s">
        <v>79</v>
      </c>
      <c r="B432" t="s">
        <v>66</v>
      </c>
      <c r="C432" t="s">
        <v>62</v>
      </c>
      <c r="D432" t="s">
        <v>138</v>
      </c>
      <c r="E432">
        <v>0</v>
      </c>
      <c r="F432" t="s">
        <v>8</v>
      </c>
      <c r="G432">
        <v>5</v>
      </c>
      <c r="H432" t="str">
        <f t="shared" si="6"/>
        <v>Obesity_Cond_SFS - Random Forest</v>
      </c>
    </row>
    <row r="433" spans="1:8" x14ac:dyDescent="0.55000000000000004">
      <c r="A433" t="s">
        <v>79</v>
      </c>
      <c r="B433" t="s">
        <v>66</v>
      </c>
      <c r="C433" t="s">
        <v>64</v>
      </c>
      <c r="D433" t="s">
        <v>138</v>
      </c>
      <c r="E433">
        <v>0</v>
      </c>
      <c r="F433" t="s">
        <v>9</v>
      </c>
      <c r="G433">
        <v>5</v>
      </c>
      <c r="H433" t="str">
        <f t="shared" si="6"/>
        <v>Obesity_Cond_SFS - Ridge</v>
      </c>
    </row>
    <row r="434" spans="1:8" x14ac:dyDescent="0.55000000000000004">
      <c r="A434" t="s">
        <v>135</v>
      </c>
      <c r="B434" t="s">
        <v>67</v>
      </c>
      <c r="C434" t="s">
        <v>68</v>
      </c>
      <c r="D434" t="s">
        <v>139</v>
      </c>
      <c r="E434">
        <v>1</v>
      </c>
      <c r="F434" t="s">
        <v>2</v>
      </c>
      <c r="G434">
        <v>5</v>
      </c>
      <c r="H434" t="str">
        <f t="shared" si="6"/>
        <v>Ondansetron_drug_Regularization - Lasso</v>
      </c>
    </row>
    <row r="435" spans="1:8" x14ac:dyDescent="0.55000000000000004">
      <c r="A435" t="s">
        <v>135</v>
      </c>
      <c r="B435" t="s">
        <v>61</v>
      </c>
      <c r="C435" t="s">
        <v>62</v>
      </c>
      <c r="D435" t="s">
        <v>226</v>
      </c>
      <c r="E435">
        <v>1</v>
      </c>
      <c r="F435" t="s">
        <v>3</v>
      </c>
      <c r="G435">
        <v>5</v>
      </c>
      <c r="H435" t="str">
        <f t="shared" si="6"/>
        <v>Ondansetron_drug_Feature Importance - Random Forest</v>
      </c>
    </row>
    <row r="436" spans="1:8" x14ac:dyDescent="0.55000000000000004">
      <c r="A436" t="s">
        <v>135</v>
      </c>
      <c r="B436" t="s">
        <v>63</v>
      </c>
      <c r="C436" t="s">
        <v>62</v>
      </c>
      <c r="D436" t="s">
        <v>227</v>
      </c>
      <c r="E436">
        <v>1</v>
      </c>
      <c r="F436" t="s">
        <v>4</v>
      </c>
      <c r="G436">
        <v>5</v>
      </c>
      <c r="H436" t="str">
        <f t="shared" si="6"/>
        <v>Ondansetron_drug_Permutation Importance - Random Forest</v>
      </c>
    </row>
    <row r="437" spans="1:8" x14ac:dyDescent="0.55000000000000004">
      <c r="A437" t="s">
        <v>135</v>
      </c>
      <c r="B437" t="s">
        <v>63</v>
      </c>
      <c r="C437" t="s">
        <v>64</v>
      </c>
      <c r="D437" t="s">
        <v>138</v>
      </c>
      <c r="E437">
        <v>0</v>
      </c>
      <c r="F437" t="s">
        <v>5</v>
      </c>
      <c r="G437">
        <v>5</v>
      </c>
      <c r="H437" t="str">
        <f t="shared" si="6"/>
        <v>Ondansetron_drug_Permutation Importance - Ridge</v>
      </c>
    </row>
    <row r="438" spans="1:8" x14ac:dyDescent="0.55000000000000004">
      <c r="A438" t="s">
        <v>135</v>
      </c>
      <c r="B438" t="s">
        <v>65</v>
      </c>
      <c r="C438" t="s">
        <v>62</v>
      </c>
      <c r="D438" t="s">
        <v>139</v>
      </c>
      <c r="E438">
        <v>1</v>
      </c>
      <c r="F438" t="s">
        <v>7</v>
      </c>
      <c r="G438">
        <v>5</v>
      </c>
      <c r="H438" t="str">
        <f t="shared" si="6"/>
        <v>Ondansetron_drug_RFE - Random Forest</v>
      </c>
    </row>
    <row r="439" spans="1:8" x14ac:dyDescent="0.55000000000000004">
      <c r="A439" t="s">
        <v>135</v>
      </c>
      <c r="B439" t="s">
        <v>65</v>
      </c>
      <c r="C439" t="s">
        <v>64</v>
      </c>
      <c r="D439" t="s">
        <v>138</v>
      </c>
      <c r="E439">
        <v>0</v>
      </c>
      <c r="F439" t="s">
        <v>6</v>
      </c>
      <c r="G439">
        <v>5</v>
      </c>
      <c r="H439" t="str">
        <f t="shared" si="6"/>
        <v>Ondansetron_drug_RFE - Ridge</v>
      </c>
    </row>
    <row r="440" spans="1:8" x14ac:dyDescent="0.55000000000000004">
      <c r="A440" t="s">
        <v>135</v>
      </c>
      <c r="B440" t="s">
        <v>66</v>
      </c>
      <c r="C440" t="s">
        <v>62</v>
      </c>
      <c r="D440" t="s">
        <v>138</v>
      </c>
      <c r="E440">
        <v>0</v>
      </c>
      <c r="F440" t="s">
        <v>8</v>
      </c>
      <c r="G440">
        <v>5</v>
      </c>
      <c r="H440" t="str">
        <f t="shared" si="6"/>
        <v>Ondansetron_drug_SFS - Random Forest</v>
      </c>
    </row>
    <row r="441" spans="1:8" x14ac:dyDescent="0.55000000000000004">
      <c r="A441" t="s">
        <v>135</v>
      </c>
      <c r="B441" t="s">
        <v>66</v>
      </c>
      <c r="C441" t="s">
        <v>64</v>
      </c>
      <c r="D441" t="s">
        <v>139</v>
      </c>
      <c r="E441">
        <v>1</v>
      </c>
      <c r="F441" t="s">
        <v>9</v>
      </c>
      <c r="G441">
        <v>5</v>
      </c>
      <c r="H441" t="str">
        <f t="shared" si="6"/>
        <v>Ondansetron_drug_SFS - Ridge</v>
      </c>
    </row>
    <row r="442" spans="1:8" x14ac:dyDescent="0.55000000000000004">
      <c r="A442" t="s">
        <v>81</v>
      </c>
      <c r="B442" t="s">
        <v>1</v>
      </c>
      <c r="C442" t="s">
        <v>69</v>
      </c>
      <c r="D442" t="s">
        <v>139</v>
      </c>
      <c r="E442">
        <v>1</v>
      </c>
      <c r="F442" t="s">
        <v>1</v>
      </c>
      <c r="G442">
        <v>5</v>
      </c>
      <c r="H442" t="str">
        <f t="shared" si="6"/>
        <v>person_idVariance Threshold</v>
      </c>
    </row>
    <row r="443" spans="1:8" x14ac:dyDescent="0.55000000000000004">
      <c r="A443" t="s">
        <v>81</v>
      </c>
      <c r="B443" t="s">
        <v>61</v>
      </c>
      <c r="C443" t="s">
        <v>62</v>
      </c>
      <c r="D443" t="s">
        <v>228</v>
      </c>
      <c r="E443">
        <v>1</v>
      </c>
      <c r="F443" t="s">
        <v>3</v>
      </c>
      <c r="G443">
        <v>5</v>
      </c>
      <c r="H443" t="str">
        <f t="shared" si="6"/>
        <v>person_idFeature Importance - Random Forest</v>
      </c>
    </row>
    <row r="444" spans="1:8" x14ac:dyDescent="0.55000000000000004">
      <c r="A444" t="s">
        <v>81</v>
      </c>
      <c r="B444" t="s">
        <v>63</v>
      </c>
      <c r="C444" t="s">
        <v>62</v>
      </c>
      <c r="D444" t="s">
        <v>229</v>
      </c>
      <c r="E444">
        <v>1</v>
      </c>
      <c r="F444" t="s">
        <v>4</v>
      </c>
      <c r="G444">
        <v>5</v>
      </c>
      <c r="H444" t="str">
        <f t="shared" si="6"/>
        <v>person_idPermutation Importance - Random Forest</v>
      </c>
    </row>
    <row r="445" spans="1:8" x14ac:dyDescent="0.55000000000000004">
      <c r="A445" t="s">
        <v>81</v>
      </c>
      <c r="B445" t="s">
        <v>63</v>
      </c>
      <c r="C445" t="s">
        <v>64</v>
      </c>
      <c r="D445" t="s">
        <v>138</v>
      </c>
      <c r="E445">
        <v>0</v>
      </c>
      <c r="F445" t="s">
        <v>5</v>
      </c>
      <c r="G445">
        <v>5</v>
      </c>
      <c r="H445" t="str">
        <f t="shared" si="6"/>
        <v>person_idPermutation Importance - Ridge</v>
      </c>
    </row>
    <row r="446" spans="1:8" x14ac:dyDescent="0.55000000000000004">
      <c r="A446" t="s">
        <v>81</v>
      </c>
      <c r="B446" t="s">
        <v>65</v>
      </c>
      <c r="C446" t="s">
        <v>62</v>
      </c>
      <c r="D446" t="s">
        <v>139</v>
      </c>
      <c r="E446">
        <v>1</v>
      </c>
      <c r="F446" t="s">
        <v>7</v>
      </c>
      <c r="G446">
        <v>5</v>
      </c>
      <c r="H446" t="str">
        <f t="shared" si="6"/>
        <v>person_idRFE - Random Forest</v>
      </c>
    </row>
    <row r="447" spans="1:8" x14ac:dyDescent="0.55000000000000004">
      <c r="A447" t="s">
        <v>81</v>
      </c>
      <c r="B447" t="s">
        <v>65</v>
      </c>
      <c r="C447" t="s">
        <v>64</v>
      </c>
      <c r="D447" t="s">
        <v>139</v>
      </c>
      <c r="E447">
        <v>1</v>
      </c>
      <c r="F447" t="s">
        <v>6</v>
      </c>
      <c r="G447">
        <v>5</v>
      </c>
      <c r="H447" t="str">
        <f t="shared" si="6"/>
        <v>person_idRFE - Ridge</v>
      </c>
    </row>
    <row r="448" spans="1:8" x14ac:dyDescent="0.55000000000000004">
      <c r="A448" t="s">
        <v>81</v>
      </c>
      <c r="B448" t="s">
        <v>66</v>
      </c>
      <c r="C448" t="s">
        <v>62</v>
      </c>
      <c r="D448" t="s">
        <v>138</v>
      </c>
      <c r="E448">
        <v>0</v>
      </c>
      <c r="F448" t="s">
        <v>8</v>
      </c>
      <c r="G448">
        <v>5</v>
      </c>
      <c r="H448" t="str">
        <f t="shared" si="6"/>
        <v>person_idSFS - Random Forest</v>
      </c>
    </row>
    <row r="449" spans="1:8" x14ac:dyDescent="0.55000000000000004">
      <c r="A449" t="s">
        <v>81</v>
      </c>
      <c r="B449" t="s">
        <v>66</v>
      </c>
      <c r="C449" t="s">
        <v>64</v>
      </c>
      <c r="D449" t="s">
        <v>138</v>
      </c>
      <c r="E449">
        <v>0</v>
      </c>
      <c r="F449" t="s">
        <v>9</v>
      </c>
      <c r="G449">
        <v>5</v>
      </c>
      <c r="H449" t="str">
        <f t="shared" si="6"/>
        <v>person_idSFS - Ridge</v>
      </c>
    </row>
    <row r="450" spans="1:8" x14ac:dyDescent="0.55000000000000004">
      <c r="A450" t="s">
        <v>45</v>
      </c>
      <c r="B450" t="s">
        <v>1</v>
      </c>
      <c r="C450" t="s">
        <v>69</v>
      </c>
      <c r="D450" t="s">
        <v>139</v>
      </c>
      <c r="E450">
        <v>1</v>
      </c>
      <c r="F450" t="s">
        <v>1</v>
      </c>
      <c r="G450">
        <v>5</v>
      </c>
      <c r="H450" t="str">
        <f t="shared" ref="H450:H513" si="7">A450&amp;F450</f>
        <v>personIndexVariance Threshold</v>
      </c>
    </row>
    <row r="451" spans="1:8" x14ac:dyDescent="0.55000000000000004">
      <c r="A451" t="s">
        <v>45</v>
      </c>
      <c r="B451" t="s">
        <v>67</v>
      </c>
      <c r="C451" t="s">
        <v>68</v>
      </c>
      <c r="D451" t="s">
        <v>139</v>
      </c>
      <c r="E451">
        <v>1</v>
      </c>
      <c r="F451" t="s">
        <v>2</v>
      </c>
      <c r="G451">
        <v>5</v>
      </c>
      <c r="H451" t="str">
        <f t="shared" si="7"/>
        <v>personIndexRegularization - Lasso</v>
      </c>
    </row>
    <row r="452" spans="1:8" x14ac:dyDescent="0.55000000000000004">
      <c r="A452" t="s">
        <v>45</v>
      </c>
      <c r="B452" t="s">
        <v>61</v>
      </c>
      <c r="C452" t="s">
        <v>62</v>
      </c>
      <c r="D452" t="s">
        <v>230</v>
      </c>
      <c r="E452">
        <v>1</v>
      </c>
      <c r="F452" t="s">
        <v>3</v>
      </c>
      <c r="G452">
        <v>5</v>
      </c>
      <c r="H452" t="str">
        <f t="shared" si="7"/>
        <v>personIndexFeature Importance - Random Forest</v>
      </c>
    </row>
    <row r="453" spans="1:8" x14ac:dyDescent="0.55000000000000004">
      <c r="A453" t="s">
        <v>45</v>
      </c>
      <c r="B453" t="s">
        <v>63</v>
      </c>
      <c r="C453" t="s">
        <v>62</v>
      </c>
      <c r="D453" t="s">
        <v>231</v>
      </c>
      <c r="E453">
        <v>1</v>
      </c>
      <c r="F453" t="s">
        <v>4</v>
      </c>
      <c r="G453">
        <v>5</v>
      </c>
      <c r="H453" t="str">
        <f t="shared" si="7"/>
        <v>personIndexPermutation Importance - Random Forest</v>
      </c>
    </row>
    <row r="454" spans="1:8" x14ac:dyDescent="0.55000000000000004">
      <c r="A454" t="s">
        <v>45</v>
      </c>
      <c r="B454" t="s">
        <v>63</v>
      </c>
      <c r="C454" t="s">
        <v>64</v>
      </c>
      <c r="D454" t="s">
        <v>138</v>
      </c>
      <c r="E454">
        <v>0</v>
      </c>
      <c r="F454" t="s">
        <v>5</v>
      </c>
      <c r="G454">
        <v>5</v>
      </c>
      <c r="H454" t="str">
        <f t="shared" si="7"/>
        <v>personIndexPermutation Importance - Ridge</v>
      </c>
    </row>
    <row r="455" spans="1:8" x14ac:dyDescent="0.55000000000000004">
      <c r="A455" t="s">
        <v>45</v>
      </c>
      <c r="B455" t="s">
        <v>65</v>
      </c>
      <c r="C455" t="s">
        <v>62</v>
      </c>
      <c r="D455" t="s">
        <v>139</v>
      </c>
      <c r="E455">
        <v>1</v>
      </c>
      <c r="F455" t="s">
        <v>7</v>
      </c>
      <c r="G455">
        <v>5</v>
      </c>
      <c r="H455" t="str">
        <f t="shared" si="7"/>
        <v>personIndexRFE - Random Forest</v>
      </c>
    </row>
    <row r="456" spans="1:8" x14ac:dyDescent="0.55000000000000004">
      <c r="A456" t="s">
        <v>45</v>
      </c>
      <c r="B456" t="s">
        <v>65</v>
      </c>
      <c r="C456" t="s">
        <v>64</v>
      </c>
      <c r="D456" t="s">
        <v>138</v>
      </c>
      <c r="E456">
        <v>0</v>
      </c>
      <c r="F456" t="s">
        <v>6</v>
      </c>
      <c r="G456">
        <v>5</v>
      </c>
      <c r="H456" t="str">
        <f t="shared" si="7"/>
        <v>personIndexRFE - Ridge</v>
      </c>
    </row>
    <row r="457" spans="1:8" x14ac:dyDescent="0.55000000000000004">
      <c r="A457" t="s">
        <v>45</v>
      </c>
      <c r="B457" t="s">
        <v>66</v>
      </c>
      <c r="C457" t="s">
        <v>62</v>
      </c>
      <c r="D457" t="s">
        <v>138</v>
      </c>
      <c r="E457">
        <v>0</v>
      </c>
      <c r="F457" t="s">
        <v>8</v>
      </c>
      <c r="G457">
        <v>5</v>
      </c>
      <c r="H457" t="str">
        <f t="shared" si="7"/>
        <v>personIndexSFS - Random Forest</v>
      </c>
    </row>
    <row r="458" spans="1:8" x14ac:dyDescent="0.55000000000000004">
      <c r="A458" t="s">
        <v>45</v>
      </c>
      <c r="B458" t="s">
        <v>66</v>
      </c>
      <c r="C458" t="s">
        <v>64</v>
      </c>
      <c r="D458" t="s">
        <v>138</v>
      </c>
      <c r="E458">
        <v>0</v>
      </c>
      <c r="F458" t="s">
        <v>9</v>
      </c>
      <c r="G458">
        <v>5</v>
      </c>
      <c r="H458" t="str">
        <f t="shared" si="7"/>
        <v>personIndexSFS - Ridge</v>
      </c>
    </row>
    <row r="459" spans="1:8" x14ac:dyDescent="0.55000000000000004">
      <c r="A459" t="s">
        <v>46</v>
      </c>
      <c r="B459" t="s">
        <v>67</v>
      </c>
      <c r="C459" t="s">
        <v>68</v>
      </c>
      <c r="D459" t="s">
        <v>139</v>
      </c>
      <c r="E459">
        <v>1</v>
      </c>
      <c r="F459" t="s">
        <v>2</v>
      </c>
      <c r="G459">
        <v>5</v>
      </c>
      <c r="H459" t="str">
        <f t="shared" si="7"/>
        <v>race_blaRegularization - Lasso</v>
      </c>
    </row>
    <row r="460" spans="1:8" x14ac:dyDescent="0.55000000000000004">
      <c r="A460" t="s">
        <v>46</v>
      </c>
      <c r="B460" t="s">
        <v>61</v>
      </c>
      <c r="C460" t="s">
        <v>62</v>
      </c>
      <c r="D460" t="s">
        <v>232</v>
      </c>
      <c r="E460">
        <v>1</v>
      </c>
      <c r="F460" t="s">
        <v>3</v>
      </c>
      <c r="G460">
        <v>5</v>
      </c>
      <c r="H460" t="str">
        <f t="shared" si="7"/>
        <v>race_blaFeature Importance - Random Forest</v>
      </c>
    </row>
    <row r="461" spans="1:8" x14ac:dyDescent="0.55000000000000004">
      <c r="A461" t="s">
        <v>46</v>
      </c>
      <c r="B461" t="s">
        <v>63</v>
      </c>
      <c r="C461" t="s">
        <v>62</v>
      </c>
      <c r="D461" t="s">
        <v>168</v>
      </c>
      <c r="E461">
        <v>1</v>
      </c>
      <c r="F461" t="s">
        <v>4</v>
      </c>
      <c r="G461">
        <v>5</v>
      </c>
      <c r="H461" t="str">
        <f t="shared" si="7"/>
        <v>race_blaPermutation Importance - Random Forest</v>
      </c>
    </row>
    <row r="462" spans="1:8" x14ac:dyDescent="0.55000000000000004">
      <c r="A462" t="s">
        <v>46</v>
      </c>
      <c r="B462" t="s">
        <v>63</v>
      </c>
      <c r="C462" t="s">
        <v>64</v>
      </c>
      <c r="D462" t="s">
        <v>138</v>
      </c>
      <c r="E462">
        <v>0</v>
      </c>
      <c r="F462" t="s">
        <v>5</v>
      </c>
      <c r="G462">
        <v>5</v>
      </c>
      <c r="H462" t="str">
        <f t="shared" si="7"/>
        <v>race_blaPermutation Importance - Ridge</v>
      </c>
    </row>
    <row r="463" spans="1:8" x14ac:dyDescent="0.55000000000000004">
      <c r="A463" t="s">
        <v>46</v>
      </c>
      <c r="B463" t="s">
        <v>65</v>
      </c>
      <c r="C463" t="s">
        <v>62</v>
      </c>
      <c r="D463" t="s">
        <v>139</v>
      </c>
      <c r="E463">
        <v>1</v>
      </c>
      <c r="F463" t="s">
        <v>7</v>
      </c>
      <c r="G463">
        <v>5</v>
      </c>
      <c r="H463" t="str">
        <f t="shared" si="7"/>
        <v>race_blaRFE - Random Forest</v>
      </c>
    </row>
    <row r="464" spans="1:8" x14ac:dyDescent="0.55000000000000004">
      <c r="A464" t="s">
        <v>46</v>
      </c>
      <c r="B464" t="s">
        <v>65</v>
      </c>
      <c r="C464" t="s">
        <v>64</v>
      </c>
      <c r="D464" t="s">
        <v>138</v>
      </c>
      <c r="E464">
        <v>0</v>
      </c>
      <c r="F464" t="s">
        <v>6</v>
      </c>
      <c r="G464">
        <v>5</v>
      </c>
      <c r="H464" t="str">
        <f t="shared" si="7"/>
        <v>race_blaRFE - Ridge</v>
      </c>
    </row>
    <row r="465" spans="1:8" x14ac:dyDescent="0.55000000000000004">
      <c r="A465" t="s">
        <v>46</v>
      </c>
      <c r="B465" t="s">
        <v>66</v>
      </c>
      <c r="C465" t="s">
        <v>62</v>
      </c>
      <c r="D465" t="s">
        <v>138</v>
      </c>
      <c r="E465">
        <v>0</v>
      </c>
      <c r="F465" t="s">
        <v>8</v>
      </c>
      <c r="G465">
        <v>5</v>
      </c>
      <c r="H465" t="str">
        <f t="shared" si="7"/>
        <v>race_blaSFS - Random Forest</v>
      </c>
    </row>
    <row r="466" spans="1:8" x14ac:dyDescent="0.55000000000000004">
      <c r="A466" t="s">
        <v>46</v>
      </c>
      <c r="B466" t="s">
        <v>66</v>
      </c>
      <c r="C466" t="s">
        <v>64</v>
      </c>
      <c r="D466" t="s">
        <v>139</v>
      </c>
      <c r="E466">
        <v>1</v>
      </c>
      <c r="F466" t="s">
        <v>9</v>
      </c>
      <c r="G466">
        <v>5</v>
      </c>
      <c r="H466" t="str">
        <f t="shared" si="7"/>
        <v>race_blaSFS - Ridge</v>
      </c>
    </row>
    <row r="467" spans="1:8" x14ac:dyDescent="0.55000000000000004">
      <c r="A467" t="s">
        <v>136</v>
      </c>
      <c r="B467" t="s">
        <v>67</v>
      </c>
      <c r="C467" t="s">
        <v>68</v>
      </c>
      <c r="D467" t="s">
        <v>139</v>
      </c>
      <c r="E467">
        <v>1</v>
      </c>
      <c r="F467" t="s">
        <v>2</v>
      </c>
      <c r="G467">
        <v>5</v>
      </c>
      <c r="H467" t="str">
        <f t="shared" si="7"/>
        <v>Sodium_chlo_drug_Regularization - Lasso</v>
      </c>
    </row>
    <row r="468" spans="1:8" x14ac:dyDescent="0.55000000000000004">
      <c r="A468" t="s">
        <v>136</v>
      </c>
      <c r="B468" t="s">
        <v>61</v>
      </c>
      <c r="C468" t="s">
        <v>62</v>
      </c>
      <c r="D468" t="s">
        <v>233</v>
      </c>
      <c r="E468">
        <v>1</v>
      </c>
      <c r="F468" t="s">
        <v>3</v>
      </c>
      <c r="G468">
        <v>5</v>
      </c>
      <c r="H468" t="str">
        <f t="shared" si="7"/>
        <v>Sodium_chlo_drug_Feature Importance - Random Forest</v>
      </c>
    </row>
    <row r="469" spans="1:8" x14ac:dyDescent="0.55000000000000004">
      <c r="A469" t="s">
        <v>136</v>
      </c>
      <c r="B469" t="s">
        <v>63</v>
      </c>
      <c r="C469" t="s">
        <v>62</v>
      </c>
      <c r="D469" t="s">
        <v>234</v>
      </c>
      <c r="E469">
        <v>1</v>
      </c>
      <c r="F469" t="s">
        <v>4</v>
      </c>
      <c r="G469">
        <v>5</v>
      </c>
      <c r="H469" t="str">
        <f t="shared" si="7"/>
        <v>Sodium_chlo_drug_Permutation Importance - Random Forest</v>
      </c>
    </row>
    <row r="470" spans="1:8" x14ac:dyDescent="0.55000000000000004">
      <c r="A470" t="s">
        <v>136</v>
      </c>
      <c r="B470" t="s">
        <v>63</v>
      </c>
      <c r="C470" t="s">
        <v>64</v>
      </c>
      <c r="D470" t="s">
        <v>138</v>
      </c>
      <c r="E470">
        <v>0</v>
      </c>
      <c r="F470" t="s">
        <v>5</v>
      </c>
      <c r="G470">
        <v>5</v>
      </c>
      <c r="H470" t="str">
        <f t="shared" si="7"/>
        <v>Sodium_chlo_drug_Permutation Importance - Ridge</v>
      </c>
    </row>
    <row r="471" spans="1:8" x14ac:dyDescent="0.55000000000000004">
      <c r="A471" t="s">
        <v>136</v>
      </c>
      <c r="B471" t="s">
        <v>65</v>
      </c>
      <c r="C471" t="s">
        <v>62</v>
      </c>
      <c r="D471" t="s">
        <v>139</v>
      </c>
      <c r="E471">
        <v>1</v>
      </c>
      <c r="F471" t="s">
        <v>7</v>
      </c>
      <c r="G471">
        <v>5</v>
      </c>
      <c r="H471" t="str">
        <f t="shared" si="7"/>
        <v>Sodium_chlo_drug_RFE - Random Forest</v>
      </c>
    </row>
    <row r="472" spans="1:8" x14ac:dyDescent="0.55000000000000004">
      <c r="A472" t="s">
        <v>136</v>
      </c>
      <c r="B472" t="s">
        <v>65</v>
      </c>
      <c r="C472" t="s">
        <v>64</v>
      </c>
      <c r="D472" t="s">
        <v>138</v>
      </c>
      <c r="E472">
        <v>0</v>
      </c>
      <c r="F472" t="s">
        <v>6</v>
      </c>
      <c r="G472">
        <v>5</v>
      </c>
      <c r="H472" t="str">
        <f t="shared" si="7"/>
        <v>Sodium_chlo_drug_RFE - Ridge</v>
      </c>
    </row>
    <row r="473" spans="1:8" x14ac:dyDescent="0.55000000000000004">
      <c r="A473" t="s">
        <v>136</v>
      </c>
      <c r="B473" t="s">
        <v>66</v>
      </c>
      <c r="C473" t="s">
        <v>62</v>
      </c>
      <c r="D473" t="s">
        <v>138</v>
      </c>
      <c r="E473">
        <v>0</v>
      </c>
      <c r="F473" t="s">
        <v>8</v>
      </c>
      <c r="G473">
        <v>5</v>
      </c>
      <c r="H473" t="str">
        <f t="shared" si="7"/>
        <v>Sodium_chlo_drug_SFS - Random Forest</v>
      </c>
    </row>
    <row r="474" spans="1:8" x14ac:dyDescent="0.55000000000000004">
      <c r="A474" t="s">
        <v>136</v>
      </c>
      <c r="B474" t="s">
        <v>66</v>
      </c>
      <c r="C474" t="s">
        <v>64</v>
      </c>
      <c r="D474" t="s">
        <v>139</v>
      </c>
      <c r="E474">
        <v>1</v>
      </c>
      <c r="F474" t="s">
        <v>9</v>
      </c>
      <c r="G474">
        <v>5</v>
      </c>
      <c r="H474" t="str">
        <f t="shared" si="7"/>
        <v>Sodium_chlo_drug_SFS - Ridge</v>
      </c>
    </row>
    <row r="475" spans="1:8" x14ac:dyDescent="0.55000000000000004">
      <c r="A475" t="s">
        <v>93</v>
      </c>
      <c r="B475" t="s">
        <v>67</v>
      </c>
      <c r="C475" t="s">
        <v>68</v>
      </c>
      <c r="D475" t="s">
        <v>139</v>
      </c>
      <c r="E475">
        <v>1</v>
      </c>
      <c r="F475" t="s">
        <v>2</v>
      </c>
      <c r="G475">
        <v>5</v>
      </c>
      <c r="H475" t="str">
        <f t="shared" si="7"/>
        <v>Venticular_Cond_Regularization - Lasso</v>
      </c>
    </row>
    <row r="476" spans="1:8" x14ac:dyDescent="0.55000000000000004">
      <c r="A476" t="s">
        <v>93</v>
      </c>
      <c r="B476" t="s">
        <v>61</v>
      </c>
      <c r="C476" t="s">
        <v>62</v>
      </c>
      <c r="D476" t="s">
        <v>235</v>
      </c>
      <c r="E476">
        <v>1</v>
      </c>
      <c r="F476" t="s">
        <v>3</v>
      </c>
      <c r="G476">
        <v>5</v>
      </c>
      <c r="H476" t="str">
        <f t="shared" si="7"/>
        <v>Venticular_Cond_Feature Importance - Random Forest</v>
      </c>
    </row>
    <row r="477" spans="1:8" x14ac:dyDescent="0.55000000000000004">
      <c r="A477" t="s">
        <v>93</v>
      </c>
      <c r="B477" t="s">
        <v>63</v>
      </c>
      <c r="C477" t="s">
        <v>62</v>
      </c>
      <c r="D477" t="s">
        <v>166</v>
      </c>
      <c r="E477">
        <v>1</v>
      </c>
      <c r="F477" t="s">
        <v>4</v>
      </c>
      <c r="G477">
        <v>5</v>
      </c>
      <c r="H477" t="str">
        <f t="shared" si="7"/>
        <v>Venticular_Cond_Permutation Importance - Random Forest</v>
      </c>
    </row>
    <row r="478" spans="1:8" x14ac:dyDescent="0.55000000000000004">
      <c r="A478" t="s">
        <v>93</v>
      </c>
      <c r="B478" t="s">
        <v>63</v>
      </c>
      <c r="C478" t="s">
        <v>64</v>
      </c>
      <c r="D478" t="s">
        <v>138</v>
      </c>
      <c r="E478">
        <v>0</v>
      </c>
      <c r="F478" t="s">
        <v>5</v>
      </c>
      <c r="G478">
        <v>5</v>
      </c>
      <c r="H478" t="str">
        <f t="shared" si="7"/>
        <v>Venticular_Cond_Permutation Importance - Ridge</v>
      </c>
    </row>
    <row r="479" spans="1:8" x14ac:dyDescent="0.55000000000000004">
      <c r="A479" t="s">
        <v>93</v>
      </c>
      <c r="B479" t="s">
        <v>65</v>
      </c>
      <c r="C479" t="s">
        <v>62</v>
      </c>
      <c r="D479" t="s">
        <v>139</v>
      </c>
      <c r="E479">
        <v>1</v>
      </c>
      <c r="F479" t="s">
        <v>7</v>
      </c>
      <c r="G479">
        <v>5</v>
      </c>
      <c r="H479" t="str">
        <f t="shared" si="7"/>
        <v>Venticular_Cond_RFE - Random Forest</v>
      </c>
    </row>
    <row r="480" spans="1:8" x14ac:dyDescent="0.55000000000000004">
      <c r="A480" t="s">
        <v>93</v>
      </c>
      <c r="B480" t="s">
        <v>65</v>
      </c>
      <c r="C480" t="s">
        <v>64</v>
      </c>
      <c r="D480" t="s">
        <v>138</v>
      </c>
      <c r="E480">
        <v>0</v>
      </c>
      <c r="F480" t="s">
        <v>6</v>
      </c>
      <c r="G480">
        <v>5</v>
      </c>
      <c r="H480" t="str">
        <f t="shared" si="7"/>
        <v>Venticular_Cond_RFE - Ridge</v>
      </c>
    </row>
    <row r="481" spans="1:8" x14ac:dyDescent="0.55000000000000004">
      <c r="A481" t="s">
        <v>93</v>
      </c>
      <c r="B481" t="s">
        <v>66</v>
      </c>
      <c r="C481" t="s">
        <v>62</v>
      </c>
      <c r="D481" t="s">
        <v>138</v>
      </c>
      <c r="E481">
        <v>0</v>
      </c>
      <c r="F481" t="s">
        <v>8</v>
      </c>
      <c r="G481">
        <v>5</v>
      </c>
      <c r="H481" t="str">
        <f t="shared" si="7"/>
        <v>Venticular_Cond_SFS - Random Forest</v>
      </c>
    </row>
    <row r="482" spans="1:8" x14ac:dyDescent="0.55000000000000004">
      <c r="A482" t="s">
        <v>93</v>
      </c>
      <c r="B482" t="s">
        <v>66</v>
      </c>
      <c r="C482" t="s">
        <v>64</v>
      </c>
      <c r="D482" t="s">
        <v>139</v>
      </c>
      <c r="E482">
        <v>1</v>
      </c>
      <c r="F482" t="s">
        <v>9</v>
      </c>
      <c r="G482">
        <v>5</v>
      </c>
      <c r="H482" t="str">
        <f t="shared" si="7"/>
        <v>Venticular_Cond_SFS - Ridge</v>
      </c>
    </row>
    <row r="483" spans="1:8" x14ac:dyDescent="0.55000000000000004">
      <c r="A483" t="s">
        <v>52</v>
      </c>
      <c r="B483" t="s">
        <v>1</v>
      </c>
      <c r="C483" t="s">
        <v>69</v>
      </c>
      <c r="D483" t="s">
        <v>139</v>
      </c>
      <c r="E483">
        <v>1</v>
      </c>
      <c r="F483" t="s">
        <v>1</v>
      </c>
      <c r="G483">
        <v>6</v>
      </c>
      <c r="H483" t="str">
        <f t="shared" si="7"/>
        <v>ageGroup_adultVariance Threshold</v>
      </c>
    </row>
    <row r="484" spans="1:8" x14ac:dyDescent="0.55000000000000004">
      <c r="A484" t="s">
        <v>52</v>
      </c>
      <c r="B484" t="s">
        <v>67</v>
      </c>
      <c r="C484" t="s">
        <v>68</v>
      </c>
      <c r="D484" t="s">
        <v>139</v>
      </c>
      <c r="E484">
        <v>1</v>
      </c>
      <c r="F484" t="s">
        <v>2</v>
      </c>
      <c r="G484">
        <v>6</v>
      </c>
      <c r="H484" t="str">
        <f t="shared" si="7"/>
        <v>ageGroup_adultRegularization - Lasso</v>
      </c>
    </row>
    <row r="485" spans="1:8" x14ac:dyDescent="0.55000000000000004">
      <c r="A485" t="s">
        <v>52</v>
      </c>
      <c r="B485" t="s">
        <v>61</v>
      </c>
      <c r="C485" t="s">
        <v>62</v>
      </c>
      <c r="D485" t="s">
        <v>236</v>
      </c>
      <c r="E485">
        <v>1</v>
      </c>
      <c r="F485" t="s">
        <v>3</v>
      </c>
      <c r="G485">
        <v>6</v>
      </c>
      <c r="H485" t="str">
        <f t="shared" si="7"/>
        <v>ageGroup_adultFeature Importance - Random Forest</v>
      </c>
    </row>
    <row r="486" spans="1:8" x14ac:dyDescent="0.55000000000000004">
      <c r="A486" t="s">
        <v>52</v>
      </c>
      <c r="B486" t="s">
        <v>63</v>
      </c>
      <c r="C486" t="s">
        <v>62</v>
      </c>
      <c r="D486" t="s">
        <v>162</v>
      </c>
      <c r="E486">
        <v>1</v>
      </c>
      <c r="F486" t="s">
        <v>4</v>
      </c>
      <c r="G486">
        <v>6</v>
      </c>
      <c r="H486" t="str">
        <f t="shared" si="7"/>
        <v>ageGroup_adultPermutation Importance - Random Forest</v>
      </c>
    </row>
    <row r="487" spans="1:8" x14ac:dyDescent="0.55000000000000004">
      <c r="A487" t="s">
        <v>52</v>
      </c>
      <c r="B487" t="s">
        <v>63</v>
      </c>
      <c r="C487" t="s">
        <v>64</v>
      </c>
      <c r="D487" t="s">
        <v>138</v>
      </c>
      <c r="E487">
        <v>0</v>
      </c>
      <c r="F487" t="s">
        <v>5</v>
      </c>
      <c r="G487">
        <v>6</v>
      </c>
      <c r="H487" t="str">
        <f t="shared" si="7"/>
        <v>ageGroup_adultPermutation Importance - Ridge</v>
      </c>
    </row>
    <row r="488" spans="1:8" x14ac:dyDescent="0.55000000000000004">
      <c r="A488" t="s">
        <v>52</v>
      </c>
      <c r="B488" t="s">
        <v>65</v>
      </c>
      <c r="C488" t="s">
        <v>62</v>
      </c>
      <c r="D488" t="s">
        <v>139</v>
      </c>
      <c r="E488">
        <v>1</v>
      </c>
      <c r="F488" t="s">
        <v>7</v>
      </c>
      <c r="G488">
        <v>6</v>
      </c>
      <c r="H488" t="str">
        <f t="shared" si="7"/>
        <v>ageGroup_adultRFE - Random Forest</v>
      </c>
    </row>
    <row r="489" spans="1:8" x14ac:dyDescent="0.55000000000000004">
      <c r="A489" t="s">
        <v>52</v>
      </c>
      <c r="B489" t="s">
        <v>65</v>
      </c>
      <c r="C489" t="s">
        <v>64</v>
      </c>
      <c r="D489" t="s">
        <v>138</v>
      </c>
      <c r="E489">
        <v>0</v>
      </c>
      <c r="F489" t="s">
        <v>6</v>
      </c>
      <c r="G489">
        <v>6</v>
      </c>
      <c r="H489" t="str">
        <f t="shared" si="7"/>
        <v>ageGroup_adultRFE - Ridge</v>
      </c>
    </row>
    <row r="490" spans="1:8" x14ac:dyDescent="0.55000000000000004">
      <c r="A490" t="s">
        <v>52</v>
      </c>
      <c r="B490" t="s">
        <v>66</v>
      </c>
      <c r="C490" t="s">
        <v>62</v>
      </c>
      <c r="D490" t="s">
        <v>139</v>
      </c>
      <c r="E490">
        <v>1</v>
      </c>
      <c r="F490" t="s">
        <v>8</v>
      </c>
      <c r="G490">
        <v>6</v>
      </c>
      <c r="H490" t="str">
        <f t="shared" si="7"/>
        <v>ageGroup_adultSFS - Random Forest</v>
      </c>
    </row>
    <row r="491" spans="1:8" x14ac:dyDescent="0.55000000000000004">
      <c r="A491" t="s">
        <v>52</v>
      </c>
      <c r="B491" t="s">
        <v>66</v>
      </c>
      <c r="C491" t="s">
        <v>64</v>
      </c>
      <c r="D491" t="s">
        <v>138</v>
      </c>
      <c r="E491">
        <v>0</v>
      </c>
      <c r="F491" t="s">
        <v>9</v>
      </c>
      <c r="G491">
        <v>6</v>
      </c>
      <c r="H491" t="str">
        <f t="shared" si="7"/>
        <v>ageGroup_adultSFS - Ridge</v>
      </c>
    </row>
    <row r="492" spans="1:8" x14ac:dyDescent="0.55000000000000004">
      <c r="A492" t="s">
        <v>54</v>
      </c>
      <c r="B492" t="s">
        <v>1</v>
      </c>
      <c r="C492" t="s">
        <v>69</v>
      </c>
      <c r="D492" t="s">
        <v>139</v>
      </c>
      <c r="E492">
        <v>1</v>
      </c>
      <c r="F492" t="s">
        <v>1</v>
      </c>
      <c r="G492">
        <v>6</v>
      </c>
      <c r="H492" t="str">
        <f t="shared" si="7"/>
        <v>ageGroup_olderAdVariance Threshold</v>
      </c>
    </row>
    <row r="493" spans="1:8" x14ac:dyDescent="0.55000000000000004">
      <c r="A493" t="s">
        <v>54</v>
      </c>
      <c r="B493" t="s">
        <v>67</v>
      </c>
      <c r="C493" t="s">
        <v>68</v>
      </c>
      <c r="D493" t="s">
        <v>139</v>
      </c>
      <c r="E493">
        <v>1</v>
      </c>
      <c r="F493" t="s">
        <v>2</v>
      </c>
      <c r="G493">
        <v>6</v>
      </c>
      <c r="H493" t="str">
        <f t="shared" si="7"/>
        <v>ageGroup_olderAdRegularization - Lasso</v>
      </c>
    </row>
    <row r="494" spans="1:8" x14ac:dyDescent="0.55000000000000004">
      <c r="A494" t="s">
        <v>54</v>
      </c>
      <c r="B494" t="s">
        <v>61</v>
      </c>
      <c r="C494" t="s">
        <v>62</v>
      </c>
      <c r="D494" t="s">
        <v>237</v>
      </c>
      <c r="E494">
        <v>1</v>
      </c>
      <c r="F494" t="s">
        <v>3</v>
      </c>
      <c r="G494">
        <v>6</v>
      </c>
      <c r="H494" t="str">
        <f t="shared" si="7"/>
        <v>ageGroup_olderAdFeature Importance - Random Forest</v>
      </c>
    </row>
    <row r="495" spans="1:8" x14ac:dyDescent="0.55000000000000004">
      <c r="A495" t="s">
        <v>54</v>
      </c>
      <c r="B495" t="s">
        <v>63</v>
      </c>
      <c r="C495" t="s">
        <v>62</v>
      </c>
      <c r="D495" t="s">
        <v>183</v>
      </c>
      <c r="E495">
        <v>1</v>
      </c>
      <c r="F495" t="s">
        <v>4</v>
      </c>
      <c r="G495">
        <v>6</v>
      </c>
      <c r="H495" t="str">
        <f t="shared" si="7"/>
        <v>ageGroup_olderAdPermutation Importance - Random Forest</v>
      </c>
    </row>
    <row r="496" spans="1:8" x14ac:dyDescent="0.55000000000000004">
      <c r="A496" t="s">
        <v>54</v>
      </c>
      <c r="B496" t="s">
        <v>63</v>
      </c>
      <c r="C496" t="s">
        <v>64</v>
      </c>
      <c r="D496" t="s">
        <v>138</v>
      </c>
      <c r="E496">
        <v>0</v>
      </c>
      <c r="F496" t="s">
        <v>5</v>
      </c>
      <c r="G496">
        <v>6</v>
      </c>
      <c r="H496" t="str">
        <f t="shared" si="7"/>
        <v>ageGroup_olderAdPermutation Importance - Ridge</v>
      </c>
    </row>
    <row r="497" spans="1:8" x14ac:dyDescent="0.55000000000000004">
      <c r="A497" t="s">
        <v>54</v>
      </c>
      <c r="B497" t="s">
        <v>65</v>
      </c>
      <c r="C497" t="s">
        <v>62</v>
      </c>
      <c r="D497" t="s">
        <v>139</v>
      </c>
      <c r="E497">
        <v>1</v>
      </c>
      <c r="F497" t="s">
        <v>7</v>
      </c>
      <c r="G497">
        <v>6</v>
      </c>
      <c r="H497" t="str">
        <f t="shared" si="7"/>
        <v>ageGroup_olderAdRFE - Random Forest</v>
      </c>
    </row>
    <row r="498" spans="1:8" x14ac:dyDescent="0.55000000000000004">
      <c r="A498" t="s">
        <v>54</v>
      </c>
      <c r="B498" t="s">
        <v>65</v>
      </c>
      <c r="C498" t="s">
        <v>64</v>
      </c>
      <c r="D498" t="s">
        <v>138</v>
      </c>
      <c r="E498">
        <v>0</v>
      </c>
      <c r="F498" t="s">
        <v>6</v>
      </c>
      <c r="G498">
        <v>6</v>
      </c>
      <c r="H498" t="str">
        <f t="shared" si="7"/>
        <v>ageGroup_olderAdRFE - Ridge</v>
      </c>
    </row>
    <row r="499" spans="1:8" x14ac:dyDescent="0.55000000000000004">
      <c r="A499" t="s">
        <v>54</v>
      </c>
      <c r="B499" t="s">
        <v>66</v>
      </c>
      <c r="C499" t="s">
        <v>62</v>
      </c>
      <c r="D499" t="s">
        <v>139</v>
      </c>
      <c r="E499">
        <v>1</v>
      </c>
      <c r="F499" t="s">
        <v>8</v>
      </c>
      <c r="G499">
        <v>6</v>
      </c>
      <c r="H499" t="str">
        <f t="shared" si="7"/>
        <v>ageGroup_olderAdSFS - Random Forest</v>
      </c>
    </row>
    <row r="500" spans="1:8" x14ac:dyDescent="0.55000000000000004">
      <c r="A500" t="s">
        <v>54</v>
      </c>
      <c r="B500" t="s">
        <v>66</v>
      </c>
      <c r="C500" t="s">
        <v>64</v>
      </c>
      <c r="D500" t="s">
        <v>138</v>
      </c>
      <c r="E500">
        <v>0</v>
      </c>
      <c r="F500" t="s">
        <v>9</v>
      </c>
      <c r="G500">
        <v>6</v>
      </c>
      <c r="H500" t="str">
        <f t="shared" si="7"/>
        <v>ageGroup_olderAdSFS - Ridge</v>
      </c>
    </row>
    <row r="501" spans="1:8" x14ac:dyDescent="0.55000000000000004">
      <c r="A501" t="s">
        <v>80</v>
      </c>
      <c r="B501" t="s">
        <v>67</v>
      </c>
      <c r="C501" t="s">
        <v>68</v>
      </c>
      <c r="D501" t="s">
        <v>139</v>
      </c>
      <c r="E501">
        <v>1</v>
      </c>
      <c r="F501" t="s">
        <v>2</v>
      </c>
      <c r="G501">
        <v>6</v>
      </c>
      <c r="H501" t="str">
        <f t="shared" si="7"/>
        <v>Pain_limb_Cond_Regularization - Lasso</v>
      </c>
    </row>
    <row r="502" spans="1:8" x14ac:dyDescent="0.55000000000000004">
      <c r="A502" t="s">
        <v>80</v>
      </c>
      <c r="B502" t="s">
        <v>61</v>
      </c>
      <c r="C502" t="s">
        <v>62</v>
      </c>
      <c r="D502" t="s">
        <v>238</v>
      </c>
      <c r="E502">
        <v>1</v>
      </c>
      <c r="F502" t="s">
        <v>3</v>
      </c>
      <c r="G502">
        <v>6</v>
      </c>
      <c r="H502" t="str">
        <f t="shared" si="7"/>
        <v>Pain_limb_Cond_Feature Importance - Random Forest</v>
      </c>
    </row>
    <row r="503" spans="1:8" x14ac:dyDescent="0.55000000000000004">
      <c r="A503" t="s">
        <v>80</v>
      </c>
      <c r="B503" t="s">
        <v>63</v>
      </c>
      <c r="C503" t="s">
        <v>62</v>
      </c>
      <c r="D503" t="s">
        <v>239</v>
      </c>
      <c r="E503">
        <v>1</v>
      </c>
      <c r="F503" t="s">
        <v>4</v>
      </c>
      <c r="G503">
        <v>6</v>
      </c>
      <c r="H503" t="str">
        <f t="shared" si="7"/>
        <v>Pain_limb_Cond_Permutation Importance - Random Forest</v>
      </c>
    </row>
    <row r="504" spans="1:8" x14ac:dyDescent="0.55000000000000004">
      <c r="A504" t="s">
        <v>80</v>
      </c>
      <c r="B504" t="s">
        <v>63</v>
      </c>
      <c r="C504" t="s">
        <v>64</v>
      </c>
      <c r="D504" t="s">
        <v>138</v>
      </c>
      <c r="E504">
        <v>0</v>
      </c>
      <c r="F504" t="s">
        <v>5</v>
      </c>
      <c r="G504">
        <v>6</v>
      </c>
      <c r="H504" t="str">
        <f t="shared" si="7"/>
        <v>Pain_limb_Cond_Permutation Importance - Ridge</v>
      </c>
    </row>
    <row r="505" spans="1:8" x14ac:dyDescent="0.55000000000000004">
      <c r="A505" t="s">
        <v>80</v>
      </c>
      <c r="B505" t="s">
        <v>65</v>
      </c>
      <c r="C505" t="s">
        <v>62</v>
      </c>
      <c r="D505" t="s">
        <v>139</v>
      </c>
      <c r="E505">
        <v>1</v>
      </c>
      <c r="F505" t="s">
        <v>7</v>
      </c>
      <c r="G505">
        <v>6</v>
      </c>
      <c r="H505" t="str">
        <f t="shared" si="7"/>
        <v>Pain_limb_Cond_RFE - Random Forest</v>
      </c>
    </row>
    <row r="506" spans="1:8" x14ac:dyDescent="0.55000000000000004">
      <c r="A506" t="s">
        <v>80</v>
      </c>
      <c r="B506" t="s">
        <v>65</v>
      </c>
      <c r="C506" t="s">
        <v>64</v>
      </c>
      <c r="D506" t="s">
        <v>138</v>
      </c>
      <c r="E506">
        <v>0</v>
      </c>
      <c r="F506" t="s">
        <v>6</v>
      </c>
      <c r="G506">
        <v>6</v>
      </c>
      <c r="H506" t="str">
        <f t="shared" si="7"/>
        <v>Pain_limb_Cond_RFE - Ridge</v>
      </c>
    </row>
    <row r="507" spans="1:8" x14ac:dyDescent="0.55000000000000004">
      <c r="A507" t="s">
        <v>80</v>
      </c>
      <c r="B507" t="s">
        <v>66</v>
      </c>
      <c r="C507" t="s">
        <v>62</v>
      </c>
      <c r="D507" t="s">
        <v>139</v>
      </c>
      <c r="E507">
        <v>1</v>
      </c>
      <c r="F507" t="s">
        <v>8</v>
      </c>
      <c r="G507">
        <v>6</v>
      </c>
      <c r="H507" t="str">
        <f t="shared" si="7"/>
        <v>Pain_limb_Cond_SFS - Random Forest</v>
      </c>
    </row>
    <row r="508" spans="1:8" x14ac:dyDescent="0.55000000000000004">
      <c r="A508" t="s">
        <v>80</v>
      </c>
      <c r="B508" t="s">
        <v>66</v>
      </c>
      <c r="C508" t="s">
        <v>64</v>
      </c>
      <c r="D508" t="s">
        <v>139</v>
      </c>
      <c r="E508">
        <v>1</v>
      </c>
      <c r="F508" t="s">
        <v>9</v>
      </c>
      <c r="G508">
        <v>6</v>
      </c>
      <c r="H508" t="str">
        <f t="shared" si="7"/>
        <v>Pain_limb_Cond_SFS - Ridge</v>
      </c>
    </row>
    <row r="509" spans="1:8" x14ac:dyDescent="0.55000000000000004">
      <c r="A509" t="s">
        <v>91</v>
      </c>
      <c r="B509" t="s">
        <v>67</v>
      </c>
      <c r="C509" t="s">
        <v>68</v>
      </c>
      <c r="D509" t="s">
        <v>139</v>
      </c>
      <c r="E509">
        <v>1</v>
      </c>
      <c r="F509" t="s">
        <v>2</v>
      </c>
      <c r="G509">
        <v>6</v>
      </c>
      <c r="H509" t="str">
        <f t="shared" si="7"/>
        <v>Respiratory_fail_Cond_Regularization - Lasso</v>
      </c>
    </row>
    <row r="510" spans="1:8" x14ac:dyDescent="0.55000000000000004">
      <c r="A510" t="s">
        <v>91</v>
      </c>
      <c r="B510" t="s">
        <v>61</v>
      </c>
      <c r="C510" t="s">
        <v>62</v>
      </c>
      <c r="D510" t="s">
        <v>240</v>
      </c>
      <c r="E510">
        <v>1</v>
      </c>
      <c r="F510" t="s">
        <v>3</v>
      </c>
      <c r="G510">
        <v>6</v>
      </c>
      <c r="H510" t="str">
        <f t="shared" si="7"/>
        <v>Respiratory_fail_Cond_Feature Importance - Random Forest</v>
      </c>
    </row>
    <row r="511" spans="1:8" x14ac:dyDescent="0.55000000000000004">
      <c r="A511" t="s">
        <v>91</v>
      </c>
      <c r="B511" t="s">
        <v>63</v>
      </c>
      <c r="C511" t="s">
        <v>62</v>
      </c>
      <c r="D511" t="s">
        <v>241</v>
      </c>
      <c r="E511">
        <v>1</v>
      </c>
      <c r="F511" t="s">
        <v>4</v>
      </c>
      <c r="G511">
        <v>6</v>
      </c>
      <c r="H511" t="str">
        <f t="shared" si="7"/>
        <v>Respiratory_fail_Cond_Permutation Importance - Random Forest</v>
      </c>
    </row>
    <row r="512" spans="1:8" x14ac:dyDescent="0.55000000000000004">
      <c r="A512" t="s">
        <v>91</v>
      </c>
      <c r="B512" t="s">
        <v>63</v>
      </c>
      <c r="C512" t="s">
        <v>64</v>
      </c>
      <c r="D512" t="s">
        <v>138</v>
      </c>
      <c r="E512">
        <v>0</v>
      </c>
      <c r="F512" t="s">
        <v>5</v>
      </c>
      <c r="G512">
        <v>6</v>
      </c>
      <c r="H512" t="str">
        <f t="shared" si="7"/>
        <v>Respiratory_fail_Cond_Permutation Importance - Ridge</v>
      </c>
    </row>
    <row r="513" spans="1:8" x14ac:dyDescent="0.55000000000000004">
      <c r="A513" t="s">
        <v>91</v>
      </c>
      <c r="B513" t="s">
        <v>65</v>
      </c>
      <c r="C513" t="s">
        <v>62</v>
      </c>
      <c r="D513" t="s">
        <v>139</v>
      </c>
      <c r="E513">
        <v>1</v>
      </c>
      <c r="F513" t="s">
        <v>7</v>
      </c>
      <c r="G513">
        <v>6</v>
      </c>
      <c r="H513" t="str">
        <f t="shared" si="7"/>
        <v>Respiratory_fail_Cond_RFE - Random Forest</v>
      </c>
    </row>
    <row r="514" spans="1:8" x14ac:dyDescent="0.55000000000000004">
      <c r="A514" t="s">
        <v>91</v>
      </c>
      <c r="B514" t="s">
        <v>65</v>
      </c>
      <c r="C514" t="s">
        <v>64</v>
      </c>
      <c r="D514" t="s">
        <v>138</v>
      </c>
      <c r="E514">
        <v>0</v>
      </c>
      <c r="F514" t="s">
        <v>6</v>
      </c>
      <c r="G514">
        <v>6</v>
      </c>
      <c r="H514" t="str">
        <f t="shared" ref="H514:H534" si="8">A514&amp;F514</f>
        <v>Respiratory_fail_Cond_RFE - Ridge</v>
      </c>
    </row>
    <row r="515" spans="1:8" x14ac:dyDescent="0.55000000000000004">
      <c r="A515" t="s">
        <v>91</v>
      </c>
      <c r="B515" t="s">
        <v>66</v>
      </c>
      <c r="C515" t="s">
        <v>62</v>
      </c>
      <c r="D515" t="s">
        <v>139</v>
      </c>
      <c r="E515">
        <v>1</v>
      </c>
      <c r="F515" t="s">
        <v>8</v>
      </c>
      <c r="G515">
        <v>6</v>
      </c>
      <c r="H515" t="str">
        <f t="shared" si="8"/>
        <v>Respiratory_fail_Cond_SFS - Random Forest</v>
      </c>
    </row>
    <row r="516" spans="1:8" x14ac:dyDescent="0.55000000000000004">
      <c r="A516" t="s">
        <v>91</v>
      </c>
      <c r="B516" t="s">
        <v>66</v>
      </c>
      <c r="C516" t="s">
        <v>64</v>
      </c>
      <c r="D516" t="s">
        <v>139</v>
      </c>
      <c r="E516">
        <v>1</v>
      </c>
      <c r="F516" t="s">
        <v>9</v>
      </c>
      <c r="G516">
        <v>6</v>
      </c>
      <c r="H516" t="str">
        <f t="shared" si="8"/>
        <v>Respiratory_fail_Cond_SFS - Ridge</v>
      </c>
    </row>
    <row r="517" spans="1:8" x14ac:dyDescent="0.55000000000000004">
      <c r="A517" t="s">
        <v>51</v>
      </c>
      <c r="B517" t="s">
        <v>1</v>
      </c>
      <c r="C517" t="s">
        <v>69</v>
      </c>
      <c r="D517" t="s">
        <v>139</v>
      </c>
      <c r="E517">
        <v>1</v>
      </c>
      <c r="F517" t="s">
        <v>1</v>
      </c>
      <c r="G517">
        <v>7</v>
      </c>
      <c r="H517" t="str">
        <f t="shared" si="8"/>
        <v>ageVariance Threshold</v>
      </c>
    </row>
    <row r="518" spans="1:8" x14ac:dyDescent="0.55000000000000004">
      <c r="A518" t="s">
        <v>51</v>
      </c>
      <c r="B518" t="s">
        <v>67</v>
      </c>
      <c r="C518" t="s">
        <v>68</v>
      </c>
      <c r="D518" t="s">
        <v>139</v>
      </c>
      <c r="E518">
        <v>1</v>
      </c>
      <c r="F518" t="s">
        <v>2</v>
      </c>
      <c r="G518">
        <v>7</v>
      </c>
      <c r="H518" t="str">
        <f t="shared" si="8"/>
        <v>ageRegularization - Lasso</v>
      </c>
    </row>
    <row r="519" spans="1:8" x14ac:dyDescent="0.55000000000000004">
      <c r="A519" t="s">
        <v>51</v>
      </c>
      <c r="B519" t="s">
        <v>61</v>
      </c>
      <c r="C519" t="s">
        <v>62</v>
      </c>
      <c r="D519" t="s">
        <v>242</v>
      </c>
      <c r="E519">
        <v>1</v>
      </c>
      <c r="F519" t="s">
        <v>3</v>
      </c>
      <c r="G519">
        <v>7</v>
      </c>
      <c r="H519" t="str">
        <f t="shared" si="8"/>
        <v>ageFeature Importance - Random Forest</v>
      </c>
    </row>
    <row r="520" spans="1:8" x14ac:dyDescent="0.55000000000000004">
      <c r="A520" t="s">
        <v>51</v>
      </c>
      <c r="B520" t="s">
        <v>63</v>
      </c>
      <c r="C520" t="s">
        <v>62</v>
      </c>
      <c r="D520" t="s">
        <v>243</v>
      </c>
      <c r="E520">
        <v>1</v>
      </c>
      <c r="F520" t="s">
        <v>4</v>
      </c>
      <c r="G520">
        <v>7</v>
      </c>
      <c r="H520" t="str">
        <f t="shared" si="8"/>
        <v>agePermutation Importance - Random Forest</v>
      </c>
    </row>
    <row r="521" spans="1:8" x14ac:dyDescent="0.55000000000000004">
      <c r="A521" t="s">
        <v>51</v>
      </c>
      <c r="B521" t="s">
        <v>63</v>
      </c>
      <c r="C521" t="s">
        <v>64</v>
      </c>
      <c r="D521" t="s">
        <v>138</v>
      </c>
      <c r="E521">
        <v>0</v>
      </c>
      <c r="F521" t="s">
        <v>5</v>
      </c>
      <c r="G521">
        <v>7</v>
      </c>
      <c r="H521" t="str">
        <f t="shared" si="8"/>
        <v>agePermutation Importance - Ridge</v>
      </c>
    </row>
    <row r="522" spans="1:8" x14ac:dyDescent="0.55000000000000004">
      <c r="A522" t="s">
        <v>51</v>
      </c>
      <c r="B522" t="s">
        <v>65</v>
      </c>
      <c r="C522" t="s">
        <v>62</v>
      </c>
      <c r="D522" t="s">
        <v>139</v>
      </c>
      <c r="E522">
        <v>1</v>
      </c>
      <c r="F522" t="s">
        <v>7</v>
      </c>
      <c r="G522">
        <v>7</v>
      </c>
      <c r="H522" t="str">
        <f t="shared" si="8"/>
        <v>ageRFE - Random Forest</v>
      </c>
    </row>
    <row r="523" spans="1:8" x14ac:dyDescent="0.55000000000000004">
      <c r="A523" t="s">
        <v>51</v>
      </c>
      <c r="B523" t="s">
        <v>65</v>
      </c>
      <c r="C523" t="s">
        <v>64</v>
      </c>
      <c r="D523" t="s">
        <v>138</v>
      </c>
      <c r="E523">
        <v>0</v>
      </c>
      <c r="F523" t="s">
        <v>6</v>
      </c>
      <c r="G523">
        <v>7</v>
      </c>
      <c r="H523" t="str">
        <f t="shared" si="8"/>
        <v>ageRFE - Ridge</v>
      </c>
    </row>
    <row r="524" spans="1:8" x14ac:dyDescent="0.55000000000000004">
      <c r="A524" t="s">
        <v>51</v>
      </c>
      <c r="B524" t="s">
        <v>66</v>
      </c>
      <c r="C524" t="s">
        <v>62</v>
      </c>
      <c r="D524" t="s">
        <v>139</v>
      </c>
      <c r="E524">
        <v>1</v>
      </c>
      <c r="F524" t="s">
        <v>8</v>
      </c>
      <c r="G524">
        <v>7</v>
      </c>
      <c r="H524" t="str">
        <f t="shared" si="8"/>
        <v>ageSFS - Random Forest</v>
      </c>
    </row>
    <row r="525" spans="1:8" x14ac:dyDescent="0.55000000000000004">
      <c r="A525" t="s">
        <v>51</v>
      </c>
      <c r="B525" t="s">
        <v>66</v>
      </c>
      <c r="C525" t="s">
        <v>64</v>
      </c>
      <c r="D525" t="s">
        <v>139</v>
      </c>
      <c r="E525">
        <v>1</v>
      </c>
      <c r="F525" t="s">
        <v>9</v>
      </c>
      <c r="G525">
        <v>7</v>
      </c>
      <c r="H525" t="str">
        <f t="shared" si="8"/>
        <v>ageSFS - Ridge</v>
      </c>
    </row>
    <row r="526" spans="1:8" x14ac:dyDescent="0.55000000000000004">
      <c r="A526" t="s">
        <v>89</v>
      </c>
      <c r="B526" t="s">
        <v>1</v>
      </c>
      <c r="C526" t="s">
        <v>69</v>
      </c>
      <c r="D526" t="s">
        <v>139</v>
      </c>
      <c r="E526">
        <v>1</v>
      </c>
      <c r="F526" t="s">
        <v>1</v>
      </c>
      <c r="G526">
        <v>7</v>
      </c>
      <c r="H526" t="str">
        <f t="shared" si="8"/>
        <v>Covid_Cond_Variance Threshold</v>
      </c>
    </row>
    <row r="527" spans="1:8" x14ac:dyDescent="0.55000000000000004">
      <c r="A527" t="s">
        <v>89</v>
      </c>
      <c r="B527" t="s">
        <v>67</v>
      </c>
      <c r="C527" t="s">
        <v>68</v>
      </c>
      <c r="D527" t="s">
        <v>139</v>
      </c>
      <c r="E527">
        <v>1</v>
      </c>
      <c r="F527" t="s">
        <v>2</v>
      </c>
      <c r="G527">
        <v>7</v>
      </c>
      <c r="H527" t="str">
        <f t="shared" si="8"/>
        <v>Covid_Cond_Regularization - Lasso</v>
      </c>
    </row>
    <row r="528" spans="1:8" x14ac:dyDescent="0.55000000000000004">
      <c r="A528" t="s">
        <v>89</v>
      </c>
      <c r="B528" t="s">
        <v>61</v>
      </c>
      <c r="C528" t="s">
        <v>62</v>
      </c>
      <c r="D528" t="s">
        <v>244</v>
      </c>
      <c r="E528">
        <v>1</v>
      </c>
      <c r="F528" t="s">
        <v>3</v>
      </c>
      <c r="G528">
        <v>7</v>
      </c>
      <c r="H528" t="str">
        <f t="shared" si="8"/>
        <v>Covid_Cond_Feature Importance - Random Forest</v>
      </c>
    </row>
    <row r="529" spans="1:8" x14ac:dyDescent="0.55000000000000004">
      <c r="A529" t="s">
        <v>89</v>
      </c>
      <c r="B529" t="s">
        <v>63</v>
      </c>
      <c r="C529" t="s">
        <v>62</v>
      </c>
      <c r="D529" t="s">
        <v>245</v>
      </c>
      <c r="E529">
        <v>1</v>
      </c>
      <c r="F529" t="s">
        <v>4</v>
      </c>
      <c r="G529">
        <v>7</v>
      </c>
      <c r="H529" t="str">
        <f t="shared" si="8"/>
        <v>Covid_Cond_Permutation Importance - Random Forest</v>
      </c>
    </row>
    <row r="530" spans="1:8" x14ac:dyDescent="0.55000000000000004">
      <c r="A530" t="s">
        <v>89</v>
      </c>
      <c r="B530" t="s">
        <v>63</v>
      </c>
      <c r="C530" t="s">
        <v>64</v>
      </c>
      <c r="D530" t="s">
        <v>138</v>
      </c>
      <c r="E530">
        <v>0</v>
      </c>
      <c r="F530" t="s">
        <v>5</v>
      </c>
      <c r="G530">
        <v>7</v>
      </c>
      <c r="H530" t="str">
        <f t="shared" si="8"/>
        <v>Covid_Cond_Permutation Importance - Ridge</v>
      </c>
    </row>
    <row r="531" spans="1:8" x14ac:dyDescent="0.55000000000000004">
      <c r="A531" t="s">
        <v>89</v>
      </c>
      <c r="B531" t="s">
        <v>65</v>
      </c>
      <c r="C531" t="s">
        <v>62</v>
      </c>
      <c r="D531" t="s">
        <v>139</v>
      </c>
      <c r="E531">
        <v>1</v>
      </c>
      <c r="F531" t="s">
        <v>7</v>
      </c>
      <c r="G531">
        <v>7</v>
      </c>
      <c r="H531" t="str">
        <f t="shared" si="8"/>
        <v>Covid_Cond_RFE - Random Forest</v>
      </c>
    </row>
    <row r="532" spans="1:8" x14ac:dyDescent="0.55000000000000004">
      <c r="A532" t="s">
        <v>89</v>
      </c>
      <c r="B532" t="s">
        <v>65</v>
      </c>
      <c r="C532" t="s">
        <v>64</v>
      </c>
      <c r="D532" t="s">
        <v>138</v>
      </c>
      <c r="E532">
        <v>0</v>
      </c>
      <c r="F532" t="s">
        <v>6</v>
      </c>
      <c r="G532">
        <v>7</v>
      </c>
      <c r="H532" t="str">
        <f t="shared" si="8"/>
        <v>Covid_Cond_RFE - Ridge</v>
      </c>
    </row>
    <row r="533" spans="1:8" x14ac:dyDescent="0.55000000000000004">
      <c r="A533" t="s">
        <v>89</v>
      </c>
      <c r="B533" t="s">
        <v>66</v>
      </c>
      <c r="C533" t="s">
        <v>62</v>
      </c>
      <c r="D533" t="s">
        <v>139</v>
      </c>
      <c r="E533">
        <v>1</v>
      </c>
      <c r="F533" t="s">
        <v>8</v>
      </c>
      <c r="G533">
        <v>7</v>
      </c>
      <c r="H533" t="str">
        <f t="shared" si="8"/>
        <v>Covid_Cond_SFS - Random Forest</v>
      </c>
    </row>
    <row r="534" spans="1:8" x14ac:dyDescent="0.55000000000000004">
      <c r="A534" t="s">
        <v>89</v>
      </c>
      <c r="B534" t="s">
        <v>66</v>
      </c>
      <c r="C534" t="s">
        <v>64</v>
      </c>
      <c r="D534" t="s">
        <v>139</v>
      </c>
      <c r="E534">
        <v>1</v>
      </c>
      <c r="F534" t="s">
        <v>9</v>
      </c>
      <c r="G534">
        <v>7</v>
      </c>
      <c r="H534" t="str">
        <f t="shared" si="8"/>
        <v>Covid_Cond_SFS - Ridge</v>
      </c>
    </row>
  </sheetData>
  <autoFilter ref="A1:H301" xr:uid="{00000000-0009-0000-0000-000006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78"/>
  <sheetViews>
    <sheetView topLeftCell="C1" zoomScale="130" zoomScaleNormal="130" workbookViewId="0">
      <pane ySplit="1" topLeftCell="A2" activePane="bottomLeft" state="frozen"/>
      <selection pane="bottomLeft" sqref="A1:B25"/>
    </sheetView>
  </sheetViews>
  <sheetFormatPr defaultRowHeight="14.4" x14ac:dyDescent="0.55000000000000004"/>
  <cols>
    <col min="1" max="4" width="11.41796875"/>
    <col min="5" max="5" width="14" customWidth="1"/>
    <col min="6" max="6" width="30.26171875" customWidth="1"/>
    <col min="7" max="1025" width="11.41796875"/>
  </cols>
  <sheetData>
    <row r="1" spans="1:8" x14ac:dyDescent="0.55000000000000004">
      <c r="A1" t="s">
        <v>0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29</v>
      </c>
      <c r="H1" t="s">
        <v>60</v>
      </c>
    </row>
    <row r="2" spans="1:8" ht="16" customHeight="1" x14ac:dyDescent="0.55000000000000004">
      <c r="A2" t="s">
        <v>39</v>
      </c>
      <c r="B2" t="s">
        <v>61</v>
      </c>
      <c r="C2" t="s">
        <v>62</v>
      </c>
      <c r="D2" t="s">
        <v>246</v>
      </c>
      <c r="E2">
        <v>0</v>
      </c>
      <c r="F2" t="s">
        <v>3</v>
      </c>
      <c r="G2">
        <v>2</v>
      </c>
      <c r="H2" t="str">
        <f t="shared" ref="H2:H65" si="0">A2&amp;F2</f>
        <v>ageGroup_toddlerFeature Importance - Random Forest</v>
      </c>
    </row>
    <row r="3" spans="1:8" x14ac:dyDescent="0.55000000000000004">
      <c r="A3" t="s">
        <v>39</v>
      </c>
      <c r="B3" t="s">
        <v>63</v>
      </c>
      <c r="C3" t="s">
        <v>62</v>
      </c>
      <c r="D3" t="s">
        <v>247</v>
      </c>
      <c r="E3">
        <v>0</v>
      </c>
      <c r="F3" t="s">
        <v>4</v>
      </c>
      <c r="G3">
        <v>2</v>
      </c>
      <c r="H3" t="str">
        <f t="shared" si="0"/>
        <v>ageGroup_toddlerPermutation Importance - Random Forest</v>
      </c>
    </row>
    <row r="4" spans="1:8" x14ac:dyDescent="0.55000000000000004">
      <c r="A4" t="s">
        <v>39</v>
      </c>
      <c r="B4" t="s">
        <v>63</v>
      </c>
      <c r="C4" t="s">
        <v>64</v>
      </c>
      <c r="D4" t="s">
        <v>138</v>
      </c>
      <c r="E4">
        <v>0</v>
      </c>
      <c r="F4" t="s">
        <v>5</v>
      </c>
      <c r="G4">
        <v>2</v>
      </c>
      <c r="H4" t="str">
        <f t="shared" si="0"/>
        <v>ageGroup_toddlerPermutation Importance - Ridge</v>
      </c>
    </row>
    <row r="5" spans="1:8" x14ac:dyDescent="0.55000000000000004">
      <c r="A5" t="s">
        <v>39</v>
      </c>
      <c r="B5" t="s">
        <v>65</v>
      </c>
      <c r="C5" t="s">
        <v>62</v>
      </c>
      <c r="D5" t="s">
        <v>138</v>
      </c>
      <c r="E5">
        <v>0</v>
      </c>
      <c r="F5" t="s">
        <v>7</v>
      </c>
      <c r="G5">
        <v>2</v>
      </c>
      <c r="H5" t="str">
        <f t="shared" si="0"/>
        <v>ageGroup_toddlerRFE - Random Forest</v>
      </c>
    </row>
    <row r="6" spans="1:8" x14ac:dyDescent="0.55000000000000004">
      <c r="A6" t="s">
        <v>39</v>
      </c>
      <c r="B6" t="s">
        <v>65</v>
      </c>
      <c r="C6" t="s">
        <v>64</v>
      </c>
      <c r="D6" t="s">
        <v>138</v>
      </c>
      <c r="E6">
        <v>0</v>
      </c>
      <c r="F6" t="s">
        <v>6</v>
      </c>
      <c r="G6">
        <v>2</v>
      </c>
      <c r="H6" t="str">
        <f t="shared" si="0"/>
        <v>ageGroup_toddlerRFE - Ridge</v>
      </c>
    </row>
    <row r="7" spans="1:8" x14ac:dyDescent="0.55000000000000004">
      <c r="A7" t="s">
        <v>39</v>
      </c>
      <c r="B7" t="s">
        <v>66</v>
      </c>
      <c r="C7" t="s">
        <v>62</v>
      </c>
      <c r="D7" t="s">
        <v>139</v>
      </c>
      <c r="E7">
        <v>1</v>
      </c>
      <c r="F7" t="s">
        <v>8</v>
      </c>
      <c r="G7">
        <v>2</v>
      </c>
      <c r="H7" t="str">
        <f t="shared" si="0"/>
        <v>ageGroup_toddlerSFS - Random Forest</v>
      </c>
    </row>
    <row r="8" spans="1:8" x14ac:dyDescent="0.55000000000000004">
      <c r="A8" t="s">
        <v>39</v>
      </c>
      <c r="B8" t="s">
        <v>66</v>
      </c>
      <c r="C8" t="s">
        <v>64</v>
      </c>
      <c r="D8" t="s">
        <v>139</v>
      </c>
      <c r="E8">
        <v>1</v>
      </c>
      <c r="F8" t="s">
        <v>9</v>
      </c>
      <c r="G8">
        <v>2</v>
      </c>
      <c r="H8" t="str">
        <f t="shared" si="0"/>
        <v>ageGroup_toddlerSFS - Ridge</v>
      </c>
    </row>
    <row r="9" spans="1:8" x14ac:dyDescent="0.55000000000000004">
      <c r="A9" t="s">
        <v>40</v>
      </c>
      <c r="B9" t="s">
        <v>61</v>
      </c>
      <c r="C9" t="s">
        <v>62</v>
      </c>
      <c r="D9" t="s">
        <v>248</v>
      </c>
      <c r="E9">
        <v>0</v>
      </c>
      <c r="F9" t="s">
        <v>3</v>
      </c>
      <c r="G9">
        <v>2</v>
      </c>
      <c r="H9" t="str">
        <f t="shared" si="0"/>
        <v>ethnicity_hisFeature Importance - Random Forest</v>
      </c>
    </row>
    <row r="10" spans="1:8" x14ac:dyDescent="0.55000000000000004">
      <c r="A10" t="s">
        <v>40</v>
      </c>
      <c r="B10" t="s">
        <v>63</v>
      </c>
      <c r="C10" t="s">
        <v>62</v>
      </c>
      <c r="D10" t="s">
        <v>249</v>
      </c>
      <c r="E10">
        <v>0</v>
      </c>
      <c r="F10" t="s">
        <v>4</v>
      </c>
      <c r="G10">
        <v>2</v>
      </c>
      <c r="H10" t="str">
        <f t="shared" si="0"/>
        <v>ethnicity_hisPermutation Importance - Random Forest</v>
      </c>
    </row>
    <row r="11" spans="1:8" x14ac:dyDescent="0.55000000000000004">
      <c r="A11" t="s">
        <v>40</v>
      </c>
      <c r="B11" t="s">
        <v>63</v>
      </c>
      <c r="C11" t="s">
        <v>64</v>
      </c>
      <c r="D11" t="s">
        <v>138</v>
      </c>
      <c r="E11">
        <v>0</v>
      </c>
      <c r="F11" t="s">
        <v>5</v>
      </c>
      <c r="G11">
        <v>2</v>
      </c>
      <c r="H11" t="str">
        <f t="shared" si="0"/>
        <v>ethnicity_hisPermutation Importance - Ridge</v>
      </c>
    </row>
    <row r="12" spans="1:8" x14ac:dyDescent="0.55000000000000004">
      <c r="A12" t="s">
        <v>40</v>
      </c>
      <c r="B12" t="s">
        <v>65</v>
      </c>
      <c r="C12" t="s">
        <v>62</v>
      </c>
      <c r="D12" t="s">
        <v>139</v>
      </c>
      <c r="E12">
        <v>1</v>
      </c>
      <c r="F12" t="s">
        <v>7</v>
      </c>
      <c r="G12">
        <v>2</v>
      </c>
      <c r="H12" t="str">
        <f t="shared" si="0"/>
        <v>ethnicity_hisRFE - Random Forest</v>
      </c>
    </row>
    <row r="13" spans="1:8" x14ac:dyDescent="0.55000000000000004">
      <c r="A13" t="s">
        <v>40</v>
      </c>
      <c r="B13" t="s">
        <v>65</v>
      </c>
      <c r="C13" t="s">
        <v>64</v>
      </c>
      <c r="D13" t="s">
        <v>138</v>
      </c>
      <c r="E13">
        <v>0</v>
      </c>
      <c r="F13" t="s">
        <v>6</v>
      </c>
      <c r="G13">
        <v>2</v>
      </c>
      <c r="H13" t="str">
        <f t="shared" si="0"/>
        <v>ethnicity_hisRFE - Ridge</v>
      </c>
    </row>
    <row r="14" spans="1:8" x14ac:dyDescent="0.55000000000000004">
      <c r="A14" t="s">
        <v>40</v>
      </c>
      <c r="B14" t="s">
        <v>66</v>
      </c>
      <c r="C14" t="s">
        <v>62</v>
      </c>
      <c r="D14" t="s">
        <v>138</v>
      </c>
      <c r="E14">
        <v>0</v>
      </c>
      <c r="F14" t="s">
        <v>8</v>
      </c>
      <c r="G14">
        <v>2</v>
      </c>
      <c r="H14" t="str">
        <f t="shared" si="0"/>
        <v>ethnicity_hisSFS - Random Forest</v>
      </c>
    </row>
    <row r="15" spans="1:8" x14ac:dyDescent="0.55000000000000004">
      <c r="A15" t="s">
        <v>40</v>
      </c>
      <c r="B15" t="s">
        <v>66</v>
      </c>
      <c r="C15" t="s">
        <v>64</v>
      </c>
      <c r="D15" t="s">
        <v>139</v>
      </c>
      <c r="E15">
        <v>1</v>
      </c>
      <c r="F15" t="s">
        <v>9</v>
      </c>
      <c r="G15">
        <v>2</v>
      </c>
      <c r="H15" t="str">
        <f t="shared" si="0"/>
        <v>ethnicity_hisSFS - Ridge</v>
      </c>
    </row>
    <row r="16" spans="1:8" x14ac:dyDescent="0.55000000000000004">
      <c r="A16" t="s">
        <v>41</v>
      </c>
      <c r="B16" t="s">
        <v>61</v>
      </c>
      <c r="C16" t="s">
        <v>62</v>
      </c>
      <c r="D16" t="s">
        <v>250</v>
      </c>
      <c r="E16">
        <v>0</v>
      </c>
      <c r="F16" t="s">
        <v>3</v>
      </c>
      <c r="G16">
        <v>2</v>
      </c>
      <c r="H16" t="str">
        <f t="shared" si="0"/>
        <v>ethnicity_notHisFeature Importance - Random Forest</v>
      </c>
    </row>
    <row r="17" spans="1:8" x14ac:dyDescent="0.55000000000000004">
      <c r="A17" t="s">
        <v>41</v>
      </c>
      <c r="B17" t="s">
        <v>63</v>
      </c>
      <c r="C17" t="s">
        <v>62</v>
      </c>
      <c r="D17" t="s">
        <v>251</v>
      </c>
      <c r="E17">
        <v>0</v>
      </c>
      <c r="F17" t="s">
        <v>4</v>
      </c>
      <c r="G17">
        <v>2</v>
      </c>
      <c r="H17" t="str">
        <f t="shared" si="0"/>
        <v>ethnicity_notHisPermutation Importance - Random Forest</v>
      </c>
    </row>
    <row r="18" spans="1:8" x14ac:dyDescent="0.55000000000000004">
      <c r="A18" t="s">
        <v>41</v>
      </c>
      <c r="B18" t="s">
        <v>63</v>
      </c>
      <c r="C18" t="s">
        <v>64</v>
      </c>
      <c r="D18" t="s">
        <v>138</v>
      </c>
      <c r="E18">
        <v>0</v>
      </c>
      <c r="F18" t="s">
        <v>5</v>
      </c>
      <c r="G18">
        <v>2</v>
      </c>
      <c r="H18" t="str">
        <f t="shared" si="0"/>
        <v>ethnicity_notHisPermutation Importance - Ridge</v>
      </c>
    </row>
    <row r="19" spans="1:8" x14ac:dyDescent="0.55000000000000004">
      <c r="A19" t="s">
        <v>41</v>
      </c>
      <c r="B19" t="s">
        <v>65</v>
      </c>
      <c r="C19" t="s">
        <v>62</v>
      </c>
      <c r="D19" t="s">
        <v>139</v>
      </c>
      <c r="E19">
        <v>1</v>
      </c>
      <c r="F19" t="s">
        <v>7</v>
      </c>
      <c r="G19">
        <v>2</v>
      </c>
      <c r="H19" t="str">
        <f t="shared" si="0"/>
        <v>ethnicity_notHisRFE - Random Forest</v>
      </c>
    </row>
    <row r="20" spans="1:8" x14ac:dyDescent="0.55000000000000004">
      <c r="A20" t="s">
        <v>41</v>
      </c>
      <c r="B20" t="s">
        <v>65</v>
      </c>
      <c r="C20" t="s">
        <v>64</v>
      </c>
      <c r="D20" t="s">
        <v>138</v>
      </c>
      <c r="E20">
        <v>0</v>
      </c>
      <c r="F20" t="s">
        <v>6</v>
      </c>
      <c r="G20">
        <v>2</v>
      </c>
      <c r="H20" t="str">
        <f t="shared" si="0"/>
        <v>ethnicity_notHisRFE - Ridge</v>
      </c>
    </row>
    <row r="21" spans="1:8" x14ac:dyDescent="0.55000000000000004">
      <c r="A21" t="s">
        <v>41</v>
      </c>
      <c r="B21" t="s">
        <v>66</v>
      </c>
      <c r="C21" t="s">
        <v>62</v>
      </c>
      <c r="D21" t="s">
        <v>138</v>
      </c>
      <c r="E21">
        <v>0</v>
      </c>
      <c r="F21" t="s">
        <v>8</v>
      </c>
      <c r="G21">
        <v>2</v>
      </c>
      <c r="H21" t="str">
        <f t="shared" si="0"/>
        <v>ethnicity_notHisSFS - Random Forest</v>
      </c>
    </row>
    <row r="22" spans="1:8" x14ac:dyDescent="0.55000000000000004">
      <c r="A22" t="s">
        <v>41</v>
      </c>
      <c r="B22" t="s">
        <v>66</v>
      </c>
      <c r="C22" t="s">
        <v>64</v>
      </c>
      <c r="D22" t="s">
        <v>139</v>
      </c>
      <c r="E22">
        <v>1</v>
      </c>
      <c r="F22" t="s">
        <v>9</v>
      </c>
      <c r="G22">
        <v>2</v>
      </c>
      <c r="H22" t="str">
        <f t="shared" si="0"/>
        <v>ethnicity_notHisSFS - Ridge</v>
      </c>
    </row>
    <row r="23" spans="1:8" x14ac:dyDescent="0.55000000000000004">
      <c r="A23" t="s">
        <v>31</v>
      </c>
      <c r="B23" t="s">
        <v>61</v>
      </c>
      <c r="C23" t="s">
        <v>62</v>
      </c>
      <c r="D23" t="s">
        <v>252</v>
      </c>
      <c r="E23">
        <v>0</v>
      </c>
      <c r="F23" t="s">
        <v>3</v>
      </c>
      <c r="G23">
        <v>2</v>
      </c>
      <c r="H23" t="str">
        <f t="shared" si="0"/>
        <v>ethnicity_unkFeature Importance - Random Forest</v>
      </c>
    </row>
    <row r="24" spans="1:8" x14ac:dyDescent="0.55000000000000004">
      <c r="A24" t="s">
        <v>31</v>
      </c>
      <c r="B24" t="s">
        <v>63</v>
      </c>
      <c r="C24" t="s">
        <v>62</v>
      </c>
      <c r="D24" t="s">
        <v>138</v>
      </c>
      <c r="E24">
        <v>0</v>
      </c>
      <c r="F24" t="s">
        <v>4</v>
      </c>
      <c r="G24">
        <v>2</v>
      </c>
      <c r="H24" t="str">
        <f t="shared" si="0"/>
        <v>ethnicity_unkPermutation Importance - Random Forest</v>
      </c>
    </row>
    <row r="25" spans="1:8" x14ac:dyDescent="0.55000000000000004">
      <c r="A25" t="s">
        <v>31</v>
      </c>
      <c r="B25" t="s">
        <v>63</v>
      </c>
      <c r="C25" t="s">
        <v>64</v>
      </c>
      <c r="D25" t="s">
        <v>138</v>
      </c>
      <c r="E25">
        <v>0</v>
      </c>
      <c r="F25" t="s">
        <v>5</v>
      </c>
      <c r="G25">
        <v>2</v>
      </c>
      <c r="H25" t="str">
        <f t="shared" si="0"/>
        <v>ethnicity_unkPermutation Importance - Ridge</v>
      </c>
    </row>
    <row r="26" spans="1:8" x14ac:dyDescent="0.55000000000000004">
      <c r="A26" t="s">
        <v>31</v>
      </c>
      <c r="B26" t="s">
        <v>65</v>
      </c>
      <c r="C26" t="s">
        <v>62</v>
      </c>
      <c r="D26" t="s">
        <v>138</v>
      </c>
      <c r="E26">
        <v>0</v>
      </c>
      <c r="F26" t="s">
        <v>7</v>
      </c>
      <c r="G26">
        <v>2</v>
      </c>
      <c r="H26" t="str">
        <f t="shared" si="0"/>
        <v>ethnicity_unkRFE - Random Forest</v>
      </c>
    </row>
    <row r="27" spans="1:8" x14ac:dyDescent="0.55000000000000004">
      <c r="A27" t="s">
        <v>31</v>
      </c>
      <c r="B27" t="s">
        <v>65</v>
      </c>
      <c r="C27" t="s">
        <v>64</v>
      </c>
      <c r="D27" t="s">
        <v>138</v>
      </c>
      <c r="E27">
        <v>0</v>
      </c>
      <c r="F27" t="s">
        <v>6</v>
      </c>
      <c r="G27">
        <v>2</v>
      </c>
      <c r="H27" t="str">
        <f t="shared" si="0"/>
        <v>ethnicity_unkRFE - Ridge</v>
      </c>
    </row>
    <row r="28" spans="1:8" x14ac:dyDescent="0.55000000000000004">
      <c r="A28" t="s">
        <v>31</v>
      </c>
      <c r="B28" t="s">
        <v>66</v>
      </c>
      <c r="C28" t="s">
        <v>62</v>
      </c>
      <c r="D28" t="s">
        <v>139</v>
      </c>
      <c r="E28">
        <v>1</v>
      </c>
      <c r="F28" t="s">
        <v>8</v>
      </c>
      <c r="G28">
        <v>2</v>
      </c>
      <c r="H28" t="str">
        <f t="shared" si="0"/>
        <v>ethnicity_unkSFS - Random Forest</v>
      </c>
    </row>
    <row r="29" spans="1:8" x14ac:dyDescent="0.55000000000000004">
      <c r="A29" t="s">
        <v>31</v>
      </c>
      <c r="B29" t="s">
        <v>66</v>
      </c>
      <c r="C29" t="s">
        <v>64</v>
      </c>
      <c r="D29" t="s">
        <v>139</v>
      </c>
      <c r="E29">
        <v>1</v>
      </c>
      <c r="F29" t="s">
        <v>9</v>
      </c>
      <c r="G29">
        <v>2</v>
      </c>
      <c r="H29" t="str">
        <f t="shared" si="0"/>
        <v>ethnicity_unkSFS - Ridge</v>
      </c>
    </row>
    <row r="30" spans="1:8" x14ac:dyDescent="0.55000000000000004">
      <c r="A30" t="s">
        <v>35</v>
      </c>
      <c r="B30" t="s">
        <v>61</v>
      </c>
      <c r="C30" t="s">
        <v>62</v>
      </c>
      <c r="D30" t="s">
        <v>138</v>
      </c>
      <c r="E30">
        <v>0</v>
      </c>
      <c r="F30" t="s">
        <v>3</v>
      </c>
      <c r="G30">
        <v>2</v>
      </c>
      <c r="H30" t="str">
        <f t="shared" si="0"/>
        <v>gender_unkFeature Importance - Random Forest</v>
      </c>
    </row>
    <row r="31" spans="1:8" x14ac:dyDescent="0.55000000000000004">
      <c r="A31" t="s">
        <v>35</v>
      </c>
      <c r="B31" t="s">
        <v>63</v>
      </c>
      <c r="C31" t="s">
        <v>62</v>
      </c>
      <c r="D31" t="s">
        <v>138</v>
      </c>
      <c r="E31">
        <v>0</v>
      </c>
      <c r="F31" t="s">
        <v>4</v>
      </c>
      <c r="G31">
        <v>2</v>
      </c>
      <c r="H31" t="str">
        <f t="shared" si="0"/>
        <v>gender_unkPermutation Importance - Random Forest</v>
      </c>
    </row>
    <row r="32" spans="1:8" x14ac:dyDescent="0.55000000000000004">
      <c r="A32" t="s">
        <v>35</v>
      </c>
      <c r="B32" t="s">
        <v>63</v>
      </c>
      <c r="C32" t="s">
        <v>64</v>
      </c>
      <c r="D32" t="s">
        <v>138</v>
      </c>
      <c r="E32">
        <v>0</v>
      </c>
      <c r="F32" t="s">
        <v>5</v>
      </c>
      <c r="G32">
        <v>2</v>
      </c>
      <c r="H32" t="str">
        <f t="shared" si="0"/>
        <v>gender_unkPermutation Importance - Ridge</v>
      </c>
    </row>
    <row r="33" spans="1:8" x14ac:dyDescent="0.55000000000000004">
      <c r="A33" t="s">
        <v>35</v>
      </c>
      <c r="B33" t="s">
        <v>65</v>
      </c>
      <c r="C33" t="s">
        <v>62</v>
      </c>
      <c r="D33" t="s">
        <v>138</v>
      </c>
      <c r="E33">
        <v>0</v>
      </c>
      <c r="F33" t="s">
        <v>7</v>
      </c>
      <c r="G33">
        <v>2</v>
      </c>
      <c r="H33" t="str">
        <f t="shared" si="0"/>
        <v>gender_unkRFE - Random Forest</v>
      </c>
    </row>
    <row r="34" spans="1:8" x14ac:dyDescent="0.55000000000000004">
      <c r="A34" t="s">
        <v>35</v>
      </c>
      <c r="B34" t="s">
        <v>65</v>
      </c>
      <c r="C34" t="s">
        <v>64</v>
      </c>
      <c r="D34" t="s">
        <v>138</v>
      </c>
      <c r="E34">
        <v>0</v>
      </c>
      <c r="F34" t="s">
        <v>6</v>
      </c>
      <c r="G34">
        <v>2</v>
      </c>
      <c r="H34" t="str">
        <f t="shared" si="0"/>
        <v>gender_unkRFE - Ridge</v>
      </c>
    </row>
    <row r="35" spans="1:8" x14ac:dyDescent="0.55000000000000004">
      <c r="A35" t="s">
        <v>35</v>
      </c>
      <c r="B35" t="s">
        <v>66</v>
      </c>
      <c r="C35" t="s">
        <v>62</v>
      </c>
      <c r="D35" t="s">
        <v>139</v>
      </c>
      <c r="E35">
        <v>1</v>
      </c>
      <c r="F35" t="s">
        <v>8</v>
      </c>
      <c r="G35">
        <v>2</v>
      </c>
      <c r="H35" t="str">
        <f t="shared" si="0"/>
        <v>gender_unkSFS - Random Forest</v>
      </c>
    </row>
    <row r="36" spans="1:8" x14ac:dyDescent="0.55000000000000004">
      <c r="A36" t="s">
        <v>35</v>
      </c>
      <c r="B36" t="s">
        <v>66</v>
      </c>
      <c r="C36" t="s">
        <v>64</v>
      </c>
      <c r="D36" t="s">
        <v>139</v>
      </c>
      <c r="E36">
        <v>1</v>
      </c>
      <c r="F36" t="s">
        <v>9</v>
      </c>
      <c r="G36">
        <v>2</v>
      </c>
      <c r="H36" t="str">
        <f t="shared" si="0"/>
        <v>gender_unkSFS - Ridge</v>
      </c>
    </row>
    <row r="37" spans="1:8" x14ac:dyDescent="0.55000000000000004">
      <c r="A37" t="s">
        <v>33</v>
      </c>
      <c r="B37" t="s">
        <v>61</v>
      </c>
      <c r="C37" t="s">
        <v>62</v>
      </c>
      <c r="D37" t="s">
        <v>138</v>
      </c>
      <c r="E37">
        <v>0</v>
      </c>
      <c r="F37" t="s">
        <v>3</v>
      </c>
      <c r="G37">
        <v>2</v>
      </c>
      <c r="H37" t="str">
        <f t="shared" si="0"/>
        <v>race_hisFeature Importance - Random Forest</v>
      </c>
    </row>
    <row r="38" spans="1:8" x14ac:dyDescent="0.55000000000000004">
      <c r="A38" t="s">
        <v>33</v>
      </c>
      <c r="B38" t="s">
        <v>63</v>
      </c>
      <c r="C38" t="s">
        <v>62</v>
      </c>
      <c r="D38" t="s">
        <v>138</v>
      </c>
      <c r="E38">
        <v>0</v>
      </c>
      <c r="F38" t="s">
        <v>4</v>
      </c>
      <c r="G38">
        <v>2</v>
      </c>
      <c r="H38" t="str">
        <f t="shared" si="0"/>
        <v>race_hisPermutation Importance - Random Forest</v>
      </c>
    </row>
    <row r="39" spans="1:8" x14ac:dyDescent="0.55000000000000004">
      <c r="A39" t="s">
        <v>33</v>
      </c>
      <c r="B39" t="s">
        <v>63</v>
      </c>
      <c r="C39" t="s">
        <v>64</v>
      </c>
      <c r="D39" t="s">
        <v>138</v>
      </c>
      <c r="E39">
        <v>0</v>
      </c>
      <c r="F39" t="s">
        <v>5</v>
      </c>
      <c r="G39">
        <v>2</v>
      </c>
      <c r="H39" t="str">
        <f t="shared" si="0"/>
        <v>race_hisPermutation Importance - Ridge</v>
      </c>
    </row>
    <row r="40" spans="1:8" x14ac:dyDescent="0.55000000000000004">
      <c r="A40" t="s">
        <v>33</v>
      </c>
      <c r="B40" t="s">
        <v>65</v>
      </c>
      <c r="C40" t="s">
        <v>62</v>
      </c>
      <c r="D40" t="s">
        <v>138</v>
      </c>
      <c r="E40">
        <v>0</v>
      </c>
      <c r="F40" t="s">
        <v>7</v>
      </c>
      <c r="G40">
        <v>2</v>
      </c>
      <c r="H40" t="str">
        <f t="shared" si="0"/>
        <v>race_hisRFE - Random Forest</v>
      </c>
    </row>
    <row r="41" spans="1:8" x14ac:dyDescent="0.55000000000000004">
      <c r="A41" t="s">
        <v>33</v>
      </c>
      <c r="B41" t="s">
        <v>65</v>
      </c>
      <c r="C41" t="s">
        <v>64</v>
      </c>
      <c r="D41" t="s">
        <v>138</v>
      </c>
      <c r="E41">
        <v>0</v>
      </c>
      <c r="F41" t="s">
        <v>6</v>
      </c>
      <c r="G41">
        <v>2</v>
      </c>
      <c r="H41" t="str">
        <f t="shared" si="0"/>
        <v>race_hisRFE - Ridge</v>
      </c>
    </row>
    <row r="42" spans="1:8" x14ac:dyDescent="0.55000000000000004">
      <c r="A42" t="s">
        <v>33</v>
      </c>
      <c r="B42" t="s">
        <v>66</v>
      </c>
      <c r="C42" t="s">
        <v>62</v>
      </c>
      <c r="D42" t="s">
        <v>139</v>
      </c>
      <c r="E42">
        <v>1</v>
      </c>
      <c r="F42" t="s">
        <v>8</v>
      </c>
      <c r="G42">
        <v>2</v>
      </c>
      <c r="H42" t="str">
        <f t="shared" si="0"/>
        <v>race_hisSFS - Random Forest</v>
      </c>
    </row>
    <row r="43" spans="1:8" x14ac:dyDescent="0.55000000000000004">
      <c r="A43" t="s">
        <v>33</v>
      </c>
      <c r="B43" t="s">
        <v>66</v>
      </c>
      <c r="C43" t="s">
        <v>64</v>
      </c>
      <c r="D43" t="s">
        <v>139</v>
      </c>
      <c r="E43">
        <v>1</v>
      </c>
      <c r="F43" t="s">
        <v>9</v>
      </c>
      <c r="G43">
        <v>2</v>
      </c>
      <c r="H43" t="str">
        <f t="shared" si="0"/>
        <v>race_hisSFS - Ridge</v>
      </c>
    </row>
    <row r="44" spans="1:8" x14ac:dyDescent="0.55000000000000004">
      <c r="A44" t="s">
        <v>34</v>
      </c>
      <c r="B44" t="s">
        <v>61</v>
      </c>
      <c r="C44" t="s">
        <v>62</v>
      </c>
      <c r="D44" t="s">
        <v>253</v>
      </c>
      <c r="E44">
        <v>0</v>
      </c>
      <c r="F44" t="s">
        <v>3</v>
      </c>
      <c r="G44">
        <v>2</v>
      </c>
      <c r="H44" t="str">
        <f t="shared" si="0"/>
        <v>race_indFeature Importance - Random Forest</v>
      </c>
    </row>
    <row r="45" spans="1:8" x14ac:dyDescent="0.55000000000000004">
      <c r="A45" t="s">
        <v>34</v>
      </c>
      <c r="B45" t="s">
        <v>63</v>
      </c>
      <c r="C45" t="s">
        <v>62</v>
      </c>
      <c r="D45" t="s">
        <v>247</v>
      </c>
      <c r="E45">
        <v>0</v>
      </c>
      <c r="F45" t="s">
        <v>4</v>
      </c>
      <c r="G45">
        <v>2</v>
      </c>
      <c r="H45" t="str">
        <f t="shared" si="0"/>
        <v>race_indPermutation Importance - Random Forest</v>
      </c>
    </row>
    <row r="46" spans="1:8" x14ac:dyDescent="0.55000000000000004">
      <c r="A46" t="s">
        <v>34</v>
      </c>
      <c r="B46" t="s">
        <v>63</v>
      </c>
      <c r="C46" t="s">
        <v>64</v>
      </c>
      <c r="D46" t="s">
        <v>138</v>
      </c>
      <c r="E46">
        <v>0</v>
      </c>
      <c r="F46" t="s">
        <v>5</v>
      </c>
      <c r="G46">
        <v>2</v>
      </c>
      <c r="H46" t="str">
        <f t="shared" si="0"/>
        <v>race_indPermutation Importance - Ridge</v>
      </c>
    </row>
    <row r="47" spans="1:8" x14ac:dyDescent="0.55000000000000004">
      <c r="A47" t="s">
        <v>34</v>
      </c>
      <c r="B47" t="s">
        <v>65</v>
      </c>
      <c r="C47" t="s">
        <v>62</v>
      </c>
      <c r="D47" t="s">
        <v>138</v>
      </c>
      <c r="E47">
        <v>0</v>
      </c>
      <c r="F47" t="s">
        <v>7</v>
      </c>
      <c r="G47">
        <v>2</v>
      </c>
      <c r="H47" t="str">
        <f t="shared" si="0"/>
        <v>race_indRFE - Random Forest</v>
      </c>
    </row>
    <row r="48" spans="1:8" x14ac:dyDescent="0.55000000000000004">
      <c r="A48" t="s">
        <v>34</v>
      </c>
      <c r="B48" t="s">
        <v>65</v>
      </c>
      <c r="C48" t="s">
        <v>64</v>
      </c>
      <c r="D48" t="s">
        <v>138</v>
      </c>
      <c r="E48">
        <v>0</v>
      </c>
      <c r="F48" t="s">
        <v>6</v>
      </c>
      <c r="G48">
        <v>2</v>
      </c>
      <c r="H48" t="str">
        <f t="shared" si="0"/>
        <v>race_indRFE - Ridge</v>
      </c>
    </row>
    <row r="49" spans="1:8" x14ac:dyDescent="0.55000000000000004">
      <c r="A49" t="s">
        <v>34</v>
      </c>
      <c r="B49" t="s">
        <v>66</v>
      </c>
      <c r="C49" t="s">
        <v>62</v>
      </c>
      <c r="D49" t="s">
        <v>139</v>
      </c>
      <c r="E49">
        <v>1</v>
      </c>
      <c r="F49" t="s">
        <v>8</v>
      </c>
      <c r="G49">
        <v>2</v>
      </c>
      <c r="H49" t="str">
        <f t="shared" si="0"/>
        <v>race_indSFS - Random Forest</v>
      </c>
    </row>
    <row r="50" spans="1:8" x14ac:dyDescent="0.55000000000000004">
      <c r="A50" t="s">
        <v>34</v>
      </c>
      <c r="B50" t="s">
        <v>66</v>
      </c>
      <c r="C50" t="s">
        <v>64</v>
      </c>
      <c r="D50" t="s">
        <v>139</v>
      </c>
      <c r="E50">
        <v>1</v>
      </c>
      <c r="F50" t="s">
        <v>9</v>
      </c>
      <c r="G50">
        <v>2</v>
      </c>
      <c r="H50" t="str">
        <f t="shared" si="0"/>
        <v>race_indSFS - Ridge</v>
      </c>
    </row>
    <row r="51" spans="1:8" x14ac:dyDescent="0.55000000000000004">
      <c r="A51" t="s">
        <v>36</v>
      </c>
      <c r="B51" t="s">
        <v>61</v>
      </c>
      <c r="C51" t="s">
        <v>62</v>
      </c>
      <c r="D51" t="s">
        <v>254</v>
      </c>
      <c r="E51">
        <v>0</v>
      </c>
      <c r="F51" t="s">
        <v>3</v>
      </c>
      <c r="G51">
        <v>2</v>
      </c>
      <c r="H51" t="str">
        <f t="shared" si="0"/>
        <v>race_multFeature Importance - Random Forest</v>
      </c>
    </row>
    <row r="52" spans="1:8" x14ac:dyDescent="0.55000000000000004">
      <c r="A52" t="s">
        <v>36</v>
      </c>
      <c r="B52" t="s">
        <v>63</v>
      </c>
      <c r="C52" t="s">
        <v>62</v>
      </c>
      <c r="D52" t="s">
        <v>138</v>
      </c>
      <c r="E52">
        <v>0</v>
      </c>
      <c r="F52" t="s">
        <v>4</v>
      </c>
      <c r="G52">
        <v>2</v>
      </c>
      <c r="H52" t="str">
        <f t="shared" si="0"/>
        <v>race_multPermutation Importance - Random Forest</v>
      </c>
    </row>
    <row r="53" spans="1:8" x14ac:dyDescent="0.55000000000000004">
      <c r="A53" t="s">
        <v>36</v>
      </c>
      <c r="B53" t="s">
        <v>63</v>
      </c>
      <c r="C53" t="s">
        <v>64</v>
      </c>
      <c r="D53" t="s">
        <v>138</v>
      </c>
      <c r="E53">
        <v>0</v>
      </c>
      <c r="F53" t="s">
        <v>5</v>
      </c>
      <c r="G53">
        <v>2</v>
      </c>
      <c r="H53" t="str">
        <f t="shared" si="0"/>
        <v>race_multPermutation Importance - Ridge</v>
      </c>
    </row>
    <row r="54" spans="1:8" x14ac:dyDescent="0.55000000000000004">
      <c r="A54" t="s">
        <v>36</v>
      </c>
      <c r="B54" t="s">
        <v>65</v>
      </c>
      <c r="C54" t="s">
        <v>62</v>
      </c>
      <c r="D54" t="s">
        <v>138</v>
      </c>
      <c r="E54">
        <v>0</v>
      </c>
      <c r="F54" t="s">
        <v>7</v>
      </c>
      <c r="G54">
        <v>2</v>
      </c>
      <c r="H54" t="str">
        <f t="shared" si="0"/>
        <v>race_multRFE - Random Forest</v>
      </c>
    </row>
    <row r="55" spans="1:8" x14ac:dyDescent="0.55000000000000004">
      <c r="A55" t="s">
        <v>36</v>
      </c>
      <c r="B55" t="s">
        <v>65</v>
      </c>
      <c r="C55" t="s">
        <v>64</v>
      </c>
      <c r="D55" t="s">
        <v>138</v>
      </c>
      <c r="E55">
        <v>0</v>
      </c>
      <c r="F55" t="s">
        <v>6</v>
      </c>
      <c r="G55">
        <v>2</v>
      </c>
      <c r="H55" t="str">
        <f t="shared" si="0"/>
        <v>race_multRFE - Ridge</v>
      </c>
    </row>
    <row r="56" spans="1:8" x14ac:dyDescent="0.55000000000000004">
      <c r="A56" t="s">
        <v>36</v>
      </c>
      <c r="B56" t="s">
        <v>66</v>
      </c>
      <c r="C56" t="s">
        <v>62</v>
      </c>
      <c r="D56" t="s">
        <v>139</v>
      </c>
      <c r="E56">
        <v>1</v>
      </c>
      <c r="F56" t="s">
        <v>8</v>
      </c>
      <c r="G56">
        <v>2</v>
      </c>
      <c r="H56" t="str">
        <f t="shared" si="0"/>
        <v>race_multSFS - Random Forest</v>
      </c>
    </row>
    <row r="57" spans="1:8" x14ac:dyDescent="0.55000000000000004">
      <c r="A57" t="s">
        <v>36</v>
      </c>
      <c r="B57" t="s">
        <v>66</v>
      </c>
      <c r="C57" t="s">
        <v>64</v>
      </c>
      <c r="D57" t="s">
        <v>139</v>
      </c>
      <c r="E57">
        <v>1</v>
      </c>
      <c r="F57" t="s">
        <v>9</v>
      </c>
      <c r="G57">
        <v>2</v>
      </c>
      <c r="H57" t="str">
        <f t="shared" si="0"/>
        <v>race_multSFS - Ridge</v>
      </c>
    </row>
    <row r="58" spans="1:8" x14ac:dyDescent="0.55000000000000004">
      <c r="A58" t="s">
        <v>37</v>
      </c>
      <c r="B58" t="s">
        <v>61</v>
      </c>
      <c r="C58" t="s">
        <v>62</v>
      </c>
      <c r="D58" t="s">
        <v>138</v>
      </c>
      <c r="E58">
        <v>0</v>
      </c>
      <c r="F58" t="s">
        <v>3</v>
      </c>
      <c r="G58">
        <v>2</v>
      </c>
      <c r="H58" t="str">
        <f t="shared" si="0"/>
        <v>race_noneFeature Importance - Random Forest</v>
      </c>
    </row>
    <row r="59" spans="1:8" x14ac:dyDescent="0.55000000000000004">
      <c r="A59" t="s">
        <v>37</v>
      </c>
      <c r="B59" t="s">
        <v>63</v>
      </c>
      <c r="C59" t="s">
        <v>62</v>
      </c>
      <c r="D59" t="s">
        <v>138</v>
      </c>
      <c r="E59">
        <v>0</v>
      </c>
      <c r="F59" t="s">
        <v>4</v>
      </c>
      <c r="G59">
        <v>2</v>
      </c>
      <c r="H59" t="str">
        <f t="shared" si="0"/>
        <v>race_nonePermutation Importance - Random Forest</v>
      </c>
    </row>
    <row r="60" spans="1:8" x14ac:dyDescent="0.55000000000000004">
      <c r="A60" t="s">
        <v>37</v>
      </c>
      <c r="B60" t="s">
        <v>63</v>
      </c>
      <c r="C60" t="s">
        <v>64</v>
      </c>
      <c r="D60" t="s">
        <v>138</v>
      </c>
      <c r="E60">
        <v>0</v>
      </c>
      <c r="F60" t="s">
        <v>5</v>
      </c>
      <c r="G60">
        <v>2</v>
      </c>
      <c r="H60" t="str">
        <f t="shared" si="0"/>
        <v>race_nonePermutation Importance - Ridge</v>
      </c>
    </row>
    <row r="61" spans="1:8" x14ac:dyDescent="0.55000000000000004">
      <c r="A61" t="s">
        <v>37</v>
      </c>
      <c r="B61" t="s">
        <v>65</v>
      </c>
      <c r="C61" t="s">
        <v>62</v>
      </c>
      <c r="D61" t="s">
        <v>138</v>
      </c>
      <c r="E61">
        <v>0</v>
      </c>
      <c r="F61" t="s">
        <v>7</v>
      </c>
      <c r="G61">
        <v>2</v>
      </c>
      <c r="H61" t="str">
        <f t="shared" si="0"/>
        <v>race_noneRFE - Random Forest</v>
      </c>
    </row>
    <row r="62" spans="1:8" x14ac:dyDescent="0.55000000000000004">
      <c r="A62" t="s">
        <v>37</v>
      </c>
      <c r="B62" t="s">
        <v>65</v>
      </c>
      <c r="C62" t="s">
        <v>64</v>
      </c>
      <c r="D62" t="s">
        <v>138</v>
      </c>
      <c r="E62">
        <v>0</v>
      </c>
      <c r="F62" t="s">
        <v>6</v>
      </c>
      <c r="G62">
        <v>2</v>
      </c>
      <c r="H62" t="str">
        <f t="shared" si="0"/>
        <v>race_noneRFE - Ridge</v>
      </c>
    </row>
    <row r="63" spans="1:8" x14ac:dyDescent="0.55000000000000004">
      <c r="A63" t="s">
        <v>37</v>
      </c>
      <c r="B63" t="s">
        <v>66</v>
      </c>
      <c r="C63" t="s">
        <v>62</v>
      </c>
      <c r="D63" t="s">
        <v>139</v>
      </c>
      <c r="E63">
        <v>1</v>
      </c>
      <c r="F63" t="s">
        <v>8</v>
      </c>
      <c r="G63">
        <v>2</v>
      </c>
      <c r="H63" t="str">
        <f t="shared" si="0"/>
        <v>race_noneSFS - Random Forest</v>
      </c>
    </row>
    <row r="64" spans="1:8" x14ac:dyDescent="0.55000000000000004">
      <c r="A64" t="s">
        <v>37</v>
      </c>
      <c r="B64" t="s">
        <v>66</v>
      </c>
      <c r="C64" t="s">
        <v>64</v>
      </c>
      <c r="D64" t="s">
        <v>139</v>
      </c>
      <c r="E64">
        <v>1</v>
      </c>
      <c r="F64" t="s">
        <v>9</v>
      </c>
      <c r="G64">
        <v>2</v>
      </c>
      <c r="H64" t="str">
        <f t="shared" si="0"/>
        <v>race_noneSFS - Ridge</v>
      </c>
    </row>
    <row r="65" spans="1:8" x14ac:dyDescent="0.55000000000000004">
      <c r="A65" t="s">
        <v>48</v>
      </c>
      <c r="B65" t="s">
        <v>61</v>
      </c>
      <c r="C65" t="s">
        <v>62</v>
      </c>
      <c r="D65" t="s">
        <v>255</v>
      </c>
      <c r="E65">
        <v>0</v>
      </c>
      <c r="F65" t="s">
        <v>3</v>
      </c>
      <c r="G65">
        <v>3</v>
      </c>
      <c r="H65" t="str">
        <f t="shared" si="0"/>
        <v>ageGroup_adolescentFeature Importance - Random Forest</v>
      </c>
    </row>
    <row r="66" spans="1:8" x14ac:dyDescent="0.55000000000000004">
      <c r="A66" t="s">
        <v>48</v>
      </c>
      <c r="B66" t="s">
        <v>63</v>
      </c>
      <c r="C66" t="s">
        <v>62</v>
      </c>
      <c r="D66" t="s">
        <v>256</v>
      </c>
      <c r="E66">
        <v>0</v>
      </c>
      <c r="F66" t="s">
        <v>4</v>
      </c>
      <c r="G66">
        <v>3</v>
      </c>
      <c r="H66" t="str">
        <f t="shared" ref="H66:H129" si="1">A66&amp;F66</f>
        <v>ageGroup_adolescentPermutation Importance - Random Forest</v>
      </c>
    </row>
    <row r="67" spans="1:8" x14ac:dyDescent="0.55000000000000004">
      <c r="A67" t="s">
        <v>48</v>
      </c>
      <c r="B67" t="s">
        <v>63</v>
      </c>
      <c r="C67" t="s">
        <v>64</v>
      </c>
      <c r="D67" t="s">
        <v>138</v>
      </c>
      <c r="E67">
        <v>0</v>
      </c>
      <c r="F67" t="s">
        <v>5</v>
      </c>
      <c r="G67">
        <v>3</v>
      </c>
      <c r="H67" t="str">
        <f t="shared" si="1"/>
        <v>ageGroup_adolescentPermutation Importance - Ridge</v>
      </c>
    </row>
    <row r="68" spans="1:8" x14ac:dyDescent="0.55000000000000004">
      <c r="A68" t="s">
        <v>48</v>
      </c>
      <c r="B68" t="s">
        <v>65</v>
      </c>
      <c r="C68" t="s">
        <v>62</v>
      </c>
      <c r="D68" t="s">
        <v>139</v>
      </c>
      <c r="E68">
        <v>1</v>
      </c>
      <c r="F68" t="s">
        <v>7</v>
      </c>
      <c r="G68">
        <v>3</v>
      </c>
      <c r="H68" t="str">
        <f t="shared" si="1"/>
        <v>ageGroup_adolescentRFE - Random Forest</v>
      </c>
    </row>
    <row r="69" spans="1:8" x14ac:dyDescent="0.55000000000000004">
      <c r="A69" t="s">
        <v>48</v>
      </c>
      <c r="B69" t="s">
        <v>65</v>
      </c>
      <c r="C69" t="s">
        <v>64</v>
      </c>
      <c r="D69" t="s">
        <v>138</v>
      </c>
      <c r="E69">
        <v>0</v>
      </c>
      <c r="F69" t="s">
        <v>6</v>
      </c>
      <c r="G69">
        <v>3</v>
      </c>
      <c r="H69" t="str">
        <f t="shared" si="1"/>
        <v>ageGroup_adolescentRFE - Ridge</v>
      </c>
    </row>
    <row r="70" spans="1:8" x14ac:dyDescent="0.55000000000000004">
      <c r="A70" t="s">
        <v>48</v>
      </c>
      <c r="B70" t="s">
        <v>66</v>
      </c>
      <c r="C70" t="s">
        <v>62</v>
      </c>
      <c r="D70" t="s">
        <v>139</v>
      </c>
      <c r="E70">
        <v>1</v>
      </c>
      <c r="F70" t="s">
        <v>8</v>
      </c>
      <c r="G70">
        <v>3</v>
      </c>
      <c r="H70" t="str">
        <f t="shared" si="1"/>
        <v>ageGroup_adolescentSFS - Random Forest</v>
      </c>
    </row>
    <row r="71" spans="1:8" x14ac:dyDescent="0.55000000000000004">
      <c r="A71" t="s">
        <v>48</v>
      </c>
      <c r="B71" t="s">
        <v>66</v>
      </c>
      <c r="C71" t="s">
        <v>64</v>
      </c>
      <c r="D71" t="s">
        <v>139</v>
      </c>
      <c r="E71">
        <v>1</v>
      </c>
      <c r="F71" t="s">
        <v>9</v>
      </c>
      <c r="G71">
        <v>3</v>
      </c>
      <c r="H71" t="str">
        <f t="shared" si="1"/>
        <v>ageGroup_adolescentSFS - Ridge</v>
      </c>
    </row>
    <row r="72" spans="1:8" x14ac:dyDescent="0.55000000000000004">
      <c r="A72" t="s">
        <v>38</v>
      </c>
      <c r="B72" t="s">
        <v>61</v>
      </c>
      <c r="C72" t="s">
        <v>62</v>
      </c>
      <c r="D72" t="s">
        <v>257</v>
      </c>
      <c r="E72">
        <v>0</v>
      </c>
      <c r="F72" t="s">
        <v>3</v>
      </c>
      <c r="G72">
        <v>3</v>
      </c>
      <c r="H72" t="str">
        <f t="shared" si="1"/>
        <v>ageGroup_infantFeature Importance - Random Forest</v>
      </c>
    </row>
    <row r="73" spans="1:8" x14ac:dyDescent="0.55000000000000004">
      <c r="A73" t="s">
        <v>38</v>
      </c>
      <c r="B73" t="s">
        <v>63</v>
      </c>
      <c r="C73" t="s">
        <v>62</v>
      </c>
      <c r="D73" t="s">
        <v>258</v>
      </c>
      <c r="E73">
        <v>1</v>
      </c>
      <c r="F73" t="s">
        <v>4</v>
      </c>
      <c r="G73">
        <v>3</v>
      </c>
      <c r="H73" t="str">
        <f t="shared" si="1"/>
        <v>ageGroup_infantPermutation Importance - Random Forest</v>
      </c>
    </row>
    <row r="74" spans="1:8" x14ac:dyDescent="0.55000000000000004">
      <c r="A74" t="s">
        <v>38</v>
      </c>
      <c r="B74" t="s">
        <v>63</v>
      </c>
      <c r="C74" t="s">
        <v>64</v>
      </c>
      <c r="D74" t="s">
        <v>138</v>
      </c>
      <c r="E74">
        <v>0</v>
      </c>
      <c r="F74" t="s">
        <v>5</v>
      </c>
      <c r="G74">
        <v>3</v>
      </c>
      <c r="H74" t="str">
        <f t="shared" si="1"/>
        <v>ageGroup_infantPermutation Importance - Ridge</v>
      </c>
    </row>
    <row r="75" spans="1:8" x14ac:dyDescent="0.55000000000000004">
      <c r="A75" t="s">
        <v>38</v>
      </c>
      <c r="B75" t="s">
        <v>65</v>
      </c>
      <c r="C75" t="s">
        <v>62</v>
      </c>
      <c r="D75" t="s">
        <v>138</v>
      </c>
      <c r="E75">
        <v>0</v>
      </c>
      <c r="F75" t="s">
        <v>7</v>
      </c>
      <c r="G75">
        <v>3</v>
      </c>
      <c r="H75" t="str">
        <f t="shared" si="1"/>
        <v>ageGroup_infantRFE - Random Forest</v>
      </c>
    </row>
    <row r="76" spans="1:8" x14ac:dyDescent="0.55000000000000004">
      <c r="A76" t="s">
        <v>38</v>
      </c>
      <c r="B76" t="s">
        <v>65</v>
      </c>
      <c r="C76" t="s">
        <v>64</v>
      </c>
      <c r="D76" t="s">
        <v>138</v>
      </c>
      <c r="E76">
        <v>0</v>
      </c>
      <c r="F76" t="s">
        <v>6</v>
      </c>
      <c r="G76">
        <v>3</v>
      </c>
      <c r="H76" t="str">
        <f t="shared" si="1"/>
        <v>ageGroup_infantRFE - Ridge</v>
      </c>
    </row>
    <row r="77" spans="1:8" x14ac:dyDescent="0.55000000000000004">
      <c r="A77" t="s">
        <v>38</v>
      </c>
      <c r="B77" t="s">
        <v>66</v>
      </c>
      <c r="C77" t="s">
        <v>62</v>
      </c>
      <c r="D77" t="s">
        <v>139</v>
      </c>
      <c r="E77">
        <v>1</v>
      </c>
      <c r="F77" t="s">
        <v>8</v>
      </c>
      <c r="G77">
        <v>3</v>
      </c>
      <c r="H77" t="str">
        <f t="shared" si="1"/>
        <v>ageGroup_infantSFS - Random Forest</v>
      </c>
    </row>
    <row r="78" spans="1:8" x14ac:dyDescent="0.55000000000000004">
      <c r="A78" t="s">
        <v>38</v>
      </c>
      <c r="B78" t="s">
        <v>66</v>
      </c>
      <c r="C78" t="s">
        <v>64</v>
      </c>
      <c r="D78" t="s">
        <v>139</v>
      </c>
      <c r="E78">
        <v>1</v>
      </c>
      <c r="F78" t="s">
        <v>9</v>
      </c>
      <c r="G78">
        <v>3</v>
      </c>
      <c r="H78" t="str">
        <f t="shared" si="1"/>
        <v>ageGroup_infantSFS - Ridge</v>
      </c>
    </row>
    <row r="79" spans="1:8" x14ac:dyDescent="0.55000000000000004">
      <c r="A79" t="s">
        <v>49</v>
      </c>
      <c r="B79" t="s">
        <v>61</v>
      </c>
      <c r="C79" t="s">
        <v>62</v>
      </c>
      <c r="D79" t="s">
        <v>259</v>
      </c>
      <c r="E79">
        <v>0</v>
      </c>
      <c r="F79" t="s">
        <v>3</v>
      </c>
      <c r="G79">
        <v>3</v>
      </c>
      <c r="H79" t="str">
        <f t="shared" si="1"/>
        <v>ageGroup_youngAdFeature Importance - Random Forest</v>
      </c>
    </row>
    <row r="80" spans="1:8" x14ac:dyDescent="0.55000000000000004">
      <c r="A80" t="s">
        <v>49</v>
      </c>
      <c r="B80" t="s">
        <v>63</v>
      </c>
      <c r="C80" t="s">
        <v>62</v>
      </c>
      <c r="D80" t="s">
        <v>260</v>
      </c>
      <c r="E80">
        <v>0</v>
      </c>
      <c r="F80" t="s">
        <v>4</v>
      </c>
      <c r="G80">
        <v>3</v>
      </c>
      <c r="H80" t="str">
        <f t="shared" si="1"/>
        <v>ageGroup_youngAdPermutation Importance - Random Forest</v>
      </c>
    </row>
    <row r="81" spans="1:8" x14ac:dyDescent="0.55000000000000004">
      <c r="A81" t="s">
        <v>49</v>
      </c>
      <c r="B81" t="s">
        <v>63</v>
      </c>
      <c r="C81" t="s">
        <v>64</v>
      </c>
      <c r="D81" t="s">
        <v>138</v>
      </c>
      <c r="E81">
        <v>0</v>
      </c>
      <c r="F81" t="s">
        <v>5</v>
      </c>
      <c r="G81">
        <v>3</v>
      </c>
      <c r="H81" t="str">
        <f t="shared" si="1"/>
        <v>ageGroup_youngAdPermutation Importance - Ridge</v>
      </c>
    </row>
    <row r="82" spans="1:8" x14ac:dyDescent="0.55000000000000004">
      <c r="A82" t="s">
        <v>49</v>
      </c>
      <c r="B82" t="s">
        <v>65</v>
      </c>
      <c r="C82" t="s">
        <v>62</v>
      </c>
      <c r="D82" t="s">
        <v>139</v>
      </c>
      <c r="E82">
        <v>1</v>
      </c>
      <c r="F82" t="s">
        <v>7</v>
      </c>
      <c r="G82">
        <v>3</v>
      </c>
      <c r="H82" t="str">
        <f t="shared" si="1"/>
        <v>ageGroup_youngAdRFE - Random Forest</v>
      </c>
    </row>
    <row r="83" spans="1:8" x14ac:dyDescent="0.55000000000000004">
      <c r="A83" t="s">
        <v>49</v>
      </c>
      <c r="B83" t="s">
        <v>65</v>
      </c>
      <c r="C83" t="s">
        <v>64</v>
      </c>
      <c r="D83" t="s">
        <v>138</v>
      </c>
      <c r="E83">
        <v>0</v>
      </c>
      <c r="F83" t="s">
        <v>6</v>
      </c>
      <c r="G83">
        <v>3</v>
      </c>
      <c r="H83" t="str">
        <f t="shared" si="1"/>
        <v>ageGroup_youngAdRFE - Ridge</v>
      </c>
    </row>
    <row r="84" spans="1:8" x14ac:dyDescent="0.55000000000000004">
      <c r="A84" t="s">
        <v>49</v>
      </c>
      <c r="B84" t="s">
        <v>66</v>
      </c>
      <c r="C84" t="s">
        <v>62</v>
      </c>
      <c r="D84" t="s">
        <v>139</v>
      </c>
      <c r="E84">
        <v>1</v>
      </c>
      <c r="F84" t="s">
        <v>8</v>
      </c>
      <c r="G84">
        <v>3</v>
      </c>
      <c r="H84" t="str">
        <f t="shared" si="1"/>
        <v>ageGroup_youngAdSFS - Random Forest</v>
      </c>
    </row>
    <row r="85" spans="1:8" x14ac:dyDescent="0.55000000000000004">
      <c r="A85" t="s">
        <v>49</v>
      </c>
      <c r="B85" t="s">
        <v>66</v>
      </c>
      <c r="C85" t="s">
        <v>64</v>
      </c>
      <c r="D85" t="s">
        <v>139</v>
      </c>
      <c r="E85">
        <v>1</v>
      </c>
      <c r="F85" t="s">
        <v>9</v>
      </c>
      <c r="G85">
        <v>3</v>
      </c>
      <c r="H85" t="str">
        <f t="shared" si="1"/>
        <v>ageGroup_youngAdSFS - Ridge</v>
      </c>
    </row>
    <row r="86" spans="1:8" x14ac:dyDescent="0.55000000000000004">
      <c r="A86" t="s">
        <v>73</v>
      </c>
      <c r="B86" t="s">
        <v>1</v>
      </c>
      <c r="C86" t="s">
        <v>69</v>
      </c>
      <c r="D86" t="s">
        <v>139</v>
      </c>
      <c r="E86">
        <v>1</v>
      </c>
      <c r="F86" t="s">
        <v>1</v>
      </c>
      <c r="G86">
        <v>3</v>
      </c>
      <c r="H86" t="str">
        <f t="shared" si="1"/>
        <v>Brain_injury_Cond_Variance Threshold</v>
      </c>
    </row>
    <row r="87" spans="1:8" x14ac:dyDescent="0.55000000000000004">
      <c r="A87" t="s">
        <v>73</v>
      </c>
      <c r="B87" t="s">
        <v>67</v>
      </c>
      <c r="C87" t="s">
        <v>68</v>
      </c>
      <c r="D87" t="s">
        <v>139</v>
      </c>
      <c r="E87">
        <v>1</v>
      </c>
      <c r="F87" t="s">
        <v>2</v>
      </c>
      <c r="G87">
        <v>3</v>
      </c>
      <c r="H87" t="str">
        <f t="shared" si="1"/>
        <v>Brain_injury_Cond_Regularization - Lasso</v>
      </c>
    </row>
    <row r="88" spans="1:8" x14ac:dyDescent="0.55000000000000004">
      <c r="A88" t="s">
        <v>73</v>
      </c>
      <c r="B88" t="s">
        <v>61</v>
      </c>
      <c r="C88" t="s">
        <v>62</v>
      </c>
      <c r="D88" t="s">
        <v>261</v>
      </c>
      <c r="E88">
        <v>0</v>
      </c>
      <c r="F88" t="s">
        <v>3</v>
      </c>
      <c r="G88">
        <v>3</v>
      </c>
      <c r="H88" t="str">
        <f t="shared" si="1"/>
        <v>Brain_injury_Cond_Feature Importance - Random Forest</v>
      </c>
    </row>
    <row r="89" spans="1:8" x14ac:dyDescent="0.55000000000000004">
      <c r="A89" t="s">
        <v>73</v>
      </c>
      <c r="B89" t="s">
        <v>63</v>
      </c>
      <c r="C89" t="s">
        <v>62</v>
      </c>
      <c r="D89" t="s">
        <v>138</v>
      </c>
      <c r="E89">
        <v>0</v>
      </c>
      <c r="F89" t="s">
        <v>4</v>
      </c>
      <c r="G89">
        <v>3</v>
      </c>
      <c r="H89" t="str">
        <f t="shared" si="1"/>
        <v>Brain_injury_Cond_Permutation Importance - Random Forest</v>
      </c>
    </row>
    <row r="90" spans="1:8" x14ac:dyDescent="0.55000000000000004">
      <c r="A90" t="s">
        <v>73</v>
      </c>
      <c r="B90" t="s">
        <v>63</v>
      </c>
      <c r="C90" t="s">
        <v>64</v>
      </c>
      <c r="D90" t="s">
        <v>138</v>
      </c>
      <c r="E90">
        <v>0</v>
      </c>
      <c r="F90" t="s">
        <v>5</v>
      </c>
      <c r="G90">
        <v>3</v>
      </c>
      <c r="H90" t="str">
        <f t="shared" si="1"/>
        <v>Brain_injury_Cond_Permutation Importance - Ridge</v>
      </c>
    </row>
    <row r="91" spans="1:8" x14ac:dyDescent="0.55000000000000004">
      <c r="A91" t="s">
        <v>73</v>
      </c>
      <c r="B91" t="s">
        <v>65</v>
      </c>
      <c r="C91" t="s">
        <v>62</v>
      </c>
      <c r="D91" t="s">
        <v>138</v>
      </c>
      <c r="E91">
        <v>0</v>
      </c>
      <c r="F91" t="s">
        <v>7</v>
      </c>
      <c r="G91">
        <v>3</v>
      </c>
      <c r="H91" t="str">
        <f t="shared" si="1"/>
        <v>Brain_injury_Cond_RFE - Random Forest</v>
      </c>
    </row>
    <row r="92" spans="1:8" x14ac:dyDescent="0.55000000000000004">
      <c r="A92" t="s">
        <v>73</v>
      </c>
      <c r="B92" t="s">
        <v>65</v>
      </c>
      <c r="C92" t="s">
        <v>64</v>
      </c>
      <c r="D92" t="s">
        <v>138</v>
      </c>
      <c r="E92">
        <v>0</v>
      </c>
      <c r="F92" t="s">
        <v>6</v>
      </c>
      <c r="G92">
        <v>3</v>
      </c>
      <c r="H92" t="str">
        <f t="shared" si="1"/>
        <v>Brain_injury_Cond_RFE - Ridge</v>
      </c>
    </row>
    <row r="93" spans="1:8" x14ac:dyDescent="0.55000000000000004">
      <c r="A93" t="s">
        <v>73</v>
      </c>
      <c r="B93" t="s">
        <v>66</v>
      </c>
      <c r="C93" t="s">
        <v>62</v>
      </c>
      <c r="D93" t="s">
        <v>139</v>
      </c>
      <c r="E93">
        <v>1</v>
      </c>
      <c r="F93" t="s">
        <v>8</v>
      </c>
      <c r="G93">
        <v>3</v>
      </c>
      <c r="H93" t="str">
        <f t="shared" si="1"/>
        <v>Brain_injury_Cond_SFS - Random Forest</v>
      </c>
    </row>
    <row r="94" spans="1:8" x14ac:dyDescent="0.55000000000000004">
      <c r="A94" t="s">
        <v>73</v>
      </c>
      <c r="B94" t="s">
        <v>66</v>
      </c>
      <c r="C94" t="s">
        <v>64</v>
      </c>
      <c r="D94" t="s">
        <v>138</v>
      </c>
      <c r="E94">
        <v>0</v>
      </c>
      <c r="F94" t="s">
        <v>9</v>
      </c>
      <c r="G94">
        <v>3</v>
      </c>
      <c r="H94" t="str">
        <f t="shared" si="1"/>
        <v>Brain_injury_Cond_SFS - Ridge</v>
      </c>
    </row>
    <row r="95" spans="1:8" x14ac:dyDescent="0.55000000000000004">
      <c r="A95" t="s">
        <v>42</v>
      </c>
      <c r="B95" t="s">
        <v>1</v>
      </c>
      <c r="C95" t="s">
        <v>69</v>
      </c>
      <c r="D95" t="s">
        <v>139</v>
      </c>
      <c r="E95">
        <v>1</v>
      </c>
      <c r="F95" t="s">
        <v>1</v>
      </c>
      <c r="G95">
        <v>3</v>
      </c>
      <c r="H95" t="str">
        <f t="shared" si="1"/>
        <v>gender_femVariance Threshold</v>
      </c>
    </row>
    <row r="96" spans="1:8" x14ac:dyDescent="0.55000000000000004">
      <c r="A96" t="s">
        <v>42</v>
      </c>
      <c r="B96" t="s">
        <v>61</v>
      </c>
      <c r="C96" t="s">
        <v>62</v>
      </c>
      <c r="D96" t="s">
        <v>262</v>
      </c>
      <c r="E96">
        <v>1</v>
      </c>
      <c r="F96" t="s">
        <v>3</v>
      </c>
      <c r="G96">
        <v>3</v>
      </c>
      <c r="H96" t="str">
        <f t="shared" si="1"/>
        <v>gender_femFeature Importance - Random Forest</v>
      </c>
    </row>
    <row r="97" spans="1:8" x14ac:dyDescent="0.55000000000000004">
      <c r="A97" t="s">
        <v>42</v>
      </c>
      <c r="B97" t="s">
        <v>63</v>
      </c>
      <c r="C97" t="s">
        <v>62</v>
      </c>
      <c r="D97" t="s">
        <v>263</v>
      </c>
      <c r="E97">
        <v>0</v>
      </c>
      <c r="F97" t="s">
        <v>4</v>
      </c>
      <c r="G97">
        <v>3</v>
      </c>
      <c r="H97" t="str">
        <f t="shared" si="1"/>
        <v>gender_femPermutation Importance - Random Forest</v>
      </c>
    </row>
    <row r="98" spans="1:8" x14ac:dyDescent="0.55000000000000004">
      <c r="A98" t="s">
        <v>42</v>
      </c>
      <c r="B98" t="s">
        <v>63</v>
      </c>
      <c r="C98" t="s">
        <v>64</v>
      </c>
      <c r="D98" t="s">
        <v>138</v>
      </c>
      <c r="E98">
        <v>0</v>
      </c>
      <c r="F98" t="s">
        <v>5</v>
      </c>
      <c r="G98">
        <v>3</v>
      </c>
      <c r="H98" t="str">
        <f t="shared" si="1"/>
        <v>gender_femPermutation Importance - Ridge</v>
      </c>
    </row>
    <row r="99" spans="1:8" x14ac:dyDescent="0.55000000000000004">
      <c r="A99" t="s">
        <v>42</v>
      </c>
      <c r="B99" t="s">
        <v>65</v>
      </c>
      <c r="C99" t="s">
        <v>62</v>
      </c>
      <c r="D99" t="s">
        <v>139</v>
      </c>
      <c r="E99">
        <v>1</v>
      </c>
      <c r="F99" t="s">
        <v>7</v>
      </c>
      <c r="G99">
        <v>3</v>
      </c>
      <c r="H99" t="str">
        <f t="shared" si="1"/>
        <v>gender_femRFE - Random Forest</v>
      </c>
    </row>
    <row r="100" spans="1:8" x14ac:dyDescent="0.55000000000000004">
      <c r="A100" t="s">
        <v>42</v>
      </c>
      <c r="B100" t="s">
        <v>65</v>
      </c>
      <c r="C100" t="s">
        <v>64</v>
      </c>
      <c r="D100" t="s">
        <v>138</v>
      </c>
      <c r="E100">
        <v>0</v>
      </c>
      <c r="F100" t="s">
        <v>6</v>
      </c>
      <c r="G100">
        <v>3</v>
      </c>
      <c r="H100" t="str">
        <f t="shared" si="1"/>
        <v>gender_femRFE - Ridge</v>
      </c>
    </row>
    <row r="101" spans="1:8" x14ac:dyDescent="0.55000000000000004">
      <c r="A101" t="s">
        <v>42</v>
      </c>
      <c r="B101" t="s">
        <v>66</v>
      </c>
      <c r="C101" t="s">
        <v>62</v>
      </c>
      <c r="D101" t="s">
        <v>138</v>
      </c>
      <c r="E101">
        <v>0</v>
      </c>
      <c r="F101" t="s">
        <v>8</v>
      </c>
      <c r="G101">
        <v>3</v>
      </c>
      <c r="H101" t="str">
        <f t="shared" si="1"/>
        <v>gender_femSFS - Random Forest</v>
      </c>
    </row>
    <row r="102" spans="1:8" x14ac:dyDescent="0.55000000000000004">
      <c r="A102" t="s">
        <v>42</v>
      </c>
      <c r="B102" t="s">
        <v>66</v>
      </c>
      <c r="C102" t="s">
        <v>64</v>
      </c>
      <c r="D102" t="s">
        <v>138</v>
      </c>
      <c r="E102">
        <v>0</v>
      </c>
      <c r="F102" t="s">
        <v>9</v>
      </c>
      <c r="G102">
        <v>3</v>
      </c>
      <c r="H102" t="str">
        <f t="shared" si="1"/>
        <v>gender_femSFS - Ridge</v>
      </c>
    </row>
    <row r="103" spans="1:8" x14ac:dyDescent="0.55000000000000004">
      <c r="A103" t="s">
        <v>71</v>
      </c>
      <c r="B103" t="s">
        <v>1</v>
      </c>
      <c r="C103" t="s">
        <v>69</v>
      </c>
      <c r="D103" t="s">
        <v>139</v>
      </c>
      <c r="E103">
        <v>1</v>
      </c>
      <c r="F103" t="s">
        <v>1</v>
      </c>
      <c r="G103">
        <v>3</v>
      </c>
      <c r="H103" t="str">
        <f t="shared" si="1"/>
        <v>Hernia_Cond_Variance Threshold</v>
      </c>
    </row>
    <row r="104" spans="1:8" x14ac:dyDescent="0.55000000000000004">
      <c r="A104" t="s">
        <v>71</v>
      </c>
      <c r="B104" t="s">
        <v>67</v>
      </c>
      <c r="C104" t="s">
        <v>68</v>
      </c>
      <c r="D104" t="s">
        <v>139</v>
      </c>
      <c r="E104">
        <v>1</v>
      </c>
      <c r="F104" t="s">
        <v>2</v>
      </c>
      <c r="G104">
        <v>3</v>
      </c>
      <c r="H104" t="str">
        <f t="shared" si="1"/>
        <v>Hernia_Cond_Regularization - Lasso</v>
      </c>
    </row>
    <row r="105" spans="1:8" x14ac:dyDescent="0.55000000000000004">
      <c r="A105" t="s">
        <v>71</v>
      </c>
      <c r="B105" t="s">
        <v>61</v>
      </c>
      <c r="C105" t="s">
        <v>62</v>
      </c>
      <c r="D105" t="s">
        <v>264</v>
      </c>
      <c r="E105">
        <v>0</v>
      </c>
      <c r="F105" t="s">
        <v>3</v>
      </c>
      <c r="G105">
        <v>3</v>
      </c>
      <c r="H105" t="str">
        <f t="shared" si="1"/>
        <v>Hernia_Cond_Feature Importance - Random Forest</v>
      </c>
    </row>
    <row r="106" spans="1:8" x14ac:dyDescent="0.55000000000000004">
      <c r="A106" t="s">
        <v>71</v>
      </c>
      <c r="B106" t="s">
        <v>63</v>
      </c>
      <c r="C106" t="s">
        <v>62</v>
      </c>
      <c r="D106" t="s">
        <v>265</v>
      </c>
      <c r="E106">
        <v>0</v>
      </c>
      <c r="F106" t="s">
        <v>4</v>
      </c>
      <c r="G106">
        <v>3</v>
      </c>
      <c r="H106" t="str">
        <f t="shared" si="1"/>
        <v>Hernia_Cond_Permutation Importance - Random Forest</v>
      </c>
    </row>
    <row r="107" spans="1:8" x14ac:dyDescent="0.55000000000000004">
      <c r="A107" t="s">
        <v>71</v>
      </c>
      <c r="B107" t="s">
        <v>63</v>
      </c>
      <c r="C107" t="s">
        <v>64</v>
      </c>
      <c r="D107" t="s">
        <v>138</v>
      </c>
      <c r="E107">
        <v>0</v>
      </c>
      <c r="F107" t="s">
        <v>5</v>
      </c>
      <c r="G107">
        <v>3</v>
      </c>
      <c r="H107" t="str">
        <f t="shared" si="1"/>
        <v>Hernia_Cond_Permutation Importance - Ridge</v>
      </c>
    </row>
    <row r="108" spans="1:8" x14ac:dyDescent="0.55000000000000004">
      <c r="A108" t="s">
        <v>71</v>
      </c>
      <c r="B108" t="s">
        <v>65</v>
      </c>
      <c r="C108" t="s">
        <v>62</v>
      </c>
      <c r="D108" t="s">
        <v>138</v>
      </c>
      <c r="E108">
        <v>0</v>
      </c>
      <c r="F108" t="s">
        <v>7</v>
      </c>
      <c r="G108">
        <v>3</v>
      </c>
      <c r="H108" t="str">
        <f t="shared" si="1"/>
        <v>Hernia_Cond_RFE - Random Forest</v>
      </c>
    </row>
    <row r="109" spans="1:8" x14ac:dyDescent="0.55000000000000004">
      <c r="A109" t="s">
        <v>71</v>
      </c>
      <c r="B109" t="s">
        <v>65</v>
      </c>
      <c r="C109" t="s">
        <v>64</v>
      </c>
      <c r="D109" t="s">
        <v>138</v>
      </c>
      <c r="E109">
        <v>0</v>
      </c>
      <c r="F109" t="s">
        <v>6</v>
      </c>
      <c r="G109">
        <v>3</v>
      </c>
      <c r="H109" t="str">
        <f t="shared" si="1"/>
        <v>Hernia_Cond_RFE - Ridge</v>
      </c>
    </row>
    <row r="110" spans="1:8" x14ac:dyDescent="0.55000000000000004">
      <c r="A110" t="s">
        <v>71</v>
      </c>
      <c r="B110" t="s">
        <v>66</v>
      </c>
      <c r="C110" t="s">
        <v>62</v>
      </c>
      <c r="D110" t="s">
        <v>139</v>
      </c>
      <c r="E110">
        <v>1</v>
      </c>
      <c r="F110" t="s">
        <v>8</v>
      </c>
      <c r="G110">
        <v>3</v>
      </c>
      <c r="H110" t="str">
        <f t="shared" si="1"/>
        <v>Hernia_Cond_SFS - Random Forest</v>
      </c>
    </row>
    <row r="111" spans="1:8" x14ac:dyDescent="0.55000000000000004">
      <c r="A111" t="s">
        <v>71</v>
      </c>
      <c r="B111" t="s">
        <v>66</v>
      </c>
      <c r="C111" t="s">
        <v>64</v>
      </c>
      <c r="D111" t="s">
        <v>138</v>
      </c>
      <c r="E111">
        <v>0</v>
      </c>
      <c r="F111" t="s">
        <v>9</v>
      </c>
      <c r="G111">
        <v>3</v>
      </c>
      <c r="H111" t="str">
        <f t="shared" si="1"/>
        <v>Hernia_Cond_SFS - Ridge</v>
      </c>
    </row>
    <row r="112" spans="1:8" x14ac:dyDescent="0.55000000000000004">
      <c r="A112" t="s">
        <v>44</v>
      </c>
      <c r="B112" t="s">
        <v>61</v>
      </c>
      <c r="C112" t="s">
        <v>62</v>
      </c>
      <c r="D112" t="s">
        <v>266</v>
      </c>
      <c r="E112">
        <v>0</v>
      </c>
      <c r="F112" t="s">
        <v>3</v>
      </c>
      <c r="G112">
        <v>3</v>
      </c>
      <c r="H112" t="str">
        <f t="shared" si="1"/>
        <v>race_asiFeature Importance - Random Forest</v>
      </c>
    </row>
    <row r="113" spans="1:8" x14ac:dyDescent="0.55000000000000004">
      <c r="A113" t="s">
        <v>44</v>
      </c>
      <c r="B113" t="s">
        <v>63</v>
      </c>
      <c r="C113" t="s">
        <v>62</v>
      </c>
      <c r="D113" t="s">
        <v>267</v>
      </c>
      <c r="E113">
        <v>0</v>
      </c>
      <c r="F113" t="s">
        <v>4</v>
      </c>
      <c r="G113">
        <v>3</v>
      </c>
      <c r="H113" t="str">
        <f t="shared" si="1"/>
        <v>race_asiPermutation Importance - Random Forest</v>
      </c>
    </row>
    <row r="114" spans="1:8" x14ac:dyDescent="0.55000000000000004">
      <c r="A114" t="s">
        <v>44</v>
      </c>
      <c r="B114" t="s">
        <v>63</v>
      </c>
      <c r="C114" t="s">
        <v>64</v>
      </c>
      <c r="D114" t="s">
        <v>138</v>
      </c>
      <c r="E114">
        <v>0</v>
      </c>
      <c r="F114" t="s">
        <v>5</v>
      </c>
      <c r="G114">
        <v>3</v>
      </c>
      <c r="H114" t="str">
        <f t="shared" si="1"/>
        <v>race_asiPermutation Importance - Ridge</v>
      </c>
    </row>
    <row r="115" spans="1:8" x14ac:dyDescent="0.55000000000000004">
      <c r="A115" t="s">
        <v>44</v>
      </c>
      <c r="B115" t="s">
        <v>65</v>
      </c>
      <c r="C115" t="s">
        <v>62</v>
      </c>
      <c r="D115" t="s">
        <v>139</v>
      </c>
      <c r="E115">
        <v>1</v>
      </c>
      <c r="F115" t="s">
        <v>7</v>
      </c>
      <c r="G115">
        <v>3</v>
      </c>
      <c r="H115" t="str">
        <f t="shared" si="1"/>
        <v>race_asiRFE - Random Forest</v>
      </c>
    </row>
    <row r="116" spans="1:8" x14ac:dyDescent="0.55000000000000004">
      <c r="A116" t="s">
        <v>44</v>
      </c>
      <c r="B116" t="s">
        <v>65</v>
      </c>
      <c r="C116" t="s">
        <v>64</v>
      </c>
      <c r="D116" t="s">
        <v>138</v>
      </c>
      <c r="E116">
        <v>0</v>
      </c>
      <c r="F116" t="s">
        <v>6</v>
      </c>
      <c r="G116">
        <v>3</v>
      </c>
      <c r="H116" t="str">
        <f t="shared" si="1"/>
        <v>race_asiRFE - Ridge</v>
      </c>
    </row>
    <row r="117" spans="1:8" x14ac:dyDescent="0.55000000000000004">
      <c r="A117" t="s">
        <v>44</v>
      </c>
      <c r="B117" t="s">
        <v>66</v>
      </c>
      <c r="C117" t="s">
        <v>62</v>
      </c>
      <c r="D117" t="s">
        <v>139</v>
      </c>
      <c r="E117">
        <v>1</v>
      </c>
      <c r="F117" t="s">
        <v>8</v>
      </c>
      <c r="G117">
        <v>3</v>
      </c>
      <c r="H117" t="str">
        <f t="shared" si="1"/>
        <v>race_asiSFS - Random Forest</v>
      </c>
    </row>
    <row r="118" spans="1:8" x14ac:dyDescent="0.55000000000000004">
      <c r="A118" t="s">
        <v>44</v>
      </c>
      <c r="B118" t="s">
        <v>66</v>
      </c>
      <c r="C118" t="s">
        <v>64</v>
      </c>
      <c r="D118" t="s">
        <v>139</v>
      </c>
      <c r="E118">
        <v>1</v>
      </c>
      <c r="F118" t="s">
        <v>9</v>
      </c>
      <c r="G118">
        <v>3</v>
      </c>
      <c r="H118" t="str">
        <f t="shared" si="1"/>
        <v>race_asiSFS - Ridge</v>
      </c>
    </row>
    <row r="119" spans="1:8" x14ac:dyDescent="0.55000000000000004">
      <c r="A119" t="s">
        <v>32</v>
      </c>
      <c r="B119" t="s">
        <v>61</v>
      </c>
      <c r="C119" t="s">
        <v>62</v>
      </c>
      <c r="D119" t="s">
        <v>268</v>
      </c>
      <c r="E119">
        <v>0</v>
      </c>
      <c r="F119" t="s">
        <v>3</v>
      </c>
      <c r="G119">
        <v>3</v>
      </c>
      <c r="H119" t="str">
        <f t="shared" si="1"/>
        <v>race_natFeature Importance - Random Forest</v>
      </c>
    </row>
    <row r="120" spans="1:8" x14ac:dyDescent="0.55000000000000004">
      <c r="A120" t="s">
        <v>32</v>
      </c>
      <c r="B120" t="s">
        <v>63</v>
      </c>
      <c r="C120" t="s">
        <v>62</v>
      </c>
      <c r="D120" t="s">
        <v>258</v>
      </c>
      <c r="E120">
        <v>1</v>
      </c>
      <c r="F120" t="s">
        <v>4</v>
      </c>
      <c r="G120">
        <v>3</v>
      </c>
      <c r="H120" t="str">
        <f t="shared" si="1"/>
        <v>race_natPermutation Importance - Random Forest</v>
      </c>
    </row>
    <row r="121" spans="1:8" x14ac:dyDescent="0.55000000000000004">
      <c r="A121" t="s">
        <v>32</v>
      </c>
      <c r="B121" t="s">
        <v>63</v>
      </c>
      <c r="C121" t="s">
        <v>64</v>
      </c>
      <c r="D121" t="s">
        <v>138</v>
      </c>
      <c r="E121">
        <v>0</v>
      </c>
      <c r="F121" t="s">
        <v>5</v>
      </c>
      <c r="G121">
        <v>3</v>
      </c>
      <c r="H121" t="str">
        <f t="shared" si="1"/>
        <v>race_natPermutation Importance - Ridge</v>
      </c>
    </row>
    <row r="122" spans="1:8" x14ac:dyDescent="0.55000000000000004">
      <c r="A122" t="s">
        <v>32</v>
      </c>
      <c r="B122" t="s">
        <v>65</v>
      </c>
      <c r="C122" t="s">
        <v>62</v>
      </c>
      <c r="D122" t="s">
        <v>138</v>
      </c>
      <c r="E122">
        <v>0</v>
      </c>
      <c r="F122" t="s">
        <v>7</v>
      </c>
      <c r="G122">
        <v>3</v>
      </c>
      <c r="H122" t="str">
        <f t="shared" si="1"/>
        <v>race_natRFE - Random Forest</v>
      </c>
    </row>
    <row r="123" spans="1:8" x14ac:dyDescent="0.55000000000000004">
      <c r="A123" t="s">
        <v>32</v>
      </c>
      <c r="B123" t="s">
        <v>65</v>
      </c>
      <c r="C123" t="s">
        <v>64</v>
      </c>
      <c r="D123" t="s">
        <v>138</v>
      </c>
      <c r="E123">
        <v>0</v>
      </c>
      <c r="F123" t="s">
        <v>6</v>
      </c>
      <c r="G123">
        <v>3</v>
      </c>
      <c r="H123" t="str">
        <f t="shared" si="1"/>
        <v>race_natRFE - Ridge</v>
      </c>
    </row>
    <row r="124" spans="1:8" x14ac:dyDescent="0.55000000000000004">
      <c r="A124" t="s">
        <v>32</v>
      </c>
      <c r="B124" t="s">
        <v>66</v>
      </c>
      <c r="C124" t="s">
        <v>62</v>
      </c>
      <c r="D124" t="s">
        <v>139</v>
      </c>
      <c r="E124">
        <v>1</v>
      </c>
      <c r="F124" t="s">
        <v>8</v>
      </c>
      <c r="G124">
        <v>3</v>
      </c>
      <c r="H124" t="str">
        <f t="shared" si="1"/>
        <v>race_natSFS - Random Forest</v>
      </c>
    </row>
    <row r="125" spans="1:8" x14ac:dyDescent="0.55000000000000004">
      <c r="A125" t="s">
        <v>32</v>
      </c>
      <c r="B125" t="s">
        <v>66</v>
      </c>
      <c r="C125" t="s">
        <v>64</v>
      </c>
      <c r="D125" t="s">
        <v>139</v>
      </c>
      <c r="E125">
        <v>1</v>
      </c>
      <c r="F125" t="s">
        <v>9</v>
      </c>
      <c r="G125">
        <v>3</v>
      </c>
      <c r="H125" t="str">
        <f t="shared" si="1"/>
        <v>race_natSFS - Ridge</v>
      </c>
    </row>
    <row r="126" spans="1:8" x14ac:dyDescent="0.55000000000000004">
      <c r="A126" t="s">
        <v>53</v>
      </c>
      <c r="B126" t="s">
        <v>61</v>
      </c>
      <c r="C126" t="s">
        <v>62</v>
      </c>
      <c r="D126" t="s">
        <v>269</v>
      </c>
      <c r="E126">
        <v>0</v>
      </c>
      <c r="F126" t="s">
        <v>3</v>
      </c>
      <c r="G126">
        <v>4</v>
      </c>
      <c r="H126" t="str">
        <f t="shared" si="1"/>
        <v>ageGroup_elderlyFeature Importance - Random Forest</v>
      </c>
    </row>
    <row r="127" spans="1:8" x14ac:dyDescent="0.55000000000000004">
      <c r="A127" t="s">
        <v>53</v>
      </c>
      <c r="B127" t="s">
        <v>63</v>
      </c>
      <c r="C127" t="s">
        <v>62</v>
      </c>
      <c r="D127" t="s">
        <v>270</v>
      </c>
      <c r="E127">
        <v>1</v>
      </c>
      <c r="F127" t="s">
        <v>4</v>
      </c>
      <c r="G127">
        <v>4</v>
      </c>
      <c r="H127" t="str">
        <f t="shared" si="1"/>
        <v>ageGroup_elderlyPermutation Importance - Random Forest</v>
      </c>
    </row>
    <row r="128" spans="1:8" x14ac:dyDescent="0.55000000000000004">
      <c r="A128" t="s">
        <v>53</v>
      </c>
      <c r="B128" t="s">
        <v>63</v>
      </c>
      <c r="C128" t="s">
        <v>64</v>
      </c>
      <c r="D128" t="s">
        <v>138</v>
      </c>
      <c r="E128">
        <v>0</v>
      </c>
      <c r="F128" t="s">
        <v>5</v>
      </c>
      <c r="G128">
        <v>4</v>
      </c>
      <c r="H128" t="str">
        <f t="shared" si="1"/>
        <v>ageGroup_elderlyPermutation Importance - Ridge</v>
      </c>
    </row>
    <row r="129" spans="1:8" x14ac:dyDescent="0.55000000000000004">
      <c r="A129" t="s">
        <v>53</v>
      </c>
      <c r="B129" t="s">
        <v>65</v>
      </c>
      <c r="C129" t="s">
        <v>62</v>
      </c>
      <c r="D129" t="s">
        <v>139</v>
      </c>
      <c r="E129">
        <v>1</v>
      </c>
      <c r="F129" t="s">
        <v>7</v>
      </c>
      <c r="G129">
        <v>4</v>
      </c>
      <c r="H129" t="str">
        <f t="shared" si="1"/>
        <v>ageGroup_elderlyRFE - Random Forest</v>
      </c>
    </row>
    <row r="130" spans="1:8" x14ac:dyDescent="0.55000000000000004">
      <c r="A130" t="s">
        <v>53</v>
      </c>
      <c r="B130" t="s">
        <v>65</v>
      </c>
      <c r="C130" t="s">
        <v>64</v>
      </c>
      <c r="D130" t="s">
        <v>138</v>
      </c>
      <c r="E130">
        <v>0</v>
      </c>
      <c r="F130" t="s">
        <v>6</v>
      </c>
      <c r="G130">
        <v>4</v>
      </c>
      <c r="H130" t="str">
        <f t="shared" ref="H130:H193" si="2">A130&amp;F130</f>
        <v>ageGroup_elderlyRFE - Ridge</v>
      </c>
    </row>
    <row r="131" spans="1:8" x14ac:dyDescent="0.55000000000000004">
      <c r="A131" t="s">
        <v>53</v>
      </c>
      <c r="B131" t="s">
        <v>66</v>
      </c>
      <c r="C131" t="s">
        <v>62</v>
      </c>
      <c r="D131" t="s">
        <v>139</v>
      </c>
      <c r="E131">
        <v>1</v>
      </c>
      <c r="F131" t="s">
        <v>8</v>
      </c>
      <c r="G131">
        <v>4</v>
      </c>
      <c r="H131" t="str">
        <f t="shared" si="2"/>
        <v>ageGroup_elderlySFS - Random Forest</v>
      </c>
    </row>
    <row r="132" spans="1:8" x14ac:dyDescent="0.55000000000000004">
      <c r="A132" t="s">
        <v>53</v>
      </c>
      <c r="B132" t="s">
        <v>66</v>
      </c>
      <c r="C132" t="s">
        <v>64</v>
      </c>
      <c r="D132" t="s">
        <v>139</v>
      </c>
      <c r="E132">
        <v>1</v>
      </c>
      <c r="F132" t="s">
        <v>9</v>
      </c>
      <c r="G132">
        <v>4</v>
      </c>
      <c r="H132" t="str">
        <f t="shared" si="2"/>
        <v>ageGroup_elderlySFS - Ridge</v>
      </c>
    </row>
    <row r="133" spans="1:8" x14ac:dyDescent="0.55000000000000004">
      <c r="A133" t="s">
        <v>118</v>
      </c>
      <c r="B133" t="s">
        <v>1</v>
      </c>
      <c r="C133" t="s">
        <v>69</v>
      </c>
      <c r="D133" t="s">
        <v>139</v>
      </c>
      <c r="E133">
        <v>1</v>
      </c>
      <c r="F133" t="s">
        <v>1</v>
      </c>
      <c r="G133">
        <v>4</v>
      </c>
      <c r="H133" t="str">
        <f t="shared" si="2"/>
        <v>Bupivacaine_drug_Variance Threshold</v>
      </c>
    </row>
    <row r="134" spans="1:8" x14ac:dyDescent="0.55000000000000004">
      <c r="A134" t="s">
        <v>118</v>
      </c>
      <c r="B134" t="s">
        <v>67</v>
      </c>
      <c r="C134" t="s">
        <v>68</v>
      </c>
      <c r="D134" t="s">
        <v>139</v>
      </c>
      <c r="E134">
        <v>1</v>
      </c>
      <c r="F134" t="s">
        <v>2</v>
      </c>
      <c r="G134">
        <v>4</v>
      </c>
      <c r="H134" t="str">
        <f t="shared" si="2"/>
        <v>Bupivacaine_drug_Regularization - Lasso</v>
      </c>
    </row>
    <row r="135" spans="1:8" x14ac:dyDescent="0.55000000000000004">
      <c r="A135" t="s">
        <v>118</v>
      </c>
      <c r="B135" t="s">
        <v>61</v>
      </c>
      <c r="C135" t="s">
        <v>62</v>
      </c>
      <c r="D135" t="s">
        <v>271</v>
      </c>
      <c r="E135">
        <v>0</v>
      </c>
      <c r="F135" t="s">
        <v>3</v>
      </c>
      <c r="G135">
        <v>4</v>
      </c>
      <c r="H135" t="str">
        <f t="shared" si="2"/>
        <v>Bupivacaine_drug_Feature Importance - Random Forest</v>
      </c>
    </row>
    <row r="136" spans="1:8" x14ac:dyDescent="0.55000000000000004">
      <c r="A136" t="s">
        <v>118</v>
      </c>
      <c r="B136" t="s">
        <v>63</v>
      </c>
      <c r="C136" t="s">
        <v>62</v>
      </c>
      <c r="D136" t="s">
        <v>138</v>
      </c>
      <c r="E136">
        <v>0</v>
      </c>
      <c r="F136" t="s">
        <v>4</v>
      </c>
      <c r="G136">
        <v>4</v>
      </c>
      <c r="H136" t="str">
        <f t="shared" si="2"/>
        <v>Bupivacaine_drug_Permutation Importance - Random Forest</v>
      </c>
    </row>
    <row r="137" spans="1:8" x14ac:dyDescent="0.55000000000000004">
      <c r="A137" t="s">
        <v>118</v>
      </c>
      <c r="B137" t="s">
        <v>63</v>
      </c>
      <c r="C137" t="s">
        <v>64</v>
      </c>
      <c r="D137" t="s">
        <v>138</v>
      </c>
      <c r="E137">
        <v>0</v>
      </c>
      <c r="F137" t="s">
        <v>5</v>
      </c>
      <c r="G137">
        <v>4</v>
      </c>
      <c r="H137" t="str">
        <f t="shared" si="2"/>
        <v>Bupivacaine_drug_Permutation Importance - Ridge</v>
      </c>
    </row>
    <row r="138" spans="1:8" x14ac:dyDescent="0.55000000000000004">
      <c r="A138" t="s">
        <v>118</v>
      </c>
      <c r="B138" t="s">
        <v>65</v>
      </c>
      <c r="C138" t="s">
        <v>62</v>
      </c>
      <c r="D138" t="s">
        <v>139</v>
      </c>
      <c r="E138">
        <v>1</v>
      </c>
      <c r="F138" t="s">
        <v>7</v>
      </c>
      <c r="G138">
        <v>4</v>
      </c>
      <c r="H138" t="str">
        <f t="shared" si="2"/>
        <v>Bupivacaine_drug_RFE - Random Forest</v>
      </c>
    </row>
    <row r="139" spans="1:8" x14ac:dyDescent="0.55000000000000004">
      <c r="A139" t="s">
        <v>118</v>
      </c>
      <c r="B139" t="s">
        <v>65</v>
      </c>
      <c r="C139" t="s">
        <v>64</v>
      </c>
      <c r="D139" t="s">
        <v>138</v>
      </c>
      <c r="E139">
        <v>0</v>
      </c>
      <c r="F139" t="s">
        <v>6</v>
      </c>
      <c r="G139">
        <v>4</v>
      </c>
      <c r="H139" t="str">
        <f t="shared" si="2"/>
        <v>Bupivacaine_drug_RFE - Ridge</v>
      </c>
    </row>
    <row r="140" spans="1:8" x14ac:dyDescent="0.55000000000000004">
      <c r="A140" t="s">
        <v>118</v>
      </c>
      <c r="B140" t="s">
        <v>66</v>
      </c>
      <c r="C140" t="s">
        <v>62</v>
      </c>
      <c r="D140" t="s">
        <v>138</v>
      </c>
      <c r="E140">
        <v>0</v>
      </c>
      <c r="F140" t="s">
        <v>8</v>
      </c>
      <c r="G140">
        <v>4</v>
      </c>
      <c r="H140" t="str">
        <f t="shared" si="2"/>
        <v>Bupivacaine_drug_SFS - Random Forest</v>
      </c>
    </row>
    <row r="141" spans="1:8" x14ac:dyDescent="0.55000000000000004">
      <c r="A141" t="s">
        <v>118</v>
      </c>
      <c r="B141" t="s">
        <v>66</v>
      </c>
      <c r="C141" t="s">
        <v>64</v>
      </c>
      <c r="D141" t="s">
        <v>139</v>
      </c>
      <c r="E141">
        <v>1</v>
      </c>
      <c r="F141" t="s">
        <v>9</v>
      </c>
      <c r="G141">
        <v>4</v>
      </c>
      <c r="H141" t="str">
        <f t="shared" si="2"/>
        <v>Bupivacaine_drug_SFS - Ridge</v>
      </c>
    </row>
    <row r="142" spans="1:8" x14ac:dyDescent="0.55000000000000004">
      <c r="A142" t="s">
        <v>74</v>
      </c>
      <c r="B142" t="s">
        <v>1</v>
      </c>
      <c r="C142" t="s">
        <v>69</v>
      </c>
      <c r="D142" t="s">
        <v>139</v>
      </c>
      <c r="E142">
        <v>1</v>
      </c>
      <c r="F142" t="s">
        <v>1</v>
      </c>
      <c r="G142">
        <v>4</v>
      </c>
      <c r="H142" t="str">
        <f t="shared" si="2"/>
        <v>Cyst_Cond_Variance Threshold</v>
      </c>
    </row>
    <row r="143" spans="1:8" x14ac:dyDescent="0.55000000000000004">
      <c r="A143" t="s">
        <v>74</v>
      </c>
      <c r="B143" t="s">
        <v>67</v>
      </c>
      <c r="C143" t="s">
        <v>68</v>
      </c>
      <c r="D143" t="s">
        <v>139</v>
      </c>
      <c r="E143">
        <v>1</v>
      </c>
      <c r="F143" t="s">
        <v>2</v>
      </c>
      <c r="G143">
        <v>4</v>
      </c>
      <c r="H143" t="str">
        <f t="shared" si="2"/>
        <v>Cyst_Cond_Regularization - Lasso</v>
      </c>
    </row>
    <row r="144" spans="1:8" x14ac:dyDescent="0.55000000000000004">
      <c r="A144" t="s">
        <v>74</v>
      </c>
      <c r="B144" t="s">
        <v>61</v>
      </c>
      <c r="C144" t="s">
        <v>62</v>
      </c>
      <c r="D144" t="s">
        <v>272</v>
      </c>
      <c r="E144">
        <v>0</v>
      </c>
      <c r="F144" t="s">
        <v>3</v>
      </c>
      <c r="G144">
        <v>4</v>
      </c>
      <c r="H144" t="str">
        <f t="shared" si="2"/>
        <v>Cyst_Cond_Feature Importance - Random Forest</v>
      </c>
    </row>
    <row r="145" spans="1:8" x14ac:dyDescent="0.55000000000000004">
      <c r="A145" t="s">
        <v>74</v>
      </c>
      <c r="B145" t="s">
        <v>63</v>
      </c>
      <c r="C145" t="s">
        <v>62</v>
      </c>
      <c r="D145" t="s">
        <v>273</v>
      </c>
      <c r="E145">
        <v>1</v>
      </c>
      <c r="F145" t="s">
        <v>4</v>
      </c>
      <c r="G145">
        <v>4</v>
      </c>
      <c r="H145" t="str">
        <f t="shared" si="2"/>
        <v>Cyst_Cond_Permutation Importance - Random Forest</v>
      </c>
    </row>
    <row r="146" spans="1:8" x14ac:dyDescent="0.55000000000000004">
      <c r="A146" t="s">
        <v>74</v>
      </c>
      <c r="B146" t="s">
        <v>63</v>
      </c>
      <c r="C146" t="s">
        <v>64</v>
      </c>
      <c r="D146" t="s">
        <v>138</v>
      </c>
      <c r="E146">
        <v>0</v>
      </c>
      <c r="F146" t="s">
        <v>5</v>
      </c>
      <c r="G146">
        <v>4</v>
      </c>
      <c r="H146" t="str">
        <f t="shared" si="2"/>
        <v>Cyst_Cond_Permutation Importance - Ridge</v>
      </c>
    </row>
    <row r="147" spans="1:8" x14ac:dyDescent="0.55000000000000004">
      <c r="A147" t="s">
        <v>74</v>
      </c>
      <c r="B147" t="s">
        <v>65</v>
      </c>
      <c r="C147" t="s">
        <v>62</v>
      </c>
      <c r="D147" t="s">
        <v>138</v>
      </c>
      <c r="E147">
        <v>0</v>
      </c>
      <c r="F147" t="s">
        <v>7</v>
      </c>
      <c r="G147">
        <v>4</v>
      </c>
      <c r="H147" t="str">
        <f t="shared" si="2"/>
        <v>Cyst_Cond_RFE - Random Forest</v>
      </c>
    </row>
    <row r="148" spans="1:8" x14ac:dyDescent="0.55000000000000004">
      <c r="A148" t="s">
        <v>74</v>
      </c>
      <c r="B148" t="s">
        <v>65</v>
      </c>
      <c r="C148" t="s">
        <v>64</v>
      </c>
      <c r="D148" t="s">
        <v>138</v>
      </c>
      <c r="E148">
        <v>0</v>
      </c>
      <c r="F148" t="s">
        <v>6</v>
      </c>
      <c r="G148">
        <v>4</v>
      </c>
      <c r="H148" t="str">
        <f t="shared" si="2"/>
        <v>Cyst_Cond_RFE - Ridge</v>
      </c>
    </row>
    <row r="149" spans="1:8" x14ac:dyDescent="0.55000000000000004">
      <c r="A149" t="s">
        <v>74</v>
      </c>
      <c r="B149" t="s">
        <v>66</v>
      </c>
      <c r="C149" t="s">
        <v>62</v>
      </c>
      <c r="D149" t="s">
        <v>139</v>
      </c>
      <c r="E149">
        <v>1</v>
      </c>
      <c r="F149" t="s">
        <v>8</v>
      </c>
      <c r="G149">
        <v>4</v>
      </c>
      <c r="H149" t="str">
        <f t="shared" si="2"/>
        <v>Cyst_Cond_SFS - Random Forest</v>
      </c>
    </row>
    <row r="150" spans="1:8" x14ac:dyDescent="0.55000000000000004">
      <c r="A150" t="s">
        <v>74</v>
      </c>
      <c r="B150" t="s">
        <v>66</v>
      </c>
      <c r="C150" t="s">
        <v>64</v>
      </c>
      <c r="D150" t="s">
        <v>138</v>
      </c>
      <c r="E150">
        <v>0</v>
      </c>
      <c r="F150" t="s">
        <v>9</v>
      </c>
      <c r="G150">
        <v>4</v>
      </c>
      <c r="H150" t="str">
        <f t="shared" si="2"/>
        <v>Cyst_Cond_SFS - Ridge</v>
      </c>
    </row>
    <row r="151" spans="1:8" x14ac:dyDescent="0.55000000000000004">
      <c r="A151" t="s">
        <v>70</v>
      </c>
      <c r="B151" t="s">
        <v>61</v>
      </c>
      <c r="C151" t="s">
        <v>62</v>
      </c>
      <c r="D151" t="s">
        <v>274</v>
      </c>
      <c r="E151">
        <v>0</v>
      </c>
      <c r="F151" t="s">
        <v>3</v>
      </c>
      <c r="G151">
        <v>4</v>
      </c>
      <c r="H151" t="str">
        <f t="shared" si="2"/>
        <v>Deformity_foot_Cond_Feature Importance - Random Forest</v>
      </c>
    </row>
    <row r="152" spans="1:8" x14ac:dyDescent="0.55000000000000004">
      <c r="A152" t="s">
        <v>70</v>
      </c>
      <c r="B152" t="s">
        <v>63</v>
      </c>
      <c r="C152" t="s">
        <v>62</v>
      </c>
      <c r="D152" t="s">
        <v>256</v>
      </c>
      <c r="E152">
        <v>0</v>
      </c>
      <c r="F152" t="s">
        <v>4</v>
      </c>
      <c r="G152">
        <v>4</v>
      </c>
      <c r="H152" t="str">
        <f t="shared" si="2"/>
        <v>Deformity_foot_Cond_Permutation Importance - Random Forest</v>
      </c>
    </row>
    <row r="153" spans="1:8" x14ac:dyDescent="0.55000000000000004">
      <c r="A153" t="s">
        <v>70</v>
      </c>
      <c r="B153" t="s">
        <v>63</v>
      </c>
      <c r="C153" t="s">
        <v>64</v>
      </c>
      <c r="D153" t="s">
        <v>138</v>
      </c>
      <c r="E153">
        <v>0</v>
      </c>
      <c r="F153" t="s">
        <v>5</v>
      </c>
      <c r="G153">
        <v>4</v>
      </c>
      <c r="H153" t="str">
        <f t="shared" si="2"/>
        <v>Deformity_foot_Cond_Permutation Importance - Ridge</v>
      </c>
    </row>
    <row r="154" spans="1:8" x14ac:dyDescent="0.55000000000000004">
      <c r="A154" t="s">
        <v>70</v>
      </c>
      <c r="B154" t="s">
        <v>65</v>
      </c>
      <c r="C154" t="s">
        <v>62</v>
      </c>
      <c r="D154" t="s">
        <v>139</v>
      </c>
      <c r="E154">
        <v>1</v>
      </c>
      <c r="F154" t="s">
        <v>7</v>
      </c>
      <c r="G154">
        <v>4</v>
      </c>
      <c r="H154" t="str">
        <f t="shared" si="2"/>
        <v>Deformity_foot_Cond_RFE - Random Forest</v>
      </c>
    </row>
    <row r="155" spans="1:8" x14ac:dyDescent="0.55000000000000004">
      <c r="A155" t="s">
        <v>70</v>
      </c>
      <c r="B155" t="s">
        <v>65</v>
      </c>
      <c r="C155" t="s">
        <v>64</v>
      </c>
      <c r="D155" t="s">
        <v>138</v>
      </c>
      <c r="E155">
        <v>0</v>
      </c>
      <c r="F155" t="s">
        <v>6</v>
      </c>
      <c r="G155">
        <v>4</v>
      </c>
      <c r="H155" t="str">
        <f t="shared" si="2"/>
        <v>Deformity_foot_Cond_RFE - Ridge</v>
      </c>
    </row>
    <row r="156" spans="1:8" x14ac:dyDescent="0.55000000000000004">
      <c r="A156" t="s">
        <v>70</v>
      </c>
      <c r="B156" t="s">
        <v>66</v>
      </c>
      <c r="C156" t="s">
        <v>62</v>
      </c>
      <c r="D156" t="s">
        <v>139</v>
      </c>
      <c r="E156">
        <v>1</v>
      </c>
      <c r="F156" t="s">
        <v>8</v>
      </c>
      <c r="G156">
        <v>4</v>
      </c>
      <c r="H156" t="str">
        <f t="shared" si="2"/>
        <v>Deformity_foot_Cond_SFS - Random Forest</v>
      </c>
    </row>
    <row r="157" spans="1:8" x14ac:dyDescent="0.55000000000000004">
      <c r="A157" t="s">
        <v>70</v>
      </c>
      <c r="B157" t="s">
        <v>66</v>
      </c>
      <c r="C157" t="s">
        <v>64</v>
      </c>
      <c r="D157" t="s">
        <v>138</v>
      </c>
      <c r="E157">
        <v>0</v>
      </c>
      <c r="F157" t="s">
        <v>9</v>
      </c>
      <c r="G157">
        <v>4</v>
      </c>
      <c r="H157" t="str">
        <f t="shared" si="2"/>
        <v>Deformity_foot_Cond_SFS - Ridge</v>
      </c>
    </row>
    <row r="158" spans="1:8" x14ac:dyDescent="0.55000000000000004">
      <c r="A158" t="s">
        <v>70</v>
      </c>
      <c r="B158" t="s">
        <v>1</v>
      </c>
      <c r="C158" t="s">
        <v>69</v>
      </c>
      <c r="D158" t="s">
        <v>139</v>
      </c>
      <c r="E158">
        <v>1</v>
      </c>
      <c r="F158" t="s">
        <v>1</v>
      </c>
      <c r="G158">
        <v>4</v>
      </c>
      <c r="H158" t="str">
        <f t="shared" si="2"/>
        <v>Deformity_foot_Cond_Variance Threshold</v>
      </c>
    </row>
    <row r="159" spans="1:8" x14ac:dyDescent="0.55000000000000004">
      <c r="A159" t="s">
        <v>70</v>
      </c>
      <c r="B159" t="s">
        <v>67</v>
      </c>
      <c r="C159" t="s">
        <v>68</v>
      </c>
      <c r="D159" t="s">
        <v>139</v>
      </c>
      <c r="E159">
        <v>1</v>
      </c>
      <c r="F159" t="s">
        <v>2</v>
      </c>
      <c r="G159">
        <v>4</v>
      </c>
      <c r="H159" t="str">
        <f t="shared" si="2"/>
        <v>Deformity_foot_Cond_Regularization - Lasso</v>
      </c>
    </row>
    <row r="160" spans="1:8" x14ac:dyDescent="0.55000000000000004">
      <c r="A160" t="s">
        <v>119</v>
      </c>
      <c r="B160" t="s">
        <v>1</v>
      </c>
      <c r="C160" t="s">
        <v>69</v>
      </c>
      <c r="D160" t="s">
        <v>139</v>
      </c>
      <c r="E160">
        <v>1</v>
      </c>
      <c r="F160" t="s">
        <v>1</v>
      </c>
      <c r="G160">
        <v>4</v>
      </c>
      <c r="H160" t="str">
        <f t="shared" si="2"/>
        <v>Doxy_drug_Variance Threshold</v>
      </c>
    </row>
    <row r="161" spans="1:8" x14ac:dyDescent="0.55000000000000004">
      <c r="A161" t="s">
        <v>119</v>
      </c>
      <c r="B161" t="s">
        <v>67</v>
      </c>
      <c r="C161" t="s">
        <v>68</v>
      </c>
      <c r="D161" t="s">
        <v>139</v>
      </c>
      <c r="E161">
        <v>1</v>
      </c>
      <c r="F161" t="s">
        <v>2</v>
      </c>
      <c r="G161">
        <v>4</v>
      </c>
      <c r="H161" t="str">
        <f t="shared" si="2"/>
        <v>Doxy_drug_Regularization - Lasso</v>
      </c>
    </row>
    <row r="162" spans="1:8" x14ac:dyDescent="0.55000000000000004">
      <c r="A162" t="s">
        <v>119</v>
      </c>
      <c r="B162" t="s">
        <v>61</v>
      </c>
      <c r="C162" t="s">
        <v>62</v>
      </c>
      <c r="D162" t="s">
        <v>275</v>
      </c>
      <c r="E162">
        <v>0</v>
      </c>
      <c r="F162" t="s">
        <v>3</v>
      </c>
      <c r="G162">
        <v>4</v>
      </c>
      <c r="H162" t="str">
        <f t="shared" si="2"/>
        <v>Doxy_drug_Feature Importance - Random Forest</v>
      </c>
    </row>
    <row r="163" spans="1:8" x14ac:dyDescent="0.55000000000000004">
      <c r="A163" t="s">
        <v>119</v>
      </c>
      <c r="B163" t="s">
        <v>63</v>
      </c>
      <c r="C163" t="s">
        <v>62</v>
      </c>
      <c r="D163" t="s">
        <v>276</v>
      </c>
      <c r="E163">
        <v>0</v>
      </c>
      <c r="F163" t="s">
        <v>4</v>
      </c>
      <c r="G163">
        <v>4</v>
      </c>
      <c r="H163" t="str">
        <f t="shared" si="2"/>
        <v>Doxy_drug_Permutation Importance - Random Forest</v>
      </c>
    </row>
    <row r="164" spans="1:8" x14ac:dyDescent="0.55000000000000004">
      <c r="A164" t="s">
        <v>119</v>
      </c>
      <c r="B164" t="s">
        <v>63</v>
      </c>
      <c r="C164" t="s">
        <v>64</v>
      </c>
      <c r="D164" t="s">
        <v>138</v>
      </c>
      <c r="E164">
        <v>0</v>
      </c>
      <c r="F164" t="s">
        <v>5</v>
      </c>
      <c r="G164">
        <v>4</v>
      </c>
      <c r="H164" t="str">
        <f t="shared" si="2"/>
        <v>Doxy_drug_Permutation Importance - Ridge</v>
      </c>
    </row>
    <row r="165" spans="1:8" x14ac:dyDescent="0.55000000000000004">
      <c r="A165" t="s">
        <v>119</v>
      </c>
      <c r="B165" t="s">
        <v>65</v>
      </c>
      <c r="C165" t="s">
        <v>62</v>
      </c>
      <c r="D165" t="s">
        <v>139</v>
      </c>
      <c r="E165">
        <v>1</v>
      </c>
      <c r="F165" t="s">
        <v>7</v>
      </c>
      <c r="G165">
        <v>4</v>
      </c>
      <c r="H165" t="str">
        <f t="shared" si="2"/>
        <v>Doxy_drug_RFE - Random Forest</v>
      </c>
    </row>
    <row r="166" spans="1:8" x14ac:dyDescent="0.55000000000000004">
      <c r="A166" t="s">
        <v>119</v>
      </c>
      <c r="B166" t="s">
        <v>65</v>
      </c>
      <c r="C166" t="s">
        <v>64</v>
      </c>
      <c r="D166" t="s">
        <v>138</v>
      </c>
      <c r="E166">
        <v>0</v>
      </c>
      <c r="F166" t="s">
        <v>6</v>
      </c>
      <c r="G166">
        <v>4</v>
      </c>
      <c r="H166" t="str">
        <f t="shared" si="2"/>
        <v>Doxy_drug_RFE - Ridge</v>
      </c>
    </row>
    <row r="167" spans="1:8" x14ac:dyDescent="0.55000000000000004">
      <c r="A167" t="s">
        <v>119</v>
      </c>
      <c r="B167" t="s">
        <v>66</v>
      </c>
      <c r="C167" t="s">
        <v>62</v>
      </c>
      <c r="D167" t="s">
        <v>139</v>
      </c>
      <c r="E167">
        <v>1</v>
      </c>
      <c r="F167" t="s">
        <v>8</v>
      </c>
      <c r="G167">
        <v>4</v>
      </c>
      <c r="H167" t="str">
        <f t="shared" si="2"/>
        <v>Doxy_drug_SFS - Random Forest</v>
      </c>
    </row>
    <row r="168" spans="1:8" x14ac:dyDescent="0.55000000000000004">
      <c r="A168" t="s">
        <v>119</v>
      </c>
      <c r="B168" t="s">
        <v>66</v>
      </c>
      <c r="C168" t="s">
        <v>64</v>
      </c>
      <c r="D168" t="s">
        <v>138</v>
      </c>
      <c r="E168">
        <v>0</v>
      </c>
      <c r="F168" t="s">
        <v>9</v>
      </c>
      <c r="G168">
        <v>4</v>
      </c>
      <c r="H168" t="str">
        <f t="shared" si="2"/>
        <v>Doxy_drug_SFS - Ridge</v>
      </c>
    </row>
    <row r="169" spans="1:8" x14ac:dyDescent="0.55000000000000004">
      <c r="A169" t="s">
        <v>83</v>
      </c>
      <c r="B169" t="s">
        <v>1</v>
      </c>
      <c r="C169" t="s">
        <v>69</v>
      </c>
      <c r="D169" t="s">
        <v>139</v>
      </c>
      <c r="E169">
        <v>1</v>
      </c>
      <c r="F169" t="s">
        <v>1</v>
      </c>
      <c r="G169">
        <v>4</v>
      </c>
      <c r="H169" t="str">
        <f t="shared" si="2"/>
        <v>Fatigue_Cond_Variance Threshold</v>
      </c>
    </row>
    <row r="170" spans="1:8" x14ac:dyDescent="0.55000000000000004">
      <c r="A170" t="s">
        <v>83</v>
      </c>
      <c r="B170" t="s">
        <v>67</v>
      </c>
      <c r="C170" t="s">
        <v>68</v>
      </c>
      <c r="D170" t="s">
        <v>139</v>
      </c>
      <c r="E170">
        <v>1</v>
      </c>
      <c r="F170" t="s">
        <v>2</v>
      </c>
      <c r="G170">
        <v>4</v>
      </c>
      <c r="H170" t="str">
        <f t="shared" si="2"/>
        <v>Fatigue_Cond_Regularization - Lasso</v>
      </c>
    </row>
    <row r="171" spans="1:8" x14ac:dyDescent="0.55000000000000004">
      <c r="A171" t="s">
        <v>83</v>
      </c>
      <c r="B171" t="s">
        <v>61</v>
      </c>
      <c r="C171" t="s">
        <v>62</v>
      </c>
      <c r="D171" t="s">
        <v>277</v>
      </c>
      <c r="E171">
        <v>1</v>
      </c>
      <c r="F171" t="s">
        <v>3</v>
      </c>
      <c r="G171">
        <v>4</v>
      </c>
      <c r="H171" t="str">
        <f t="shared" si="2"/>
        <v>Fatigue_Cond_Feature Importance - Random Forest</v>
      </c>
    </row>
    <row r="172" spans="1:8" x14ac:dyDescent="0.55000000000000004">
      <c r="A172" t="s">
        <v>83</v>
      </c>
      <c r="B172" t="s">
        <v>63</v>
      </c>
      <c r="C172" t="s">
        <v>62</v>
      </c>
      <c r="D172" t="s">
        <v>278</v>
      </c>
      <c r="E172">
        <v>0</v>
      </c>
      <c r="F172" t="s">
        <v>4</v>
      </c>
      <c r="G172">
        <v>4</v>
      </c>
      <c r="H172" t="str">
        <f t="shared" si="2"/>
        <v>Fatigue_Cond_Permutation Importance - Random Forest</v>
      </c>
    </row>
    <row r="173" spans="1:8" x14ac:dyDescent="0.55000000000000004">
      <c r="A173" t="s">
        <v>83</v>
      </c>
      <c r="B173" t="s">
        <v>63</v>
      </c>
      <c r="C173" t="s">
        <v>64</v>
      </c>
      <c r="D173" t="s">
        <v>138</v>
      </c>
      <c r="E173">
        <v>0</v>
      </c>
      <c r="F173" t="s">
        <v>5</v>
      </c>
      <c r="G173">
        <v>4</v>
      </c>
      <c r="H173" t="str">
        <f t="shared" si="2"/>
        <v>Fatigue_Cond_Permutation Importance - Ridge</v>
      </c>
    </row>
    <row r="174" spans="1:8" x14ac:dyDescent="0.55000000000000004">
      <c r="A174" t="s">
        <v>83</v>
      </c>
      <c r="B174" t="s">
        <v>65</v>
      </c>
      <c r="C174" t="s">
        <v>62</v>
      </c>
      <c r="D174" t="s">
        <v>139</v>
      </c>
      <c r="E174">
        <v>1</v>
      </c>
      <c r="F174" t="s">
        <v>7</v>
      </c>
      <c r="G174">
        <v>4</v>
      </c>
      <c r="H174" t="str">
        <f t="shared" si="2"/>
        <v>Fatigue_Cond_RFE - Random Forest</v>
      </c>
    </row>
    <row r="175" spans="1:8" x14ac:dyDescent="0.55000000000000004">
      <c r="A175" t="s">
        <v>83</v>
      </c>
      <c r="B175" t="s">
        <v>65</v>
      </c>
      <c r="C175" t="s">
        <v>64</v>
      </c>
      <c r="D175" t="s">
        <v>138</v>
      </c>
      <c r="E175">
        <v>0</v>
      </c>
      <c r="F175" t="s">
        <v>6</v>
      </c>
      <c r="G175">
        <v>4</v>
      </c>
      <c r="H175" t="str">
        <f t="shared" si="2"/>
        <v>Fatigue_Cond_RFE - Ridge</v>
      </c>
    </row>
    <row r="176" spans="1:8" x14ac:dyDescent="0.55000000000000004">
      <c r="A176" t="s">
        <v>83</v>
      </c>
      <c r="B176" t="s">
        <v>66</v>
      </c>
      <c r="C176" t="s">
        <v>62</v>
      </c>
      <c r="D176" t="s">
        <v>138</v>
      </c>
      <c r="E176">
        <v>0</v>
      </c>
      <c r="F176" t="s">
        <v>8</v>
      </c>
      <c r="G176">
        <v>4</v>
      </c>
      <c r="H176" t="str">
        <f t="shared" si="2"/>
        <v>Fatigue_Cond_SFS - Random Forest</v>
      </c>
    </row>
    <row r="177" spans="1:8" x14ac:dyDescent="0.55000000000000004">
      <c r="A177" t="s">
        <v>83</v>
      </c>
      <c r="B177" t="s">
        <v>66</v>
      </c>
      <c r="C177" t="s">
        <v>64</v>
      </c>
      <c r="D177" t="s">
        <v>138</v>
      </c>
      <c r="E177">
        <v>0</v>
      </c>
      <c r="F177" t="s">
        <v>9</v>
      </c>
      <c r="G177">
        <v>4</v>
      </c>
      <c r="H177" t="str">
        <f t="shared" si="2"/>
        <v>Fatigue_Cond_SFS - Ridge</v>
      </c>
    </row>
    <row r="178" spans="1:8" x14ac:dyDescent="0.55000000000000004">
      <c r="A178" t="s">
        <v>120</v>
      </c>
      <c r="B178" t="s">
        <v>1</v>
      </c>
      <c r="C178" t="s">
        <v>69</v>
      </c>
      <c r="D178" t="s">
        <v>139</v>
      </c>
      <c r="E178">
        <v>1</v>
      </c>
      <c r="F178" t="s">
        <v>1</v>
      </c>
      <c r="G178">
        <v>4</v>
      </c>
      <c r="H178" t="str">
        <f t="shared" si="2"/>
        <v>Fluorescein_drug_Variance Threshold</v>
      </c>
    </row>
    <row r="179" spans="1:8" x14ac:dyDescent="0.55000000000000004">
      <c r="A179" t="s">
        <v>120</v>
      </c>
      <c r="B179" t="s">
        <v>67</v>
      </c>
      <c r="C179" t="s">
        <v>68</v>
      </c>
      <c r="D179" t="s">
        <v>139</v>
      </c>
      <c r="E179">
        <v>1</v>
      </c>
      <c r="F179" t="s">
        <v>2</v>
      </c>
      <c r="G179">
        <v>4</v>
      </c>
      <c r="H179" t="str">
        <f t="shared" si="2"/>
        <v>Fluorescein_drug_Regularization - Lasso</v>
      </c>
    </row>
    <row r="180" spans="1:8" x14ac:dyDescent="0.55000000000000004">
      <c r="A180" t="s">
        <v>120</v>
      </c>
      <c r="B180" t="s">
        <v>61</v>
      </c>
      <c r="C180" t="s">
        <v>62</v>
      </c>
      <c r="D180" t="s">
        <v>279</v>
      </c>
      <c r="E180">
        <v>0</v>
      </c>
      <c r="F180" t="s">
        <v>3</v>
      </c>
      <c r="G180">
        <v>4</v>
      </c>
      <c r="H180" t="str">
        <f t="shared" si="2"/>
        <v>Fluorescein_drug_Feature Importance - Random Forest</v>
      </c>
    </row>
    <row r="181" spans="1:8" x14ac:dyDescent="0.55000000000000004">
      <c r="A181" t="s">
        <v>120</v>
      </c>
      <c r="B181" t="s">
        <v>63</v>
      </c>
      <c r="C181" t="s">
        <v>62</v>
      </c>
      <c r="D181" t="s">
        <v>280</v>
      </c>
      <c r="E181">
        <v>1</v>
      </c>
      <c r="F181" t="s">
        <v>4</v>
      </c>
      <c r="G181">
        <v>4</v>
      </c>
      <c r="H181" t="str">
        <f t="shared" si="2"/>
        <v>Fluorescein_drug_Permutation Importance - Random Forest</v>
      </c>
    </row>
    <row r="182" spans="1:8" x14ac:dyDescent="0.55000000000000004">
      <c r="A182" t="s">
        <v>120</v>
      </c>
      <c r="B182" t="s">
        <v>63</v>
      </c>
      <c r="C182" t="s">
        <v>64</v>
      </c>
      <c r="D182" t="s">
        <v>138</v>
      </c>
      <c r="E182">
        <v>0</v>
      </c>
      <c r="F182" t="s">
        <v>5</v>
      </c>
      <c r="G182">
        <v>4</v>
      </c>
      <c r="H182" t="str">
        <f t="shared" si="2"/>
        <v>Fluorescein_drug_Permutation Importance - Ridge</v>
      </c>
    </row>
    <row r="183" spans="1:8" x14ac:dyDescent="0.55000000000000004">
      <c r="A183" t="s">
        <v>120</v>
      </c>
      <c r="B183" t="s">
        <v>65</v>
      </c>
      <c r="C183" t="s">
        <v>62</v>
      </c>
      <c r="D183" t="s">
        <v>139</v>
      </c>
      <c r="E183">
        <v>1</v>
      </c>
      <c r="F183" t="s">
        <v>7</v>
      </c>
      <c r="G183">
        <v>4</v>
      </c>
      <c r="H183" t="str">
        <f t="shared" si="2"/>
        <v>Fluorescein_drug_RFE - Random Forest</v>
      </c>
    </row>
    <row r="184" spans="1:8" x14ac:dyDescent="0.55000000000000004">
      <c r="A184" t="s">
        <v>120</v>
      </c>
      <c r="B184" t="s">
        <v>65</v>
      </c>
      <c r="C184" t="s">
        <v>64</v>
      </c>
      <c r="D184" t="s">
        <v>138</v>
      </c>
      <c r="E184">
        <v>0</v>
      </c>
      <c r="F184" t="s">
        <v>6</v>
      </c>
      <c r="G184">
        <v>4</v>
      </c>
      <c r="H184" t="str">
        <f t="shared" si="2"/>
        <v>Fluorescein_drug_RFE - Ridge</v>
      </c>
    </row>
    <row r="185" spans="1:8" x14ac:dyDescent="0.55000000000000004">
      <c r="A185" t="s">
        <v>120</v>
      </c>
      <c r="B185" t="s">
        <v>66</v>
      </c>
      <c r="C185" t="s">
        <v>62</v>
      </c>
      <c r="D185" t="s">
        <v>138</v>
      </c>
      <c r="E185">
        <v>0</v>
      </c>
      <c r="F185" t="s">
        <v>8</v>
      </c>
      <c r="G185">
        <v>4</v>
      </c>
      <c r="H185" t="str">
        <f t="shared" si="2"/>
        <v>Fluorescein_drug_SFS - Random Forest</v>
      </c>
    </row>
    <row r="186" spans="1:8" x14ac:dyDescent="0.55000000000000004">
      <c r="A186" t="s">
        <v>120</v>
      </c>
      <c r="B186" t="s">
        <v>66</v>
      </c>
      <c r="C186" t="s">
        <v>64</v>
      </c>
      <c r="D186" t="s">
        <v>138</v>
      </c>
      <c r="E186">
        <v>0</v>
      </c>
      <c r="F186" t="s">
        <v>9</v>
      </c>
      <c r="G186">
        <v>4</v>
      </c>
      <c r="H186" t="str">
        <f t="shared" si="2"/>
        <v>Fluorescein_drug_SFS - Ridge</v>
      </c>
    </row>
    <row r="187" spans="1:8" x14ac:dyDescent="0.55000000000000004">
      <c r="A187" t="s">
        <v>77</v>
      </c>
      <c r="B187" t="s">
        <v>1</v>
      </c>
      <c r="C187" t="s">
        <v>69</v>
      </c>
      <c r="D187" t="s">
        <v>139</v>
      </c>
      <c r="E187">
        <v>1</v>
      </c>
      <c r="F187" t="s">
        <v>1</v>
      </c>
      <c r="G187">
        <v>4</v>
      </c>
      <c r="H187" t="str">
        <f t="shared" si="2"/>
        <v>LossOfTaste_Cond_Variance Threshold</v>
      </c>
    </row>
    <row r="188" spans="1:8" x14ac:dyDescent="0.55000000000000004">
      <c r="A188" t="s">
        <v>77</v>
      </c>
      <c r="B188" t="s">
        <v>67</v>
      </c>
      <c r="C188" t="s">
        <v>68</v>
      </c>
      <c r="D188" t="s">
        <v>139</v>
      </c>
      <c r="E188">
        <v>1</v>
      </c>
      <c r="F188" t="s">
        <v>2</v>
      </c>
      <c r="G188">
        <v>4</v>
      </c>
      <c r="H188" t="str">
        <f t="shared" si="2"/>
        <v>LossOfTaste_Cond_Regularization - Lasso</v>
      </c>
    </row>
    <row r="189" spans="1:8" x14ac:dyDescent="0.55000000000000004">
      <c r="A189" t="s">
        <v>77</v>
      </c>
      <c r="B189" t="s">
        <v>61</v>
      </c>
      <c r="C189" t="s">
        <v>62</v>
      </c>
      <c r="D189" t="s">
        <v>281</v>
      </c>
      <c r="E189">
        <v>0</v>
      </c>
      <c r="F189" t="s">
        <v>3</v>
      </c>
      <c r="G189">
        <v>4</v>
      </c>
      <c r="H189" t="str">
        <f t="shared" si="2"/>
        <v>LossOfTaste_Cond_Feature Importance - Random Forest</v>
      </c>
    </row>
    <row r="190" spans="1:8" x14ac:dyDescent="0.55000000000000004">
      <c r="A190" t="s">
        <v>77</v>
      </c>
      <c r="B190" t="s">
        <v>63</v>
      </c>
      <c r="C190" t="s">
        <v>62</v>
      </c>
      <c r="D190" t="s">
        <v>138</v>
      </c>
      <c r="E190">
        <v>0</v>
      </c>
      <c r="F190" t="s">
        <v>4</v>
      </c>
      <c r="G190">
        <v>4</v>
      </c>
      <c r="H190" t="str">
        <f t="shared" si="2"/>
        <v>LossOfTaste_Cond_Permutation Importance - Random Forest</v>
      </c>
    </row>
    <row r="191" spans="1:8" x14ac:dyDescent="0.55000000000000004">
      <c r="A191" t="s">
        <v>77</v>
      </c>
      <c r="B191" t="s">
        <v>63</v>
      </c>
      <c r="C191" t="s">
        <v>64</v>
      </c>
      <c r="D191" t="s">
        <v>138</v>
      </c>
      <c r="E191">
        <v>0</v>
      </c>
      <c r="F191" t="s">
        <v>5</v>
      </c>
      <c r="G191">
        <v>4</v>
      </c>
      <c r="H191" t="str">
        <f t="shared" si="2"/>
        <v>LossOfTaste_Cond_Permutation Importance - Ridge</v>
      </c>
    </row>
    <row r="192" spans="1:8" x14ac:dyDescent="0.55000000000000004">
      <c r="A192" t="s">
        <v>77</v>
      </c>
      <c r="B192" t="s">
        <v>65</v>
      </c>
      <c r="C192" t="s">
        <v>62</v>
      </c>
      <c r="D192" t="s">
        <v>138</v>
      </c>
      <c r="E192">
        <v>0</v>
      </c>
      <c r="F192" t="s">
        <v>7</v>
      </c>
      <c r="G192">
        <v>4</v>
      </c>
      <c r="H192" t="str">
        <f t="shared" si="2"/>
        <v>LossOfTaste_Cond_RFE - Random Forest</v>
      </c>
    </row>
    <row r="193" spans="1:8" x14ac:dyDescent="0.55000000000000004">
      <c r="A193" t="s">
        <v>77</v>
      </c>
      <c r="B193" t="s">
        <v>65</v>
      </c>
      <c r="C193" t="s">
        <v>64</v>
      </c>
      <c r="D193" t="s">
        <v>138</v>
      </c>
      <c r="E193">
        <v>0</v>
      </c>
      <c r="F193" t="s">
        <v>6</v>
      </c>
      <c r="G193">
        <v>4</v>
      </c>
      <c r="H193" t="str">
        <f t="shared" si="2"/>
        <v>LossOfTaste_Cond_RFE - Ridge</v>
      </c>
    </row>
    <row r="194" spans="1:8" x14ac:dyDescent="0.55000000000000004">
      <c r="A194" t="s">
        <v>77</v>
      </c>
      <c r="B194" t="s">
        <v>66</v>
      </c>
      <c r="C194" t="s">
        <v>62</v>
      </c>
      <c r="D194" t="s">
        <v>139</v>
      </c>
      <c r="E194">
        <v>1</v>
      </c>
      <c r="F194" t="s">
        <v>8</v>
      </c>
      <c r="G194">
        <v>4</v>
      </c>
      <c r="H194" t="str">
        <f t="shared" ref="H194:H257" si="3">A194&amp;F194</f>
        <v>LossOfTaste_Cond_SFS - Random Forest</v>
      </c>
    </row>
    <row r="195" spans="1:8" x14ac:dyDescent="0.55000000000000004">
      <c r="A195" t="s">
        <v>77</v>
      </c>
      <c r="B195" t="s">
        <v>66</v>
      </c>
      <c r="C195" t="s">
        <v>64</v>
      </c>
      <c r="D195" t="s">
        <v>139</v>
      </c>
      <c r="E195">
        <v>1</v>
      </c>
      <c r="F195" t="s">
        <v>9</v>
      </c>
      <c r="G195">
        <v>4</v>
      </c>
      <c r="H195" t="str">
        <f t="shared" si="3"/>
        <v>LossOfTaste_Cond_SFS - Ridge</v>
      </c>
    </row>
    <row r="196" spans="1:8" x14ac:dyDescent="0.55000000000000004">
      <c r="A196" t="s">
        <v>45</v>
      </c>
      <c r="B196" t="s">
        <v>1</v>
      </c>
      <c r="C196" t="s">
        <v>69</v>
      </c>
      <c r="D196" t="s">
        <v>139</v>
      </c>
      <c r="E196">
        <v>1</v>
      </c>
      <c r="F196" t="s">
        <v>1</v>
      </c>
      <c r="G196">
        <v>4</v>
      </c>
      <c r="H196" t="str">
        <f t="shared" si="3"/>
        <v>personIndexVariance Threshold</v>
      </c>
    </row>
    <row r="197" spans="1:8" x14ac:dyDescent="0.55000000000000004">
      <c r="A197" t="s">
        <v>45</v>
      </c>
      <c r="B197" t="s">
        <v>67</v>
      </c>
      <c r="C197" t="s">
        <v>68</v>
      </c>
      <c r="D197" t="s">
        <v>139</v>
      </c>
      <c r="E197">
        <v>1</v>
      </c>
      <c r="F197" t="s">
        <v>2</v>
      </c>
      <c r="G197">
        <v>4</v>
      </c>
      <c r="H197" t="str">
        <f t="shared" si="3"/>
        <v>personIndexRegularization - Lasso</v>
      </c>
    </row>
    <row r="198" spans="1:8" x14ac:dyDescent="0.55000000000000004">
      <c r="A198" t="s">
        <v>45</v>
      </c>
      <c r="B198" t="s">
        <v>61</v>
      </c>
      <c r="C198" t="s">
        <v>62</v>
      </c>
      <c r="D198" t="s">
        <v>282</v>
      </c>
      <c r="E198">
        <v>1</v>
      </c>
      <c r="F198" t="s">
        <v>3</v>
      </c>
      <c r="G198">
        <v>4</v>
      </c>
      <c r="H198" t="str">
        <f t="shared" si="3"/>
        <v>personIndexFeature Importance - Random Forest</v>
      </c>
    </row>
    <row r="199" spans="1:8" x14ac:dyDescent="0.55000000000000004">
      <c r="A199" t="s">
        <v>45</v>
      </c>
      <c r="B199" t="s">
        <v>63</v>
      </c>
      <c r="C199" t="s">
        <v>62</v>
      </c>
      <c r="D199" t="s">
        <v>283</v>
      </c>
      <c r="E199">
        <v>0</v>
      </c>
      <c r="F199" t="s">
        <v>4</v>
      </c>
      <c r="G199">
        <v>4</v>
      </c>
      <c r="H199" t="str">
        <f t="shared" si="3"/>
        <v>personIndexPermutation Importance - Random Forest</v>
      </c>
    </row>
    <row r="200" spans="1:8" x14ac:dyDescent="0.55000000000000004">
      <c r="A200" t="s">
        <v>45</v>
      </c>
      <c r="B200" t="s">
        <v>63</v>
      </c>
      <c r="C200" t="s">
        <v>64</v>
      </c>
      <c r="D200" t="s">
        <v>138</v>
      </c>
      <c r="E200">
        <v>0</v>
      </c>
      <c r="F200" t="s">
        <v>5</v>
      </c>
      <c r="G200">
        <v>4</v>
      </c>
      <c r="H200" t="str">
        <f t="shared" si="3"/>
        <v>personIndexPermutation Importance - Ridge</v>
      </c>
    </row>
    <row r="201" spans="1:8" x14ac:dyDescent="0.55000000000000004">
      <c r="A201" t="s">
        <v>45</v>
      </c>
      <c r="B201" t="s">
        <v>65</v>
      </c>
      <c r="C201" t="s">
        <v>62</v>
      </c>
      <c r="D201" t="s">
        <v>139</v>
      </c>
      <c r="E201">
        <v>1</v>
      </c>
      <c r="F201" t="s">
        <v>7</v>
      </c>
      <c r="G201">
        <v>4</v>
      </c>
      <c r="H201" t="str">
        <f t="shared" si="3"/>
        <v>personIndexRFE - Random Forest</v>
      </c>
    </row>
    <row r="202" spans="1:8" x14ac:dyDescent="0.55000000000000004">
      <c r="A202" t="s">
        <v>45</v>
      </c>
      <c r="B202" t="s">
        <v>65</v>
      </c>
      <c r="C202" t="s">
        <v>64</v>
      </c>
      <c r="D202" t="s">
        <v>138</v>
      </c>
      <c r="E202">
        <v>0</v>
      </c>
      <c r="F202" t="s">
        <v>6</v>
      </c>
      <c r="G202">
        <v>4</v>
      </c>
      <c r="H202" t="str">
        <f t="shared" si="3"/>
        <v>personIndexRFE - Ridge</v>
      </c>
    </row>
    <row r="203" spans="1:8" x14ac:dyDescent="0.55000000000000004">
      <c r="A203" t="s">
        <v>45</v>
      </c>
      <c r="B203" t="s">
        <v>66</v>
      </c>
      <c r="C203" t="s">
        <v>62</v>
      </c>
      <c r="D203" t="s">
        <v>138</v>
      </c>
      <c r="E203">
        <v>0</v>
      </c>
      <c r="F203" t="s">
        <v>8</v>
      </c>
      <c r="G203">
        <v>4</v>
      </c>
      <c r="H203" t="str">
        <f t="shared" si="3"/>
        <v>personIndexSFS - Random Forest</v>
      </c>
    </row>
    <row r="204" spans="1:8" x14ac:dyDescent="0.55000000000000004">
      <c r="A204" t="s">
        <v>45</v>
      </c>
      <c r="B204" t="s">
        <v>66</v>
      </c>
      <c r="C204" t="s">
        <v>64</v>
      </c>
      <c r="D204" t="s">
        <v>138</v>
      </c>
      <c r="E204">
        <v>0</v>
      </c>
      <c r="F204" t="s">
        <v>9</v>
      </c>
      <c r="G204">
        <v>4</v>
      </c>
      <c r="H204" t="str">
        <f t="shared" si="3"/>
        <v>personIndexSFS - Ridge</v>
      </c>
    </row>
    <row r="205" spans="1:8" x14ac:dyDescent="0.55000000000000004">
      <c r="A205" t="s">
        <v>46</v>
      </c>
      <c r="B205" t="s">
        <v>61</v>
      </c>
      <c r="C205" t="s">
        <v>62</v>
      </c>
      <c r="D205" t="s">
        <v>284</v>
      </c>
      <c r="E205">
        <v>1</v>
      </c>
      <c r="F205" t="s">
        <v>3</v>
      </c>
      <c r="G205">
        <v>4</v>
      </c>
      <c r="H205" t="str">
        <f t="shared" si="3"/>
        <v>race_blaFeature Importance - Random Forest</v>
      </c>
    </row>
    <row r="206" spans="1:8" x14ac:dyDescent="0.55000000000000004">
      <c r="A206" t="s">
        <v>46</v>
      </c>
      <c r="B206" t="s">
        <v>63</v>
      </c>
      <c r="C206" t="s">
        <v>62</v>
      </c>
      <c r="D206" t="s">
        <v>285</v>
      </c>
      <c r="E206">
        <v>1</v>
      </c>
      <c r="F206" t="s">
        <v>4</v>
      </c>
      <c r="G206">
        <v>4</v>
      </c>
      <c r="H206" t="str">
        <f t="shared" si="3"/>
        <v>race_blaPermutation Importance - Random Forest</v>
      </c>
    </row>
    <row r="207" spans="1:8" x14ac:dyDescent="0.55000000000000004">
      <c r="A207" t="s">
        <v>46</v>
      </c>
      <c r="B207" t="s">
        <v>63</v>
      </c>
      <c r="C207" t="s">
        <v>64</v>
      </c>
      <c r="D207" t="s">
        <v>138</v>
      </c>
      <c r="E207">
        <v>0</v>
      </c>
      <c r="F207" t="s">
        <v>5</v>
      </c>
      <c r="G207">
        <v>4</v>
      </c>
      <c r="H207" t="str">
        <f t="shared" si="3"/>
        <v>race_blaPermutation Importance - Ridge</v>
      </c>
    </row>
    <row r="208" spans="1:8" x14ac:dyDescent="0.55000000000000004">
      <c r="A208" t="s">
        <v>46</v>
      </c>
      <c r="B208" t="s">
        <v>65</v>
      </c>
      <c r="C208" t="s">
        <v>62</v>
      </c>
      <c r="D208" t="s">
        <v>139</v>
      </c>
      <c r="E208">
        <v>1</v>
      </c>
      <c r="F208" t="s">
        <v>7</v>
      </c>
      <c r="G208">
        <v>4</v>
      </c>
      <c r="H208" t="str">
        <f t="shared" si="3"/>
        <v>race_blaRFE - Random Forest</v>
      </c>
    </row>
    <row r="209" spans="1:8" x14ac:dyDescent="0.55000000000000004">
      <c r="A209" t="s">
        <v>46</v>
      </c>
      <c r="B209" t="s">
        <v>65</v>
      </c>
      <c r="C209" t="s">
        <v>64</v>
      </c>
      <c r="D209" t="s">
        <v>138</v>
      </c>
      <c r="E209">
        <v>0</v>
      </c>
      <c r="F209" t="s">
        <v>6</v>
      </c>
      <c r="G209">
        <v>4</v>
      </c>
      <c r="H209" t="str">
        <f t="shared" si="3"/>
        <v>race_blaRFE - Ridge</v>
      </c>
    </row>
    <row r="210" spans="1:8" x14ac:dyDescent="0.55000000000000004">
      <c r="A210" t="s">
        <v>46</v>
      </c>
      <c r="B210" t="s">
        <v>66</v>
      </c>
      <c r="C210" t="s">
        <v>62</v>
      </c>
      <c r="D210" t="s">
        <v>138</v>
      </c>
      <c r="E210">
        <v>0</v>
      </c>
      <c r="F210" t="s">
        <v>8</v>
      </c>
      <c r="G210">
        <v>4</v>
      </c>
      <c r="H210" t="str">
        <f t="shared" si="3"/>
        <v>race_blaSFS - Random Forest</v>
      </c>
    </row>
    <row r="211" spans="1:8" x14ac:dyDescent="0.55000000000000004">
      <c r="A211" t="s">
        <v>46</v>
      </c>
      <c r="B211" t="s">
        <v>66</v>
      </c>
      <c r="C211" t="s">
        <v>64</v>
      </c>
      <c r="D211" t="s">
        <v>139</v>
      </c>
      <c r="E211">
        <v>1</v>
      </c>
      <c r="F211" t="s">
        <v>9</v>
      </c>
      <c r="G211">
        <v>4</v>
      </c>
      <c r="H211" t="str">
        <f t="shared" si="3"/>
        <v>race_blaSFS - Ridge</v>
      </c>
    </row>
    <row r="212" spans="1:8" x14ac:dyDescent="0.55000000000000004">
      <c r="A212" t="s">
        <v>50</v>
      </c>
      <c r="B212" t="s">
        <v>67</v>
      </c>
      <c r="C212" t="s">
        <v>68</v>
      </c>
      <c r="D212" t="s">
        <v>139</v>
      </c>
      <c r="E212">
        <v>1</v>
      </c>
      <c r="F212" t="s">
        <v>2</v>
      </c>
      <c r="G212">
        <v>4</v>
      </c>
      <c r="H212" t="str">
        <f t="shared" si="3"/>
        <v>race_unkRegularization - Lasso</v>
      </c>
    </row>
    <row r="213" spans="1:8" x14ac:dyDescent="0.55000000000000004">
      <c r="A213" t="s">
        <v>50</v>
      </c>
      <c r="B213" t="s">
        <v>61</v>
      </c>
      <c r="C213" t="s">
        <v>62</v>
      </c>
      <c r="D213" t="s">
        <v>286</v>
      </c>
      <c r="E213">
        <v>1</v>
      </c>
      <c r="F213" t="s">
        <v>3</v>
      </c>
      <c r="G213">
        <v>4</v>
      </c>
      <c r="H213" t="str">
        <f t="shared" si="3"/>
        <v>race_unkFeature Importance - Random Forest</v>
      </c>
    </row>
    <row r="214" spans="1:8" x14ac:dyDescent="0.55000000000000004">
      <c r="A214" t="s">
        <v>50</v>
      </c>
      <c r="B214" t="s">
        <v>63</v>
      </c>
      <c r="C214" t="s">
        <v>62</v>
      </c>
      <c r="D214" t="s">
        <v>287</v>
      </c>
      <c r="E214">
        <v>0</v>
      </c>
      <c r="F214" t="s">
        <v>4</v>
      </c>
      <c r="G214">
        <v>4</v>
      </c>
      <c r="H214" t="str">
        <f t="shared" si="3"/>
        <v>race_unkPermutation Importance - Random Forest</v>
      </c>
    </row>
    <row r="215" spans="1:8" x14ac:dyDescent="0.55000000000000004">
      <c r="A215" t="s">
        <v>50</v>
      </c>
      <c r="B215" t="s">
        <v>63</v>
      </c>
      <c r="C215" t="s">
        <v>64</v>
      </c>
      <c r="D215" t="s">
        <v>138</v>
      </c>
      <c r="E215">
        <v>0</v>
      </c>
      <c r="F215" t="s">
        <v>5</v>
      </c>
      <c r="G215">
        <v>4</v>
      </c>
      <c r="H215" t="str">
        <f t="shared" si="3"/>
        <v>race_unkPermutation Importance - Ridge</v>
      </c>
    </row>
    <row r="216" spans="1:8" x14ac:dyDescent="0.55000000000000004">
      <c r="A216" t="s">
        <v>50</v>
      </c>
      <c r="B216" t="s">
        <v>65</v>
      </c>
      <c r="C216" t="s">
        <v>62</v>
      </c>
      <c r="D216" t="s">
        <v>139</v>
      </c>
      <c r="E216">
        <v>1</v>
      </c>
      <c r="F216" t="s">
        <v>7</v>
      </c>
      <c r="G216">
        <v>4</v>
      </c>
      <c r="H216" t="str">
        <f t="shared" si="3"/>
        <v>race_unkRFE - Random Forest</v>
      </c>
    </row>
    <row r="217" spans="1:8" x14ac:dyDescent="0.55000000000000004">
      <c r="A217" t="s">
        <v>50</v>
      </c>
      <c r="B217" t="s">
        <v>65</v>
      </c>
      <c r="C217" t="s">
        <v>64</v>
      </c>
      <c r="D217" t="s">
        <v>138</v>
      </c>
      <c r="E217">
        <v>0</v>
      </c>
      <c r="F217" t="s">
        <v>6</v>
      </c>
      <c r="G217">
        <v>4</v>
      </c>
      <c r="H217" t="str">
        <f t="shared" si="3"/>
        <v>race_unkRFE - Ridge</v>
      </c>
    </row>
    <row r="218" spans="1:8" x14ac:dyDescent="0.55000000000000004">
      <c r="A218" t="s">
        <v>50</v>
      </c>
      <c r="B218" t="s">
        <v>66</v>
      </c>
      <c r="C218" t="s">
        <v>62</v>
      </c>
      <c r="D218" t="s">
        <v>138</v>
      </c>
      <c r="E218">
        <v>0</v>
      </c>
      <c r="F218" t="s">
        <v>8</v>
      </c>
      <c r="G218">
        <v>4</v>
      </c>
      <c r="H218" t="str">
        <f t="shared" si="3"/>
        <v>race_unkSFS - Random Forest</v>
      </c>
    </row>
    <row r="219" spans="1:8" x14ac:dyDescent="0.55000000000000004">
      <c r="A219" t="s">
        <v>50</v>
      </c>
      <c r="B219" t="s">
        <v>66</v>
      </c>
      <c r="C219" t="s">
        <v>64</v>
      </c>
      <c r="D219" t="s">
        <v>139</v>
      </c>
      <c r="E219">
        <v>1</v>
      </c>
      <c r="F219" t="s">
        <v>9</v>
      </c>
      <c r="G219">
        <v>4</v>
      </c>
      <c r="H219" t="str">
        <f t="shared" si="3"/>
        <v>race_unkSFS - Ridge</v>
      </c>
    </row>
    <row r="220" spans="1:8" x14ac:dyDescent="0.55000000000000004">
      <c r="A220" t="s">
        <v>132</v>
      </c>
      <c r="B220" t="s">
        <v>1</v>
      </c>
      <c r="C220" t="s">
        <v>69</v>
      </c>
      <c r="D220" t="s">
        <v>139</v>
      </c>
      <c r="E220">
        <v>1</v>
      </c>
      <c r="F220" t="s">
        <v>1</v>
      </c>
      <c r="G220">
        <v>4</v>
      </c>
      <c r="H220" t="str">
        <f t="shared" si="3"/>
        <v>Zolpidem_drug_Variance Threshold</v>
      </c>
    </row>
    <row r="221" spans="1:8" x14ac:dyDescent="0.55000000000000004">
      <c r="A221" t="s">
        <v>132</v>
      </c>
      <c r="B221" t="s">
        <v>67</v>
      </c>
      <c r="C221" t="s">
        <v>68</v>
      </c>
      <c r="D221" t="s">
        <v>139</v>
      </c>
      <c r="E221">
        <v>1</v>
      </c>
      <c r="F221" t="s">
        <v>2</v>
      </c>
      <c r="G221">
        <v>4</v>
      </c>
      <c r="H221" t="str">
        <f t="shared" si="3"/>
        <v>Zolpidem_drug_Regularization - Lasso</v>
      </c>
    </row>
    <row r="222" spans="1:8" x14ac:dyDescent="0.55000000000000004">
      <c r="A222" t="s">
        <v>132</v>
      </c>
      <c r="B222" t="s">
        <v>61</v>
      </c>
      <c r="C222" t="s">
        <v>62</v>
      </c>
      <c r="D222" t="s">
        <v>288</v>
      </c>
      <c r="E222">
        <v>0</v>
      </c>
      <c r="F222" t="s">
        <v>3</v>
      </c>
      <c r="G222">
        <v>4</v>
      </c>
      <c r="H222" t="str">
        <f t="shared" si="3"/>
        <v>Zolpidem_drug_Feature Importance - Random Forest</v>
      </c>
    </row>
    <row r="223" spans="1:8" x14ac:dyDescent="0.55000000000000004">
      <c r="A223" t="s">
        <v>132</v>
      </c>
      <c r="B223" t="s">
        <v>63</v>
      </c>
      <c r="C223" t="s">
        <v>62</v>
      </c>
      <c r="D223" t="s">
        <v>289</v>
      </c>
      <c r="E223">
        <v>1</v>
      </c>
      <c r="F223" t="s">
        <v>4</v>
      </c>
      <c r="G223">
        <v>4</v>
      </c>
      <c r="H223" t="str">
        <f t="shared" si="3"/>
        <v>Zolpidem_drug_Permutation Importance - Random Forest</v>
      </c>
    </row>
    <row r="224" spans="1:8" x14ac:dyDescent="0.55000000000000004">
      <c r="A224" t="s">
        <v>132</v>
      </c>
      <c r="B224" t="s">
        <v>63</v>
      </c>
      <c r="C224" t="s">
        <v>64</v>
      </c>
      <c r="D224" t="s">
        <v>138</v>
      </c>
      <c r="E224">
        <v>0</v>
      </c>
      <c r="F224" t="s">
        <v>5</v>
      </c>
      <c r="G224">
        <v>4</v>
      </c>
      <c r="H224" t="str">
        <f t="shared" si="3"/>
        <v>Zolpidem_drug_Permutation Importance - Ridge</v>
      </c>
    </row>
    <row r="225" spans="1:8" x14ac:dyDescent="0.55000000000000004">
      <c r="A225" t="s">
        <v>132</v>
      </c>
      <c r="B225" t="s">
        <v>65</v>
      </c>
      <c r="C225" t="s">
        <v>62</v>
      </c>
      <c r="D225" t="s">
        <v>139</v>
      </c>
      <c r="E225">
        <v>1</v>
      </c>
      <c r="F225" t="s">
        <v>7</v>
      </c>
      <c r="G225">
        <v>4</v>
      </c>
      <c r="H225" t="str">
        <f t="shared" si="3"/>
        <v>Zolpidem_drug_RFE - Random Forest</v>
      </c>
    </row>
    <row r="226" spans="1:8" x14ac:dyDescent="0.55000000000000004">
      <c r="A226" t="s">
        <v>132</v>
      </c>
      <c r="B226" t="s">
        <v>65</v>
      </c>
      <c r="C226" t="s">
        <v>64</v>
      </c>
      <c r="D226" t="s">
        <v>138</v>
      </c>
      <c r="E226">
        <v>0</v>
      </c>
      <c r="F226" t="s">
        <v>6</v>
      </c>
      <c r="G226">
        <v>4</v>
      </c>
      <c r="H226" t="str">
        <f t="shared" si="3"/>
        <v>Zolpidem_drug_RFE - Ridge</v>
      </c>
    </row>
    <row r="227" spans="1:8" x14ac:dyDescent="0.55000000000000004">
      <c r="A227" t="s">
        <v>132</v>
      </c>
      <c r="B227" t="s">
        <v>66</v>
      </c>
      <c r="C227" t="s">
        <v>62</v>
      </c>
      <c r="D227" t="s">
        <v>138</v>
      </c>
      <c r="E227">
        <v>0</v>
      </c>
      <c r="F227" t="s">
        <v>8</v>
      </c>
      <c r="G227">
        <v>4</v>
      </c>
      <c r="H227" t="str">
        <f t="shared" si="3"/>
        <v>Zolpidem_drug_SFS - Random Forest</v>
      </c>
    </row>
    <row r="228" spans="1:8" x14ac:dyDescent="0.55000000000000004">
      <c r="A228" t="s">
        <v>132</v>
      </c>
      <c r="B228" t="s">
        <v>66</v>
      </c>
      <c r="C228" t="s">
        <v>64</v>
      </c>
      <c r="D228" t="s">
        <v>138</v>
      </c>
      <c r="E228">
        <v>0</v>
      </c>
      <c r="F228" t="s">
        <v>9</v>
      </c>
      <c r="G228">
        <v>4</v>
      </c>
      <c r="H228" t="str">
        <f t="shared" si="3"/>
        <v>Zolpidem_drug_SFS - Ridge</v>
      </c>
    </row>
    <row r="229" spans="1:8" x14ac:dyDescent="0.55000000000000004">
      <c r="A229" t="s">
        <v>51</v>
      </c>
      <c r="B229" t="s">
        <v>1</v>
      </c>
      <c r="C229" t="s">
        <v>69</v>
      </c>
      <c r="D229" t="s">
        <v>139</v>
      </c>
      <c r="E229">
        <v>1</v>
      </c>
      <c r="F229" t="s">
        <v>1</v>
      </c>
      <c r="G229">
        <v>5</v>
      </c>
      <c r="H229" t="str">
        <f t="shared" si="3"/>
        <v>ageVariance Threshold</v>
      </c>
    </row>
    <row r="230" spans="1:8" x14ac:dyDescent="0.55000000000000004">
      <c r="A230" t="s">
        <v>51</v>
      </c>
      <c r="B230" t="s">
        <v>67</v>
      </c>
      <c r="C230" t="s">
        <v>68</v>
      </c>
      <c r="D230" t="s">
        <v>139</v>
      </c>
      <c r="E230">
        <v>1</v>
      </c>
      <c r="F230" t="s">
        <v>2</v>
      </c>
      <c r="G230">
        <v>5</v>
      </c>
      <c r="H230" t="str">
        <f t="shared" si="3"/>
        <v>ageRegularization - Lasso</v>
      </c>
    </row>
    <row r="231" spans="1:8" x14ac:dyDescent="0.55000000000000004">
      <c r="A231" t="s">
        <v>51</v>
      </c>
      <c r="B231" t="s">
        <v>61</v>
      </c>
      <c r="C231" t="s">
        <v>62</v>
      </c>
      <c r="D231" t="s">
        <v>290</v>
      </c>
      <c r="E231">
        <v>1</v>
      </c>
      <c r="F231" t="s">
        <v>3</v>
      </c>
      <c r="G231">
        <v>5</v>
      </c>
      <c r="H231" t="str">
        <f t="shared" si="3"/>
        <v>ageFeature Importance - Random Forest</v>
      </c>
    </row>
    <row r="232" spans="1:8" x14ac:dyDescent="0.55000000000000004">
      <c r="A232" t="s">
        <v>51</v>
      </c>
      <c r="B232" t="s">
        <v>63</v>
      </c>
      <c r="C232" t="s">
        <v>62</v>
      </c>
      <c r="D232" t="s">
        <v>291</v>
      </c>
      <c r="E232">
        <v>1</v>
      </c>
      <c r="F232" t="s">
        <v>4</v>
      </c>
      <c r="G232">
        <v>5</v>
      </c>
      <c r="H232" t="str">
        <f t="shared" si="3"/>
        <v>agePermutation Importance - Random Forest</v>
      </c>
    </row>
    <row r="233" spans="1:8" x14ac:dyDescent="0.55000000000000004">
      <c r="A233" t="s">
        <v>51</v>
      </c>
      <c r="B233" t="s">
        <v>63</v>
      </c>
      <c r="C233" t="s">
        <v>64</v>
      </c>
      <c r="D233" t="s">
        <v>138</v>
      </c>
      <c r="E233">
        <v>0</v>
      </c>
      <c r="F233" t="s">
        <v>5</v>
      </c>
      <c r="G233">
        <v>5</v>
      </c>
      <c r="H233" t="str">
        <f t="shared" si="3"/>
        <v>agePermutation Importance - Ridge</v>
      </c>
    </row>
    <row r="234" spans="1:8" x14ac:dyDescent="0.55000000000000004">
      <c r="A234" t="s">
        <v>51</v>
      </c>
      <c r="B234" t="s">
        <v>65</v>
      </c>
      <c r="C234" t="s">
        <v>62</v>
      </c>
      <c r="D234" t="s">
        <v>139</v>
      </c>
      <c r="E234">
        <v>1</v>
      </c>
      <c r="F234" t="s">
        <v>7</v>
      </c>
      <c r="G234">
        <v>5</v>
      </c>
      <c r="H234" t="str">
        <f t="shared" si="3"/>
        <v>ageRFE - Random Forest</v>
      </c>
    </row>
    <row r="235" spans="1:8" x14ac:dyDescent="0.55000000000000004">
      <c r="A235" t="s">
        <v>51</v>
      </c>
      <c r="B235" t="s">
        <v>65</v>
      </c>
      <c r="C235" t="s">
        <v>64</v>
      </c>
      <c r="D235" t="s">
        <v>138</v>
      </c>
      <c r="E235">
        <v>0</v>
      </c>
      <c r="F235" t="s">
        <v>6</v>
      </c>
      <c r="G235">
        <v>5</v>
      </c>
      <c r="H235" t="str">
        <f t="shared" si="3"/>
        <v>ageRFE - Ridge</v>
      </c>
    </row>
    <row r="236" spans="1:8" x14ac:dyDescent="0.55000000000000004">
      <c r="A236" t="s">
        <v>51</v>
      </c>
      <c r="B236" t="s">
        <v>66</v>
      </c>
      <c r="C236" t="s">
        <v>62</v>
      </c>
      <c r="D236" t="s">
        <v>138</v>
      </c>
      <c r="E236">
        <v>0</v>
      </c>
      <c r="F236" t="s">
        <v>8</v>
      </c>
      <c r="G236">
        <v>5</v>
      </c>
      <c r="H236" t="str">
        <f t="shared" si="3"/>
        <v>ageSFS - Random Forest</v>
      </c>
    </row>
    <row r="237" spans="1:8" x14ac:dyDescent="0.55000000000000004">
      <c r="A237" t="s">
        <v>51</v>
      </c>
      <c r="B237" t="s">
        <v>66</v>
      </c>
      <c r="C237" t="s">
        <v>64</v>
      </c>
      <c r="D237" t="s">
        <v>138</v>
      </c>
      <c r="E237">
        <v>0</v>
      </c>
      <c r="F237" t="s">
        <v>9</v>
      </c>
      <c r="G237">
        <v>5</v>
      </c>
      <c r="H237" t="str">
        <f t="shared" si="3"/>
        <v>ageSFS - Ridge</v>
      </c>
    </row>
    <row r="238" spans="1:8" x14ac:dyDescent="0.55000000000000004">
      <c r="A238" t="s">
        <v>52</v>
      </c>
      <c r="B238" t="s">
        <v>1</v>
      </c>
      <c r="C238" t="s">
        <v>69</v>
      </c>
      <c r="D238" t="s">
        <v>139</v>
      </c>
      <c r="E238">
        <v>1</v>
      </c>
      <c r="F238" t="s">
        <v>1</v>
      </c>
      <c r="G238">
        <v>5</v>
      </c>
      <c r="H238" t="str">
        <f t="shared" si="3"/>
        <v>ageGroup_adultVariance Threshold</v>
      </c>
    </row>
    <row r="239" spans="1:8" x14ac:dyDescent="0.55000000000000004">
      <c r="A239" t="s">
        <v>52</v>
      </c>
      <c r="B239" t="s">
        <v>67</v>
      </c>
      <c r="C239" t="s">
        <v>68</v>
      </c>
      <c r="D239" t="s">
        <v>139</v>
      </c>
      <c r="E239">
        <v>1</v>
      </c>
      <c r="F239" t="s">
        <v>2</v>
      </c>
      <c r="G239">
        <v>5</v>
      </c>
      <c r="H239" t="str">
        <f t="shared" si="3"/>
        <v>ageGroup_adultRegularization - Lasso</v>
      </c>
    </row>
    <row r="240" spans="1:8" x14ac:dyDescent="0.55000000000000004">
      <c r="A240" t="s">
        <v>52</v>
      </c>
      <c r="B240" t="s">
        <v>61</v>
      </c>
      <c r="C240" t="s">
        <v>62</v>
      </c>
      <c r="D240" t="s">
        <v>292</v>
      </c>
      <c r="E240">
        <v>1</v>
      </c>
      <c r="F240" t="s">
        <v>3</v>
      </c>
      <c r="G240">
        <v>5</v>
      </c>
      <c r="H240" t="str">
        <f t="shared" si="3"/>
        <v>ageGroup_adultFeature Importance - Random Forest</v>
      </c>
    </row>
    <row r="241" spans="1:8" x14ac:dyDescent="0.55000000000000004">
      <c r="A241" t="s">
        <v>52</v>
      </c>
      <c r="B241" t="s">
        <v>63</v>
      </c>
      <c r="C241" t="s">
        <v>62</v>
      </c>
      <c r="D241" t="s">
        <v>249</v>
      </c>
      <c r="E241">
        <v>0</v>
      </c>
      <c r="F241" t="s">
        <v>4</v>
      </c>
      <c r="G241">
        <v>5</v>
      </c>
      <c r="H241" t="str">
        <f t="shared" si="3"/>
        <v>ageGroup_adultPermutation Importance - Random Forest</v>
      </c>
    </row>
    <row r="242" spans="1:8" x14ac:dyDescent="0.55000000000000004">
      <c r="A242" t="s">
        <v>52</v>
      </c>
      <c r="B242" t="s">
        <v>63</v>
      </c>
      <c r="C242" t="s">
        <v>64</v>
      </c>
      <c r="D242" t="s">
        <v>138</v>
      </c>
      <c r="E242">
        <v>0</v>
      </c>
      <c r="F242" t="s">
        <v>5</v>
      </c>
      <c r="G242">
        <v>5</v>
      </c>
      <c r="H242" t="str">
        <f t="shared" si="3"/>
        <v>ageGroup_adultPermutation Importance - Ridge</v>
      </c>
    </row>
    <row r="243" spans="1:8" x14ac:dyDescent="0.55000000000000004">
      <c r="A243" t="s">
        <v>52</v>
      </c>
      <c r="B243" t="s">
        <v>65</v>
      </c>
      <c r="C243" t="s">
        <v>62</v>
      </c>
      <c r="D243" t="s">
        <v>139</v>
      </c>
      <c r="E243">
        <v>1</v>
      </c>
      <c r="F243" t="s">
        <v>7</v>
      </c>
      <c r="G243">
        <v>5</v>
      </c>
      <c r="H243" t="str">
        <f t="shared" si="3"/>
        <v>ageGroup_adultRFE - Random Forest</v>
      </c>
    </row>
    <row r="244" spans="1:8" x14ac:dyDescent="0.55000000000000004">
      <c r="A244" t="s">
        <v>52</v>
      </c>
      <c r="B244" t="s">
        <v>65</v>
      </c>
      <c r="C244" t="s">
        <v>64</v>
      </c>
      <c r="D244" t="s">
        <v>138</v>
      </c>
      <c r="E244">
        <v>0</v>
      </c>
      <c r="F244" t="s">
        <v>6</v>
      </c>
      <c r="G244">
        <v>5</v>
      </c>
      <c r="H244" t="str">
        <f t="shared" si="3"/>
        <v>ageGroup_adultRFE - Ridge</v>
      </c>
    </row>
    <row r="245" spans="1:8" x14ac:dyDescent="0.55000000000000004">
      <c r="A245" t="s">
        <v>52</v>
      </c>
      <c r="B245" t="s">
        <v>66</v>
      </c>
      <c r="C245" t="s">
        <v>62</v>
      </c>
      <c r="D245" t="s">
        <v>139</v>
      </c>
      <c r="E245">
        <v>1</v>
      </c>
      <c r="F245" t="s">
        <v>8</v>
      </c>
      <c r="G245">
        <v>5</v>
      </c>
      <c r="H245" t="str">
        <f t="shared" si="3"/>
        <v>ageGroup_adultSFS - Random Forest</v>
      </c>
    </row>
    <row r="246" spans="1:8" x14ac:dyDescent="0.55000000000000004">
      <c r="A246" t="s">
        <v>52</v>
      </c>
      <c r="B246" t="s">
        <v>66</v>
      </c>
      <c r="C246" t="s">
        <v>64</v>
      </c>
      <c r="D246" t="s">
        <v>138</v>
      </c>
      <c r="E246">
        <v>0</v>
      </c>
      <c r="F246" t="s">
        <v>9</v>
      </c>
      <c r="G246">
        <v>5</v>
      </c>
      <c r="H246" t="str">
        <f t="shared" si="3"/>
        <v>ageGroup_adultSFS - Ridge</v>
      </c>
    </row>
    <row r="247" spans="1:8" x14ac:dyDescent="0.55000000000000004">
      <c r="A247" t="s">
        <v>124</v>
      </c>
      <c r="B247" t="s">
        <v>1</v>
      </c>
      <c r="C247" t="s">
        <v>69</v>
      </c>
      <c r="D247" t="s">
        <v>139</v>
      </c>
      <c r="E247">
        <v>1</v>
      </c>
      <c r="F247" t="s">
        <v>1</v>
      </c>
      <c r="G247">
        <v>5</v>
      </c>
      <c r="H247" t="str">
        <f t="shared" si="3"/>
        <v>Atenolol_drug_Variance Threshold</v>
      </c>
    </row>
    <row r="248" spans="1:8" x14ac:dyDescent="0.55000000000000004">
      <c r="A248" t="s">
        <v>124</v>
      </c>
      <c r="B248" t="s">
        <v>67</v>
      </c>
      <c r="C248" t="s">
        <v>68</v>
      </c>
      <c r="D248" t="s">
        <v>139</v>
      </c>
      <c r="E248">
        <v>1</v>
      </c>
      <c r="F248" t="s">
        <v>2</v>
      </c>
      <c r="G248">
        <v>5</v>
      </c>
      <c r="H248" t="str">
        <f t="shared" si="3"/>
        <v>Atenolol_drug_Regularization - Lasso</v>
      </c>
    </row>
    <row r="249" spans="1:8" x14ac:dyDescent="0.55000000000000004">
      <c r="A249" t="s">
        <v>124</v>
      </c>
      <c r="B249" t="s">
        <v>61</v>
      </c>
      <c r="C249" t="s">
        <v>62</v>
      </c>
      <c r="D249" t="s">
        <v>293</v>
      </c>
      <c r="E249">
        <v>0</v>
      </c>
      <c r="F249" t="s">
        <v>3</v>
      </c>
      <c r="G249">
        <v>5</v>
      </c>
      <c r="H249" t="str">
        <f t="shared" si="3"/>
        <v>Atenolol_drug_Feature Importance - Random Forest</v>
      </c>
    </row>
    <row r="250" spans="1:8" x14ac:dyDescent="0.55000000000000004">
      <c r="A250" t="s">
        <v>124</v>
      </c>
      <c r="B250" t="s">
        <v>63</v>
      </c>
      <c r="C250" t="s">
        <v>62</v>
      </c>
      <c r="D250" t="s">
        <v>294</v>
      </c>
      <c r="E250">
        <v>0</v>
      </c>
      <c r="F250" t="s">
        <v>4</v>
      </c>
      <c r="G250">
        <v>5</v>
      </c>
      <c r="H250" t="str">
        <f t="shared" si="3"/>
        <v>Atenolol_drug_Permutation Importance - Random Forest</v>
      </c>
    </row>
    <row r="251" spans="1:8" x14ac:dyDescent="0.55000000000000004">
      <c r="A251" t="s">
        <v>124</v>
      </c>
      <c r="B251" t="s">
        <v>63</v>
      </c>
      <c r="C251" t="s">
        <v>64</v>
      </c>
      <c r="D251" t="s">
        <v>138</v>
      </c>
      <c r="E251">
        <v>0</v>
      </c>
      <c r="F251" t="s">
        <v>5</v>
      </c>
      <c r="G251">
        <v>5</v>
      </c>
      <c r="H251" t="str">
        <f t="shared" si="3"/>
        <v>Atenolol_drug_Permutation Importance - Ridge</v>
      </c>
    </row>
    <row r="252" spans="1:8" x14ac:dyDescent="0.55000000000000004">
      <c r="A252" t="s">
        <v>124</v>
      </c>
      <c r="B252" t="s">
        <v>65</v>
      </c>
      <c r="C252" t="s">
        <v>62</v>
      </c>
      <c r="D252" t="s">
        <v>139</v>
      </c>
      <c r="E252">
        <v>1</v>
      </c>
      <c r="F252" t="s">
        <v>7</v>
      </c>
      <c r="G252">
        <v>5</v>
      </c>
      <c r="H252" t="str">
        <f t="shared" si="3"/>
        <v>Atenolol_drug_RFE - Random Forest</v>
      </c>
    </row>
    <row r="253" spans="1:8" x14ac:dyDescent="0.55000000000000004">
      <c r="A253" t="s">
        <v>124</v>
      </c>
      <c r="B253" t="s">
        <v>65</v>
      </c>
      <c r="C253" t="s">
        <v>64</v>
      </c>
      <c r="D253" t="s">
        <v>138</v>
      </c>
      <c r="E253">
        <v>0</v>
      </c>
      <c r="F253" t="s">
        <v>6</v>
      </c>
      <c r="G253">
        <v>5</v>
      </c>
      <c r="H253" t="str">
        <f t="shared" si="3"/>
        <v>Atenolol_drug_RFE - Ridge</v>
      </c>
    </row>
    <row r="254" spans="1:8" x14ac:dyDescent="0.55000000000000004">
      <c r="A254" t="s">
        <v>124</v>
      </c>
      <c r="B254" t="s">
        <v>66</v>
      </c>
      <c r="C254" t="s">
        <v>62</v>
      </c>
      <c r="D254" t="s">
        <v>139</v>
      </c>
      <c r="E254">
        <v>1</v>
      </c>
      <c r="F254" t="s">
        <v>8</v>
      </c>
      <c r="G254">
        <v>5</v>
      </c>
      <c r="H254" t="str">
        <f t="shared" si="3"/>
        <v>Atenolol_drug_SFS - Random Forest</v>
      </c>
    </row>
    <row r="255" spans="1:8" x14ac:dyDescent="0.55000000000000004">
      <c r="A255" t="s">
        <v>124</v>
      </c>
      <c r="B255" t="s">
        <v>66</v>
      </c>
      <c r="C255" t="s">
        <v>64</v>
      </c>
      <c r="D255" t="s">
        <v>139</v>
      </c>
      <c r="E255">
        <v>1</v>
      </c>
      <c r="F255" t="s">
        <v>9</v>
      </c>
      <c r="G255">
        <v>5</v>
      </c>
      <c r="H255" t="str">
        <f t="shared" si="3"/>
        <v>Atenolol_drug_SFS - Ridge</v>
      </c>
    </row>
    <row r="256" spans="1:8" x14ac:dyDescent="0.55000000000000004">
      <c r="A256" t="s">
        <v>82</v>
      </c>
      <c r="B256" t="s">
        <v>1</v>
      </c>
      <c r="C256" t="s">
        <v>69</v>
      </c>
      <c r="D256" t="s">
        <v>139</v>
      </c>
      <c r="E256">
        <v>1</v>
      </c>
      <c r="F256" t="s">
        <v>1</v>
      </c>
      <c r="G256">
        <v>5</v>
      </c>
      <c r="H256" t="str">
        <f t="shared" si="3"/>
        <v>Bypass_graft_Cond_Variance Threshold</v>
      </c>
    </row>
    <row r="257" spans="1:8" x14ac:dyDescent="0.55000000000000004">
      <c r="A257" t="s">
        <v>82</v>
      </c>
      <c r="B257" t="s">
        <v>67</v>
      </c>
      <c r="C257" t="s">
        <v>68</v>
      </c>
      <c r="D257" t="s">
        <v>139</v>
      </c>
      <c r="E257">
        <v>1</v>
      </c>
      <c r="F257" t="s">
        <v>2</v>
      </c>
      <c r="G257">
        <v>5</v>
      </c>
      <c r="H257" t="str">
        <f t="shared" si="3"/>
        <v>Bypass_graft_Cond_Regularization - Lasso</v>
      </c>
    </row>
    <row r="258" spans="1:8" x14ac:dyDescent="0.55000000000000004">
      <c r="A258" t="s">
        <v>82</v>
      </c>
      <c r="B258" t="s">
        <v>61</v>
      </c>
      <c r="C258" t="s">
        <v>62</v>
      </c>
      <c r="D258" t="s">
        <v>295</v>
      </c>
      <c r="E258">
        <v>0</v>
      </c>
      <c r="F258" t="s">
        <v>3</v>
      </c>
      <c r="G258">
        <v>5</v>
      </c>
      <c r="H258" t="str">
        <f t="shared" ref="H258:H321" si="4">A258&amp;F258</f>
        <v>Bypass_graft_Cond_Feature Importance - Random Forest</v>
      </c>
    </row>
    <row r="259" spans="1:8" x14ac:dyDescent="0.55000000000000004">
      <c r="A259" t="s">
        <v>82</v>
      </c>
      <c r="B259" t="s">
        <v>63</v>
      </c>
      <c r="C259" t="s">
        <v>62</v>
      </c>
      <c r="D259" t="s">
        <v>296</v>
      </c>
      <c r="E259">
        <v>0</v>
      </c>
      <c r="F259" t="s">
        <v>4</v>
      </c>
      <c r="G259">
        <v>5</v>
      </c>
      <c r="H259" t="str">
        <f t="shared" si="4"/>
        <v>Bypass_graft_Cond_Permutation Importance - Random Forest</v>
      </c>
    </row>
    <row r="260" spans="1:8" x14ac:dyDescent="0.55000000000000004">
      <c r="A260" t="s">
        <v>82</v>
      </c>
      <c r="B260" t="s">
        <v>63</v>
      </c>
      <c r="C260" t="s">
        <v>64</v>
      </c>
      <c r="D260" t="s">
        <v>138</v>
      </c>
      <c r="E260">
        <v>0</v>
      </c>
      <c r="F260" t="s">
        <v>5</v>
      </c>
      <c r="G260">
        <v>5</v>
      </c>
      <c r="H260" t="str">
        <f t="shared" si="4"/>
        <v>Bypass_graft_Cond_Permutation Importance - Ridge</v>
      </c>
    </row>
    <row r="261" spans="1:8" x14ac:dyDescent="0.55000000000000004">
      <c r="A261" t="s">
        <v>82</v>
      </c>
      <c r="B261" t="s">
        <v>65</v>
      </c>
      <c r="C261" t="s">
        <v>62</v>
      </c>
      <c r="D261" t="s">
        <v>139</v>
      </c>
      <c r="E261">
        <v>1</v>
      </c>
      <c r="F261" t="s">
        <v>7</v>
      </c>
      <c r="G261">
        <v>5</v>
      </c>
      <c r="H261" t="str">
        <f t="shared" si="4"/>
        <v>Bypass_graft_Cond_RFE - Random Forest</v>
      </c>
    </row>
    <row r="262" spans="1:8" x14ac:dyDescent="0.55000000000000004">
      <c r="A262" t="s">
        <v>82</v>
      </c>
      <c r="B262" t="s">
        <v>65</v>
      </c>
      <c r="C262" t="s">
        <v>64</v>
      </c>
      <c r="D262" t="s">
        <v>138</v>
      </c>
      <c r="E262">
        <v>0</v>
      </c>
      <c r="F262" t="s">
        <v>6</v>
      </c>
      <c r="G262">
        <v>5</v>
      </c>
      <c r="H262" t="str">
        <f t="shared" si="4"/>
        <v>Bypass_graft_Cond_RFE - Ridge</v>
      </c>
    </row>
    <row r="263" spans="1:8" x14ac:dyDescent="0.55000000000000004">
      <c r="A263" t="s">
        <v>82</v>
      </c>
      <c r="B263" t="s">
        <v>66</v>
      </c>
      <c r="C263" t="s">
        <v>62</v>
      </c>
      <c r="D263" t="s">
        <v>139</v>
      </c>
      <c r="E263">
        <v>1</v>
      </c>
      <c r="F263" t="s">
        <v>8</v>
      </c>
      <c r="G263">
        <v>5</v>
      </c>
      <c r="H263" t="str">
        <f t="shared" si="4"/>
        <v>Bypass_graft_Cond_SFS - Random Forest</v>
      </c>
    </row>
    <row r="264" spans="1:8" x14ac:dyDescent="0.55000000000000004">
      <c r="A264" t="s">
        <v>82</v>
      </c>
      <c r="B264" t="s">
        <v>66</v>
      </c>
      <c r="C264" t="s">
        <v>64</v>
      </c>
      <c r="D264" t="s">
        <v>139</v>
      </c>
      <c r="E264">
        <v>1</v>
      </c>
      <c r="F264" t="s">
        <v>9</v>
      </c>
      <c r="G264">
        <v>5</v>
      </c>
      <c r="H264" t="str">
        <f t="shared" si="4"/>
        <v>Bypass_graft_Cond_SFS - Ridge</v>
      </c>
    </row>
    <row r="265" spans="1:8" x14ac:dyDescent="0.55000000000000004">
      <c r="A265" t="s">
        <v>88</v>
      </c>
      <c r="B265" t="s">
        <v>1</v>
      </c>
      <c r="C265" t="s">
        <v>69</v>
      </c>
      <c r="D265" t="s">
        <v>139</v>
      </c>
      <c r="E265">
        <v>1</v>
      </c>
      <c r="F265" t="s">
        <v>1</v>
      </c>
      <c r="G265">
        <v>5</v>
      </c>
      <c r="H265" t="str">
        <f t="shared" si="4"/>
        <v>Cough_Cond_Variance Threshold</v>
      </c>
    </row>
    <row r="266" spans="1:8" x14ac:dyDescent="0.55000000000000004">
      <c r="A266" t="s">
        <v>88</v>
      </c>
      <c r="B266" t="s">
        <v>67</v>
      </c>
      <c r="C266" t="s">
        <v>68</v>
      </c>
      <c r="D266" t="s">
        <v>139</v>
      </c>
      <c r="E266">
        <v>1</v>
      </c>
      <c r="F266" t="s">
        <v>2</v>
      </c>
      <c r="G266">
        <v>5</v>
      </c>
      <c r="H266" t="str">
        <f t="shared" si="4"/>
        <v>Cough_Cond_Regularization - Lasso</v>
      </c>
    </row>
    <row r="267" spans="1:8" x14ac:dyDescent="0.55000000000000004">
      <c r="A267" t="s">
        <v>88</v>
      </c>
      <c r="B267" t="s">
        <v>61</v>
      </c>
      <c r="C267" t="s">
        <v>62</v>
      </c>
      <c r="D267" t="s">
        <v>297</v>
      </c>
      <c r="E267">
        <v>1</v>
      </c>
      <c r="F267" t="s">
        <v>3</v>
      </c>
      <c r="G267">
        <v>5</v>
      </c>
      <c r="H267" t="str">
        <f t="shared" si="4"/>
        <v>Cough_Cond_Feature Importance - Random Forest</v>
      </c>
    </row>
    <row r="268" spans="1:8" x14ac:dyDescent="0.55000000000000004">
      <c r="A268" t="s">
        <v>88</v>
      </c>
      <c r="B268" t="s">
        <v>63</v>
      </c>
      <c r="C268" t="s">
        <v>62</v>
      </c>
      <c r="D268" t="s">
        <v>298</v>
      </c>
      <c r="E268">
        <v>1</v>
      </c>
      <c r="F268" t="s">
        <v>4</v>
      </c>
      <c r="G268">
        <v>5</v>
      </c>
      <c r="H268" t="str">
        <f t="shared" si="4"/>
        <v>Cough_Cond_Permutation Importance - Random Forest</v>
      </c>
    </row>
    <row r="269" spans="1:8" x14ac:dyDescent="0.55000000000000004">
      <c r="A269" t="s">
        <v>88</v>
      </c>
      <c r="B269" t="s">
        <v>63</v>
      </c>
      <c r="C269" t="s">
        <v>64</v>
      </c>
      <c r="D269" t="s">
        <v>138</v>
      </c>
      <c r="E269">
        <v>0</v>
      </c>
      <c r="F269" t="s">
        <v>5</v>
      </c>
      <c r="G269">
        <v>5</v>
      </c>
      <c r="H269" t="str">
        <f t="shared" si="4"/>
        <v>Cough_Cond_Permutation Importance - Ridge</v>
      </c>
    </row>
    <row r="270" spans="1:8" x14ac:dyDescent="0.55000000000000004">
      <c r="A270" t="s">
        <v>88</v>
      </c>
      <c r="B270" t="s">
        <v>65</v>
      </c>
      <c r="C270" t="s">
        <v>62</v>
      </c>
      <c r="D270" t="s">
        <v>139</v>
      </c>
      <c r="E270">
        <v>1</v>
      </c>
      <c r="F270" t="s">
        <v>7</v>
      </c>
      <c r="G270">
        <v>5</v>
      </c>
      <c r="H270" t="str">
        <f t="shared" si="4"/>
        <v>Cough_Cond_RFE - Random Forest</v>
      </c>
    </row>
    <row r="271" spans="1:8" x14ac:dyDescent="0.55000000000000004">
      <c r="A271" t="s">
        <v>88</v>
      </c>
      <c r="B271" t="s">
        <v>65</v>
      </c>
      <c r="C271" t="s">
        <v>64</v>
      </c>
      <c r="D271" t="s">
        <v>138</v>
      </c>
      <c r="E271">
        <v>0</v>
      </c>
      <c r="F271" t="s">
        <v>6</v>
      </c>
      <c r="G271">
        <v>5</v>
      </c>
      <c r="H271" t="str">
        <f t="shared" si="4"/>
        <v>Cough_Cond_RFE - Ridge</v>
      </c>
    </row>
    <row r="272" spans="1:8" x14ac:dyDescent="0.55000000000000004">
      <c r="A272" t="s">
        <v>88</v>
      </c>
      <c r="B272" t="s">
        <v>66</v>
      </c>
      <c r="C272" t="s">
        <v>62</v>
      </c>
      <c r="D272" t="s">
        <v>138</v>
      </c>
      <c r="E272">
        <v>0</v>
      </c>
      <c r="F272" t="s">
        <v>8</v>
      </c>
      <c r="G272">
        <v>5</v>
      </c>
      <c r="H272" t="str">
        <f t="shared" si="4"/>
        <v>Cough_Cond_SFS - Random Forest</v>
      </c>
    </row>
    <row r="273" spans="1:8" x14ac:dyDescent="0.55000000000000004">
      <c r="A273" t="s">
        <v>88</v>
      </c>
      <c r="B273" t="s">
        <v>66</v>
      </c>
      <c r="C273" t="s">
        <v>64</v>
      </c>
      <c r="D273" t="s">
        <v>138</v>
      </c>
      <c r="E273">
        <v>0</v>
      </c>
      <c r="F273" t="s">
        <v>9</v>
      </c>
      <c r="G273">
        <v>5</v>
      </c>
      <c r="H273" t="str">
        <f t="shared" si="4"/>
        <v>Cough_Cond_SFS - Ridge</v>
      </c>
    </row>
    <row r="274" spans="1:8" x14ac:dyDescent="0.55000000000000004">
      <c r="A274" t="s">
        <v>76</v>
      </c>
      <c r="B274" t="s">
        <v>1</v>
      </c>
      <c r="C274" t="s">
        <v>69</v>
      </c>
      <c r="D274" t="s">
        <v>139</v>
      </c>
      <c r="E274">
        <v>1</v>
      </c>
      <c r="F274" t="s">
        <v>1</v>
      </c>
      <c r="G274">
        <v>5</v>
      </c>
      <c r="H274" t="str">
        <f t="shared" si="4"/>
        <v>Effusion_Cond_Variance Threshold</v>
      </c>
    </row>
    <row r="275" spans="1:8" x14ac:dyDescent="0.55000000000000004">
      <c r="A275" t="s">
        <v>76</v>
      </c>
      <c r="B275" t="s">
        <v>67</v>
      </c>
      <c r="C275" t="s">
        <v>68</v>
      </c>
      <c r="D275" t="s">
        <v>139</v>
      </c>
      <c r="E275">
        <v>1</v>
      </c>
      <c r="F275" t="s">
        <v>2</v>
      </c>
      <c r="G275">
        <v>5</v>
      </c>
      <c r="H275" t="str">
        <f t="shared" si="4"/>
        <v>Effusion_Cond_Regularization - Lasso</v>
      </c>
    </row>
    <row r="276" spans="1:8" x14ac:dyDescent="0.55000000000000004">
      <c r="A276" t="s">
        <v>76</v>
      </c>
      <c r="B276" t="s">
        <v>61</v>
      </c>
      <c r="C276" t="s">
        <v>62</v>
      </c>
      <c r="D276" t="s">
        <v>299</v>
      </c>
      <c r="E276">
        <v>0</v>
      </c>
      <c r="F276" t="s">
        <v>3</v>
      </c>
      <c r="G276">
        <v>5</v>
      </c>
      <c r="H276" t="str">
        <f t="shared" si="4"/>
        <v>Effusion_Cond_Feature Importance - Random Forest</v>
      </c>
    </row>
    <row r="277" spans="1:8" x14ac:dyDescent="0.55000000000000004">
      <c r="A277" t="s">
        <v>76</v>
      </c>
      <c r="B277" t="s">
        <v>63</v>
      </c>
      <c r="C277" t="s">
        <v>62</v>
      </c>
      <c r="D277" t="s">
        <v>258</v>
      </c>
      <c r="E277">
        <v>1</v>
      </c>
      <c r="F277" t="s">
        <v>4</v>
      </c>
      <c r="G277">
        <v>5</v>
      </c>
      <c r="H277" t="str">
        <f t="shared" si="4"/>
        <v>Effusion_Cond_Permutation Importance - Random Forest</v>
      </c>
    </row>
    <row r="278" spans="1:8" x14ac:dyDescent="0.55000000000000004">
      <c r="A278" t="s">
        <v>76</v>
      </c>
      <c r="B278" t="s">
        <v>63</v>
      </c>
      <c r="C278" t="s">
        <v>64</v>
      </c>
      <c r="D278" t="s">
        <v>138</v>
      </c>
      <c r="E278">
        <v>0</v>
      </c>
      <c r="F278" t="s">
        <v>5</v>
      </c>
      <c r="G278">
        <v>5</v>
      </c>
      <c r="H278" t="str">
        <f t="shared" si="4"/>
        <v>Effusion_Cond_Permutation Importance - Ridge</v>
      </c>
    </row>
    <row r="279" spans="1:8" x14ac:dyDescent="0.55000000000000004">
      <c r="A279" t="s">
        <v>76</v>
      </c>
      <c r="B279" t="s">
        <v>65</v>
      </c>
      <c r="C279" t="s">
        <v>62</v>
      </c>
      <c r="D279" t="s">
        <v>139</v>
      </c>
      <c r="E279">
        <v>1</v>
      </c>
      <c r="F279" t="s">
        <v>7</v>
      </c>
      <c r="G279">
        <v>5</v>
      </c>
      <c r="H279" t="str">
        <f t="shared" si="4"/>
        <v>Effusion_Cond_RFE - Random Forest</v>
      </c>
    </row>
    <row r="280" spans="1:8" x14ac:dyDescent="0.55000000000000004">
      <c r="A280" t="s">
        <v>76</v>
      </c>
      <c r="B280" t="s">
        <v>65</v>
      </c>
      <c r="C280" t="s">
        <v>64</v>
      </c>
      <c r="D280" t="s">
        <v>138</v>
      </c>
      <c r="E280">
        <v>0</v>
      </c>
      <c r="F280" t="s">
        <v>6</v>
      </c>
      <c r="G280">
        <v>5</v>
      </c>
      <c r="H280" t="str">
        <f t="shared" si="4"/>
        <v>Effusion_Cond_RFE - Ridge</v>
      </c>
    </row>
    <row r="281" spans="1:8" x14ac:dyDescent="0.55000000000000004">
      <c r="A281" t="s">
        <v>76</v>
      </c>
      <c r="B281" t="s">
        <v>66</v>
      </c>
      <c r="C281" t="s">
        <v>62</v>
      </c>
      <c r="D281" t="s">
        <v>139</v>
      </c>
      <c r="E281">
        <v>1</v>
      </c>
      <c r="F281" t="s">
        <v>8</v>
      </c>
      <c r="G281">
        <v>5</v>
      </c>
      <c r="H281" t="str">
        <f t="shared" si="4"/>
        <v>Effusion_Cond_SFS - Random Forest</v>
      </c>
    </row>
    <row r="282" spans="1:8" x14ac:dyDescent="0.55000000000000004">
      <c r="A282" t="s">
        <v>76</v>
      </c>
      <c r="B282" t="s">
        <v>66</v>
      </c>
      <c r="C282" t="s">
        <v>64</v>
      </c>
      <c r="D282" t="s">
        <v>138</v>
      </c>
      <c r="E282">
        <v>0</v>
      </c>
      <c r="F282" t="s">
        <v>9</v>
      </c>
      <c r="G282">
        <v>5</v>
      </c>
      <c r="H282" t="str">
        <f t="shared" si="4"/>
        <v>Effusion_Cond_SFS - Ridge</v>
      </c>
    </row>
    <row r="283" spans="1:8" x14ac:dyDescent="0.55000000000000004">
      <c r="A283" t="s">
        <v>84</v>
      </c>
      <c r="B283" t="s">
        <v>1</v>
      </c>
      <c r="C283" t="s">
        <v>69</v>
      </c>
      <c r="D283" t="s">
        <v>139</v>
      </c>
      <c r="E283">
        <v>1</v>
      </c>
      <c r="F283" t="s">
        <v>1</v>
      </c>
      <c r="G283">
        <v>5</v>
      </c>
      <c r="H283" t="str">
        <f t="shared" si="4"/>
        <v>Fever_Cond_Variance Threshold</v>
      </c>
    </row>
    <row r="284" spans="1:8" x14ac:dyDescent="0.55000000000000004">
      <c r="A284" t="s">
        <v>84</v>
      </c>
      <c r="B284" t="s">
        <v>67</v>
      </c>
      <c r="C284" t="s">
        <v>68</v>
      </c>
      <c r="D284" t="s">
        <v>139</v>
      </c>
      <c r="E284">
        <v>1</v>
      </c>
      <c r="F284" t="s">
        <v>2</v>
      </c>
      <c r="G284">
        <v>5</v>
      </c>
      <c r="H284" t="str">
        <f t="shared" si="4"/>
        <v>Fever_Cond_Regularization - Lasso</v>
      </c>
    </row>
    <row r="285" spans="1:8" x14ac:dyDescent="0.55000000000000004">
      <c r="A285" t="s">
        <v>84</v>
      </c>
      <c r="B285" t="s">
        <v>61</v>
      </c>
      <c r="C285" t="s">
        <v>62</v>
      </c>
      <c r="D285" t="s">
        <v>300</v>
      </c>
      <c r="E285">
        <v>1</v>
      </c>
      <c r="F285" t="s">
        <v>3</v>
      </c>
      <c r="G285">
        <v>5</v>
      </c>
      <c r="H285" t="str">
        <f t="shared" si="4"/>
        <v>Fever_Cond_Feature Importance - Random Forest</v>
      </c>
    </row>
    <row r="286" spans="1:8" x14ac:dyDescent="0.55000000000000004">
      <c r="A286" t="s">
        <v>84</v>
      </c>
      <c r="B286" t="s">
        <v>63</v>
      </c>
      <c r="C286" t="s">
        <v>62</v>
      </c>
      <c r="D286" t="s">
        <v>263</v>
      </c>
      <c r="E286">
        <v>0</v>
      </c>
      <c r="F286" t="s">
        <v>4</v>
      </c>
      <c r="G286">
        <v>5</v>
      </c>
      <c r="H286" t="str">
        <f t="shared" si="4"/>
        <v>Fever_Cond_Permutation Importance - Random Forest</v>
      </c>
    </row>
    <row r="287" spans="1:8" x14ac:dyDescent="0.55000000000000004">
      <c r="A287" t="s">
        <v>84</v>
      </c>
      <c r="B287" t="s">
        <v>63</v>
      </c>
      <c r="C287" t="s">
        <v>64</v>
      </c>
      <c r="D287" t="s">
        <v>138</v>
      </c>
      <c r="E287">
        <v>0</v>
      </c>
      <c r="F287" t="s">
        <v>5</v>
      </c>
      <c r="G287">
        <v>5</v>
      </c>
      <c r="H287" t="str">
        <f t="shared" si="4"/>
        <v>Fever_Cond_Permutation Importance - Ridge</v>
      </c>
    </row>
    <row r="288" spans="1:8" x14ac:dyDescent="0.55000000000000004">
      <c r="A288" t="s">
        <v>84</v>
      </c>
      <c r="B288" t="s">
        <v>65</v>
      </c>
      <c r="C288" t="s">
        <v>62</v>
      </c>
      <c r="D288" t="s">
        <v>139</v>
      </c>
      <c r="E288">
        <v>1</v>
      </c>
      <c r="F288" t="s">
        <v>7</v>
      </c>
      <c r="G288">
        <v>5</v>
      </c>
      <c r="H288" t="str">
        <f t="shared" si="4"/>
        <v>Fever_Cond_RFE - Random Forest</v>
      </c>
    </row>
    <row r="289" spans="1:8" x14ac:dyDescent="0.55000000000000004">
      <c r="A289" t="s">
        <v>84</v>
      </c>
      <c r="B289" t="s">
        <v>65</v>
      </c>
      <c r="C289" t="s">
        <v>64</v>
      </c>
      <c r="D289" t="s">
        <v>138</v>
      </c>
      <c r="E289">
        <v>0</v>
      </c>
      <c r="F289" t="s">
        <v>6</v>
      </c>
      <c r="G289">
        <v>5</v>
      </c>
      <c r="H289" t="str">
        <f t="shared" si="4"/>
        <v>Fever_Cond_RFE - Ridge</v>
      </c>
    </row>
    <row r="290" spans="1:8" x14ac:dyDescent="0.55000000000000004">
      <c r="A290" t="s">
        <v>84</v>
      </c>
      <c r="B290" t="s">
        <v>66</v>
      </c>
      <c r="C290" t="s">
        <v>62</v>
      </c>
      <c r="D290" t="s">
        <v>138</v>
      </c>
      <c r="E290">
        <v>0</v>
      </c>
      <c r="F290" t="s">
        <v>8</v>
      </c>
      <c r="G290">
        <v>5</v>
      </c>
      <c r="H290" t="str">
        <f t="shared" si="4"/>
        <v>Fever_Cond_SFS - Random Forest</v>
      </c>
    </row>
    <row r="291" spans="1:8" x14ac:dyDescent="0.55000000000000004">
      <c r="A291" t="s">
        <v>84</v>
      </c>
      <c r="B291" t="s">
        <v>66</v>
      </c>
      <c r="C291" t="s">
        <v>64</v>
      </c>
      <c r="D291" t="s">
        <v>139</v>
      </c>
      <c r="E291">
        <v>1</v>
      </c>
      <c r="F291" t="s">
        <v>9</v>
      </c>
      <c r="G291">
        <v>5</v>
      </c>
      <c r="H291" t="str">
        <f t="shared" si="4"/>
        <v>Fever_Cond_SFS - Ridge</v>
      </c>
    </row>
    <row r="292" spans="1:8" x14ac:dyDescent="0.55000000000000004">
      <c r="A292" t="s">
        <v>43</v>
      </c>
      <c r="B292" t="s">
        <v>1</v>
      </c>
      <c r="C292" t="s">
        <v>69</v>
      </c>
      <c r="D292" t="s">
        <v>139</v>
      </c>
      <c r="E292">
        <v>1</v>
      </c>
      <c r="F292" t="s">
        <v>1</v>
      </c>
      <c r="G292">
        <v>5</v>
      </c>
      <c r="H292" t="str">
        <f t="shared" si="4"/>
        <v>gender_malVariance Threshold</v>
      </c>
    </row>
    <row r="293" spans="1:8" x14ac:dyDescent="0.55000000000000004">
      <c r="A293" t="s">
        <v>43</v>
      </c>
      <c r="B293" t="s">
        <v>67</v>
      </c>
      <c r="C293" t="s">
        <v>68</v>
      </c>
      <c r="D293" t="s">
        <v>139</v>
      </c>
      <c r="E293">
        <v>1</v>
      </c>
      <c r="F293" t="s">
        <v>2</v>
      </c>
      <c r="G293">
        <v>5</v>
      </c>
      <c r="H293" t="str">
        <f t="shared" si="4"/>
        <v>gender_malRegularization - Lasso</v>
      </c>
    </row>
    <row r="294" spans="1:8" x14ac:dyDescent="0.55000000000000004">
      <c r="A294" t="s">
        <v>43</v>
      </c>
      <c r="B294" t="s">
        <v>61</v>
      </c>
      <c r="C294" t="s">
        <v>62</v>
      </c>
      <c r="D294" t="s">
        <v>284</v>
      </c>
      <c r="E294">
        <v>1</v>
      </c>
      <c r="F294" t="s">
        <v>3</v>
      </c>
      <c r="G294">
        <v>5</v>
      </c>
      <c r="H294" t="str">
        <f t="shared" si="4"/>
        <v>gender_malFeature Importance - Random Forest</v>
      </c>
    </row>
    <row r="295" spans="1:8" x14ac:dyDescent="0.55000000000000004">
      <c r="A295" t="s">
        <v>43</v>
      </c>
      <c r="B295" t="s">
        <v>63</v>
      </c>
      <c r="C295" t="s">
        <v>62</v>
      </c>
      <c r="D295" t="s">
        <v>301</v>
      </c>
      <c r="E295">
        <v>1</v>
      </c>
      <c r="F295" t="s">
        <v>4</v>
      </c>
      <c r="G295">
        <v>5</v>
      </c>
      <c r="H295" t="str">
        <f t="shared" si="4"/>
        <v>gender_malPermutation Importance - Random Forest</v>
      </c>
    </row>
    <row r="296" spans="1:8" x14ac:dyDescent="0.55000000000000004">
      <c r="A296" t="s">
        <v>43</v>
      </c>
      <c r="B296" t="s">
        <v>63</v>
      </c>
      <c r="C296" t="s">
        <v>64</v>
      </c>
      <c r="D296" t="s">
        <v>138</v>
      </c>
      <c r="E296">
        <v>0</v>
      </c>
      <c r="F296" t="s">
        <v>5</v>
      </c>
      <c r="G296">
        <v>5</v>
      </c>
      <c r="H296" t="str">
        <f t="shared" si="4"/>
        <v>gender_malPermutation Importance - Ridge</v>
      </c>
    </row>
    <row r="297" spans="1:8" x14ac:dyDescent="0.55000000000000004">
      <c r="A297" t="s">
        <v>43</v>
      </c>
      <c r="B297" t="s">
        <v>65</v>
      </c>
      <c r="C297" t="s">
        <v>62</v>
      </c>
      <c r="D297" t="s">
        <v>139</v>
      </c>
      <c r="E297">
        <v>1</v>
      </c>
      <c r="F297" t="s">
        <v>7</v>
      </c>
      <c r="G297">
        <v>5</v>
      </c>
      <c r="H297" t="str">
        <f t="shared" si="4"/>
        <v>gender_malRFE - Random Forest</v>
      </c>
    </row>
    <row r="298" spans="1:8" x14ac:dyDescent="0.55000000000000004">
      <c r="A298" t="s">
        <v>43</v>
      </c>
      <c r="B298" t="s">
        <v>65</v>
      </c>
      <c r="C298" t="s">
        <v>64</v>
      </c>
      <c r="D298" t="s">
        <v>138</v>
      </c>
      <c r="E298">
        <v>0</v>
      </c>
      <c r="F298" t="s">
        <v>6</v>
      </c>
      <c r="G298">
        <v>5</v>
      </c>
      <c r="H298" t="str">
        <f t="shared" si="4"/>
        <v>gender_malRFE - Ridge</v>
      </c>
    </row>
    <row r="299" spans="1:8" x14ac:dyDescent="0.55000000000000004">
      <c r="A299" t="s">
        <v>43</v>
      </c>
      <c r="B299" t="s">
        <v>66</v>
      </c>
      <c r="C299" t="s">
        <v>62</v>
      </c>
      <c r="D299" t="s">
        <v>138</v>
      </c>
      <c r="E299">
        <v>0</v>
      </c>
      <c r="F299" t="s">
        <v>8</v>
      </c>
      <c r="G299">
        <v>5</v>
      </c>
      <c r="H299" t="str">
        <f t="shared" si="4"/>
        <v>gender_malSFS - Random Forest</v>
      </c>
    </row>
    <row r="300" spans="1:8" x14ac:dyDescent="0.55000000000000004">
      <c r="A300" t="s">
        <v>43</v>
      </c>
      <c r="B300" t="s">
        <v>66</v>
      </c>
      <c r="C300" t="s">
        <v>64</v>
      </c>
      <c r="D300" t="s">
        <v>138</v>
      </c>
      <c r="E300">
        <v>0</v>
      </c>
      <c r="F300" t="s">
        <v>9</v>
      </c>
      <c r="G300">
        <v>5</v>
      </c>
      <c r="H300" t="str">
        <f t="shared" si="4"/>
        <v>gender_malSFS - Ridge</v>
      </c>
    </row>
    <row r="301" spans="1:8" x14ac:dyDescent="0.55000000000000004">
      <c r="A301" t="s">
        <v>121</v>
      </c>
      <c r="B301" t="s">
        <v>1</v>
      </c>
      <c r="C301" t="s">
        <v>69</v>
      </c>
      <c r="D301" t="s">
        <v>139</v>
      </c>
      <c r="E301">
        <v>1</v>
      </c>
      <c r="F301" t="s">
        <v>1</v>
      </c>
      <c r="G301">
        <v>5</v>
      </c>
      <c r="H301" t="str">
        <f t="shared" si="4"/>
        <v>Metoprolol_drug_Variance Threshold</v>
      </c>
    </row>
    <row r="302" spans="1:8" x14ac:dyDescent="0.55000000000000004">
      <c r="A302" t="s">
        <v>121</v>
      </c>
      <c r="B302" t="s">
        <v>67</v>
      </c>
      <c r="C302" t="s">
        <v>68</v>
      </c>
      <c r="D302" t="s">
        <v>139</v>
      </c>
      <c r="E302">
        <v>1</v>
      </c>
      <c r="F302" t="s">
        <v>2</v>
      </c>
      <c r="G302">
        <v>5</v>
      </c>
      <c r="H302" t="str">
        <f t="shared" si="4"/>
        <v>Metoprolol_drug_Regularization - Lasso</v>
      </c>
    </row>
    <row r="303" spans="1:8" x14ac:dyDescent="0.55000000000000004">
      <c r="A303" t="s">
        <v>121</v>
      </c>
      <c r="B303" t="s">
        <v>61</v>
      </c>
      <c r="C303" t="s">
        <v>62</v>
      </c>
      <c r="D303" t="s">
        <v>302</v>
      </c>
      <c r="E303">
        <v>1</v>
      </c>
      <c r="F303" t="s">
        <v>3</v>
      </c>
      <c r="G303">
        <v>5</v>
      </c>
      <c r="H303" t="str">
        <f t="shared" si="4"/>
        <v>Metoprolol_drug_Feature Importance - Random Forest</v>
      </c>
    </row>
    <row r="304" spans="1:8" x14ac:dyDescent="0.55000000000000004">
      <c r="A304" t="s">
        <v>121</v>
      </c>
      <c r="B304" t="s">
        <v>63</v>
      </c>
      <c r="C304" t="s">
        <v>62</v>
      </c>
      <c r="D304" t="s">
        <v>303</v>
      </c>
      <c r="E304">
        <v>1</v>
      </c>
      <c r="F304" t="s">
        <v>4</v>
      </c>
      <c r="G304">
        <v>5</v>
      </c>
      <c r="H304" t="str">
        <f t="shared" si="4"/>
        <v>Metoprolol_drug_Permutation Importance - Random Forest</v>
      </c>
    </row>
    <row r="305" spans="1:8" x14ac:dyDescent="0.55000000000000004">
      <c r="A305" t="s">
        <v>121</v>
      </c>
      <c r="B305" t="s">
        <v>63</v>
      </c>
      <c r="C305" t="s">
        <v>64</v>
      </c>
      <c r="D305" t="s">
        <v>138</v>
      </c>
      <c r="E305">
        <v>0</v>
      </c>
      <c r="F305" t="s">
        <v>5</v>
      </c>
      <c r="G305">
        <v>5</v>
      </c>
      <c r="H305" t="str">
        <f t="shared" si="4"/>
        <v>Metoprolol_drug_Permutation Importance - Ridge</v>
      </c>
    </row>
    <row r="306" spans="1:8" x14ac:dyDescent="0.55000000000000004">
      <c r="A306" t="s">
        <v>121</v>
      </c>
      <c r="B306" t="s">
        <v>65</v>
      </c>
      <c r="C306" t="s">
        <v>62</v>
      </c>
      <c r="D306" t="s">
        <v>139</v>
      </c>
      <c r="E306">
        <v>1</v>
      </c>
      <c r="F306" t="s">
        <v>7</v>
      </c>
      <c r="G306">
        <v>5</v>
      </c>
      <c r="H306" t="str">
        <f t="shared" si="4"/>
        <v>Metoprolol_drug_RFE - Random Forest</v>
      </c>
    </row>
    <row r="307" spans="1:8" x14ac:dyDescent="0.55000000000000004">
      <c r="A307" t="s">
        <v>121</v>
      </c>
      <c r="B307" t="s">
        <v>65</v>
      </c>
      <c r="C307" t="s">
        <v>64</v>
      </c>
      <c r="D307" t="s">
        <v>138</v>
      </c>
      <c r="E307">
        <v>0</v>
      </c>
      <c r="F307" t="s">
        <v>6</v>
      </c>
      <c r="G307">
        <v>5</v>
      </c>
      <c r="H307" t="str">
        <f t="shared" si="4"/>
        <v>Metoprolol_drug_RFE - Ridge</v>
      </c>
    </row>
    <row r="308" spans="1:8" x14ac:dyDescent="0.55000000000000004">
      <c r="A308" t="s">
        <v>121</v>
      </c>
      <c r="B308" t="s">
        <v>66</v>
      </c>
      <c r="C308" t="s">
        <v>62</v>
      </c>
      <c r="D308" t="s">
        <v>138</v>
      </c>
      <c r="E308">
        <v>0</v>
      </c>
      <c r="F308" t="s">
        <v>8</v>
      </c>
      <c r="G308">
        <v>5</v>
      </c>
      <c r="H308" t="str">
        <f t="shared" si="4"/>
        <v>Metoprolol_drug_SFS - Random Forest</v>
      </c>
    </row>
    <row r="309" spans="1:8" x14ac:dyDescent="0.55000000000000004">
      <c r="A309" t="s">
        <v>121</v>
      </c>
      <c r="B309" t="s">
        <v>66</v>
      </c>
      <c r="C309" t="s">
        <v>64</v>
      </c>
      <c r="D309" t="s">
        <v>138</v>
      </c>
      <c r="E309">
        <v>0</v>
      </c>
      <c r="F309" t="s">
        <v>9</v>
      </c>
      <c r="G309">
        <v>5</v>
      </c>
      <c r="H309" t="str">
        <f t="shared" si="4"/>
        <v>Metoprolol_drug_SFS - Ridge</v>
      </c>
    </row>
    <row r="310" spans="1:8" x14ac:dyDescent="0.55000000000000004">
      <c r="A310" t="s">
        <v>133</v>
      </c>
      <c r="B310" t="s">
        <v>1</v>
      </c>
      <c r="C310" t="s">
        <v>69</v>
      </c>
      <c r="D310" t="s">
        <v>139</v>
      </c>
      <c r="E310">
        <v>1</v>
      </c>
      <c r="F310" t="s">
        <v>1</v>
      </c>
      <c r="G310">
        <v>5</v>
      </c>
      <c r="H310" t="str">
        <f t="shared" si="4"/>
        <v>Midazolam_drug_Variance Threshold</v>
      </c>
    </row>
    <row r="311" spans="1:8" x14ac:dyDescent="0.55000000000000004">
      <c r="A311" t="s">
        <v>133</v>
      </c>
      <c r="B311" t="s">
        <v>67</v>
      </c>
      <c r="C311" t="s">
        <v>68</v>
      </c>
      <c r="D311" t="s">
        <v>139</v>
      </c>
      <c r="E311">
        <v>1</v>
      </c>
      <c r="F311" t="s">
        <v>2</v>
      </c>
      <c r="G311">
        <v>5</v>
      </c>
      <c r="H311" t="str">
        <f t="shared" si="4"/>
        <v>Midazolam_drug_Regularization - Lasso</v>
      </c>
    </row>
    <row r="312" spans="1:8" x14ac:dyDescent="0.55000000000000004">
      <c r="A312" t="s">
        <v>133</v>
      </c>
      <c r="B312" t="s">
        <v>61</v>
      </c>
      <c r="C312" t="s">
        <v>62</v>
      </c>
      <c r="D312" t="s">
        <v>304</v>
      </c>
      <c r="E312">
        <v>1</v>
      </c>
      <c r="F312" t="s">
        <v>3</v>
      </c>
      <c r="G312">
        <v>5</v>
      </c>
      <c r="H312" t="str">
        <f t="shared" si="4"/>
        <v>Midazolam_drug_Feature Importance - Random Forest</v>
      </c>
    </row>
    <row r="313" spans="1:8" x14ac:dyDescent="0.55000000000000004">
      <c r="A313" t="s">
        <v>133</v>
      </c>
      <c r="B313" t="s">
        <v>63</v>
      </c>
      <c r="C313" t="s">
        <v>62</v>
      </c>
      <c r="D313" t="s">
        <v>278</v>
      </c>
      <c r="E313">
        <v>0</v>
      </c>
      <c r="F313" t="s">
        <v>4</v>
      </c>
      <c r="G313">
        <v>5</v>
      </c>
      <c r="H313" t="str">
        <f t="shared" si="4"/>
        <v>Midazolam_drug_Permutation Importance - Random Forest</v>
      </c>
    </row>
    <row r="314" spans="1:8" x14ac:dyDescent="0.55000000000000004">
      <c r="A314" t="s">
        <v>133</v>
      </c>
      <c r="B314" t="s">
        <v>63</v>
      </c>
      <c r="C314" t="s">
        <v>64</v>
      </c>
      <c r="D314" t="s">
        <v>138</v>
      </c>
      <c r="E314">
        <v>0</v>
      </c>
      <c r="F314" t="s">
        <v>5</v>
      </c>
      <c r="G314">
        <v>5</v>
      </c>
      <c r="H314" t="str">
        <f t="shared" si="4"/>
        <v>Midazolam_drug_Permutation Importance - Ridge</v>
      </c>
    </row>
    <row r="315" spans="1:8" x14ac:dyDescent="0.55000000000000004">
      <c r="A315" t="s">
        <v>133</v>
      </c>
      <c r="B315" t="s">
        <v>65</v>
      </c>
      <c r="C315" t="s">
        <v>62</v>
      </c>
      <c r="D315" t="s">
        <v>139</v>
      </c>
      <c r="E315">
        <v>1</v>
      </c>
      <c r="F315" t="s">
        <v>7</v>
      </c>
      <c r="G315">
        <v>5</v>
      </c>
      <c r="H315" t="str">
        <f t="shared" si="4"/>
        <v>Midazolam_drug_RFE - Random Forest</v>
      </c>
    </row>
    <row r="316" spans="1:8" x14ac:dyDescent="0.55000000000000004">
      <c r="A316" t="s">
        <v>133</v>
      </c>
      <c r="B316" t="s">
        <v>65</v>
      </c>
      <c r="C316" t="s">
        <v>64</v>
      </c>
      <c r="D316" t="s">
        <v>138</v>
      </c>
      <c r="E316">
        <v>0</v>
      </c>
      <c r="F316" t="s">
        <v>6</v>
      </c>
      <c r="G316">
        <v>5</v>
      </c>
      <c r="H316" t="str">
        <f t="shared" si="4"/>
        <v>Midazolam_drug_RFE - Ridge</v>
      </c>
    </row>
    <row r="317" spans="1:8" x14ac:dyDescent="0.55000000000000004">
      <c r="A317" t="s">
        <v>133</v>
      </c>
      <c r="B317" t="s">
        <v>66</v>
      </c>
      <c r="C317" t="s">
        <v>62</v>
      </c>
      <c r="D317" t="s">
        <v>138</v>
      </c>
      <c r="E317">
        <v>0</v>
      </c>
      <c r="F317" t="s">
        <v>8</v>
      </c>
      <c r="G317">
        <v>5</v>
      </c>
      <c r="H317" t="str">
        <f t="shared" si="4"/>
        <v>Midazolam_drug_SFS - Random Forest</v>
      </c>
    </row>
    <row r="318" spans="1:8" x14ac:dyDescent="0.55000000000000004">
      <c r="A318" t="s">
        <v>133</v>
      </c>
      <c r="B318" t="s">
        <v>66</v>
      </c>
      <c r="C318" t="s">
        <v>64</v>
      </c>
      <c r="D318" t="s">
        <v>139</v>
      </c>
      <c r="E318">
        <v>1</v>
      </c>
      <c r="F318" t="s">
        <v>9</v>
      </c>
      <c r="G318">
        <v>5</v>
      </c>
      <c r="H318" t="str">
        <f t="shared" si="4"/>
        <v>Midazolam_drug_SFS - Ridge</v>
      </c>
    </row>
    <row r="319" spans="1:8" x14ac:dyDescent="0.55000000000000004">
      <c r="A319" t="s">
        <v>134</v>
      </c>
      <c r="B319" t="s">
        <v>1</v>
      </c>
      <c r="C319" t="s">
        <v>69</v>
      </c>
      <c r="D319" t="s">
        <v>139</v>
      </c>
      <c r="E319">
        <v>1</v>
      </c>
      <c r="F319" t="s">
        <v>1</v>
      </c>
      <c r="G319">
        <v>5</v>
      </c>
      <c r="H319" t="str">
        <f t="shared" si="4"/>
        <v>Naproxen_drug_Variance Threshold</v>
      </c>
    </row>
    <row r="320" spans="1:8" x14ac:dyDescent="0.55000000000000004">
      <c r="A320" t="s">
        <v>134</v>
      </c>
      <c r="B320" t="s">
        <v>67</v>
      </c>
      <c r="C320" t="s">
        <v>68</v>
      </c>
      <c r="D320" t="s">
        <v>139</v>
      </c>
      <c r="E320">
        <v>1</v>
      </c>
      <c r="F320" t="s">
        <v>2</v>
      </c>
      <c r="G320">
        <v>5</v>
      </c>
      <c r="H320" t="str">
        <f t="shared" si="4"/>
        <v>Naproxen_drug_Regularization - Lasso</v>
      </c>
    </row>
    <row r="321" spans="1:8" x14ac:dyDescent="0.55000000000000004">
      <c r="A321" t="s">
        <v>134</v>
      </c>
      <c r="B321" t="s">
        <v>61</v>
      </c>
      <c r="C321" t="s">
        <v>62</v>
      </c>
      <c r="D321" t="s">
        <v>305</v>
      </c>
      <c r="E321">
        <v>1</v>
      </c>
      <c r="F321" t="s">
        <v>3</v>
      </c>
      <c r="G321">
        <v>5</v>
      </c>
      <c r="H321" t="str">
        <f t="shared" si="4"/>
        <v>Naproxen_drug_Feature Importance - Random Forest</v>
      </c>
    </row>
    <row r="322" spans="1:8" x14ac:dyDescent="0.55000000000000004">
      <c r="A322" t="s">
        <v>134</v>
      </c>
      <c r="B322" t="s">
        <v>63</v>
      </c>
      <c r="C322" t="s">
        <v>62</v>
      </c>
      <c r="D322" t="s">
        <v>306</v>
      </c>
      <c r="E322">
        <v>1</v>
      </c>
      <c r="F322" t="s">
        <v>4</v>
      </c>
      <c r="G322">
        <v>5</v>
      </c>
      <c r="H322" t="str">
        <f t="shared" ref="H322:H385" si="5">A322&amp;F322</f>
        <v>Naproxen_drug_Permutation Importance - Random Forest</v>
      </c>
    </row>
    <row r="323" spans="1:8" x14ac:dyDescent="0.55000000000000004">
      <c r="A323" t="s">
        <v>134</v>
      </c>
      <c r="B323" t="s">
        <v>63</v>
      </c>
      <c r="C323" t="s">
        <v>64</v>
      </c>
      <c r="D323" t="s">
        <v>138</v>
      </c>
      <c r="E323">
        <v>0</v>
      </c>
      <c r="F323" t="s">
        <v>5</v>
      </c>
      <c r="G323">
        <v>5</v>
      </c>
      <c r="H323" t="str">
        <f t="shared" si="5"/>
        <v>Naproxen_drug_Permutation Importance - Ridge</v>
      </c>
    </row>
    <row r="324" spans="1:8" x14ac:dyDescent="0.55000000000000004">
      <c r="A324" t="s">
        <v>134</v>
      </c>
      <c r="B324" t="s">
        <v>65</v>
      </c>
      <c r="C324" t="s">
        <v>62</v>
      </c>
      <c r="D324" t="s">
        <v>139</v>
      </c>
      <c r="E324">
        <v>1</v>
      </c>
      <c r="F324" t="s">
        <v>7</v>
      </c>
      <c r="G324">
        <v>5</v>
      </c>
      <c r="H324" t="str">
        <f t="shared" si="5"/>
        <v>Naproxen_drug_RFE - Random Forest</v>
      </c>
    </row>
    <row r="325" spans="1:8" x14ac:dyDescent="0.55000000000000004">
      <c r="A325" t="s">
        <v>134</v>
      </c>
      <c r="B325" t="s">
        <v>65</v>
      </c>
      <c r="C325" t="s">
        <v>64</v>
      </c>
      <c r="D325" t="s">
        <v>138</v>
      </c>
      <c r="E325">
        <v>0</v>
      </c>
      <c r="F325" t="s">
        <v>6</v>
      </c>
      <c r="G325">
        <v>5</v>
      </c>
      <c r="H325" t="str">
        <f t="shared" si="5"/>
        <v>Naproxen_drug_RFE - Ridge</v>
      </c>
    </row>
    <row r="326" spans="1:8" x14ac:dyDescent="0.55000000000000004">
      <c r="A326" t="s">
        <v>134</v>
      </c>
      <c r="B326" t="s">
        <v>66</v>
      </c>
      <c r="C326" t="s">
        <v>62</v>
      </c>
      <c r="D326" t="s">
        <v>138</v>
      </c>
      <c r="E326">
        <v>0</v>
      </c>
      <c r="F326" t="s">
        <v>8</v>
      </c>
      <c r="G326">
        <v>5</v>
      </c>
      <c r="H326" t="str">
        <f t="shared" si="5"/>
        <v>Naproxen_drug_SFS - Random Forest</v>
      </c>
    </row>
    <row r="327" spans="1:8" x14ac:dyDescent="0.55000000000000004">
      <c r="A327" t="s">
        <v>134</v>
      </c>
      <c r="B327" t="s">
        <v>66</v>
      </c>
      <c r="C327" t="s">
        <v>64</v>
      </c>
      <c r="D327" t="s">
        <v>138</v>
      </c>
      <c r="E327">
        <v>0</v>
      </c>
      <c r="F327" t="s">
        <v>9</v>
      </c>
      <c r="G327">
        <v>5</v>
      </c>
      <c r="H327" t="str">
        <f t="shared" si="5"/>
        <v>Naproxen_drug_SFS - Ridge</v>
      </c>
    </row>
    <row r="328" spans="1:8" x14ac:dyDescent="0.55000000000000004">
      <c r="A328" t="s">
        <v>126</v>
      </c>
      <c r="B328" t="s">
        <v>1</v>
      </c>
      <c r="C328" t="s">
        <v>69</v>
      </c>
      <c r="D328" t="s">
        <v>139</v>
      </c>
      <c r="E328">
        <v>1</v>
      </c>
      <c r="F328" t="s">
        <v>1</v>
      </c>
      <c r="G328">
        <v>5</v>
      </c>
      <c r="H328" t="str">
        <f t="shared" si="5"/>
        <v>Nicotine_drug_Variance Threshold</v>
      </c>
    </row>
    <row r="329" spans="1:8" x14ac:dyDescent="0.55000000000000004">
      <c r="A329" t="s">
        <v>126</v>
      </c>
      <c r="B329" t="s">
        <v>67</v>
      </c>
      <c r="C329" t="s">
        <v>68</v>
      </c>
      <c r="D329" t="s">
        <v>139</v>
      </c>
      <c r="E329">
        <v>1</v>
      </c>
      <c r="F329" t="s">
        <v>2</v>
      </c>
      <c r="G329">
        <v>5</v>
      </c>
      <c r="H329" t="str">
        <f t="shared" si="5"/>
        <v>Nicotine_drug_Regularization - Lasso</v>
      </c>
    </row>
    <row r="330" spans="1:8" x14ac:dyDescent="0.55000000000000004">
      <c r="A330" t="s">
        <v>126</v>
      </c>
      <c r="B330" t="s">
        <v>61</v>
      </c>
      <c r="C330" t="s">
        <v>62</v>
      </c>
      <c r="D330" t="s">
        <v>307</v>
      </c>
      <c r="E330">
        <v>0</v>
      </c>
      <c r="F330" t="s">
        <v>3</v>
      </c>
      <c r="G330">
        <v>5</v>
      </c>
      <c r="H330" t="str">
        <f t="shared" si="5"/>
        <v>Nicotine_drug_Feature Importance - Random Forest</v>
      </c>
    </row>
    <row r="331" spans="1:8" x14ac:dyDescent="0.55000000000000004">
      <c r="A331" t="s">
        <v>126</v>
      </c>
      <c r="B331" t="s">
        <v>63</v>
      </c>
      <c r="C331" t="s">
        <v>62</v>
      </c>
      <c r="D331" t="s">
        <v>308</v>
      </c>
      <c r="E331">
        <v>1</v>
      </c>
      <c r="F331" t="s">
        <v>4</v>
      </c>
      <c r="G331">
        <v>5</v>
      </c>
      <c r="H331" t="str">
        <f t="shared" si="5"/>
        <v>Nicotine_drug_Permutation Importance - Random Forest</v>
      </c>
    </row>
    <row r="332" spans="1:8" x14ac:dyDescent="0.55000000000000004">
      <c r="A332" t="s">
        <v>126</v>
      </c>
      <c r="B332" t="s">
        <v>63</v>
      </c>
      <c r="C332" t="s">
        <v>64</v>
      </c>
      <c r="D332" t="s">
        <v>138</v>
      </c>
      <c r="E332">
        <v>0</v>
      </c>
      <c r="F332" t="s">
        <v>5</v>
      </c>
      <c r="G332">
        <v>5</v>
      </c>
      <c r="H332" t="str">
        <f t="shared" si="5"/>
        <v>Nicotine_drug_Permutation Importance - Ridge</v>
      </c>
    </row>
    <row r="333" spans="1:8" x14ac:dyDescent="0.55000000000000004">
      <c r="A333" t="s">
        <v>126</v>
      </c>
      <c r="B333" t="s">
        <v>65</v>
      </c>
      <c r="C333" t="s">
        <v>62</v>
      </c>
      <c r="D333" t="s">
        <v>139</v>
      </c>
      <c r="E333">
        <v>1</v>
      </c>
      <c r="F333" t="s">
        <v>7</v>
      </c>
      <c r="G333">
        <v>5</v>
      </c>
      <c r="H333" t="str">
        <f t="shared" si="5"/>
        <v>Nicotine_drug_RFE - Random Forest</v>
      </c>
    </row>
    <row r="334" spans="1:8" x14ac:dyDescent="0.55000000000000004">
      <c r="A334" t="s">
        <v>126</v>
      </c>
      <c r="B334" t="s">
        <v>65</v>
      </c>
      <c r="C334" t="s">
        <v>64</v>
      </c>
      <c r="D334" t="s">
        <v>138</v>
      </c>
      <c r="E334">
        <v>0</v>
      </c>
      <c r="F334" t="s">
        <v>6</v>
      </c>
      <c r="G334">
        <v>5</v>
      </c>
      <c r="H334" t="str">
        <f t="shared" si="5"/>
        <v>Nicotine_drug_RFE - Ridge</v>
      </c>
    </row>
    <row r="335" spans="1:8" x14ac:dyDescent="0.55000000000000004">
      <c r="A335" t="s">
        <v>126</v>
      </c>
      <c r="B335" t="s">
        <v>66</v>
      </c>
      <c r="C335" t="s">
        <v>62</v>
      </c>
      <c r="D335" t="s">
        <v>139</v>
      </c>
      <c r="E335">
        <v>1</v>
      </c>
      <c r="F335" t="s">
        <v>8</v>
      </c>
      <c r="G335">
        <v>5</v>
      </c>
      <c r="H335" t="str">
        <f t="shared" si="5"/>
        <v>Nicotine_drug_SFS - Random Forest</v>
      </c>
    </row>
    <row r="336" spans="1:8" x14ac:dyDescent="0.55000000000000004">
      <c r="A336" t="s">
        <v>126</v>
      </c>
      <c r="B336" t="s">
        <v>66</v>
      </c>
      <c r="C336" t="s">
        <v>64</v>
      </c>
      <c r="D336" t="s">
        <v>138</v>
      </c>
      <c r="E336">
        <v>0</v>
      </c>
      <c r="F336" t="s">
        <v>9</v>
      </c>
      <c r="G336">
        <v>5</v>
      </c>
      <c r="H336" t="str">
        <f t="shared" si="5"/>
        <v>Nicotine_drug_SFS - Ridge</v>
      </c>
    </row>
    <row r="337" spans="1:8" x14ac:dyDescent="0.55000000000000004">
      <c r="A337" t="s">
        <v>78</v>
      </c>
      <c r="B337" t="s">
        <v>1</v>
      </c>
      <c r="C337" t="s">
        <v>69</v>
      </c>
      <c r="D337" t="s">
        <v>139</v>
      </c>
      <c r="E337">
        <v>1</v>
      </c>
      <c r="F337" t="s">
        <v>1</v>
      </c>
      <c r="G337">
        <v>5</v>
      </c>
      <c r="H337" t="str">
        <f t="shared" si="5"/>
        <v>Nutricional_def_Cond_Variance Threshold</v>
      </c>
    </row>
    <row r="338" spans="1:8" x14ac:dyDescent="0.55000000000000004">
      <c r="A338" t="s">
        <v>78</v>
      </c>
      <c r="B338" t="s">
        <v>67</v>
      </c>
      <c r="C338" t="s">
        <v>68</v>
      </c>
      <c r="D338" t="s">
        <v>139</v>
      </c>
      <c r="E338">
        <v>1</v>
      </c>
      <c r="F338" t="s">
        <v>2</v>
      </c>
      <c r="G338">
        <v>5</v>
      </c>
      <c r="H338" t="str">
        <f t="shared" si="5"/>
        <v>Nutricional_def_Cond_Regularization - Lasso</v>
      </c>
    </row>
    <row r="339" spans="1:8" x14ac:dyDescent="0.55000000000000004">
      <c r="A339" t="s">
        <v>78</v>
      </c>
      <c r="B339" t="s">
        <v>61</v>
      </c>
      <c r="C339" t="s">
        <v>62</v>
      </c>
      <c r="D339" t="s">
        <v>309</v>
      </c>
      <c r="E339">
        <v>0</v>
      </c>
      <c r="F339" t="s">
        <v>3</v>
      </c>
      <c r="G339">
        <v>5</v>
      </c>
      <c r="H339" t="str">
        <f t="shared" si="5"/>
        <v>Nutricional_def_Cond_Feature Importance - Random Forest</v>
      </c>
    </row>
    <row r="340" spans="1:8" x14ac:dyDescent="0.55000000000000004">
      <c r="A340" t="s">
        <v>78</v>
      </c>
      <c r="B340" t="s">
        <v>63</v>
      </c>
      <c r="C340" t="s">
        <v>62</v>
      </c>
      <c r="D340" t="s">
        <v>258</v>
      </c>
      <c r="E340">
        <v>1</v>
      </c>
      <c r="F340" t="s">
        <v>4</v>
      </c>
      <c r="G340">
        <v>5</v>
      </c>
      <c r="H340" t="str">
        <f t="shared" si="5"/>
        <v>Nutricional_def_Cond_Permutation Importance - Random Forest</v>
      </c>
    </row>
    <row r="341" spans="1:8" x14ac:dyDescent="0.55000000000000004">
      <c r="A341" t="s">
        <v>78</v>
      </c>
      <c r="B341" t="s">
        <v>63</v>
      </c>
      <c r="C341" t="s">
        <v>64</v>
      </c>
      <c r="D341" t="s">
        <v>138</v>
      </c>
      <c r="E341">
        <v>0</v>
      </c>
      <c r="F341" t="s">
        <v>5</v>
      </c>
      <c r="G341">
        <v>5</v>
      </c>
      <c r="H341" t="str">
        <f t="shared" si="5"/>
        <v>Nutricional_def_Cond_Permutation Importance - Ridge</v>
      </c>
    </row>
    <row r="342" spans="1:8" x14ac:dyDescent="0.55000000000000004">
      <c r="A342" t="s">
        <v>78</v>
      </c>
      <c r="B342" t="s">
        <v>65</v>
      </c>
      <c r="C342" t="s">
        <v>62</v>
      </c>
      <c r="D342" t="s">
        <v>139</v>
      </c>
      <c r="E342">
        <v>1</v>
      </c>
      <c r="F342" t="s">
        <v>7</v>
      </c>
      <c r="G342">
        <v>5</v>
      </c>
      <c r="H342" t="str">
        <f t="shared" si="5"/>
        <v>Nutricional_def_Cond_RFE - Random Forest</v>
      </c>
    </row>
    <row r="343" spans="1:8" x14ac:dyDescent="0.55000000000000004">
      <c r="A343" t="s">
        <v>78</v>
      </c>
      <c r="B343" t="s">
        <v>65</v>
      </c>
      <c r="C343" t="s">
        <v>64</v>
      </c>
      <c r="D343" t="s">
        <v>138</v>
      </c>
      <c r="E343">
        <v>0</v>
      </c>
      <c r="F343" t="s">
        <v>6</v>
      </c>
      <c r="G343">
        <v>5</v>
      </c>
      <c r="H343" t="str">
        <f t="shared" si="5"/>
        <v>Nutricional_def_Cond_RFE - Ridge</v>
      </c>
    </row>
    <row r="344" spans="1:8" x14ac:dyDescent="0.55000000000000004">
      <c r="A344" t="s">
        <v>78</v>
      </c>
      <c r="B344" t="s">
        <v>66</v>
      </c>
      <c r="C344" t="s">
        <v>62</v>
      </c>
      <c r="D344" t="s">
        <v>139</v>
      </c>
      <c r="E344">
        <v>1</v>
      </c>
      <c r="F344" t="s">
        <v>8</v>
      </c>
      <c r="G344">
        <v>5</v>
      </c>
      <c r="H344" t="str">
        <f t="shared" si="5"/>
        <v>Nutricional_def_Cond_SFS - Random Forest</v>
      </c>
    </row>
    <row r="345" spans="1:8" x14ac:dyDescent="0.55000000000000004">
      <c r="A345" t="s">
        <v>78</v>
      </c>
      <c r="B345" t="s">
        <v>66</v>
      </c>
      <c r="C345" t="s">
        <v>64</v>
      </c>
      <c r="D345" t="s">
        <v>138</v>
      </c>
      <c r="E345">
        <v>0</v>
      </c>
      <c r="F345" t="s">
        <v>9</v>
      </c>
      <c r="G345">
        <v>5</v>
      </c>
      <c r="H345" t="str">
        <f t="shared" si="5"/>
        <v>Nutricional_def_Cond_SFS - Ridge</v>
      </c>
    </row>
    <row r="346" spans="1:8" x14ac:dyDescent="0.55000000000000004">
      <c r="A346" t="s">
        <v>79</v>
      </c>
      <c r="B346" t="s">
        <v>1</v>
      </c>
      <c r="C346" t="s">
        <v>69</v>
      </c>
      <c r="D346" t="s">
        <v>139</v>
      </c>
      <c r="E346">
        <v>1</v>
      </c>
      <c r="F346" t="s">
        <v>1</v>
      </c>
      <c r="G346">
        <v>5</v>
      </c>
      <c r="H346" t="str">
        <f t="shared" si="5"/>
        <v>Obesity_Cond_Variance Threshold</v>
      </c>
    </row>
    <row r="347" spans="1:8" x14ac:dyDescent="0.55000000000000004">
      <c r="A347" t="s">
        <v>79</v>
      </c>
      <c r="B347" t="s">
        <v>67</v>
      </c>
      <c r="C347" t="s">
        <v>68</v>
      </c>
      <c r="D347" t="s">
        <v>139</v>
      </c>
      <c r="E347">
        <v>1</v>
      </c>
      <c r="F347" t="s">
        <v>2</v>
      </c>
      <c r="G347">
        <v>5</v>
      </c>
      <c r="H347" t="str">
        <f t="shared" si="5"/>
        <v>Obesity_Cond_Regularization - Lasso</v>
      </c>
    </row>
    <row r="348" spans="1:8" x14ac:dyDescent="0.55000000000000004">
      <c r="A348" t="s">
        <v>79</v>
      </c>
      <c r="B348" t="s">
        <v>61</v>
      </c>
      <c r="C348" t="s">
        <v>62</v>
      </c>
      <c r="D348" t="s">
        <v>310</v>
      </c>
      <c r="E348">
        <v>1</v>
      </c>
      <c r="F348" t="s">
        <v>3</v>
      </c>
      <c r="G348">
        <v>5</v>
      </c>
      <c r="H348" t="str">
        <f t="shared" si="5"/>
        <v>Obesity_Cond_Feature Importance - Random Forest</v>
      </c>
    </row>
    <row r="349" spans="1:8" x14ac:dyDescent="0.55000000000000004">
      <c r="A349" t="s">
        <v>79</v>
      </c>
      <c r="B349" t="s">
        <v>63</v>
      </c>
      <c r="C349" t="s">
        <v>62</v>
      </c>
      <c r="D349" t="s">
        <v>311</v>
      </c>
      <c r="E349">
        <v>1</v>
      </c>
      <c r="F349" t="s">
        <v>4</v>
      </c>
      <c r="G349">
        <v>5</v>
      </c>
      <c r="H349" t="str">
        <f t="shared" si="5"/>
        <v>Obesity_Cond_Permutation Importance - Random Forest</v>
      </c>
    </row>
    <row r="350" spans="1:8" x14ac:dyDescent="0.55000000000000004">
      <c r="A350" t="s">
        <v>79</v>
      </c>
      <c r="B350" t="s">
        <v>63</v>
      </c>
      <c r="C350" t="s">
        <v>64</v>
      </c>
      <c r="D350" t="s">
        <v>138</v>
      </c>
      <c r="E350">
        <v>0</v>
      </c>
      <c r="F350" t="s">
        <v>5</v>
      </c>
      <c r="G350">
        <v>5</v>
      </c>
      <c r="H350" t="str">
        <f t="shared" si="5"/>
        <v>Obesity_Cond_Permutation Importance - Ridge</v>
      </c>
    </row>
    <row r="351" spans="1:8" x14ac:dyDescent="0.55000000000000004">
      <c r="A351" t="s">
        <v>79</v>
      </c>
      <c r="B351" t="s">
        <v>65</v>
      </c>
      <c r="C351" t="s">
        <v>62</v>
      </c>
      <c r="D351" t="s">
        <v>139</v>
      </c>
      <c r="E351">
        <v>1</v>
      </c>
      <c r="F351" t="s">
        <v>7</v>
      </c>
      <c r="G351">
        <v>5</v>
      </c>
      <c r="H351" t="str">
        <f t="shared" si="5"/>
        <v>Obesity_Cond_RFE - Random Forest</v>
      </c>
    </row>
    <row r="352" spans="1:8" x14ac:dyDescent="0.55000000000000004">
      <c r="A352" t="s">
        <v>79</v>
      </c>
      <c r="B352" t="s">
        <v>65</v>
      </c>
      <c r="C352" t="s">
        <v>64</v>
      </c>
      <c r="D352" t="s">
        <v>138</v>
      </c>
      <c r="E352">
        <v>0</v>
      </c>
      <c r="F352" t="s">
        <v>6</v>
      </c>
      <c r="G352">
        <v>5</v>
      </c>
      <c r="H352" t="str">
        <f t="shared" si="5"/>
        <v>Obesity_Cond_RFE - Ridge</v>
      </c>
    </row>
    <row r="353" spans="1:8" x14ac:dyDescent="0.55000000000000004">
      <c r="A353" t="s">
        <v>79</v>
      </c>
      <c r="B353" t="s">
        <v>66</v>
      </c>
      <c r="C353" t="s">
        <v>62</v>
      </c>
      <c r="D353" t="s">
        <v>138</v>
      </c>
      <c r="E353">
        <v>0</v>
      </c>
      <c r="F353" t="s">
        <v>8</v>
      </c>
      <c r="G353">
        <v>5</v>
      </c>
      <c r="H353" t="str">
        <f t="shared" si="5"/>
        <v>Obesity_Cond_SFS - Random Forest</v>
      </c>
    </row>
    <row r="354" spans="1:8" x14ac:dyDescent="0.55000000000000004">
      <c r="A354" t="s">
        <v>79</v>
      </c>
      <c r="B354" t="s">
        <v>66</v>
      </c>
      <c r="C354" t="s">
        <v>64</v>
      </c>
      <c r="D354" t="s">
        <v>138</v>
      </c>
      <c r="E354">
        <v>0</v>
      </c>
      <c r="F354" t="s">
        <v>9</v>
      </c>
      <c r="G354">
        <v>5</v>
      </c>
      <c r="H354" t="str">
        <f t="shared" si="5"/>
        <v>Obesity_Cond_SFS - Ridge</v>
      </c>
    </row>
    <row r="355" spans="1:8" x14ac:dyDescent="0.55000000000000004">
      <c r="A355" t="s">
        <v>127</v>
      </c>
      <c r="B355" t="s">
        <v>1</v>
      </c>
      <c r="C355" t="s">
        <v>69</v>
      </c>
      <c r="D355" t="s">
        <v>139</v>
      </c>
      <c r="E355">
        <v>1</v>
      </c>
      <c r="F355" t="s">
        <v>1</v>
      </c>
      <c r="G355">
        <v>5</v>
      </c>
      <c r="H355" t="str">
        <f t="shared" si="5"/>
        <v>Ofloxacin_drug_Variance Threshold</v>
      </c>
    </row>
    <row r="356" spans="1:8" x14ac:dyDescent="0.55000000000000004">
      <c r="A356" t="s">
        <v>127</v>
      </c>
      <c r="B356" t="s">
        <v>67</v>
      </c>
      <c r="C356" t="s">
        <v>68</v>
      </c>
      <c r="D356" t="s">
        <v>139</v>
      </c>
      <c r="E356">
        <v>1</v>
      </c>
      <c r="F356" t="s">
        <v>2</v>
      </c>
      <c r="G356">
        <v>5</v>
      </c>
      <c r="H356" t="str">
        <f t="shared" si="5"/>
        <v>Ofloxacin_drug_Regularization - Lasso</v>
      </c>
    </row>
    <row r="357" spans="1:8" x14ac:dyDescent="0.55000000000000004">
      <c r="A357" t="s">
        <v>127</v>
      </c>
      <c r="B357" t="s">
        <v>61</v>
      </c>
      <c r="C357" t="s">
        <v>62</v>
      </c>
      <c r="D357" t="s">
        <v>312</v>
      </c>
      <c r="E357">
        <v>0</v>
      </c>
      <c r="F357" t="s">
        <v>3</v>
      </c>
      <c r="G357">
        <v>5</v>
      </c>
      <c r="H357" t="str">
        <f t="shared" si="5"/>
        <v>Ofloxacin_drug_Feature Importance - Random Forest</v>
      </c>
    </row>
    <row r="358" spans="1:8" x14ac:dyDescent="0.55000000000000004">
      <c r="A358" t="s">
        <v>127</v>
      </c>
      <c r="B358" t="s">
        <v>63</v>
      </c>
      <c r="C358" t="s">
        <v>62</v>
      </c>
      <c r="D358" t="s">
        <v>280</v>
      </c>
      <c r="E358">
        <v>1</v>
      </c>
      <c r="F358" t="s">
        <v>4</v>
      </c>
      <c r="G358">
        <v>5</v>
      </c>
      <c r="H358" t="str">
        <f t="shared" si="5"/>
        <v>Ofloxacin_drug_Permutation Importance - Random Forest</v>
      </c>
    </row>
    <row r="359" spans="1:8" x14ac:dyDescent="0.55000000000000004">
      <c r="A359" t="s">
        <v>127</v>
      </c>
      <c r="B359" t="s">
        <v>63</v>
      </c>
      <c r="C359" t="s">
        <v>64</v>
      </c>
      <c r="D359" t="s">
        <v>138</v>
      </c>
      <c r="E359">
        <v>0</v>
      </c>
      <c r="F359" t="s">
        <v>5</v>
      </c>
      <c r="G359">
        <v>5</v>
      </c>
      <c r="H359" t="str">
        <f t="shared" si="5"/>
        <v>Ofloxacin_drug_Permutation Importance - Ridge</v>
      </c>
    </row>
    <row r="360" spans="1:8" x14ac:dyDescent="0.55000000000000004">
      <c r="A360" t="s">
        <v>127</v>
      </c>
      <c r="B360" t="s">
        <v>65</v>
      </c>
      <c r="C360" t="s">
        <v>62</v>
      </c>
      <c r="D360" t="s">
        <v>139</v>
      </c>
      <c r="E360">
        <v>1</v>
      </c>
      <c r="F360" t="s">
        <v>7</v>
      </c>
      <c r="G360">
        <v>5</v>
      </c>
      <c r="H360" t="str">
        <f t="shared" si="5"/>
        <v>Ofloxacin_drug_RFE - Random Forest</v>
      </c>
    </row>
    <row r="361" spans="1:8" x14ac:dyDescent="0.55000000000000004">
      <c r="A361" t="s">
        <v>127</v>
      </c>
      <c r="B361" t="s">
        <v>65</v>
      </c>
      <c r="C361" t="s">
        <v>64</v>
      </c>
      <c r="D361" t="s">
        <v>138</v>
      </c>
      <c r="E361">
        <v>0</v>
      </c>
      <c r="F361" t="s">
        <v>6</v>
      </c>
      <c r="G361">
        <v>5</v>
      </c>
      <c r="H361" t="str">
        <f t="shared" si="5"/>
        <v>Ofloxacin_drug_RFE - Ridge</v>
      </c>
    </row>
    <row r="362" spans="1:8" x14ac:dyDescent="0.55000000000000004">
      <c r="A362" t="s">
        <v>127</v>
      </c>
      <c r="B362" t="s">
        <v>66</v>
      </c>
      <c r="C362" t="s">
        <v>62</v>
      </c>
      <c r="D362" t="s">
        <v>139</v>
      </c>
      <c r="E362">
        <v>1</v>
      </c>
      <c r="F362" t="s">
        <v>8</v>
      </c>
      <c r="G362">
        <v>5</v>
      </c>
      <c r="H362" t="str">
        <f t="shared" si="5"/>
        <v>Ofloxacin_drug_SFS - Random Forest</v>
      </c>
    </row>
    <row r="363" spans="1:8" x14ac:dyDescent="0.55000000000000004">
      <c r="A363" t="s">
        <v>127</v>
      </c>
      <c r="B363" t="s">
        <v>66</v>
      </c>
      <c r="C363" t="s">
        <v>64</v>
      </c>
      <c r="D363" t="s">
        <v>138</v>
      </c>
      <c r="E363">
        <v>0</v>
      </c>
      <c r="F363" t="s">
        <v>9</v>
      </c>
      <c r="G363">
        <v>5</v>
      </c>
      <c r="H363" t="str">
        <f t="shared" si="5"/>
        <v>Ofloxacin_drug_SFS - Ridge</v>
      </c>
    </row>
    <row r="364" spans="1:8" x14ac:dyDescent="0.55000000000000004">
      <c r="A364" t="s">
        <v>128</v>
      </c>
      <c r="B364" t="s">
        <v>1</v>
      </c>
      <c r="C364" t="s">
        <v>69</v>
      </c>
      <c r="D364" t="s">
        <v>139</v>
      </c>
      <c r="E364">
        <v>1</v>
      </c>
      <c r="F364" t="s">
        <v>1</v>
      </c>
      <c r="G364">
        <v>5</v>
      </c>
      <c r="H364" t="str">
        <f t="shared" si="5"/>
        <v>Omeprazole_drug_Variance Threshold</v>
      </c>
    </row>
    <row r="365" spans="1:8" x14ac:dyDescent="0.55000000000000004">
      <c r="A365" t="s">
        <v>128</v>
      </c>
      <c r="B365" t="s">
        <v>67</v>
      </c>
      <c r="C365" t="s">
        <v>68</v>
      </c>
      <c r="D365" t="s">
        <v>139</v>
      </c>
      <c r="E365">
        <v>1</v>
      </c>
      <c r="F365" t="s">
        <v>2</v>
      </c>
      <c r="G365">
        <v>5</v>
      </c>
      <c r="H365" t="str">
        <f t="shared" si="5"/>
        <v>Omeprazole_drug_Regularization - Lasso</v>
      </c>
    </row>
    <row r="366" spans="1:8" x14ac:dyDescent="0.55000000000000004">
      <c r="A366" t="s">
        <v>128</v>
      </c>
      <c r="B366" t="s">
        <v>61</v>
      </c>
      <c r="C366" t="s">
        <v>62</v>
      </c>
      <c r="D366" t="s">
        <v>313</v>
      </c>
      <c r="E366">
        <v>1</v>
      </c>
      <c r="F366" t="s">
        <v>3</v>
      </c>
      <c r="G366">
        <v>5</v>
      </c>
      <c r="H366" t="str">
        <f t="shared" si="5"/>
        <v>Omeprazole_drug_Feature Importance - Random Forest</v>
      </c>
    </row>
    <row r="367" spans="1:8" x14ac:dyDescent="0.55000000000000004">
      <c r="A367" t="s">
        <v>128</v>
      </c>
      <c r="B367" t="s">
        <v>63</v>
      </c>
      <c r="C367" t="s">
        <v>62</v>
      </c>
      <c r="D367" t="s">
        <v>258</v>
      </c>
      <c r="E367">
        <v>1</v>
      </c>
      <c r="F367" t="s">
        <v>4</v>
      </c>
      <c r="G367">
        <v>5</v>
      </c>
      <c r="H367" t="str">
        <f t="shared" si="5"/>
        <v>Omeprazole_drug_Permutation Importance - Random Forest</v>
      </c>
    </row>
    <row r="368" spans="1:8" x14ac:dyDescent="0.55000000000000004">
      <c r="A368" t="s">
        <v>128</v>
      </c>
      <c r="B368" t="s">
        <v>63</v>
      </c>
      <c r="C368" t="s">
        <v>64</v>
      </c>
      <c r="D368" t="s">
        <v>138</v>
      </c>
      <c r="E368">
        <v>0</v>
      </c>
      <c r="F368" t="s">
        <v>5</v>
      </c>
      <c r="G368">
        <v>5</v>
      </c>
      <c r="H368" t="str">
        <f t="shared" si="5"/>
        <v>Omeprazole_drug_Permutation Importance - Ridge</v>
      </c>
    </row>
    <row r="369" spans="1:8" x14ac:dyDescent="0.55000000000000004">
      <c r="A369" t="s">
        <v>128</v>
      </c>
      <c r="B369" t="s">
        <v>65</v>
      </c>
      <c r="C369" t="s">
        <v>62</v>
      </c>
      <c r="D369" t="s">
        <v>139</v>
      </c>
      <c r="E369">
        <v>1</v>
      </c>
      <c r="F369" t="s">
        <v>7</v>
      </c>
      <c r="G369">
        <v>5</v>
      </c>
      <c r="H369" t="str">
        <f t="shared" si="5"/>
        <v>Omeprazole_drug_RFE - Random Forest</v>
      </c>
    </row>
    <row r="370" spans="1:8" x14ac:dyDescent="0.55000000000000004">
      <c r="A370" t="s">
        <v>128</v>
      </c>
      <c r="B370" t="s">
        <v>65</v>
      </c>
      <c r="C370" t="s">
        <v>64</v>
      </c>
      <c r="D370" t="s">
        <v>138</v>
      </c>
      <c r="E370">
        <v>0</v>
      </c>
      <c r="F370" t="s">
        <v>6</v>
      </c>
      <c r="G370">
        <v>5</v>
      </c>
      <c r="H370" t="str">
        <f t="shared" si="5"/>
        <v>Omeprazole_drug_RFE - Ridge</v>
      </c>
    </row>
    <row r="371" spans="1:8" x14ac:dyDescent="0.55000000000000004">
      <c r="A371" t="s">
        <v>128</v>
      </c>
      <c r="B371" t="s">
        <v>66</v>
      </c>
      <c r="C371" t="s">
        <v>62</v>
      </c>
      <c r="D371" t="s">
        <v>138</v>
      </c>
      <c r="E371">
        <v>0</v>
      </c>
      <c r="F371" t="s">
        <v>8</v>
      </c>
      <c r="G371">
        <v>5</v>
      </c>
      <c r="H371" t="str">
        <f t="shared" si="5"/>
        <v>Omeprazole_drug_SFS - Random Forest</v>
      </c>
    </row>
    <row r="372" spans="1:8" x14ac:dyDescent="0.55000000000000004">
      <c r="A372" t="s">
        <v>128</v>
      </c>
      <c r="B372" t="s">
        <v>66</v>
      </c>
      <c r="C372" t="s">
        <v>64</v>
      </c>
      <c r="D372" t="s">
        <v>138</v>
      </c>
      <c r="E372">
        <v>0</v>
      </c>
      <c r="F372" t="s">
        <v>9</v>
      </c>
      <c r="G372">
        <v>5</v>
      </c>
      <c r="H372" t="str">
        <f t="shared" si="5"/>
        <v>Omeprazole_drug_SFS - Ridge</v>
      </c>
    </row>
    <row r="373" spans="1:8" x14ac:dyDescent="0.55000000000000004">
      <c r="A373" t="s">
        <v>122</v>
      </c>
      <c r="B373" t="s">
        <v>1</v>
      </c>
      <c r="C373" t="s">
        <v>69</v>
      </c>
      <c r="D373" t="s">
        <v>139</v>
      </c>
      <c r="E373">
        <v>1</v>
      </c>
      <c r="F373" t="s">
        <v>1</v>
      </c>
      <c r="G373">
        <v>5</v>
      </c>
      <c r="H373" t="str">
        <f t="shared" si="5"/>
        <v>Other_drug_Variance Threshold</v>
      </c>
    </row>
    <row r="374" spans="1:8" x14ac:dyDescent="0.55000000000000004">
      <c r="A374" t="s">
        <v>122</v>
      </c>
      <c r="B374" t="s">
        <v>67</v>
      </c>
      <c r="C374" t="s">
        <v>68</v>
      </c>
      <c r="D374" t="s">
        <v>139</v>
      </c>
      <c r="E374">
        <v>1</v>
      </c>
      <c r="F374" t="s">
        <v>2</v>
      </c>
      <c r="G374">
        <v>5</v>
      </c>
      <c r="H374" t="str">
        <f t="shared" si="5"/>
        <v>Other_drug_Regularization - Lasso</v>
      </c>
    </row>
    <row r="375" spans="1:8" x14ac:dyDescent="0.55000000000000004">
      <c r="A375" t="s">
        <v>122</v>
      </c>
      <c r="B375" t="s">
        <v>61</v>
      </c>
      <c r="C375" t="s">
        <v>62</v>
      </c>
      <c r="D375" t="s">
        <v>314</v>
      </c>
      <c r="E375">
        <v>1</v>
      </c>
      <c r="F375" t="s">
        <v>3</v>
      </c>
      <c r="G375">
        <v>5</v>
      </c>
      <c r="H375" t="str">
        <f t="shared" si="5"/>
        <v>Other_drug_Feature Importance - Random Forest</v>
      </c>
    </row>
    <row r="376" spans="1:8" x14ac:dyDescent="0.55000000000000004">
      <c r="A376" t="s">
        <v>122</v>
      </c>
      <c r="B376" t="s">
        <v>63</v>
      </c>
      <c r="C376" t="s">
        <v>62</v>
      </c>
      <c r="D376" t="s">
        <v>315</v>
      </c>
      <c r="E376">
        <v>1</v>
      </c>
      <c r="F376" t="s">
        <v>4</v>
      </c>
      <c r="G376">
        <v>5</v>
      </c>
      <c r="H376" t="str">
        <f t="shared" si="5"/>
        <v>Other_drug_Permutation Importance - Random Forest</v>
      </c>
    </row>
    <row r="377" spans="1:8" x14ac:dyDescent="0.55000000000000004">
      <c r="A377" t="s">
        <v>122</v>
      </c>
      <c r="B377" t="s">
        <v>63</v>
      </c>
      <c r="C377" t="s">
        <v>64</v>
      </c>
      <c r="D377" t="s">
        <v>138</v>
      </c>
      <c r="E377">
        <v>0</v>
      </c>
      <c r="F377" t="s">
        <v>5</v>
      </c>
      <c r="G377">
        <v>5</v>
      </c>
      <c r="H377" t="str">
        <f t="shared" si="5"/>
        <v>Other_drug_Permutation Importance - Ridge</v>
      </c>
    </row>
    <row r="378" spans="1:8" x14ac:dyDescent="0.55000000000000004">
      <c r="A378" t="s">
        <v>122</v>
      </c>
      <c r="B378" t="s">
        <v>65</v>
      </c>
      <c r="C378" t="s">
        <v>62</v>
      </c>
      <c r="D378" t="s">
        <v>139</v>
      </c>
      <c r="E378">
        <v>1</v>
      </c>
      <c r="F378" t="s">
        <v>7</v>
      </c>
      <c r="G378">
        <v>5</v>
      </c>
      <c r="H378" t="str">
        <f t="shared" si="5"/>
        <v>Other_drug_RFE - Random Forest</v>
      </c>
    </row>
    <row r="379" spans="1:8" x14ac:dyDescent="0.55000000000000004">
      <c r="A379" t="s">
        <v>122</v>
      </c>
      <c r="B379" t="s">
        <v>65</v>
      </c>
      <c r="C379" t="s">
        <v>64</v>
      </c>
      <c r="D379" t="s">
        <v>138</v>
      </c>
      <c r="E379">
        <v>0</v>
      </c>
      <c r="F379" t="s">
        <v>6</v>
      </c>
      <c r="G379">
        <v>5</v>
      </c>
      <c r="H379" t="str">
        <f t="shared" si="5"/>
        <v>Other_drug_RFE - Ridge</v>
      </c>
    </row>
    <row r="380" spans="1:8" x14ac:dyDescent="0.55000000000000004">
      <c r="A380" t="s">
        <v>122</v>
      </c>
      <c r="B380" t="s">
        <v>66</v>
      </c>
      <c r="C380" t="s">
        <v>62</v>
      </c>
      <c r="D380" t="s">
        <v>138</v>
      </c>
      <c r="E380">
        <v>0</v>
      </c>
      <c r="F380" t="s">
        <v>8</v>
      </c>
      <c r="G380">
        <v>5</v>
      </c>
      <c r="H380" t="str">
        <f t="shared" si="5"/>
        <v>Other_drug_SFS - Random Forest</v>
      </c>
    </row>
    <row r="381" spans="1:8" x14ac:dyDescent="0.55000000000000004">
      <c r="A381" t="s">
        <v>122</v>
      </c>
      <c r="B381" t="s">
        <v>66</v>
      </c>
      <c r="C381" t="s">
        <v>64</v>
      </c>
      <c r="D381" t="s">
        <v>138</v>
      </c>
      <c r="E381">
        <v>0</v>
      </c>
      <c r="F381" t="s">
        <v>9</v>
      </c>
      <c r="G381">
        <v>5</v>
      </c>
      <c r="H381" t="str">
        <f t="shared" si="5"/>
        <v>Other_drug_SFS - Ridge</v>
      </c>
    </row>
    <row r="382" spans="1:8" x14ac:dyDescent="0.55000000000000004">
      <c r="A382" t="s">
        <v>72</v>
      </c>
      <c r="B382" t="s">
        <v>1</v>
      </c>
      <c r="C382" t="s">
        <v>69</v>
      </c>
      <c r="D382" t="s">
        <v>139</v>
      </c>
      <c r="E382">
        <v>1</v>
      </c>
      <c r="F382" t="s">
        <v>1</v>
      </c>
      <c r="G382">
        <v>5</v>
      </c>
      <c r="H382" t="str">
        <f t="shared" si="5"/>
        <v>Pain_hand_Cond_Variance Threshold</v>
      </c>
    </row>
    <row r="383" spans="1:8" x14ac:dyDescent="0.55000000000000004">
      <c r="A383" t="s">
        <v>72</v>
      </c>
      <c r="B383" t="s">
        <v>67</v>
      </c>
      <c r="C383" t="s">
        <v>68</v>
      </c>
      <c r="D383" t="s">
        <v>139</v>
      </c>
      <c r="E383">
        <v>1</v>
      </c>
      <c r="F383" t="s">
        <v>2</v>
      </c>
      <c r="G383">
        <v>5</v>
      </c>
      <c r="H383" t="str">
        <f t="shared" si="5"/>
        <v>Pain_hand_Cond_Regularization - Lasso</v>
      </c>
    </row>
    <row r="384" spans="1:8" x14ac:dyDescent="0.55000000000000004">
      <c r="A384" t="s">
        <v>72</v>
      </c>
      <c r="B384" t="s">
        <v>61</v>
      </c>
      <c r="C384" t="s">
        <v>62</v>
      </c>
      <c r="D384" t="s">
        <v>316</v>
      </c>
      <c r="E384">
        <v>1</v>
      </c>
      <c r="F384" t="s">
        <v>3</v>
      </c>
      <c r="G384">
        <v>5</v>
      </c>
      <c r="H384" t="str">
        <f t="shared" si="5"/>
        <v>Pain_hand_Cond_Feature Importance - Random Forest</v>
      </c>
    </row>
    <row r="385" spans="1:8" x14ac:dyDescent="0.55000000000000004">
      <c r="A385" t="s">
        <v>72</v>
      </c>
      <c r="B385" t="s">
        <v>63</v>
      </c>
      <c r="C385" t="s">
        <v>62</v>
      </c>
      <c r="D385" t="s">
        <v>265</v>
      </c>
      <c r="E385">
        <v>0</v>
      </c>
      <c r="F385" t="s">
        <v>4</v>
      </c>
      <c r="G385">
        <v>5</v>
      </c>
      <c r="H385" t="str">
        <f t="shared" si="5"/>
        <v>Pain_hand_Cond_Permutation Importance - Random Forest</v>
      </c>
    </row>
    <row r="386" spans="1:8" x14ac:dyDescent="0.55000000000000004">
      <c r="A386" t="s">
        <v>72</v>
      </c>
      <c r="B386" t="s">
        <v>63</v>
      </c>
      <c r="C386" t="s">
        <v>64</v>
      </c>
      <c r="D386" t="s">
        <v>138</v>
      </c>
      <c r="E386">
        <v>0</v>
      </c>
      <c r="F386" t="s">
        <v>5</v>
      </c>
      <c r="G386">
        <v>5</v>
      </c>
      <c r="H386" t="str">
        <f t="shared" ref="H386:H449" si="6">A386&amp;F386</f>
        <v>Pain_hand_Cond_Permutation Importance - Ridge</v>
      </c>
    </row>
    <row r="387" spans="1:8" x14ac:dyDescent="0.55000000000000004">
      <c r="A387" t="s">
        <v>72</v>
      </c>
      <c r="B387" t="s">
        <v>65</v>
      </c>
      <c r="C387" t="s">
        <v>62</v>
      </c>
      <c r="D387" t="s">
        <v>139</v>
      </c>
      <c r="E387">
        <v>1</v>
      </c>
      <c r="F387" t="s">
        <v>7</v>
      </c>
      <c r="G387">
        <v>5</v>
      </c>
      <c r="H387" t="str">
        <f t="shared" si="6"/>
        <v>Pain_hand_Cond_RFE - Random Forest</v>
      </c>
    </row>
    <row r="388" spans="1:8" x14ac:dyDescent="0.55000000000000004">
      <c r="A388" t="s">
        <v>72</v>
      </c>
      <c r="B388" t="s">
        <v>65</v>
      </c>
      <c r="C388" t="s">
        <v>64</v>
      </c>
      <c r="D388" t="s">
        <v>138</v>
      </c>
      <c r="E388">
        <v>0</v>
      </c>
      <c r="F388" t="s">
        <v>6</v>
      </c>
      <c r="G388">
        <v>5</v>
      </c>
      <c r="H388" t="str">
        <f t="shared" si="6"/>
        <v>Pain_hand_Cond_RFE - Ridge</v>
      </c>
    </row>
    <row r="389" spans="1:8" x14ac:dyDescent="0.55000000000000004">
      <c r="A389" t="s">
        <v>72</v>
      </c>
      <c r="B389" t="s">
        <v>66</v>
      </c>
      <c r="C389" t="s">
        <v>62</v>
      </c>
      <c r="D389" t="s">
        <v>138</v>
      </c>
      <c r="E389">
        <v>0</v>
      </c>
      <c r="F389" t="s">
        <v>8</v>
      </c>
      <c r="G389">
        <v>5</v>
      </c>
      <c r="H389" t="str">
        <f t="shared" si="6"/>
        <v>Pain_hand_Cond_SFS - Random Forest</v>
      </c>
    </row>
    <row r="390" spans="1:8" x14ac:dyDescent="0.55000000000000004">
      <c r="A390" t="s">
        <v>72</v>
      </c>
      <c r="B390" t="s">
        <v>66</v>
      </c>
      <c r="C390" t="s">
        <v>64</v>
      </c>
      <c r="D390" t="s">
        <v>139</v>
      </c>
      <c r="E390">
        <v>1</v>
      </c>
      <c r="F390" t="s">
        <v>9</v>
      </c>
      <c r="G390">
        <v>5</v>
      </c>
      <c r="H390" t="str">
        <f t="shared" si="6"/>
        <v>Pain_hand_Cond_SFS - Ridge</v>
      </c>
    </row>
    <row r="391" spans="1:8" x14ac:dyDescent="0.55000000000000004">
      <c r="A391" t="s">
        <v>80</v>
      </c>
      <c r="B391" t="s">
        <v>1</v>
      </c>
      <c r="C391" t="s">
        <v>69</v>
      </c>
      <c r="D391" t="s">
        <v>139</v>
      </c>
      <c r="E391">
        <v>1</v>
      </c>
      <c r="F391" t="s">
        <v>1</v>
      </c>
      <c r="G391">
        <v>5</v>
      </c>
      <c r="H391" t="str">
        <f t="shared" si="6"/>
        <v>Pain_limb_Cond_Variance Threshold</v>
      </c>
    </row>
    <row r="392" spans="1:8" x14ac:dyDescent="0.55000000000000004">
      <c r="A392" t="s">
        <v>80</v>
      </c>
      <c r="B392" t="s">
        <v>67</v>
      </c>
      <c r="C392" t="s">
        <v>68</v>
      </c>
      <c r="D392" t="s">
        <v>139</v>
      </c>
      <c r="E392">
        <v>1</v>
      </c>
      <c r="F392" t="s">
        <v>2</v>
      </c>
      <c r="G392">
        <v>5</v>
      </c>
      <c r="H392" t="str">
        <f t="shared" si="6"/>
        <v>Pain_limb_Cond_Regularization - Lasso</v>
      </c>
    </row>
    <row r="393" spans="1:8" x14ac:dyDescent="0.55000000000000004">
      <c r="A393" t="s">
        <v>80</v>
      </c>
      <c r="B393" t="s">
        <v>61</v>
      </c>
      <c r="C393" t="s">
        <v>62</v>
      </c>
      <c r="D393" t="s">
        <v>317</v>
      </c>
      <c r="E393">
        <v>1</v>
      </c>
      <c r="F393" t="s">
        <v>3</v>
      </c>
      <c r="G393">
        <v>5</v>
      </c>
      <c r="H393" t="str">
        <f t="shared" si="6"/>
        <v>Pain_limb_Cond_Feature Importance - Random Forest</v>
      </c>
    </row>
    <row r="394" spans="1:8" x14ac:dyDescent="0.55000000000000004">
      <c r="A394" t="s">
        <v>80</v>
      </c>
      <c r="B394" t="s">
        <v>63</v>
      </c>
      <c r="C394" t="s">
        <v>62</v>
      </c>
      <c r="D394" t="s">
        <v>318</v>
      </c>
      <c r="E394">
        <v>1</v>
      </c>
      <c r="F394" t="s">
        <v>4</v>
      </c>
      <c r="G394">
        <v>5</v>
      </c>
      <c r="H394" t="str">
        <f t="shared" si="6"/>
        <v>Pain_limb_Cond_Permutation Importance - Random Forest</v>
      </c>
    </row>
    <row r="395" spans="1:8" x14ac:dyDescent="0.55000000000000004">
      <c r="A395" t="s">
        <v>80</v>
      </c>
      <c r="B395" t="s">
        <v>63</v>
      </c>
      <c r="C395" t="s">
        <v>64</v>
      </c>
      <c r="D395" t="s">
        <v>138</v>
      </c>
      <c r="E395">
        <v>0</v>
      </c>
      <c r="F395" t="s">
        <v>5</v>
      </c>
      <c r="G395">
        <v>5</v>
      </c>
      <c r="H395" t="str">
        <f t="shared" si="6"/>
        <v>Pain_limb_Cond_Permutation Importance - Ridge</v>
      </c>
    </row>
    <row r="396" spans="1:8" x14ac:dyDescent="0.55000000000000004">
      <c r="A396" t="s">
        <v>80</v>
      </c>
      <c r="B396" t="s">
        <v>65</v>
      </c>
      <c r="C396" t="s">
        <v>62</v>
      </c>
      <c r="D396" t="s">
        <v>139</v>
      </c>
      <c r="E396">
        <v>1</v>
      </c>
      <c r="F396" t="s">
        <v>7</v>
      </c>
      <c r="G396">
        <v>5</v>
      </c>
      <c r="H396" t="str">
        <f t="shared" si="6"/>
        <v>Pain_limb_Cond_RFE - Random Forest</v>
      </c>
    </row>
    <row r="397" spans="1:8" x14ac:dyDescent="0.55000000000000004">
      <c r="A397" t="s">
        <v>80</v>
      </c>
      <c r="B397" t="s">
        <v>65</v>
      </c>
      <c r="C397" t="s">
        <v>64</v>
      </c>
      <c r="D397" t="s">
        <v>138</v>
      </c>
      <c r="E397">
        <v>0</v>
      </c>
      <c r="F397" t="s">
        <v>6</v>
      </c>
      <c r="G397">
        <v>5</v>
      </c>
      <c r="H397" t="str">
        <f t="shared" si="6"/>
        <v>Pain_limb_Cond_RFE - Ridge</v>
      </c>
    </row>
    <row r="398" spans="1:8" x14ac:dyDescent="0.55000000000000004">
      <c r="A398" t="s">
        <v>80</v>
      </c>
      <c r="B398" t="s">
        <v>66</v>
      </c>
      <c r="C398" t="s">
        <v>62</v>
      </c>
      <c r="D398" t="s">
        <v>138</v>
      </c>
      <c r="E398">
        <v>0</v>
      </c>
      <c r="F398" t="s">
        <v>8</v>
      </c>
      <c r="G398">
        <v>5</v>
      </c>
      <c r="H398" t="str">
        <f t="shared" si="6"/>
        <v>Pain_limb_Cond_SFS - Random Forest</v>
      </c>
    </row>
    <row r="399" spans="1:8" x14ac:dyDescent="0.55000000000000004">
      <c r="A399" t="s">
        <v>80</v>
      </c>
      <c r="B399" t="s">
        <v>66</v>
      </c>
      <c r="C399" t="s">
        <v>64</v>
      </c>
      <c r="D399" t="s">
        <v>138</v>
      </c>
      <c r="E399">
        <v>0</v>
      </c>
      <c r="F399" t="s">
        <v>9</v>
      </c>
      <c r="G399">
        <v>5</v>
      </c>
      <c r="H399" t="str">
        <f t="shared" si="6"/>
        <v>Pain_limb_Cond_SFS - Ridge</v>
      </c>
    </row>
    <row r="400" spans="1:8" x14ac:dyDescent="0.55000000000000004">
      <c r="A400" t="s">
        <v>81</v>
      </c>
      <c r="B400" t="s">
        <v>1</v>
      </c>
      <c r="C400" t="s">
        <v>69</v>
      </c>
      <c r="D400" t="s">
        <v>139</v>
      </c>
      <c r="E400">
        <v>1</v>
      </c>
      <c r="F400" t="s">
        <v>1</v>
      </c>
      <c r="G400">
        <v>5</v>
      </c>
      <c r="H400" t="str">
        <f t="shared" si="6"/>
        <v>person_idVariance Threshold</v>
      </c>
    </row>
    <row r="401" spans="1:8" x14ac:dyDescent="0.55000000000000004">
      <c r="A401" t="s">
        <v>81</v>
      </c>
      <c r="B401" t="s">
        <v>61</v>
      </c>
      <c r="C401" t="s">
        <v>62</v>
      </c>
      <c r="D401" t="s">
        <v>319</v>
      </c>
      <c r="E401">
        <v>1</v>
      </c>
      <c r="F401" t="s">
        <v>3</v>
      </c>
      <c r="G401">
        <v>5</v>
      </c>
      <c r="H401" t="str">
        <f t="shared" si="6"/>
        <v>person_idFeature Importance - Random Forest</v>
      </c>
    </row>
    <row r="402" spans="1:8" x14ac:dyDescent="0.55000000000000004">
      <c r="A402" t="s">
        <v>81</v>
      </c>
      <c r="B402" t="s">
        <v>63</v>
      </c>
      <c r="C402" t="s">
        <v>62</v>
      </c>
      <c r="D402" t="s">
        <v>320</v>
      </c>
      <c r="E402">
        <v>1</v>
      </c>
      <c r="F402" t="s">
        <v>4</v>
      </c>
      <c r="G402">
        <v>5</v>
      </c>
      <c r="H402" t="str">
        <f t="shared" si="6"/>
        <v>person_idPermutation Importance - Random Forest</v>
      </c>
    </row>
    <row r="403" spans="1:8" x14ac:dyDescent="0.55000000000000004">
      <c r="A403" t="s">
        <v>81</v>
      </c>
      <c r="B403" t="s">
        <v>63</v>
      </c>
      <c r="C403" t="s">
        <v>64</v>
      </c>
      <c r="D403" t="s">
        <v>138</v>
      </c>
      <c r="E403">
        <v>0</v>
      </c>
      <c r="F403" t="s">
        <v>5</v>
      </c>
      <c r="G403">
        <v>5</v>
      </c>
      <c r="H403" t="str">
        <f t="shared" si="6"/>
        <v>person_idPermutation Importance - Ridge</v>
      </c>
    </row>
    <row r="404" spans="1:8" x14ac:dyDescent="0.55000000000000004">
      <c r="A404" t="s">
        <v>81</v>
      </c>
      <c r="B404" t="s">
        <v>65</v>
      </c>
      <c r="C404" t="s">
        <v>62</v>
      </c>
      <c r="D404" t="s">
        <v>139</v>
      </c>
      <c r="E404">
        <v>1</v>
      </c>
      <c r="F404" t="s">
        <v>7</v>
      </c>
      <c r="G404">
        <v>5</v>
      </c>
      <c r="H404" t="str">
        <f t="shared" si="6"/>
        <v>person_idRFE - Random Forest</v>
      </c>
    </row>
    <row r="405" spans="1:8" x14ac:dyDescent="0.55000000000000004">
      <c r="A405" t="s">
        <v>81</v>
      </c>
      <c r="B405" t="s">
        <v>65</v>
      </c>
      <c r="C405" t="s">
        <v>64</v>
      </c>
      <c r="D405" t="s">
        <v>139</v>
      </c>
      <c r="E405">
        <v>1</v>
      </c>
      <c r="F405" t="s">
        <v>6</v>
      </c>
      <c r="G405">
        <v>5</v>
      </c>
      <c r="H405" t="str">
        <f t="shared" si="6"/>
        <v>person_idRFE - Ridge</v>
      </c>
    </row>
    <row r="406" spans="1:8" x14ac:dyDescent="0.55000000000000004">
      <c r="A406" t="s">
        <v>81</v>
      </c>
      <c r="B406" t="s">
        <v>66</v>
      </c>
      <c r="C406" t="s">
        <v>62</v>
      </c>
      <c r="D406" t="s">
        <v>138</v>
      </c>
      <c r="E406">
        <v>0</v>
      </c>
      <c r="F406" t="s">
        <v>8</v>
      </c>
      <c r="G406">
        <v>5</v>
      </c>
      <c r="H406" t="str">
        <f t="shared" si="6"/>
        <v>person_idSFS - Random Forest</v>
      </c>
    </row>
    <row r="407" spans="1:8" x14ac:dyDescent="0.55000000000000004">
      <c r="A407" t="s">
        <v>81</v>
      </c>
      <c r="B407" t="s">
        <v>66</v>
      </c>
      <c r="C407" t="s">
        <v>64</v>
      </c>
      <c r="D407" t="s">
        <v>138</v>
      </c>
      <c r="E407">
        <v>0</v>
      </c>
      <c r="F407" t="s">
        <v>9</v>
      </c>
      <c r="G407">
        <v>5</v>
      </c>
      <c r="H407" t="str">
        <f t="shared" si="6"/>
        <v>person_idSFS - Ridge</v>
      </c>
    </row>
    <row r="408" spans="1:8" x14ac:dyDescent="0.55000000000000004">
      <c r="A408" t="s">
        <v>129</v>
      </c>
      <c r="B408" t="s">
        <v>1</v>
      </c>
      <c r="C408" t="s">
        <v>69</v>
      </c>
      <c r="D408" t="s">
        <v>139</v>
      </c>
      <c r="E408">
        <v>1</v>
      </c>
      <c r="F408" t="s">
        <v>1</v>
      </c>
      <c r="G408">
        <v>5</v>
      </c>
      <c r="H408" t="str">
        <f t="shared" si="6"/>
        <v>Polyethykene_drug_Variance Threshold</v>
      </c>
    </row>
    <row r="409" spans="1:8" x14ac:dyDescent="0.55000000000000004">
      <c r="A409" t="s">
        <v>129</v>
      </c>
      <c r="B409" t="s">
        <v>67</v>
      </c>
      <c r="C409" t="s">
        <v>68</v>
      </c>
      <c r="D409" t="s">
        <v>139</v>
      </c>
      <c r="E409">
        <v>1</v>
      </c>
      <c r="F409" t="s">
        <v>2</v>
      </c>
      <c r="G409">
        <v>5</v>
      </c>
      <c r="H409" t="str">
        <f t="shared" si="6"/>
        <v>Polyethykene_drug_Regularization - Lasso</v>
      </c>
    </row>
    <row r="410" spans="1:8" x14ac:dyDescent="0.55000000000000004">
      <c r="A410" t="s">
        <v>129</v>
      </c>
      <c r="B410" t="s">
        <v>61</v>
      </c>
      <c r="C410" t="s">
        <v>62</v>
      </c>
      <c r="D410" t="s">
        <v>321</v>
      </c>
      <c r="E410">
        <v>1</v>
      </c>
      <c r="F410" t="s">
        <v>3</v>
      </c>
      <c r="G410">
        <v>5</v>
      </c>
      <c r="H410" t="str">
        <f t="shared" si="6"/>
        <v>Polyethykene_drug_Feature Importance - Random Forest</v>
      </c>
    </row>
    <row r="411" spans="1:8" x14ac:dyDescent="0.55000000000000004">
      <c r="A411" t="s">
        <v>129</v>
      </c>
      <c r="B411" t="s">
        <v>63</v>
      </c>
      <c r="C411" t="s">
        <v>62</v>
      </c>
      <c r="D411" t="s">
        <v>322</v>
      </c>
      <c r="E411">
        <v>1</v>
      </c>
      <c r="F411" t="s">
        <v>4</v>
      </c>
      <c r="G411">
        <v>5</v>
      </c>
      <c r="H411" t="str">
        <f t="shared" si="6"/>
        <v>Polyethykene_drug_Permutation Importance - Random Forest</v>
      </c>
    </row>
    <row r="412" spans="1:8" x14ac:dyDescent="0.55000000000000004">
      <c r="A412" t="s">
        <v>129</v>
      </c>
      <c r="B412" t="s">
        <v>63</v>
      </c>
      <c r="C412" t="s">
        <v>64</v>
      </c>
      <c r="D412" t="s">
        <v>138</v>
      </c>
      <c r="E412">
        <v>0</v>
      </c>
      <c r="F412" t="s">
        <v>5</v>
      </c>
      <c r="G412">
        <v>5</v>
      </c>
      <c r="H412" t="str">
        <f t="shared" si="6"/>
        <v>Polyethykene_drug_Permutation Importance - Ridge</v>
      </c>
    </row>
    <row r="413" spans="1:8" x14ac:dyDescent="0.55000000000000004">
      <c r="A413" t="s">
        <v>129</v>
      </c>
      <c r="B413" t="s">
        <v>65</v>
      </c>
      <c r="C413" t="s">
        <v>62</v>
      </c>
      <c r="D413" t="s">
        <v>139</v>
      </c>
      <c r="E413">
        <v>1</v>
      </c>
      <c r="F413" t="s">
        <v>7</v>
      </c>
      <c r="G413">
        <v>5</v>
      </c>
      <c r="H413" t="str">
        <f t="shared" si="6"/>
        <v>Polyethykene_drug_RFE - Random Forest</v>
      </c>
    </row>
    <row r="414" spans="1:8" x14ac:dyDescent="0.55000000000000004">
      <c r="A414" t="s">
        <v>129</v>
      </c>
      <c r="B414" t="s">
        <v>65</v>
      </c>
      <c r="C414" t="s">
        <v>64</v>
      </c>
      <c r="D414" t="s">
        <v>138</v>
      </c>
      <c r="E414">
        <v>0</v>
      </c>
      <c r="F414" t="s">
        <v>6</v>
      </c>
      <c r="G414">
        <v>5</v>
      </c>
      <c r="H414" t="str">
        <f t="shared" si="6"/>
        <v>Polyethykene_drug_RFE - Ridge</v>
      </c>
    </row>
    <row r="415" spans="1:8" x14ac:dyDescent="0.55000000000000004">
      <c r="A415" t="s">
        <v>129</v>
      </c>
      <c r="B415" t="s">
        <v>66</v>
      </c>
      <c r="C415" t="s">
        <v>62</v>
      </c>
      <c r="D415" t="s">
        <v>138</v>
      </c>
      <c r="E415">
        <v>0</v>
      </c>
      <c r="F415" t="s">
        <v>8</v>
      </c>
      <c r="G415">
        <v>5</v>
      </c>
      <c r="H415" t="str">
        <f t="shared" si="6"/>
        <v>Polyethykene_drug_SFS - Random Forest</v>
      </c>
    </row>
    <row r="416" spans="1:8" x14ac:dyDescent="0.55000000000000004">
      <c r="A416" t="s">
        <v>129</v>
      </c>
      <c r="B416" t="s">
        <v>66</v>
      </c>
      <c r="C416" t="s">
        <v>64</v>
      </c>
      <c r="D416" t="s">
        <v>138</v>
      </c>
      <c r="E416">
        <v>0</v>
      </c>
      <c r="F416" t="s">
        <v>9</v>
      </c>
      <c r="G416">
        <v>5</v>
      </c>
      <c r="H416" t="str">
        <f t="shared" si="6"/>
        <v>Polyethykene_drug_SFS - Ridge</v>
      </c>
    </row>
    <row r="417" spans="1:8" x14ac:dyDescent="0.55000000000000004">
      <c r="A417" t="s">
        <v>130</v>
      </c>
      <c r="B417" t="s">
        <v>1</v>
      </c>
      <c r="C417" t="s">
        <v>69</v>
      </c>
      <c r="D417" t="s">
        <v>139</v>
      </c>
      <c r="E417">
        <v>1</v>
      </c>
      <c r="F417" t="s">
        <v>1</v>
      </c>
      <c r="G417">
        <v>5</v>
      </c>
      <c r="H417" t="str">
        <f t="shared" si="6"/>
        <v>Potassium_drug_Variance Threshold</v>
      </c>
    </row>
    <row r="418" spans="1:8" x14ac:dyDescent="0.55000000000000004">
      <c r="A418" t="s">
        <v>130</v>
      </c>
      <c r="B418" t="s">
        <v>67</v>
      </c>
      <c r="C418" t="s">
        <v>68</v>
      </c>
      <c r="D418" t="s">
        <v>139</v>
      </c>
      <c r="E418">
        <v>1</v>
      </c>
      <c r="F418" t="s">
        <v>2</v>
      </c>
      <c r="G418">
        <v>5</v>
      </c>
      <c r="H418" t="str">
        <f t="shared" si="6"/>
        <v>Potassium_drug_Regularization - Lasso</v>
      </c>
    </row>
    <row r="419" spans="1:8" x14ac:dyDescent="0.55000000000000004">
      <c r="A419" t="s">
        <v>130</v>
      </c>
      <c r="B419" t="s">
        <v>61</v>
      </c>
      <c r="C419" t="s">
        <v>62</v>
      </c>
      <c r="D419" t="s">
        <v>323</v>
      </c>
      <c r="E419">
        <v>1</v>
      </c>
      <c r="F419" t="s">
        <v>3</v>
      </c>
      <c r="G419">
        <v>5</v>
      </c>
      <c r="H419" t="str">
        <f t="shared" si="6"/>
        <v>Potassium_drug_Feature Importance - Random Forest</v>
      </c>
    </row>
    <row r="420" spans="1:8" x14ac:dyDescent="0.55000000000000004">
      <c r="A420" t="s">
        <v>130</v>
      </c>
      <c r="B420" t="s">
        <v>63</v>
      </c>
      <c r="C420" t="s">
        <v>62</v>
      </c>
      <c r="D420" t="s">
        <v>285</v>
      </c>
      <c r="E420">
        <v>1</v>
      </c>
      <c r="F420" t="s">
        <v>4</v>
      </c>
      <c r="G420">
        <v>5</v>
      </c>
      <c r="H420" t="str">
        <f t="shared" si="6"/>
        <v>Potassium_drug_Permutation Importance - Random Forest</v>
      </c>
    </row>
    <row r="421" spans="1:8" x14ac:dyDescent="0.55000000000000004">
      <c r="A421" t="s">
        <v>130</v>
      </c>
      <c r="B421" t="s">
        <v>63</v>
      </c>
      <c r="C421" t="s">
        <v>64</v>
      </c>
      <c r="D421" t="s">
        <v>138</v>
      </c>
      <c r="E421">
        <v>0</v>
      </c>
      <c r="F421" t="s">
        <v>5</v>
      </c>
      <c r="G421">
        <v>5</v>
      </c>
      <c r="H421" t="str">
        <f t="shared" si="6"/>
        <v>Potassium_drug_Permutation Importance - Ridge</v>
      </c>
    </row>
    <row r="422" spans="1:8" x14ac:dyDescent="0.55000000000000004">
      <c r="A422" t="s">
        <v>130</v>
      </c>
      <c r="B422" t="s">
        <v>65</v>
      </c>
      <c r="C422" t="s">
        <v>62</v>
      </c>
      <c r="D422" t="s">
        <v>139</v>
      </c>
      <c r="E422">
        <v>1</v>
      </c>
      <c r="F422" t="s">
        <v>7</v>
      </c>
      <c r="G422">
        <v>5</v>
      </c>
      <c r="H422" t="str">
        <f t="shared" si="6"/>
        <v>Potassium_drug_RFE - Random Forest</v>
      </c>
    </row>
    <row r="423" spans="1:8" x14ac:dyDescent="0.55000000000000004">
      <c r="A423" t="s">
        <v>130</v>
      </c>
      <c r="B423" t="s">
        <v>65</v>
      </c>
      <c r="C423" t="s">
        <v>64</v>
      </c>
      <c r="D423" t="s">
        <v>138</v>
      </c>
      <c r="E423">
        <v>0</v>
      </c>
      <c r="F423" t="s">
        <v>6</v>
      </c>
      <c r="G423">
        <v>5</v>
      </c>
      <c r="H423" t="str">
        <f t="shared" si="6"/>
        <v>Potassium_drug_RFE - Ridge</v>
      </c>
    </row>
    <row r="424" spans="1:8" x14ac:dyDescent="0.55000000000000004">
      <c r="A424" t="s">
        <v>130</v>
      </c>
      <c r="B424" t="s">
        <v>66</v>
      </c>
      <c r="C424" t="s">
        <v>62</v>
      </c>
      <c r="D424" t="s">
        <v>138</v>
      </c>
      <c r="E424">
        <v>0</v>
      </c>
      <c r="F424" t="s">
        <v>8</v>
      </c>
      <c r="G424">
        <v>5</v>
      </c>
      <c r="H424" t="str">
        <f t="shared" si="6"/>
        <v>Potassium_drug_SFS - Random Forest</v>
      </c>
    </row>
    <row r="425" spans="1:8" x14ac:dyDescent="0.55000000000000004">
      <c r="A425" t="s">
        <v>130</v>
      </c>
      <c r="B425" t="s">
        <v>66</v>
      </c>
      <c r="C425" t="s">
        <v>64</v>
      </c>
      <c r="D425" t="s">
        <v>138</v>
      </c>
      <c r="E425">
        <v>0</v>
      </c>
      <c r="F425" t="s">
        <v>9</v>
      </c>
      <c r="G425">
        <v>5</v>
      </c>
      <c r="H425" t="str">
        <f t="shared" si="6"/>
        <v>Potassium_drug_SFS - Ridge</v>
      </c>
    </row>
    <row r="426" spans="1:8" x14ac:dyDescent="0.55000000000000004">
      <c r="A426" t="s">
        <v>87</v>
      </c>
      <c r="B426" t="s">
        <v>1</v>
      </c>
      <c r="C426" t="s">
        <v>69</v>
      </c>
      <c r="D426" t="s">
        <v>139</v>
      </c>
      <c r="E426">
        <v>1</v>
      </c>
      <c r="F426" t="s">
        <v>1</v>
      </c>
      <c r="G426">
        <v>5</v>
      </c>
      <c r="H426" t="str">
        <f t="shared" si="6"/>
        <v>Renal_Cond_Variance Threshold</v>
      </c>
    </row>
    <row r="427" spans="1:8" x14ac:dyDescent="0.55000000000000004">
      <c r="A427" t="s">
        <v>87</v>
      </c>
      <c r="B427" t="s">
        <v>67</v>
      </c>
      <c r="C427" t="s">
        <v>68</v>
      </c>
      <c r="D427" t="s">
        <v>139</v>
      </c>
      <c r="E427">
        <v>1</v>
      </c>
      <c r="F427" t="s">
        <v>2</v>
      </c>
      <c r="G427">
        <v>5</v>
      </c>
      <c r="H427" t="str">
        <f t="shared" si="6"/>
        <v>Renal_Cond_Regularization - Lasso</v>
      </c>
    </row>
    <row r="428" spans="1:8" x14ac:dyDescent="0.55000000000000004">
      <c r="A428" t="s">
        <v>87</v>
      </c>
      <c r="B428" t="s">
        <v>61</v>
      </c>
      <c r="C428" t="s">
        <v>62</v>
      </c>
      <c r="D428" t="s">
        <v>324</v>
      </c>
      <c r="E428">
        <v>1</v>
      </c>
      <c r="F428" t="s">
        <v>3</v>
      </c>
      <c r="G428">
        <v>5</v>
      </c>
      <c r="H428" t="str">
        <f t="shared" si="6"/>
        <v>Renal_Cond_Feature Importance - Random Forest</v>
      </c>
    </row>
    <row r="429" spans="1:8" x14ac:dyDescent="0.55000000000000004">
      <c r="A429" t="s">
        <v>87</v>
      </c>
      <c r="B429" t="s">
        <v>63</v>
      </c>
      <c r="C429" t="s">
        <v>62</v>
      </c>
      <c r="D429" t="s">
        <v>325</v>
      </c>
      <c r="E429">
        <v>0</v>
      </c>
      <c r="F429" t="s">
        <v>4</v>
      </c>
      <c r="G429">
        <v>5</v>
      </c>
      <c r="H429" t="str">
        <f t="shared" si="6"/>
        <v>Renal_Cond_Permutation Importance - Random Forest</v>
      </c>
    </row>
    <row r="430" spans="1:8" x14ac:dyDescent="0.55000000000000004">
      <c r="A430" t="s">
        <v>87</v>
      </c>
      <c r="B430" t="s">
        <v>63</v>
      </c>
      <c r="C430" t="s">
        <v>64</v>
      </c>
      <c r="D430" t="s">
        <v>138</v>
      </c>
      <c r="E430">
        <v>0</v>
      </c>
      <c r="F430" t="s">
        <v>5</v>
      </c>
      <c r="G430">
        <v>5</v>
      </c>
      <c r="H430" t="str">
        <f t="shared" si="6"/>
        <v>Renal_Cond_Permutation Importance - Ridge</v>
      </c>
    </row>
    <row r="431" spans="1:8" x14ac:dyDescent="0.55000000000000004">
      <c r="A431" t="s">
        <v>87</v>
      </c>
      <c r="B431" t="s">
        <v>65</v>
      </c>
      <c r="C431" t="s">
        <v>62</v>
      </c>
      <c r="D431" t="s">
        <v>139</v>
      </c>
      <c r="E431">
        <v>1</v>
      </c>
      <c r="F431" t="s">
        <v>7</v>
      </c>
      <c r="G431">
        <v>5</v>
      </c>
      <c r="H431" t="str">
        <f t="shared" si="6"/>
        <v>Renal_Cond_RFE - Random Forest</v>
      </c>
    </row>
    <row r="432" spans="1:8" x14ac:dyDescent="0.55000000000000004">
      <c r="A432" t="s">
        <v>87</v>
      </c>
      <c r="B432" t="s">
        <v>65</v>
      </c>
      <c r="C432" t="s">
        <v>64</v>
      </c>
      <c r="D432" t="s">
        <v>138</v>
      </c>
      <c r="E432">
        <v>0</v>
      </c>
      <c r="F432" t="s">
        <v>6</v>
      </c>
      <c r="G432">
        <v>5</v>
      </c>
      <c r="H432" t="str">
        <f t="shared" si="6"/>
        <v>Renal_Cond_RFE - Ridge</v>
      </c>
    </row>
    <row r="433" spans="1:8" x14ac:dyDescent="0.55000000000000004">
      <c r="A433" t="s">
        <v>87</v>
      </c>
      <c r="B433" t="s">
        <v>66</v>
      </c>
      <c r="C433" t="s">
        <v>62</v>
      </c>
      <c r="D433" t="s">
        <v>138</v>
      </c>
      <c r="E433">
        <v>0</v>
      </c>
      <c r="F433" t="s">
        <v>8</v>
      </c>
      <c r="G433">
        <v>5</v>
      </c>
      <c r="H433" t="str">
        <f t="shared" si="6"/>
        <v>Renal_Cond_SFS - Random Forest</v>
      </c>
    </row>
    <row r="434" spans="1:8" x14ac:dyDescent="0.55000000000000004">
      <c r="A434" t="s">
        <v>87</v>
      </c>
      <c r="B434" t="s">
        <v>66</v>
      </c>
      <c r="C434" t="s">
        <v>64</v>
      </c>
      <c r="D434" t="s">
        <v>139</v>
      </c>
      <c r="E434">
        <v>1</v>
      </c>
      <c r="F434" t="s">
        <v>9</v>
      </c>
      <c r="G434">
        <v>5</v>
      </c>
      <c r="H434" t="str">
        <f t="shared" si="6"/>
        <v>Renal_Cond_SFS - Ridge</v>
      </c>
    </row>
    <row r="435" spans="1:8" x14ac:dyDescent="0.55000000000000004">
      <c r="A435" t="s">
        <v>136</v>
      </c>
      <c r="B435" t="s">
        <v>1</v>
      </c>
      <c r="C435" t="s">
        <v>69</v>
      </c>
      <c r="D435" t="s">
        <v>139</v>
      </c>
      <c r="E435">
        <v>1</v>
      </c>
      <c r="F435" t="s">
        <v>1</v>
      </c>
      <c r="G435">
        <v>5</v>
      </c>
      <c r="H435" t="str">
        <f t="shared" si="6"/>
        <v>Sodium_chlo_drug_Variance Threshold</v>
      </c>
    </row>
    <row r="436" spans="1:8" x14ac:dyDescent="0.55000000000000004">
      <c r="A436" t="s">
        <v>136</v>
      </c>
      <c r="B436" t="s">
        <v>67</v>
      </c>
      <c r="C436" t="s">
        <v>68</v>
      </c>
      <c r="D436" t="s">
        <v>139</v>
      </c>
      <c r="E436">
        <v>1</v>
      </c>
      <c r="F436" t="s">
        <v>2</v>
      </c>
      <c r="G436">
        <v>5</v>
      </c>
      <c r="H436" t="str">
        <f t="shared" si="6"/>
        <v>Sodium_chlo_drug_Regularization - Lasso</v>
      </c>
    </row>
    <row r="437" spans="1:8" x14ac:dyDescent="0.55000000000000004">
      <c r="A437" t="s">
        <v>136</v>
      </c>
      <c r="B437" t="s">
        <v>61</v>
      </c>
      <c r="C437" t="s">
        <v>62</v>
      </c>
      <c r="D437" t="s">
        <v>326</v>
      </c>
      <c r="E437">
        <v>1</v>
      </c>
      <c r="F437" t="s">
        <v>3</v>
      </c>
      <c r="G437">
        <v>5</v>
      </c>
      <c r="H437" t="str">
        <f t="shared" si="6"/>
        <v>Sodium_chlo_drug_Feature Importance - Random Forest</v>
      </c>
    </row>
    <row r="438" spans="1:8" x14ac:dyDescent="0.55000000000000004">
      <c r="A438" t="s">
        <v>136</v>
      </c>
      <c r="B438" t="s">
        <v>63</v>
      </c>
      <c r="C438" t="s">
        <v>62</v>
      </c>
      <c r="D438" t="s">
        <v>327</v>
      </c>
      <c r="E438">
        <v>1</v>
      </c>
      <c r="F438" t="s">
        <v>4</v>
      </c>
      <c r="G438">
        <v>5</v>
      </c>
      <c r="H438" t="str">
        <f t="shared" si="6"/>
        <v>Sodium_chlo_drug_Permutation Importance - Random Forest</v>
      </c>
    </row>
    <row r="439" spans="1:8" x14ac:dyDescent="0.55000000000000004">
      <c r="A439" t="s">
        <v>136</v>
      </c>
      <c r="B439" t="s">
        <v>63</v>
      </c>
      <c r="C439" t="s">
        <v>64</v>
      </c>
      <c r="D439" t="s">
        <v>138</v>
      </c>
      <c r="E439">
        <v>0</v>
      </c>
      <c r="F439" t="s">
        <v>5</v>
      </c>
      <c r="G439">
        <v>5</v>
      </c>
      <c r="H439" t="str">
        <f t="shared" si="6"/>
        <v>Sodium_chlo_drug_Permutation Importance - Ridge</v>
      </c>
    </row>
    <row r="440" spans="1:8" x14ac:dyDescent="0.55000000000000004">
      <c r="A440" t="s">
        <v>136</v>
      </c>
      <c r="B440" t="s">
        <v>65</v>
      </c>
      <c r="C440" t="s">
        <v>62</v>
      </c>
      <c r="D440" t="s">
        <v>139</v>
      </c>
      <c r="E440">
        <v>1</v>
      </c>
      <c r="F440" t="s">
        <v>7</v>
      </c>
      <c r="G440">
        <v>5</v>
      </c>
      <c r="H440" t="str">
        <f t="shared" si="6"/>
        <v>Sodium_chlo_drug_RFE - Random Forest</v>
      </c>
    </row>
    <row r="441" spans="1:8" x14ac:dyDescent="0.55000000000000004">
      <c r="A441" t="s">
        <v>136</v>
      </c>
      <c r="B441" t="s">
        <v>65</v>
      </c>
      <c r="C441" t="s">
        <v>64</v>
      </c>
      <c r="D441" t="s">
        <v>138</v>
      </c>
      <c r="E441">
        <v>0</v>
      </c>
      <c r="F441" t="s">
        <v>6</v>
      </c>
      <c r="G441">
        <v>5</v>
      </c>
      <c r="H441" t="str">
        <f t="shared" si="6"/>
        <v>Sodium_chlo_drug_RFE - Ridge</v>
      </c>
    </row>
    <row r="442" spans="1:8" x14ac:dyDescent="0.55000000000000004">
      <c r="A442" t="s">
        <v>136</v>
      </c>
      <c r="B442" t="s">
        <v>66</v>
      </c>
      <c r="C442" t="s">
        <v>62</v>
      </c>
      <c r="D442" t="s">
        <v>138</v>
      </c>
      <c r="E442">
        <v>0</v>
      </c>
      <c r="F442" t="s">
        <v>8</v>
      </c>
      <c r="G442">
        <v>5</v>
      </c>
      <c r="H442" t="str">
        <f t="shared" si="6"/>
        <v>Sodium_chlo_drug_SFS - Random Forest</v>
      </c>
    </row>
    <row r="443" spans="1:8" x14ac:dyDescent="0.55000000000000004">
      <c r="A443" t="s">
        <v>136</v>
      </c>
      <c r="B443" t="s">
        <v>66</v>
      </c>
      <c r="C443" t="s">
        <v>64</v>
      </c>
      <c r="D443" t="s">
        <v>138</v>
      </c>
      <c r="E443">
        <v>0</v>
      </c>
      <c r="F443" t="s">
        <v>9</v>
      </c>
      <c r="G443">
        <v>5</v>
      </c>
      <c r="H443" t="str">
        <f t="shared" si="6"/>
        <v>Sodium_chlo_drug_SFS - Ridge</v>
      </c>
    </row>
    <row r="444" spans="1:8" x14ac:dyDescent="0.55000000000000004">
      <c r="A444" t="s">
        <v>92</v>
      </c>
      <c r="B444" t="s">
        <v>1</v>
      </c>
      <c r="C444" t="s">
        <v>69</v>
      </c>
      <c r="D444" t="s">
        <v>139</v>
      </c>
      <c r="E444">
        <v>1</v>
      </c>
      <c r="F444" t="s">
        <v>1</v>
      </c>
      <c r="G444">
        <v>5</v>
      </c>
      <c r="H444" t="str">
        <f t="shared" si="6"/>
        <v>Trial_fib_Cond_Variance Threshold</v>
      </c>
    </row>
    <row r="445" spans="1:8" x14ac:dyDescent="0.55000000000000004">
      <c r="A445" t="s">
        <v>92</v>
      </c>
      <c r="B445" t="s">
        <v>67</v>
      </c>
      <c r="C445" t="s">
        <v>68</v>
      </c>
      <c r="D445" t="s">
        <v>139</v>
      </c>
      <c r="E445">
        <v>1</v>
      </c>
      <c r="F445" t="s">
        <v>2</v>
      </c>
      <c r="G445">
        <v>5</v>
      </c>
      <c r="H445" t="str">
        <f t="shared" si="6"/>
        <v>Trial_fib_Cond_Regularization - Lasso</v>
      </c>
    </row>
    <row r="446" spans="1:8" x14ac:dyDescent="0.55000000000000004">
      <c r="A446" t="s">
        <v>92</v>
      </c>
      <c r="B446" t="s">
        <v>61</v>
      </c>
      <c r="C446" t="s">
        <v>62</v>
      </c>
      <c r="D446" t="s">
        <v>328</v>
      </c>
      <c r="E446">
        <v>1</v>
      </c>
      <c r="F446" t="s">
        <v>3</v>
      </c>
      <c r="G446">
        <v>5</v>
      </c>
      <c r="H446" t="str">
        <f t="shared" si="6"/>
        <v>Trial_fib_Cond_Feature Importance - Random Forest</v>
      </c>
    </row>
    <row r="447" spans="1:8" x14ac:dyDescent="0.55000000000000004">
      <c r="A447" t="s">
        <v>92</v>
      </c>
      <c r="B447" t="s">
        <v>63</v>
      </c>
      <c r="C447" t="s">
        <v>62</v>
      </c>
      <c r="D447" t="s">
        <v>322</v>
      </c>
      <c r="E447">
        <v>1</v>
      </c>
      <c r="F447" t="s">
        <v>4</v>
      </c>
      <c r="G447">
        <v>5</v>
      </c>
      <c r="H447" t="str">
        <f t="shared" si="6"/>
        <v>Trial_fib_Cond_Permutation Importance - Random Forest</v>
      </c>
    </row>
    <row r="448" spans="1:8" x14ac:dyDescent="0.55000000000000004">
      <c r="A448" t="s">
        <v>92</v>
      </c>
      <c r="B448" t="s">
        <v>63</v>
      </c>
      <c r="C448" t="s">
        <v>64</v>
      </c>
      <c r="D448" t="s">
        <v>138</v>
      </c>
      <c r="E448">
        <v>0</v>
      </c>
      <c r="F448" t="s">
        <v>5</v>
      </c>
      <c r="G448">
        <v>5</v>
      </c>
      <c r="H448" t="str">
        <f t="shared" si="6"/>
        <v>Trial_fib_Cond_Permutation Importance - Ridge</v>
      </c>
    </row>
    <row r="449" spans="1:8" x14ac:dyDescent="0.55000000000000004">
      <c r="A449" t="s">
        <v>92</v>
      </c>
      <c r="B449" t="s">
        <v>65</v>
      </c>
      <c r="C449" t="s">
        <v>62</v>
      </c>
      <c r="D449" t="s">
        <v>139</v>
      </c>
      <c r="E449">
        <v>1</v>
      </c>
      <c r="F449" t="s">
        <v>7</v>
      </c>
      <c r="G449">
        <v>5</v>
      </c>
      <c r="H449" t="str">
        <f t="shared" si="6"/>
        <v>Trial_fib_Cond_RFE - Random Forest</v>
      </c>
    </row>
    <row r="450" spans="1:8" x14ac:dyDescent="0.55000000000000004">
      <c r="A450" t="s">
        <v>92</v>
      </c>
      <c r="B450" t="s">
        <v>65</v>
      </c>
      <c r="C450" t="s">
        <v>64</v>
      </c>
      <c r="D450" t="s">
        <v>138</v>
      </c>
      <c r="E450">
        <v>0</v>
      </c>
      <c r="F450" t="s">
        <v>6</v>
      </c>
      <c r="G450">
        <v>5</v>
      </c>
      <c r="H450" t="str">
        <f t="shared" ref="H450:H513" si="7">A450&amp;F450</f>
        <v>Trial_fib_Cond_RFE - Ridge</v>
      </c>
    </row>
    <row r="451" spans="1:8" x14ac:dyDescent="0.55000000000000004">
      <c r="A451" t="s">
        <v>92</v>
      </c>
      <c r="B451" t="s">
        <v>66</v>
      </c>
      <c r="C451" t="s">
        <v>62</v>
      </c>
      <c r="D451" t="s">
        <v>138</v>
      </c>
      <c r="E451">
        <v>0</v>
      </c>
      <c r="F451" t="s">
        <v>8</v>
      </c>
      <c r="G451">
        <v>5</v>
      </c>
      <c r="H451" t="str">
        <f t="shared" si="7"/>
        <v>Trial_fib_Cond_SFS - Random Forest</v>
      </c>
    </row>
    <row r="452" spans="1:8" x14ac:dyDescent="0.55000000000000004">
      <c r="A452" t="s">
        <v>92</v>
      </c>
      <c r="B452" t="s">
        <v>66</v>
      </c>
      <c r="C452" t="s">
        <v>64</v>
      </c>
      <c r="D452" t="s">
        <v>138</v>
      </c>
      <c r="E452">
        <v>0</v>
      </c>
      <c r="F452" t="s">
        <v>9</v>
      </c>
      <c r="G452">
        <v>5</v>
      </c>
      <c r="H452" t="str">
        <f t="shared" si="7"/>
        <v>Trial_fib_Cond_SFS - Ridge</v>
      </c>
    </row>
    <row r="453" spans="1:8" x14ac:dyDescent="0.55000000000000004">
      <c r="A453" t="s">
        <v>123</v>
      </c>
      <c r="B453" t="s">
        <v>1</v>
      </c>
      <c r="C453" t="s">
        <v>69</v>
      </c>
      <c r="D453" t="s">
        <v>139</v>
      </c>
      <c r="E453">
        <v>1</v>
      </c>
      <c r="F453" t="s">
        <v>1</v>
      </c>
      <c r="G453">
        <v>5</v>
      </c>
      <c r="H453" t="str">
        <f t="shared" si="7"/>
        <v>Vancomycin_drug_Variance Threshold</v>
      </c>
    </row>
    <row r="454" spans="1:8" x14ac:dyDescent="0.55000000000000004">
      <c r="A454" t="s">
        <v>123</v>
      </c>
      <c r="B454" t="s">
        <v>67</v>
      </c>
      <c r="C454" t="s">
        <v>68</v>
      </c>
      <c r="D454" t="s">
        <v>139</v>
      </c>
      <c r="E454">
        <v>1</v>
      </c>
      <c r="F454" t="s">
        <v>2</v>
      </c>
      <c r="G454">
        <v>5</v>
      </c>
      <c r="H454" t="str">
        <f t="shared" si="7"/>
        <v>Vancomycin_drug_Regularization - Lasso</v>
      </c>
    </row>
    <row r="455" spans="1:8" x14ac:dyDescent="0.55000000000000004">
      <c r="A455" t="s">
        <v>123</v>
      </c>
      <c r="B455" t="s">
        <v>61</v>
      </c>
      <c r="C455" t="s">
        <v>62</v>
      </c>
      <c r="D455" t="s">
        <v>329</v>
      </c>
      <c r="E455">
        <v>1</v>
      </c>
      <c r="F455" t="s">
        <v>3</v>
      </c>
      <c r="G455">
        <v>5</v>
      </c>
      <c r="H455" t="str">
        <f t="shared" si="7"/>
        <v>Vancomycin_drug_Feature Importance - Random Forest</v>
      </c>
    </row>
    <row r="456" spans="1:8" x14ac:dyDescent="0.55000000000000004">
      <c r="A456" t="s">
        <v>123</v>
      </c>
      <c r="B456" t="s">
        <v>63</v>
      </c>
      <c r="C456" t="s">
        <v>62</v>
      </c>
      <c r="D456" t="s">
        <v>256</v>
      </c>
      <c r="E456">
        <v>0</v>
      </c>
      <c r="F456" t="s">
        <v>4</v>
      </c>
      <c r="G456">
        <v>5</v>
      </c>
      <c r="H456" t="str">
        <f t="shared" si="7"/>
        <v>Vancomycin_drug_Permutation Importance - Random Forest</v>
      </c>
    </row>
    <row r="457" spans="1:8" x14ac:dyDescent="0.55000000000000004">
      <c r="A457" t="s">
        <v>123</v>
      </c>
      <c r="B457" t="s">
        <v>63</v>
      </c>
      <c r="C457" t="s">
        <v>64</v>
      </c>
      <c r="D457" t="s">
        <v>138</v>
      </c>
      <c r="E457">
        <v>0</v>
      </c>
      <c r="F457" t="s">
        <v>5</v>
      </c>
      <c r="G457">
        <v>5</v>
      </c>
      <c r="H457" t="str">
        <f t="shared" si="7"/>
        <v>Vancomycin_drug_Permutation Importance - Ridge</v>
      </c>
    </row>
    <row r="458" spans="1:8" x14ac:dyDescent="0.55000000000000004">
      <c r="A458" t="s">
        <v>123</v>
      </c>
      <c r="B458" t="s">
        <v>65</v>
      </c>
      <c r="C458" t="s">
        <v>62</v>
      </c>
      <c r="D458" t="s">
        <v>139</v>
      </c>
      <c r="E458">
        <v>1</v>
      </c>
      <c r="F458" t="s">
        <v>7</v>
      </c>
      <c r="G458">
        <v>5</v>
      </c>
      <c r="H458" t="str">
        <f t="shared" si="7"/>
        <v>Vancomycin_drug_RFE - Random Forest</v>
      </c>
    </row>
    <row r="459" spans="1:8" x14ac:dyDescent="0.55000000000000004">
      <c r="A459" t="s">
        <v>123</v>
      </c>
      <c r="B459" t="s">
        <v>65</v>
      </c>
      <c r="C459" t="s">
        <v>64</v>
      </c>
      <c r="D459" t="s">
        <v>138</v>
      </c>
      <c r="E459">
        <v>0</v>
      </c>
      <c r="F459" t="s">
        <v>6</v>
      </c>
      <c r="G459">
        <v>5</v>
      </c>
      <c r="H459" t="str">
        <f t="shared" si="7"/>
        <v>Vancomycin_drug_RFE - Ridge</v>
      </c>
    </row>
    <row r="460" spans="1:8" x14ac:dyDescent="0.55000000000000004">
      <c r="A460" t="s">
        <v>123</v>
      </c>
      <c r="B460" t="s">
        <v>66</v>
      </c>
      <c r="C460" t="s">
        <v>62</v>
      </c>
      <c r="D460" t="s">
        <v>138</v>
      </c>
      <c r="E460">
        <v>0</v>
      </c>
      <c r="F460" t="s">
        <v>8</v>
      </c>
      <c r="G460">
        <v>5</v>
      </c>
      <c r="H460" t="str">
        <f t="shared" si="7"/>
        <v>Vancomycin_drug_SFS - Random Forest</v>
      </c>
    </row>
    <row r="461" spans="1:8" x14ac:dyDescent="0.55000000000000004">
      <c r="A461" t="s">
        <v>123</v>
      </c>
      <c r="B461" t="s">
        <v>66</v>
      </c>
      <c r="C461" t="s">
        <v>64</v>
      </c>
      <c r="D461" t="s">
        <v>139</v>
      </c>
      <c r="E461">
        <v>1</v>
      </c>
      <c r="F461" t="s">
        <v>9</v>
      </c>
      <c r="G461">
        <v>5</v>
      </c>
      <c r="H461" t="str">
        <f t="shared" si="7"/>
        <v>Vancomycin_drug_SFS - Ridge</v>
      </c>
    </row>
    <row r="462" spans="1:8" x14ac:dyDescent="0.55000000000000004">
      <c r="A462" t="s">
        <v>93</v>
      </c>
      <c r="B462" t="s">
        <v>66</v>
      </c>
      <c r="C462" t="s">
        <v>62</v>
      </c>
      <c r="D462" t="s">
        <v>138</v>
      </c>
      <c r="E462">
        <v>0</v>
      </c>
      <c r="F462" t="s">
        <v>8</v>
      </c>
      <c r="G462">
        <v>5</v>
      </c>
      <c r="H462" t="str">
        <f t="shared" si="7"/>
        <v>Venticular_Cond_SFS - Random Forest</v>
      </c>
    </row>
    <row r="463" spans="1:8" x14ac:dyDescent="0.55000000000000004">
      <c r="A463" t="s">
        <v>93</v>
      </c>
      <c r="B463" t="s">
        <v>66</v>
      </c>
      <c r="C463" t="s">
        <v>64</v>
      </c>
      <c r="D463" t="s">
        <v>139</v>
      </c>
      <c r="E463">
        <v>1</v>
      </c>
      <c r="F463" t="s">
        <v>9</v>
      </c>
      <c r="G463">
        <v>5</v>
      </c>
      <c r="H463" t="str">
        <f t="shared" si="7"/>
        <v>Venticular_Cond_SFS - Ridge</v>
      </c>
    </row>
    <row r="464" spans="1:8" x14ac:dyDescent="0.55000000000000004">
      <c r="A464" t="s">
        <v>93</v>
      </c>
      <c r="B464" t="s">
        <v>1</v>
      </c>
      <c r="C464" t="s">
        <v>69</v>
      </c>
      <c r="D464" t="s">
        <v>139</v>
      </c>
      <c r="E464">
        <v>1</v>
      </c>
      <c r="F464" t="s">
        <v>1</v>
      </c>
      <c r="G464">
        <v>5</v>
      </c>
      <c r="H464" t="str">
        <f t="shared" si="7"/>
        <v>Venticular_Cond_Variance Threshold</v>
      </c>
    </row>
    <row r="465" spans="1:8" x14ac:dyDescent="0.55000000000000004">
      <c r="A465" t="s">
        <v>93</v>
      </c>
      <c r="B465" t="s">
        <v>67</v>
      </c>
      <c r="C465" t="s">
        <v>68</v>
      </c>
      <c r="D465" t="s">
        <v>139</v>
      </c>
      <c r="E465">
        <v>1</v>
      </c>
      <c r="F465" t="s">
        <v>2</v>
      </c>
      <c r="G465">
        <v>5</v>
      </c>
      <c r="H465" t="str">
        <f t="shared" si="7"/>
        <v>Venticular_Cond_Regularization - Lasso</v>
      </c>
    </row>
    <row r="466" spans="1:8" x14ac:dyDescent="0.55000000000000004">
      <c r="A466" t="s">
        <v>93</v>
      </c>
      <c r="B466" t="s">
        <v>61</v>
      </c>
      <c r="C466" t="s">
        <v>62</v>
      </c>
      <c r="D466" t="s">
        <v>330</v>
      </c>
      <c r="E466">
        <v>0</v>
      </c>
      <c r="F466" t="s">
        <v>3</v>
      </c>
      <c r="G466">
        <v>5</v>
      </c>
      <c r="H466" t="str">
        <f t="shared" si="7"/>
        <v>Venticular_Cond_Feature Importance - Random Forest</v>
      </c>
    </row>
    <row r="467" spans="1:8" x14ac:dyDescent="0.55000000000000004">
      <c r="A467" t="s">
        <v>93</v>
      </c>
      <c r="B467" t="s">
        <v>63</v>
      </c>
      <c r="C467" t="s">
        <v>62</v>
      </c>
      <c r="D467" t="s">
        <v>331</v>
      </c>
      <c r="E467">
        <v>1</v>
      </c>
      <c r="F467" t="s">
        <v>4</v>
      </c>
      <c r="G467">
        <v>5</v>
      </c>
      <c r="H467" t="str">
        <f t="shared" si="7"/>
        <v>Venticular_Cond_Permutation Importance - Random Forest</v>
      </c>
    </row>
    <row r="468" spans="1:8" x14ac:dyDescent="0.55000000000000004">
      <c r="A468" t="s">
        <v>93</v>
      </c>
      <c r="B468" t="s">
        <v>63</v>
      </c>
      <c r="C468" t="s">
        <v>64</v>
      </c>
      <c r="D468" t="s">
        <v>138</v>
      </c>
      <c r="E468">
        <v>0</v>
      </c>
      <c r="F468" t="s">
        <v>5</v>
      </c>
      <c r="G468">
        <v>5</v>
      </c>
      <c r="H468" t="str">
        <f t="shared" si="7"/>
        <v>Venticular_Cond_Permutation Importance - Ridge</v>
      </c>
    </row>
    <row r="469" spans="1:8" x14ac:dyDescent="0.55000000000000004">
      <c r="A469" t="s">
        <v>93</v>
      </c>
      <c r="B469" t="s">
        <v>65</v>
      </c>
      <c r="C469" t="s">
        <v>62</v>
      </c>
      <c r="D469" t="s">
        <v>139</v>
      </c>
      <c r="E469">
        <v>1</v>
      </c>
      <c r="F469" t="s">
        <v>7</v>
      </c>
      <c r="G469">
        <v>5</v>
      </c>
      <c r="H469" t="str">
        <f t="shared" si="7"/>
        <v>Venticular_Cond_RFE - Random Forest</v>
      </c>
    </row>
    <row r="470" spans="1:8" x14ac:dyDescent="0.55000000000000004">
      <c r="A470" t="s">
        <v>93</v>
      </c>
      <c r="B470" t="s">
        <v>65</v>
      </c>
      <c r="C470" t="s">
        <v>64</v>
      </c>
      <c r="D470" t="s">
        <v>138</v>
      </c>
      <c r="E470">
        <v>0</v>
      </c>
      <c r="F470" t="s">
        <v>6</v>
      </c>
      <c r="G470">
        <v>5</v>
      </c>
      <c r="H470" t="str">
        <f t="shared" si="7"/>
        <v>Venticular_Cond_RFE - Ridge</v>
      </c>
    </row>
    <row r="471" spans="1:8" x14ac:dyDescent="0.55000000000000004">
      <c r="A471" t="s">
        <v>54</v>
      </c>
      <c r="B471" t="s">
        <v>1</v>
      </c>
      <c r="C471" t="s">
        <v>69</v>
      </c>
      <c r="D471" t="s">
        <v>139</v>
      </c>
      <c r="E471">
        <v>1</v>
      </c>
      <c r="F471" t="s">
        <v>1</v>
      </c>
      <c r="G471">
        <v>6</v>
      </c>
      <c r="H471" t="str">
        <f t="shared" si="7"/>
        <v>ageGroup_olderAdVariance Threshold</v>
      </c>
    </row>
    <row r="472" spans="1:8" x14ac:dyDescent="0.55000000000000004">
      <c r="A472" t="s">
        <v>54</v>
      </c>
      <c r="B472" t="s">
        <v>67</v>
      </c>
      <c r="C472" t="s">
        <v>68</v>
      </c>
      <c r="D472" t="s">
        <v>139</v>
      </c>
      <c r="E472">
        <v>1</v>
      </c>
      <c r="F472" t="s">
        <v>2</v>
      </c>
      <c r="G472">
        <v>6</v>
      </c>
      <c r="H472" t="str">
        <f t="shared" si="7"/>
        <v>ageGroup_olderAdRegularization - Lasso</v>
      </c>
    </row>
    <row r="473" spans="1:8" x14ac:dyDescent="0.55000000000000004">
      <c r="A473" t="s">
        <v>54</v>
      </c>
      <c r="B473" t="s">
        <v>61</v>
      </c>
      <c r="C473" t="s">
        <v>62</v>
      </c>
      <c r="D473" t="s">
        <v>332</v>
      </c>
      <c r="E473">
        <v>1</v>
      </c>
      <c r="F473" t="s">
        <v>3</v>
      </c>
      <c r="G473">
        <v>6</v>
      </c>
      <c r="H473" t="str">
        <f t="shared" si="7"/>
        <v>ageGroup_olderAdFeature Importance - Random Forest</v>
      </c>
    </row>
    <row r="474" spans="1:8" x14ac:dyDescent="0.55000000000000004">
      <c r="A474" t="s">
        <v>54</v>
      </c>
      <c r="B474" t="s">
        <v>63</v>
      </c>
      <c r="C474" t="s">
        <v>62</v>
      </c>
      <c r="D474" t="s">
        <v>333</v>
      </c>
      <c r="E474">
        <v>1</v>
      </c>
      <c r="F474" t="s">
        <v>4</v>
      </c>
      <c r="G474">
        <v>6</v>
      </c>
      <c r="H474" t="str">
        <f t="shared" si="7"/>
        <v>ageGroup_olderAdPermutation Importance - Random Forest</v>
      </c>
    </row>
    <row r="475" spans="1:8" x14ac:dyDescent="0.55000000000000004">
      <c r="A475" t="s">
        <v>54</v>
      </c>
      <c r="B475" t="s">
        <v>63</v>
      </c>
      <c r="C475" t="s">
        <v>64</v>
      </c>
      <c r="D475" t="s">
        <v>138</v>
      </c>
      <c r="E475">
        <v>0</v>
      </c>
      <c r="F475" t="s">
        <v>5</v>
      </c>
      <c r="G475">
        <v>6</v>
      </c>
      <c r="H475" t="str">
        <f t="shared" si="7"/>
        <v>ageGroup_olderAdPermutation Importance - Ridge</v>
      </c>
    </row>
    <row r="476" spans="1:8" x14ac:dyDescent="0.55000000000000004">
      <c r="A476" t="s">
        <v>54</v>
      </c>
      <c r="B476" t="s">
        <v>65</v>
      </c>
      <c r="C476" t="s">
        <v>62</v>
      </c>
      <c r="D476" t="s">
        <v>139</v>
      </c>
      <c r="E476">
        <v>1</v>
      </c>
      <c r="F476" t="s">
        <v>7</v>
      </c>
      <c r="G476">
        <v>6</v>
      </c>
      <c r="H476" t="str">
        <f t="shared" si="7"/>
        <v>ageGroup_olderAdRFE - Random Forest</v>
      </c>
    </row>
    <row r="477" spans="1:8" x14ac:dyDescent="0.55000000000000004">
      <c r="A477" t="s">
        <v>54</v>
      </c>
      <c r="B477" t="s">
        <v>65</v>
      </c>
      <c r="C477" t="s">
        <v>64</v>
      </c>
      <c r="D477" s="2" t="s">
        <v>138</v>
      </c>
      <c r="E477">
        <v>0</v>
      </c>
      <c r="F477" t="s">
        <v>6</v>
      </c>
      <c r="G477">
        <v>6</v>
      </c>
      <c r="H477" t="str">
        <f t="shared" si="7"/>
        <v>ageGroup_olderAdRFE - Ridge</v>
      </c>
    </row>
    <row r="478" spans="1:8" x14ac:dyDescent="0.55000000000000004">
      <c r="A478" t="s">
        <v>54</v>
      </c>
      <c r="B478" t="s">
        <v>66</v>
      </c>
      <c r="C478" t="s">
        <v>62</v>
      </c>
      <c r="D478" t="s">
        <v>139</v>
      </c>
      <c r="E478">
        <v>1</v>
      </c>
      <c r="F478" t="s">
        <v>8</v>
      </c>
      <c r="G478">
        <v>6</v>
      </c>
      <c r="H478" t="str">
        <f t="shared" si="7"/>
        <v>ageGroup_olderAdSFS - Random Forest</v>
      </c>
    </row>
    <row r="479" spans="1:8" x14ac:dyDescent="0.55000000000000004">
      <c r="A479" t="s">
        <v>54</v>
      </c>
      <c r="B479" t="s">
        <v>66</v>
      </c>
      <c r="C479" t="s">
        <v>64</v>
      </c>
      <c r="D479" t="s">
        <v>138</v>
      </c>
      <c r="E479">
        <v>0</v>
      </c>
      <c r="F479" t="s">
        <v>9</v>
      </c>
      <c r="G479">
        <v>6</v>
      </c>
      <c r="H479" t="str">
        <f t="shared" si="7"/>
        <v>ageGroup_olderAdSFS - Ridge</v>
      </c>
    </row>
    <row r="480" spans="1:8" x14ac:dyDescent="0.55000000000000004">
      <c r="A480" t="s">
        <v>94</v>
      </c>
      <c r="B480" t="s">
        <v>1</v>
      </c>
      <c r="C480" t="s">
        <v>69</v>
      </c>
      <c r="D480" t="s">
        <v>139</v>
      </c>
      <c r="E480">
        <v>1</v>
      </c>
      <c r="F480" t="s">
        <v>1</v>
      </c>
      <c r="G480">
        <v>6</v>
      </c>
      <c r="H480" t="str">
        <f t="shared" si="7"/>
        <v>Allergic_rhinitis_Cond_Variance Threshold</v>
      </c>
    </row>
    <row r="481" spans="1:8" x14ac:dyDescent="0.55000000000000004">
      <c r="A481" t="s">
        <v>94</v>
      </c>
      <c r="B481" t="s">
        <v>67</v>
      </c>
      <c r="C481" t="s">
        <v>68</v>
      </c>
      <c r="D481" t="s">
        <v>139</v>
      </c>
      <c r="E481">
        <v>1</v>
      </c>
      <c r="F481" t="s">
        <v>2</v>
      </c>
      <c r="G481">
        <v>6</v>
      </c>
      <c r="H481" t="str">
        <f t="shared" si="7"/>
        <v>Allergic_rhinitis_Cond_Regularization - Lasso</v>
      </c>
    </row>
    <row r="482" spans="1:8" x14ac:dyDescent="0.55000000000000004">
      <c r="A482" t="s">
        <v>94</v>
      </c>
      <c r="B482" t="s">
        <v>61</v>
      </c>
      <c r="C482" t="s">
        <v>62</v>
      </c>
      <c r="D482" t="s">
        <v>334</v>
      </c>
      <c r="E482">
        <v>1</v>
      </c>
      <c r="F482" t="s">
        <v>3</v>
      </c>
      <c r="G482">
        <v>6</v>
      </c>
      <c r="H482" t="str">
        <f t="shared" si="7"/>
        <v>Allergic_rhinitis_Cond_Feature Importance - Random Forest</v>
      </c>
    </row>
    <row r="483" spans="1:8" x14ac:dyDescent="0.55000000000000004">
      <c r="A483" t="s">
        <v>94</v>
      </c>
      <c r="B483" t="s">
        <v>63</v>
      </c>
      <c r="C483" t="s">
        <v>62</v>
      </c>
      <c r="D483" t="s">
        <v>318</v>
      </c>
      <c r="E483">
        <v>1</v>
      </c>
      <c r="F483" t="s">
        <v>4</v>
      </c>
      <c r="G483">
        <v>6</v>
      </c>
      <c r="H483" t="str">
        <f t="shared" si="7"/>
        <v>Allergic_rhinitis_Cond_Permutation Importance - Random Forest</v>
      </c>
    </row>
    <row r="484" spans="1:8" x14ac:dyDescent="0.55000000000000004">
      <c r="A484" t="s">
        <v>94</v>
      </c>
      <c r="B484" t="s">
        <v>63</v>
      </c>
      <c r="C484" t="s">
        <v>64</v>
      </c>
      <c r="D484" t="s">
        <v>138</v>
      </c>
      <c r="E484">
        <v>0</v>
      </c>
      <c r="F484" t="s">
        <v>5</v>
      </c>
      <c r="G484">
        <v>6</v>
      </c>
      <c r="H484" t="str">
        <f t="shared" si="7"/>
        <v>Allergic_rhinitis_Cond_Permutation Importance - Ridge</v>
      </c>
    </row>
    <row r="485" spans="1:8" x14ac:dyDescent="0.55000000000000004">
      <c r="A485" t="s">
        <v>94</v>
      </c>
      <c r="B485" t="s">
        <v>65</v>
      </c>
      <c r="C485" t="s">
        <v>62</v>
      </c>
      <c r="D485" t="s">
        <v>139</v>
      </c>
      <c r="E485">
        <v>1</v>
      </c>
      <c r="F485" t="s">
        <v>7</v>
      </c>
      <c r="G485">
        <v>6</v>
      </c>
      <c r="H485" t="str">
        <f t="shared" si="7"/>
        <v>Allergic_rhinitis_Cond_RFE - Random Forest</v>
      </c>
    </row>
    <row r="486" spans="1:8" x14ac:dyDescent="0.55000000000000004">
      <c r="A486" t="s">
        <v>94</v>
      </c>
      <c r="B486" t="s">
        <v>65</v>
      </c>
      <c r="C486" t="s">
        <v>64</v>
      </c>
      <c r="D486" t="s">
        <v>138</v>
      </c>
      <c r="E486">
        <v>0</v>
      </c>
      <c r="F486" t="s">
        <v>6</v>
      </c>
      <c r="G486">
        <v>6</v>
      </c>
      <c r="H486" t="str">
        <f t="shared" si="7"/>
        <v>Allergic_rhinitis_Cond_RFE - Ridge</v>
      </c>
    </row>
    <row r="487" spans="1:8" x14ac:dyDescent="0.55000000000000004">
      <c r="A487" t="s">
        <v>94</v>
      </c>
      <c r="B487" t="s">
        <v>66</v>
      </c>
      <c r="C487" t="s">
        <v>62</v>
      </c>
      <c r="D487" t="s">
        <v>139</v>
      </c>
      <c r="E487">
        <v>1</v>
      </c>
      <c r="F487" t="s">
        <v>8</v>
      </c>
      <c r="G487">
        <v>6</v>
      </c>
      <c r="H487" t="str">
        <f t="shared" si="7"/>
        <v>Allergic_rhinitis_Cond_SFS - Random Forest</v>
      </c>
    </row>
    <row r="488" spans="1:8" x14ac:dyDescent="0.55000000000000004">
      <c r="A488" t="s">
        <v>94</v>
      </c>
      <c r="B488" t="s">
        <v>66</v>
      </c>
      <c r="C488" t="s">
        <v>64</v>
      </c>
      <c r="D488" t="s">
        <v>138</v>
      </c>
      <c r="E488">
        <v>0</v>
      </c>
      <c r="F488" t="s">
        <v>9</v>
      </c>
      <c r="G488">
        <v>6</v>
      </c>
      <c r="H488" t="str">
        <f t="shared" si="7"/>
        <v>Allergic_rhinitis_Cond_SFS - Ridge</v>
      </c>
    </row>
    <row r="489" spans="1:8" x14ac:dyDescent="0.55000000000000004">
      <c r="A489" t="s">
        <v>89</v>
      </c>
      <c r="B489" t="s">
        <v>1</v>
      </c>
      <c r="C489" t="s">
        <v>69</v>
      </c>
      <c r="D489" t="s">
        <v>139</v>
      </c>
      <c r="E489">
        <v>1</v>
      </c>
      <c r="F489" t="s">
        <v>1</v>
      </c>
      <c r="G489">
        <v>6</v>
      </c>
      <c r="H489" t="str">
        <f t="shared" si="7"/>
        <v>Covid_Cond_Variance Threshold</v>
      </c>
    </row>
    <row r="490" spans="1:8" x14ac:dyDescent="0.55000000000000004">
      <c r="A490" t="s">
        <v>89</v>
      </c>
      <c r="B490" t="s">
        <v>67</v>
      </c>
      <c r="C490" t="s">
        <v>68</v>
      </c>
      <c r="D490" t="s">
        <v>139</v>
      </c>
      <c r="E490">
        <v>1</v>
      </c>
      <c r="F490" t="s">
        <v>2</v>
      </c>
      <c r="G490">
        <v>6</v>
      </c>
      <c r="H490" t="str">
        <f t="shared" si="7"/>
        <v>Covid_Cond_Regularization - Lasso</v>
      </c>
    </row>
    <row r="491" spans="1:8" x14ac:dyDescent="0.55000000000000004">
      <c r="A491" t="s">
        <v>89</v>
      </c>
      <c r="B491" t="s">
        <v>61</v>
      </c>
      <c r="C491" t="s">
        <v>62</v>
      </c>
      <c r="D491" t="s">
        <v>335</v>
      </c>
      <c r="E491">
        <v>1</v>
      </c>
      <c r="F491" t="s">
        <v>3</v>
      </c>
      <c r="G491">
        <v>6</v>
      </c>
      <c r="H491" t="str">
        <f t="shared" si="7"/>
        <v>Covid_Cond_Feature Importance - Random Forest</v>
      </c>
    </row>
    <row r="492" spans="1:8" x14ac:dyDescent="0.55000000000000004">
      <c r="A492" t="s">
        <v>89</v>
      </c>
      <c r="B492" t="s">
        <v>63</v>
      </c>
      <c r="C492" t="s">
        <v>62</v>
      </c>
      <c r="D492" t="s">
        <v>336</v>
      </c>
      <c r="E492">
        <v>1</v>
      </c>
      <c r="F492" t="s">
        <v>4</v>
      </c>
      <c r="G492">
        <v>6</v>
      </c>
      <c r="H492" t="str">
        <f t="shared" si="7"/>
        <v>Covid_Cond_Permutation Importance - Random Forest</v>
      </c>
    </row>
    <row r="493" spans="1:8" x14ac:dyDescent="0.55000000000000004">
      <c r="A493" t="s">
        <v>89</v>
      </c>
      <c r="B493" t="s">
        <v>63</v>
      </c>
      <c r="C493" t="s">
        <v>64</v>
      </c>
      <c r="D493" t="s">
        <v>138</v>
      </c>
      <c r="E493">
        <v>0</v>
      </c>
      <c r="F493" t="s">
        <v>5</v>
      </c>
      <c r="G493">
        <v>6</v>
      </c>
      <c r="H493" t="str">
        <f t="shared" si="7"/>
        <v>Covid_Cond_Permutation Importance - Ridge</v>
      </c>
    </row>
    <row r="494" spans="1:8" x14ac:dyDescent="0.55000000000000004">
      <c r="A494" t="s">
        <v>89</v>
      </c>
      <c r="B494" t="s">
        <v>65</v>
      </c>
      <c r="C494" t="s">
        <v>62</v>
      </c>
      <c r="D494" t="s">
        <v>139</v>
      </c>
      <c r="E494">
        <v>1</v>
      </c>
      <c r="F494" t="s">
        <v>7</v>
      </c>
      <c r="G494">
        <v>6</v>
      </c>
      <c r="H494" t="str">
        <f t="shared" si="7"/>
        <v>Covid_Cond_RFE - Random Forest</v>
      </c>
    </row>
    <row r="495" spans="1:8" x14ac:dyDescent="0.55000000000000004">
      <c r="A495" t="s">
        <v>89</v>
      </c>
      <c r="B495" t="s">
        <v>65</v>
      </c>
      <c r="C495" t="s">
        <v>64</v>
      </c>
      <c r="D495" t="s">
        <v>138</v>
      </c>
      <c r="E495">
        <v>0</v>
      </c>
      <c r="F495" t="s">
        <v>6</v>
      </c>
      <c r="G495">
        <v>6</v>
      </c>
      <c r="H495" t="str">
        <f t="shared" si="7"/>
        <v>Covid_Cond_RFE - Ridge</v>
      </c>
    </row>
    <row r="496" spans="1:8" x14ac:dyDescent="0.55000000000000004">
      <c r="A496" t="s">
        <v>89</v>
      </c>
      <c r="B496" t="s">
        <v>66</v>
      </c>
      <c r="C496" t="s">
        <v>62</v>
      </c>
      <c r="D496" t="s">
        <v>139</v>
      </c>
      <c r="E496">
        <v>1</v>
      </c>
      <c r="F496" t="s">
        <v>8</v>
      </c>
      <c r="G496">
        <v>6</v>
      </c>
      <c r="H496" t="str">
        <f t="shared" si="7"/>
        <v>Covid_Cond_SFS - Random Forest</v>
      </c>
    </row>
    <row r="497" spans="1:8" x14ac:dyDescent="0.55000000000000004">
      <c r="A497" t="s">
        <v>89</v>
      </c>
      <c r="B497" t="s">
        <v>66</v>
      </c>
      <c r="C497" t="s">
        <v>64</v>
      </c>
      <c r="D497" t="s">
        <v>138</v>
      </c>
      <c r="E497">
        <v>0</v>
      </c>
      <c r="F497" t="s">
        <v>9</v>
      </c>
      <c r="G497">
        <v>6</v>
      </c>
      <c r="H497" t="str">
        <f t="shared" si="7"/>
        <v>Covid_Cond_SFS - Ridge</v>
      </c>
    </row>
    <row r="498" spans="1:8" x14ac:dyDescent="0.55000000000000004">
      <c r="A498" t="s">
        <v>75</v>
      </c>
      <c r="B498" t="s">
        <v>1</v>
      </c>
      <c r="C498" t="s">
        <v>69</v>
      </c>
      <c r="D498" t="s">
        <v>139</v>
      </c>
      <c r="E498">
        <v>1</v>
      </c>
      <c r="F498" t="s">
        <v>1</v>
      </c>
      <c r="G498">
        <v>6</v>
      </c>
      <c r="H498" t="str">
        <f t="shared" si="7"/>
        <v>Disorders_Cond_Variance Threshold</v>
      </c>
    </row>
    <row r="499" spans="1:8" x14ac:dyDescent="0.55000000000000004">
      <c r="A499" t="s">
        <v>75</v>
      </c>
      <c r="B499" t="s">
        <v>67</v>
      </c>
      <c r="C499" t="s">
        <v>68</v>
      </c>
      <c r="D499" t="s">
        <v>139</v>
      </c>
      <c r="E499">
        <v>1</v>
      </c>
      <c r="F499" t="s">
        <v>2</v>
      </c>
      <c r="G499">
        <v>6</v>
      </c>
      <c r="H499" t="str">
        <f t="shared" si="7"/>
        <v>Disorders_Cond_Regularization - Lasso</v>
      </c>
    </row>
    <row r="500" spans="1:8" x14ac:dyDescent="0.55000000000000004">
      <c r="A500" t="s">
        <v>75</v>
      </c>
      <c r="B500" t="s">
        <v>61</v>
      </c>
      <c r="C500" t="s">
        <v>62</v>
      </c>
      <c r="D500" t="s">
        <v>337</v>
      </c>
      <c r="E500">
        <v>0</v>
      </c>
      <c r="F500" t="s">
        <v>3</v>
      </c>
      <c r="G500">
        <v>6</v>
      </c>
      <c r="H500" t="str">
        <f t="shared" si="7"/>
        <v>Disorders_Cond_Feature Importance - Random Forest</v>
      </c>
    </row>
    <row r="501" spans="1:8" x14ac:dyDescent="0.55000000000000004">
      <c r="A501" t="s">
        <v>75</v>
      </c>
      <c r="B501" t="s">
        <v>63</v>
      </c>
      <c r="C501" t="s">
        <v>62</v>
      </c>
      <c r="D501" t="s">
        <v>318</v>
      </c>
      <c r="E501">
        <v>1</v>
      </c>
      <c r="F501" t="s">
        <v>4</v>
      </c>
      <c r="G501">
        <v>6</v>
      </c>
      <c r="H501" t="str">
        <f t="shared" si="7"/>
        <v>Disorders_Cond_Permutation Importance - Random Forest</v>
      </c>
    </row>
    <row r="502" spans="1:8" x14ac:dyDescent="0.55000000000000004">
      <c r="A502" t="s">
        <v>75</v>
      </c>
      <c r="B502" t="s">
        <v>63</v>
      </c>
      <c r="C502" t="s">
        <v>64</v>
      </c>
      <c r="D502" t="s">
        <v>138</v>
      </c>
      <c r="E502">
        <v>0</v>
      </c>
      <c r="F502" t="s">
        <v>5</v>
      </c>
      <c r="G502">
        <v>6</v>
      </c>
      <c r="H502" t="str">
        <f t="shared" si="7"/>
        <v>Disorders_Cond_Permutation Importance - Ridge</v>
      </c>
    </row>
    <row r="503" spans="1:8" x14ac:dyDescent="0.55000000000000004">
      <c r="A503" t="s">
        <v>75</v>
      </c>
      <c r="B503" t="s">
        <v>65</v>
      </c>
      <c r="C503" t="s">
        <v>62</v>
      </c>
      <c r="D503" t="s">
        <v>139</v>
      </c>
      <c r="E503">
        <v>1</v>
      </c>
      <c r="F503" t="s">
        <v>7</v>
      </c>
      <c r="G503">
        <v>6</v>
      </c>
      <c r="H503" t="str">
        <f t="shared" si="7"/>
        <v>Disorders_Cond_RFE - Random Forest</v>
      </c>
    </row>
    <row r="504" spans="1:8" x14ac:dyDescent="0.55000000000000004">
      <c r="A504" t="s">
        <v>75</v>
      </c>
      <c r="B504" t="s">
        <v>65</v>
      </c>
      <c r="C504" t="s">
        <v>64</v>
      </c>
      <c r="D504" t="s">
        <v>138</v>
      </c>
      <c r="E504">
        <v>0</v>
      </c>
      <c r="F504" t="s">
        <v>6</v>
      </c>
      <c r="G504">
        <v>6</v>
      </c>
      <c r="H504" t="str">
        <f t="shared" si="7"/>
        <v>Disorders_Cond_RFE - Ridge</v>
      </c>
    </row>
    <row r="505" spans="1:8" x14ac:dyDescent="0.55000000000000004">
      <c r="A505" t="s">
        <v>75</v>
      </c>
      <c r="B505" t="s">
        <v>66</v>
      </c>
      <c r="C505" t="s">
        <v>62</v>
      </c>
      <c r="D505" t="s">
        <v>139</v>
      </c>
      <c r="E505">
        <v>1</v>
      </c>
      <c r="F505" t="s">
        <v>8</v>
      </c>
      <c r="G505">
        <v>6</v>
      </c>
      <c r="H505" t="str">
        <f t="shared" si="7"/>
        <v>Disorders_Cond_SFS - Random Forest</v>
      </c>
    </row>
    <row r="506" spans="1:8" x14ac:dyDescent="0.55000000000000004">
      <c r="A506" t="s">
        <v>75</v>
      </c>
      <c r="B506" t="s">
        <v>66</v>
      </c>
      <c r="C506" t="s">
        <v>64</v>
      </c>
      <c r="D506" t="s">
        <v>139</v>
      </c>
      <c r="E506">
        <v>1</v>
      </c>
      <c r="F506" t="s">
        <v>9</v>
      </c>
      <c r="G506">
        <v>6</v>
      </c>
      <c r="H506" t="str">
        <f t="shared" si="7"/>
        <v>Disorders_Cond_SFS - Ridge</v>
      </c>
    </row>
    <row r="507" spans="1:8" x14ac:dyDescent="0.55000000000000004">
      <c r="A507" t="s">
        <v>90</v>
      </c>
      <c r="B507" t="s">
        <v>1</v>
      </c>
      <c r="C507" t="s">
        <v>69</v>
      </c>
      <c r="D507" t="s">
        <v>139</v>
      </c>
      <c r="E507">
        <v>1</v>
      </c>
      <c r="F507" t="s">
        <v>1</v>
      </c>
      <c r="G507">
        <v>6</v>
      </c>
      <c r="H507" t="str">
        <f t="shared" si="7"/>
        <v>Elevation_Cond_Variance Threshold</v>
      </c>
    </row>
    <row r="508" spans="1:8" x14ac:dyDescent="0.55000000000000004">
      <c r="A508" t="s">
        <v>90</v>
      </c>
      <c r="B508" t="s">
        <v>67</v>
      </c>
      <c r="C508" t="s">
        <v>68</v>
      </c>
      <c r="D508" t="s">
        <v>139</v>
      </c>
      <c r="E508">
        <v>1</v>
      </c>
      <c r="F508" t="s">
        <v>2</v>
      </c>
      <c r="G508">
        <v>6</v>
      </c>
      <c r="H508" t="str">
        <f t="shared" si="7"/>
        <v>Elevation_Cond_Regularization - Lasso</v>
      </c>
    </row>
    <row r="509" spans="1:8" x14ac:dyDescent="0.55000000000000004">
      <c r="A509" t="s">
        <v>90</v>
      </c>
      <c r="B509" t="s">
        <v>61</v>
      </c>
      <c r="C509" t="s">
        <v>62</v>
      </c>
      <c r="D509" t="s">
        <v>338</v>
      </c>
      <c r="E509">
        <v>0</v>
      </c>
      <c r="F509" t="s">
        <v>3</v>
      </c>
      <c r="G509">
        <v>6</v>
      </c>
      <c r="H509" t="str">
        <f t="shared" si="7"/>
        <v>Elevation_Cond_Feature Importance - Random Forest</v>
      </c>
    </row>
    <row r="510" spans="1:8" x14ac:dyDescent="0.55000000000000004">
      <c r="A510" t="s">
        <v>90</v>
      </c>
      <c r="B510" t="s">
        <v>63</v>
      </c>
      <c r="C510" t="s">
        <v>62</v>
      </c>
      <c r="D510" t="s">
        <v>322</v>
      </c>
      <c r="E510">
        <v>1</v>
      </c>
      <c r="F510" t="s">
        <v>4</v>
      </c>
      <c r="G510">
        <v>6</v>
      </c>
      <c r="H510" t="str">
        <f t="shared" si="7"/>
        <v>Elevation_Cond_Permutation Importance - Random Forest</v>
      </c>
    </row>
    <row r="511" spans="1:8" x14ac:dyDescent="0.55000000000000004">
      <c r="A511" t="s">
        <v>90</v>
      </c>
      <c r="B511" t="s">
        <v>63</v>
      </c>
      <c r="C511" t="s">
        <v>64</v>
      </c>
      <c r="D511" t="s">
        <v>138</v>
      </c>
      <c r="E511">
        <v>0</v>
      </c>
      <c r="F511" t="s">
        <v>5</v>
      </c>
      <c r="G511">
        <v>6</v>
      </c>
      <c r="H511" t="str">
        <f t="shared" si="7"/>
        <v>Elevation_Cond_Permutation Importance - Ridge</v>
      </c>
    </row>
    <row r="512" spans="1:8" x14ac:dyDescent="0.55000000000000004">
      <c r="A512" t="s">
        <v>90</v>
      </c>
      <c r="B512" t="s">
        <v>65</v>
      </c>
      <c r="C512" t="s">
        <v>62</v>
      </c>
      <c r="D512" t="s">
        <v>139</v>
      </c>
      <c r="E512">
        <v>1</v>
      </c>
      <c r="F512" t="s">
        <v>7</v>
      </c>
      <c r="G512">
        <v>6</v>
      </c>
      <c r="H512" t="str">
        <f t="shared" si="7"/>
        <v>Elevation_Cond_RFE - Random Forest</v>
      </c>
    </row>
    <row r="513" spans="1:8" x14ac:dyDescent="0.55000000000000004">
      <c r="A513" t="s">
        <v>90</v>
      </c>
      <c r="B513" t="s">
        <v>65</v>
      </c>
      <c r="C513" t="s">
        <v>64</v>
      </c>
      <c r="D513" t="s">
        <v>138</v>
      </c>
      <c r="E513">
        <v>0</v>
      </c>
      <c r="F513" t="s">
        <v>6</v>
      </c>
      <c r="G513">
        <v>6</v>
      </c>
      <c r="H513" t="str">
        <f t="shared" si="7"/>
        <v>Elevation_Cond_RFE - Ridge</v>
      </c>
    </row>
    <row r="514" spans="1:8" x14ac:dyDescent="0.55000000000000004">
      <c r="A514" t="s">
        <v>90</v>
      </c>
      <c r="B514" t="s">
        <v>66</v>
      </c>
      <c r="C514" t="s">
        <v>62</v>
      </c>
      <c r="D514" t="s">
        <v>139</v>
      </c>
      <c r="E514">
        <v>1</v>
      </c>
      <c r="F514" t="s">
        <v>8</v>
      </c>
      <c r="G514">
        <v>6</v>
      </c>
      <c r="H514" t="str">
        <f t="shared" ref="H514:H578" si="8">A514&amp;F514</f>
        <v>Elevation_Cond_SFS - Random Forest</v>
      </c>
    </row>
    <row r="515" spans="1:8" x14ac:dyDescent="0.55000000000000004">
      <c r="A515" t="s">
        <v>90</v>
      </c>
      <c r="B515" t="s">
        <v>66</v>
      </c>
      <c r="C515" t="s">
        <v>64</v>
      </c>
      <c r="D515" t="s">
        <v>139</v>
      </c>
      <c r="E515">
        <v>1</v>
      </c>
      <c r="F515" t="s">
        <v>9</v>
      </c>
      <c r="G515">
        <v>6</v>
      </c>
      <c r="H515" t="str">
        <f t="shared" si="8"/>
        <v>Elevation_Cond_SFS - Ridge</v>
      </c>
    </row>
    <row r="516" spans="1:8" x14ac:dyDescent="0.55000000000000004">
      <c r="A516" t="s">
        <v>125</v>
      </c>
      <c r="B516" t="s">
        <v>1</v>
      </c>
      <c r="C516" t="s">
        <v>69</v>
      </c>
      <c r="D516" t="s">
        <v>139</v>
      </c>
      <c r="E516">
        <v>1</v>
      </c>
      <c r="F516" t="s">
        <v>1</v>
      </c>
      <c r="G516">
        <v>6</v>
      </c>
      <c r="H516" t="str">
        <f t="shared" si="8"/>
        <v>Enoxaparin_drug_Variance Threshold</v>
      </c>
    </row>
    <row r="517" spans="1:8" x14ac:dyDescent="0.55000000000000004">
      <c r="A517" t="s">
        <v>125</v>
      </c>
      <c r="B517" t="s">
        <v>67</v>
      </c>
      <c r="C517" t="s">
        <v>68</v>
      </c>
      <c r="D517" t="s">
        <v>139</v>
      </c>
      <c r="E517">
        <v>1</v>
      </c>
      <c r="F517" t="s">
        <v>2</v>
      </c>
      <c r="G517">
        <v>6</v>
      </c>
      <c r="H517" t="str">
        <f t="shared" si="8"/>
        <v>Enoxaparin_drug_Regularization - Lasso</v>
      </c>
    </row>
    <row r="518" spans="1:8" x14ac:dyDescent="0.55000000000000004">
      <c r="A518" t="s">
        <v>125</v>
      </c>
      <c r="B518" t="s">
        <v>61</v>
      </c>
      <c r="C518" t="s">
        <v>62</v>
      </c>
      <c r="D518" t="s">
        <v>339</v>
      </c>
      <c r="E518">
        <v>1</v>
      </c>
      <c r="F518" t="s">
        <v>3</v>
      </c>
      <c r="G518">
        <v>6</v>
      </c>
      <c r="H518" t="str">
        <f t="shared" si="8"/>
        <v>Enoxaparin_drug_Feature Importance - Random Forest</v>
      </c>
    </row>
    <row r="519" spans="1:8" x14ac:dyDescent="0.55000000000000004">
      <c r="A519" t="s">
        <v>125</v>
      </c>
      <c r="B519" t="s">
        <v>63</v>
      </c>
      <c r="C519" t="s">
        <v>62</v>
      </c>
      <c r="D519" t="s">
        <v>340</v>
      </c>
      <c r="E519">
        <v>1</v>
      </c>
      <c r="F519" t="s">
        <v>4</v>
      </c>
      <c r="G519">
        <v>6</v>
      </c>
      <c r="H519" t="str">
        <f t="shared" si="8"/>
        <v>Enoxaparin_drug_Permutation Importance - Random Forest</v>
      </c>
    </row>
    <row r="520" spans="1:8" x14ac:dyDescent="0.55000000000000004">
      <c r="A520" t="s">
        <v>125</v>
      </c>
      <c r="B520" t="s">
        <v>63</v>
      </c>
      <c r="C520" t="s">
        <v>64</v>
      </c>
      <c r="D520" t="s">
        <v>138</v>
      </c>
      <c r="E520">
        <v>0</v>
      </c>
      <c r="F520" t="s">
        <v>5</v>
      </c>
      <c r="G520">
        <v>6</v>
      </c>
      <c r="H520" t="str">
        <f t="shared" si="8"/>
        <v>Enoxaparin_drug_Permutation Importance - Ridge</v>
      </c>
    </row>
    <row r="521" spans="1:8" x14ac:dyDescent="0.55000000000000004">
      <c r="A521" t="s">
        <v>125</v>
      </c>
      <c r="B521" t="s">
        <v>65</v>
      </c>
      <c r="C521" t="s">
        <v>62</v>
      </c>
      <c r="D521" t="s">
        <v>139</v>
      </c>
      <c r="E521">
        <v>1</v>
      </c>
      <c r="F521" t="s">
        <v>7</v>
      </c>
      <c r="G521">
        <v>6</v>
      </c>
      <c r="H521" t="str">
        <f t="shared" si="8"/>
        <v>Enoxaparin_drug_RFE - Random Forest</v>
      </c>
    </row>
    <row r="522" spans="1:8" x14ac:dyDescent="0.55000000000000004">
      <c r="A522" t="s">
        <v>125</v>
      </c>
      <c r="B522" t="s">
        <v>65</v>
      </c>
      <c r="C522" t="s">
        <v>64</v>
      </c>
      <c r="D522" t="s">
        <v>138</v>
      </c>
      <c r="E522">
        <v>0</v>
      </c>
      <c r="F522" t="s">
        <v>6</v>
      </c>
      <c r="G522">
        <v>6</v>
      </c>
      <c r="H522" t="str">
        <f t="shared" si="8"/>
        <v>Enoxaparin_drug_RFE - Ridge</v>
      </c>
    </row>
    <row r="523" spans="1:8" x14ac:dyDescent="0.55000000000000004">
      <c r="A523" t="s">
        <v>125</v>
      </c>
      <c r="B523" t="s">
        <v>66</v>
      </c>
      <c r="C523" t="s">
        <v>62</v>
      </c>
      <c r="D523" t="s">
        <v>139</v>
      </c>
      <c r="E523">
        <v>1</v>
      </c>
      <c r="F523" t="s">
        <v>8</v>
      </c>
      <c r="G523">
        <v>6</v>
      </c>
      <c r="H523" t="str">
        <f t="shared" si="8"/>
        <v>Enoxaparin_drug_SFS - Random Forest</v>
      </c>
    </row>
    <row r="524" spans="1:8" x14ac:dyDescent="0.55000000000000004">
      <c r="A524" t="s">
        <v>125</v>
      </c>
      <c r="B524" t="s">
        <v>66</v>
      </c>
      <c r="C524" t="s">
        <v>64</v>
      </c>
      <c r="D524" t="s">
        <v>138</v>
      </c>
      <c r="E524">
        <v>0</v>
      </c>
      <c r="F524" t="s">
        <v>9</v>
      </c>
      <c r="G524">
        <v>6</v>
      </c>
      <c r="H524" t="str">
        <f t="shared" si="8"/>
        <v>Enoxaparin_drug_SFS - Ridge</v>
      </c>
    </row>
    <row r="525" spans="1:8" x14ac:dyDescent="0.55000000000000004">
      <c r="A525" t="s">
        <v>85</v>
      </c>
      <c r="B525" t="s">
        <v>1</v>
      </c>
      <c r="C525" t="s">
        <v>69</v>
      </c>
      <c r="D525" t="s">
        <v>139</v>
      </c>
      <c r="E525">
        <v>1</v>
      </c>
      <c r="F525" t="s">
        <v>1</v>
      </c>
      <c r="G525">
        <v>6</v>
      </c>
      <c r="H525" t="str">
        <f t="shared" si="8"/>
        <v>Oltagia_Cond_Variance Threshold</v>
      </c>
    </row>
    <row r="526" spans="1:8" x14ac:dyDescent="0.55000000000000004">
      <c r="A526" t="s">
        <v>85</v>
      </c>
      <c r="B526" t="s">
        <v>67</v>
      </c>
      <c r="C526" t="s">
        <v>68</v>
      </c>
      <c r="D526" t="s">
        <v>139</v>
      </c>
      <c r="E526">
        <v>1</v>
      </c>
      <c r="F526" t="s">
        <v>2</v>
      </c>
      <c r="G526">
        <v>6</v>
      </c>
      <c r="H526" t="str">
        <f t="shared" si="8"/>
        <v>Oltagia_Cond_Regularization - Lasso</v>
      </c>
    </row>
    <row r="527" spans="1:8" x14ac:dyDescent="0.55000000000000004">
      <c r="A527" t="s">
        <v>85</v>
      </c>
      <c r="B527" t="s">
        <v>61</v>
      </c>
      <c r="C527" t="s">
        <v>62</v>
      </c>
      <c r="D527" t="s">
        <v>341</v>
      </c>
      <c r="E527">
        <v>1</v>
      </c>
      <c r="F527" t="s">
        <v>3</v>
      </c>
      <c r="G527">
        <v>6</v>
      </c>
      <c r="H527" t="str">
        <f t="shared" si="8"/>
        <v>Oltagia_Cond_Feature Importance - Random Forest</v>
      </c>
    </row>
    <row r="528" spans="1:8" x14ac:dyDescent="0.55000000000000004">
      <c r="A528" t="s">
        <v>85</v>
      </c>
      <c r="B528" t="s">
        <v>63</v>
      </c>
      <c r="C528" t="s">
        <v>62</v>
      </c>
      <c r="D528" t="s">
        <v>280</v>
      </c>
      <c r="E528">
        <v>1</v>
      </c>
      <c r="F528" t="s">
        <v>4</v>
      </c>
      <c r="G528">
        <v>6</v>
      </c>
      <c r="H528" t="str">
        <f t="shared" si="8"/>
        <v>Oltagia_Cond_Permutation Importance - Random Forest</v>
      </c>
    </row>
    <row r="529" spans="1:8" x14ac:dyDescent="0.55000000000000004">
      <c r="A529" t="s">
        <v>85</v>
      </c>
      <c r="B529" t="s">
        <v>63</v>
      </c>
      <c r="C529" t="s">
        <v>64</v>
      </c>
      <c r="D529" t="s">
        <v>138</v>
      </c>
      <c r="E529">
        <v>0</v>
      </c>
      <c r="F529" t="s">
        <v>5</v>
      </c>
      <c r="G529">
        <v>6</v>
      </c>
      <c r="H529" t="str">
        <f t="shared" si="8"/>
        <v>Oltagia_Cond_Permutation Importance - Ridge</v>
      </c>
    </row>
    <row r="530" spans="1:8" x14ac:dyDescent="0.55000000000000004">
      <c r="A530" t="s">
        <v>85</v>
      </c>
      <c r="B530" t="s">
        <v>65</v>
      </c>
      <c r="C530" t="s">
        <v>62</v>
      </c>
      <c r="D530" t="s">
        <v>139</v>
      </c>
      <c r="E530">
        <v>1</v>
      </c>
      <c r="F530" t="s">
        <v>7</v>
      </c>
      <c r="G530">
        <v>6</v>
      </c>
      <c r="H530" t="str">
        <f t="shared" si="8"/>
        <v>Oltagia_Cond_RFE - Random Forest</v>
      </c>
    </row>
    <row r="531" spans="1:8" x14ac:dyDescent="0.55000000000000004">
      <c r="A531" t="s">
        <v>85</v>
      </c>
      <c r="B531" t="s">
        <v>65</v>
      </c>
      <c r="C531" t="s">
        <v>64</v>
      </c>
      <c r="D531" t="s">
        <v>138</v>
      </c>
      <c r="E531">
        <v>0</v>
      </c>
      <c r="F531" t="s">
        <v>6</v>
      </c>
      <c r="G531">
        <v>6</v>
      </c>
      <c r="H531" t="str">
        <f t="shared" si="8"/>
        <v>Oltagia_Cond_RFE - Ridge</v>
      </c>
    </row>
    <row r="532" spans="1:8" x14ac:dyDescent="0.55000000000000004">
      <c r="A532" t="s">
        <v>85</v>
      </c>
      <c r="B532" t="s">
        <v>66</v>
      </c>
      <c r="C532" t="s">
        <v>62</v>
      </c>
      <c r="D532" t="s">
        <v>138</v>
      </c>
      <c r="E532">
        <v>0</v>
      </c>
      <c r="F532" t="s">
        <v>8</v>
      </c>
      <c r="G532">
        <v>6</v>
      </c>
      <c r="H532" t="str">
        <f t="shared" si="8"/>
        <v>Oltagia_Cond_SFS - Random Forest</v>
      </c>
    </row>
    <row r="533" spans="1:8" x14ac:dyDescent="0.55000000000000004">
      <c r="A533" t="s">
        <v>85</v>
      </c>
      <c r="B533" t="s">
        <v>66</v>
      </c>
      <c r="C533" t="s">
        <v>64</v>
      </c>
      <c r="D533" t="s">
        <v>139</v>
      </c>
      <c r="E533">
        <v>1</v>
      </c>
      <c r="F533" t="s">
        <v>9</v>
      </c>
      <c r="G533">
        <v>6</v>
      </c>
      <c r="H533" t="str">
        <f t="shared" si="8"/>
        <v>Oltagia_Cond_SFS - Ridge</v>
      </c>
    </row>
    <row r="534" spans="1:8" x14ac:dyDescent="0.55000000000000004">
      <c r="A534" t="s">
        <v>135</v>
      </c>
      <c r="B534" t="s">
        <v>1</v>
      </c>
      <c r="C534" t="s">
        <v>69</v>
      </c>
      <c r="D534" t="s">
        <v>139</v>
      </c>
      <c r="E534">
        <v>1</v>
      </c>
      <c r="F534" t="s">
        <v>1</v>
      </c>
      <c r="G534">
        <v>6</v>
      </c>
      <c r="H534" t="str">
        <f t="shared" si="8"/>
        <v>Ondansetron_drug_Variance Threshold</v>
      </c>
    </row>
    <row r="535" spans="1:8" x14ac:dyDescent="0.55000000000000004">
      <c r="A535" t="s">
        <v>135</v>
      </c>
      <c r="B535" t="s">
        <v>67</v>
      </c>
      <c r="C535" t="s">
        <v>68</v>
      </c>
      <c r="D535" t="s">
        <v>139</v>
      </c>
      <c r="E535">
        <v>1</v>
      </c>
      <c r="F535" t="s">
        <v>2</v>
      </c>
      <c r="G535">
        <v>6</v>
      </c>
      <c r="H535" t="str">
        <f t="shared" si="8"/>
        <v>Ondansetron_drug_Regularization - Lasso</v>
      </c>
    </row>
    <row r="536" spans="1:8" x14ac:dyDescent="0.55000000000000004">
      <c r="A536" t="s">
        <v>135</v>
      </c>
      <c r="B536" t="s">
        <v>61</v>
      </c>
      <c r="C536" t="s">
        <v>62</v>
      </c>
      <c r="D536" t="s">
        <v>342</v>
      </c>
      <c r="E536">
        <v>1</v>
      </c>
      <c r="F536" t="s">
        <v>3</v>
      </c>
      <c r="G536">
        <v>6</v>
      </c>
      <c r="H536" t="str">
        <f t="shared" si="8"/>
        <v>Ondansetron_drug_Feature Importance - Random Forest</v>
      </c>
    </row>
    <row r="537" spans="1:8" x14ac:dyDescent="0.55000000000000004">
      <c r="A537" t="s">
        <v>135</v>
      </c>
      <c r="B537" t="s">
        <v>63</v>
      </c>
      <c r="C537" t="s">
        <v>62</v>
      </c>
      <c r="D537" t="s">
        <v>343</v>
      </c>
      <c r="E537">
        <v>1</v>
      </c>
      <c r="F537" t="s">
        <v>4</v>
      </c>
      <c r="G537">
        <v>6</v>
      </c>
      <c r="H537" t="str">
        <f t="shared" si="8"/>
        <v>Ondansetron_drug_Permutation Importance - Random Forest</v>
      </c>
    </row>
    <row r="538" spans="1:8" x14ac:dyDescent="0.55000000000000004">
      <c r="A538" t="s">
        <v>135</v>
      </c>
      <c r="B538" t="s">
        <v>63</v>
      </c>
      <c r="C538" t="s">
        <v>64</v>
      </c>
      <c r="D538" s="2" t="s">
        <v>138</v>
      </c>
      <c r="E538">
        <v>0</v>
      </c>
      <c r="F538" t="s">
        <v>5</v>
      </c>
      <c r="G538">
        <v>6</v>
      </c>
      <c r="H538" t="str">
        <f t="shared" si="8"/>
        <v>Ondansetron_drug_Permutation Importance - Ridge</v>
      </c>
    </row>
    <row r="539" spans="1:8" x14ac:dyDescent="0.55000000000000004">
      <c r="A539" t="s">
        <v>135</v>
      </c>
      <c r="B539" t="s">
        <v>65</v>
      </c>
      <c r="C539" t="s">
        <v>62</v>
      </c>
      <c r="D539" t="s">
        <v>139</v>
      </c>
      <c r="E539">
        <v>1</v>
      </c>
      <c r="F539" t="s">
        <v>7</v>
      </c>
      <c r="G539">
        <v>6</v>
      </c>
      <c r="H539" t="str">
        <f t="shared" si="8"/>
        <v>Ondansetron_drug_RFE - Random Forest</v>
      </c>
    </row>
    <row r="540" spans="1:8" x14ac:dyDescent="0.55000000000000004">
      <c r="A540" t="s">
        <v>135</v>
      </c>
      <c r="B540" t="s">
        <v>65</v>
      </c>
      <c r="C540" t="s">
        <v>64</v>
      </c>
      <c r="D540" t="s">
        <v>138</v>
      </c>
      <c r="E540">
        <v>0</v>
      </c>
      <c r="F540" t="s">
        <v>6</v>
      </c>
      <c r="G540">
        <v>6</v>
      </c>
      <c r="H540" t="str">
        <f t="shared" si="8"/>
        <v>Ondansetron_drug_RFE - Ridge</v>
      </c>
    </row>
    <row r="541" spans="1:8" x14ac:dyDescent="0.55000000000000004">
      <c r="A541" t="s">
        <v>135</v>
      </c>
      <c r="B541" t="s">
        <v>66</v>
      </c>
      <c r="C541" t="s">
        <v>62</v>
      </c>
      <c r="D541" t="s">
        <v>138</v>
      </c>
      <c r="E541">
        <v>0</v>
      </c>
      <c r="F541" t="s">
        <v>8</v>
      </c>
      <c r="G541">
        <v>6</v>
      </c>
      <c r="H541" t="str">
        <f t="shared" si="8"/>
        <v>Ondansetron_drug_SFS - Random Forest</v>
      </c>
    </row>
    <row r="542" spans="1:8" x14ac:dyDescent="0.55000000000000004">
      <c r="A542" t="s">
        <v>135</v>
      </c>
      <c r="B542" t="s">
        <v>66</v>
      </c>
      <c r="C542" t="s">
        <v>64</v>
      </c>
      <c r="D542" t="s">
        <v>139</v>
      </c>
      <c r="E542">
        <v>1</v>
      </c>
      <c r="F542" t="s">
        <v>9</v>
      </c>
      <c r="G542">
        <v>6</v>
      </c>
      <c r="H542" t="str">
        <f t="shared" si="8"/>
        <v>Ondansetron_drug_SFS - Ridge</v>
      </c>
    </row>
    <row r="543" spans="1:8" x14ac:dyDescent="0.55000000000000004">
      <c r="A543" t="s">
        <v>86</v>
      </c>
      <c r="B543" t="s">
        <v>1</v>
      </c>
      <c r="C543" t="s">
        <v>69</v>
      </c>
      <c r="D543" t="s">
        <v>139</v>
      </c>
      <c r="E543">
        <v>1</v>
      </c>
      <c r="F543" t="s">
        <v>1</v>
      </c>
      <c r="G543">
        <v>6</v>
      </c>
      <c r="H543" t="str">
        <f t="shared" si="8"/>
        <v>Other_Cond_Variance Threshold</v>
      </c>
    </row>
    <row r="544" spans="1:8" x14ac:dyDescent="0.55000000000000004">
      <c r="A544" t="s">
        <v>86</v>
      </c>
      <c r="B544" t="s">
        <v>67</v>
      </c>
      <c r="C544" t="s">
        <v>68</v>
      </c>
      <c r="D544" t="s">
        <v>139</v>
      </c>
      <c r="E544">
        <v>1</v>
      </c>
      <c r="F544" t="s">
        <v>2</v>
      </c>
      <c r="G544">
        <v>6</v>
      </c>
      <c r="H544" t="str">
        <f t="shared" si="8"/>
        <v>Other_Cond_Regularization - Lasso</v>
      </c>
    </row>
    <row r="545" spans="1:8" x14ac:dyDescent="0.55000000000000004">
      <c r="A545" t="s">
        <v>86</v>
      </c>
      <c r="B545" t="s">
        <v>61</v>
      </c>
      <c r="C545" t="s">
        <v>62</v>
      </c>
      <c r="D545" t="s">
        <v>344</v>
      </c>
      <c r="E545">
        <v>1</v>
      </c>
      <c r="F545" t="s">
        <v>3</v>
      </c>
      <c r="G545">
        <v>6</v>
      </c>
      <c r="H545" t="str">
        <f t="shared" si="8"/>
        <v>Other_Cond_Feature Importance - Random Forest</v>
      </c>
    </row>
    <row r="546" spans="1:8" x14ac:dyDescent="0.55000000000000004">
      <c r="A546" t="s">
        <v>86</v>
      </c>
      <c r="B546" t="s">
        <v>63</v>
      </c>
      <c r="C546" t="s">
        <v>62</v>
      </c>
      <c r="D546" t="s">
        <v>343</v>
      </c>
      <c r="E546">
        <v>1</v>
      </c>
      <c r="F546" t="s">
        <v>4</v>
      </c>
      <c r="G546">
        <v>6</v>
      </c>
      <c r="H546" t="str">
        <f t="shared" si="8"/>
        <v>Other_Cond_Permutation Importance - Random Forest</v>
      </c>
    </row>
    <row r="547" spans="1:8" x14ac:dyDescent="0.55000000000000004">
      <c r="A547" t="s">
        <v>86</v>
      </c>
      <c r="B547" t="s">
        <v>63</v>
      </c>
      <c r="C547" t="s">
        <v>64</v>
      </c>
      <c r="D547" t="s">
        <v>138</v>
      </c>
      <c r="E547">
        <v>0</v>
      </c>
      <c r="F547" t="s">
        <v>5</v>
      </c>
      <c r="G547">
        <v>6</v>
      </c>
      <c r="H547" t="str">
        <f t="shared" si="8"/>
        <v>Other_Cond_Permutation Importance - Ridge</v>
      </c>
    </row>
    <row r="548" spans="1:8" x14ac:dyDescent="0.55000000000000004">
      <c r="A548" t="s">
        <v>86</v>
      </c>
      <c r="B548" t="s">
        <v>65</v>
      </c>
      <c r="C548" t="s">
        <v>62</v>
      </c>
      <c r="D548" t="s">
        <v>139</v>
      </c>
      <c r="E548">
        <v>1</v>
      </c>
      <c r="F548" t="s">
        <v>7</v>
      </c>
      <c r="G548">
        <v>6</v>
      </c>
      <c r="H548" t="str">
        <f t="shared" si="8"/>
        <v>Other_Cond_RFE - Random Forest</v>
      </c>
    </row>
    <row r="549" spans="1:8" x14ac:dyDescent="0.55000000000000004">
      <c r="A549" t="s">
        <v>86</v>
      </c>
      <c r="B549" t="s">
        <v>65</v>
      </c>
      <c r="C549" t="s">
        <v>64</v>
      </c>
      <c r="D549" t="s">
        <v>138</v>
      </c>
      <c r="E549">
        <v>0</v>
      </c>
      <c r="F549" t="s">
        <v>6</v>
      </c>
      <c r="G549">
        <v>6</v>
      </c>
      <c r="H549" t="str">
        <f t="shared" si="8"/>
        <v>Other_Cond_RFE - Ridge</v>
      </c>
    </row>
    <row r="550" spans="1:8" x14ac:dyDescent="0.55000000000000004">
      <c r="A550" t="s">
        <v>86</v>
      </c>
      <c r="B550" t="s">
        <v>66</v>
      </c>
      <c r="C550" t="s">
        <v>62</v>
      </c>
      <c r="D550" t="s">
        <v>138</v>
      </c>
      <c r="E550">
        <v>0</v>
      </c>
      <c r="F550" t="s">
        <v>8</v>
      </c>
      <c r="G550">
        <v>6</v>
      </c>
      <c r="H550" t="str">
        <f t="shared" si="8"/>
        <v>Other_Cond_SFS - Random Forest</v>
      </c>
    </row>
    <row r="551" spans="1:8" x14ac:dyDescent="0.55000000000000004">
      <c r="A551" t="s">
        <v>86</v>
      </c>
      <c r="B551" t="s">
        <v>66</v>
      </c>
      <c r="C551" t="s">
        <v>64</v>
      </c>
      <c r="D551" t="s">
        <v>139</v>
      </c>
      <c r="E551">
        <v>1</v>
      </c>
      <c r="F551" t="s">
        <v>9</v>
      </c>
      <c r="G551">
        <v>6</v>
      </c>
      <c r="H551" t="str">
        <f t="shared" si="8"/>
        <v>Other_Cond_SFS - Ridge</v>
      </c>
    </row>
    <row r="552" spans="1:8" x14ac:dyDescent="0.55000000000000004">
      <c r="A552" t="s">
        <v>47</v>
      </c>
      <c r="B552" t="s">
        <v>1</v>
      </c>
      <c r="C552" t="s">
        <v>69</v>
      </c>
      <c r="D552" t="s">
        <v>139</v>
      </c>
      <c r="E552">
        <v>1</v>
      </c>
      <c r="F552" t="s">
        <v>1</v>
      </c>
      <c r="G552">
        <v>6</v>
      </c>
      <c r="H552" t="str">
        <f t="shared" si="8"/>
        <v>race_whiVariance Threshold</v>
      </c>
    </row>
    <row r="553" spans="1:8" x14ac:dyDescent="0.55000000000000004">
      <c r="A553" t="s">
        <v>47</v>
      </c>
      <c r="B553" t="s">
        <v>67</v>
      </c>
      <c r="C553" t="s">
        <v>68</v>
      </c>
      <c r="D553" t="s">
        <v>139</v>
      </c>
      <c r="E553">
        <v>1</v>
      </c>
      <c r="F553" t="s">
        <v>2</v>
      </c>
      <c r="G553">
        <v>6</v>
      </c>
      <c r="H553" t="str">
        <f t="shared" si="8"/>
        <v>race_whiRegularization - Lasso</v>
      </c>
    </row>
    <row r="554" spans="1:8" x14ac:dyDescent="0.55000000000000004">
      <c r="A554" t="s">
        <v>47</v>
      </c>
      <c r="B554" t="s">
        <v>61</v>
      </c>
      <c r="C554" t="s">
        <v>62</v>
      </c>
      <c r="D554" t="s">
        <v>345</v>
      </c>
      <c r="E554">
        <v>1</v>
      </c>
      <c r="F554" t="s">
        <v>3</v>
      </c>
      <c r="G554">
        <v>6</v>
      </c>
      <c r="H554" t="str">
        <f t="shared" si="8"/>
        <v>race_whiFeature Importance - Random Forest</v>
      </c>
    </row>
    <row r="555" spans="1:8" x14ac:dyDescent="0.55000000000000004">
      <c r="A555" t="s">
        <v>47</v>
      </c>
      <c r="B555" t="s">
        <v>63</v>
      </c>
      <c r="C555" t="s">
        <v>62</v>
      </c>
      <c r="D555" t="s">
        <v>346</v>
      </c>
      <c r="E555">
        <v>1</v>
      </c>
      <c r="F555" t="s">
        <v>4</v>
      </c>
      <c r="G555">
        <v>6</v>
      </c>
      <c r="H555" t="str">
        <f t="shared" si="8"/>
        <v>race_whiPermutation Importance - Random Forest</v>
      </c>
    </row>
    <row r="556" spans="1:8" x14ac:dyDescent="0.55000000000000004">
      <c r="A556" t="s">
        <v>47</v>
      </c>
      <c r="B556" t="s">
        <v>63</v>
      </c>
      <c r="C556" t="s">
        <v>64</v>
      </c>
      <c r="D556" t="s">
        <v>138</v>
      </c>
      <c r="E556">
        <v>0</v>
      </c>
      <c r="F556" t="s">
        <v>5</v>
      </c>
      <c r="G556">
        <v>6</v>
      </c>
      <c r="H556" t="str">
        <f t="shared" si="8"/>
        <v>race_whiPermutation Importance - Ridge</v>
      </c>
    </row>
    <row r="557" spans="1:8" x14ac:dyDescent="0.55000000000000004">
      <c r="A557" t="s">
        <v>47</v>
      </c>
      <c r="B557" t="s">
        <v>65</v>
      </c>
      <c r="C557" t="s">
        <v>62</v>
      </c>
      <c r="D557" t="s">
        <v>139</v>
      </c>
      <c r="E557">
        <v>1</v>
      </c>
      <c r="F557" t="s">
        <v>7</v>
      </c>
      <c r="G557">
        <v>6</v>
      </c>
      <c r="H557" t="str">
        <f t="shared" si="8"/>
        <v>race_whiRFE - Random Forest</v>
      </c>
    </row>
    <row r="558" spans="1:8" x14ac:dyDescent="0.55000000000000004">
      <c r="A558" t="s">
        <v>47</v>
      </c>
      <c r="B558" t="s">
        <v>65</v>
      </c>
      <c r="C558" t="s">
        <v>64</v>
      </c>
      <c r="D558" t="s">
        <v>138</v>
      </c>
      <c r="E558">
        <v>0</v>
      </c>
      <c r="F558" t="s">
        <v>6</v>
      </c>
      <c r="G558">
        <v>6</v>
      </c>
      <c r="H558" t="str">
        <f t="shared" si="8"/>
        <v>race_whiRFE - Ridge</v>
      </c>
    </row>
    <row r="559" spans="1:8" x14ac:dyDescent="0.55000000000000004">
      <c r="A559" t="s">
        <v>47</v>
      </c>
      <c r="B559" t="s">
        <v>66</v>
      </c>
      <c r="C559" t="s">
        <v>62</v>
      </c>
      <c r="D559" t="s">
        <v>138</v>
      </c>
      <c r="E559">
        <v>0</v>
      </c>
      <c r="F559" t="s">
        <v>8</v>
      </c>
      <c r="G559">
        <v>6</v>
      </c>
      <c r="H559" t="str">
        <f t="shared" si="8"/>
        <v>race_whiSFS - Random Forest</v>
      </c>
    </row>
    <row r="560" spans="1:8" x14ac:dyDescent="0.55000000000000004">
      <c r="A560" t="s">
        <v>47</v>
      </c>
      <c r="B560" t="s">
        <v>66</v>
      </c>
      <c r="C560" t="s">
        <v>64</v>
      </c>
      <c r="D560" t="s">
        <v>139</v>
      </c>
      <c r="E560">
        <v>1</v>
      </c>
      <c r="F560" t="s">
        <v>9</v>
      </c>
      <c r="G560">
        <v>6</v>
      </c>
      <c r="H560" t="str">
        <f t="shared" si="8"/>
        <v>race_whiSFS - Ridge</v>
      </c>
    </row>
    <row r="561" spans="1:8" x14ac:dyDescent="0.55000000000000004">
      <c r="A561" t="s">
        <v>91</v>
      </c>
      <c r="B561" t="s">
        <v>1</v>
      </c>
      <c r="C561" t="s">
        <v>69</v>
      </c>
      <c r="D561" t="s">
        <v>139</v>
      </c>
      <c r="E561">
        <v>1</v>
      </c>
      <c r="F561" t="s">
        <v>1</v>
      </c>
      <c r="G561">
        <v>6</v>
      </c>
      <c r="H561" t="str">
        <f t="shared" si="8"/>
        <v>Respiratory_fail_Cond_Variance Threshold</v>
      </c>
    </row>
    <row r="562" spans="1:8" x14ac:dyDescent="0.55000000000000004">
      <c r="A562" t="s">
        <v>91</v>
      </c>
      <c r="B562" t="s">
        <v>67</v>
      </c>
      <c r="C562" t="s">
        <v>68</v>
      </c>
      <c r="D562" t="s">
        <v>139</v>
      </c>
      <c r="E562">
        <v>1</v>
      </c>
      <c r="F562" t="s">
        <v>2</v>
      </c>
      <c r="G562">
        <v>6</v>
      </c>
      <c r="H562" t="str">
        <f t="shared" si="8"/>
        <v>Respiratory_fail_Cond_Regularization - Lasso</v>
      </c>
    </row>
    <row r="563" spans="1:8" x14ac:dyDescent="0.55000000000000004">
      <c r="A563" t="s">
        <v>91</v>
      </c>
      <c r="B563" t="s">
        <v>61</v>
      </c>
      <c r="C563" t="s">
        <v>62</v>
      </c>
      <c r="D563" t="s">
        <v>347</v>
      </c>
      <c r="E563">
        <v>1</v>
      </c>
      <c r="F563" t="s">
        <v>3</v>
      </c>
      <c r="G563">
        <v>6</v>
      </c>
      <c r="H563" t="str">
        <f t="shared" si="8"/>
        <v>Respiratory_fail_Cond_Feature Importance - Random Forest</v>
      </c>
    </row>
    <row r="564" spans="1:8" x14ac:dyDescent="0.55000000000000004">
      <c r="A564" t="s">
        <v>91</v>
      </c>
      <c r="B564" t="s">
        <v>63</v>
      </c>
      <c r="C564" t="s">
        <v>62</v>
      </c>
      <c r="D564" t="s">
        <v>348</v>
      </c>
      <c r="E564">
        <v>1</v>
      </c>
      <c r="F564" t="s">
        <v>4</v>
      </c>
      <c r="G564">
        <v>6</v>
      </c>
      <c r="H564" t="str">
        <f t="shared" si="8"/>
        <v>Respiratory_fail_Cond_Permutation Importance - Random Forest</v>
      </c>
    </row>
    <row r="565" spans="1:8" x14ac:dyDescent="0.55000000000000004">
      <c r="A565" t="s">
        <v>91</v>
      </c>
      <c r="B565" t="s">
        <v>63</v>
      </c>
      <c r="C565" t="s">
        <v>64</v>
      </c>
      <c r="D565" t="s">
        <v>138</v>
      </c>
      <c r="E565">
        <v>0</v>
      </c>
      <c r="F565" t="s">
        <v>5</v>
      </c>
      <c r="G565">
        <v>6</v>
      </c>
      <c r="H565" t="str">
        <f t="shared" si="8"/>
        <v>Respiratory_fail_Cond_Permutation Importance - Ridge</v>
      </c>
    </row>
    <row r="566" spans="1:8" x14ac:dyDescent="0.55000000000000004">
      <c r="A566" t="s">
        <v>91</v>
      </c>
      <c r="B566" t="s">
        <v>65</v>
      </c>
      <c r="C566" t="s">
        <v>62</v>
      </c>
      <c r="D566" t="s">
        <v>139</v>
      </c>
      <c r="E566">
        <v>1</v>
      </c>
      <c r="F566" t="s">
        <v>7</v>
      </c>
      <c r="G566">
        <v>6</v>
      </c>
      <c r="H566" t="str">
        <f t="shared" si="8"/>
        <v>Respiratory_fail_Cond_RFE - Random Forest</v>
      </c>
    </row>
    <row r="567" spans="1:8" x14ac:dyDescent="0.55000000000000004">
      <c r="A567" t="s">
        <v>91</v>
      </c>
      <c r="B567" t="s">
        <v>65</v>
      </c>
      <c r="C567" t="s">
        <v>64</v>
      </c>
      <c r="D567" t="s">
        <v>138</v>
      </c>
      <c r="E567">
        <v>0</v>
      </c>
      <c r="F567" t="s">
        <v>6</v>
      </c>
      <c r="G567">
        <v>6</v>
      </c>
      <c r="H567" t="str">
        <f t="shared" si="8"/>
        <v>Respiratory_fail_Cond_RFE - Ridge</v>
      </c>
    </row>
    <row r="568" spans="1:8" x14ac:dyDescent="0.55000000000000004">
      <c r="A568" t="s">
        <v>91</v>
      </c>
      <c r="B568" t="s">
        <v>66</v>
      </c>
      <c r="C568" t="s">
        <v>62</v>
      </c>
      <c r="D568" t="s">
        <v>139</v>
      </c>
      <c r="E568">
        <v>1</v>
      </c>
      <c r="F568" t="s">
        <v>8</v>
      </c>
      <c r="G568">
        <v>6</v>
      </c>
      <c r="H568" t="str">
        <f t="shared" si="8"/>
        <v>Respiratory_fail_Cond_SFS - Random Forest</v>
      </c>
    </row>
    <row r="569" spans="1:8" x14ac:dyDescent="0.55000000000000004">
      <c r="A569" t="s">
        <v>91</v>
      </c>
      <c r="B569" t="s">
        <v>66</v>
      </c>
      <c r="C569" t="s">
        <v>64</v>
      </c>
      <c r="D569" t="s">
        <v>138</v>
      </c>
      <c r="E569">
        <v>0</v>
      </c>
      <c r="F569" t="s">
        <v>9</v>
      </c>
      <c r="G569">
        <v>6</v>
      </c>
      <c r="H569" t="str">
        <f t="shared" si="8"/>
        <v>Respiratory_fail_Cond_SFS - Ridge</v>
      </c>
    </row>
    <row r="570" spans="1:8" x14ac:dyDescent="0.55000000000000004">
      <c r="A570" t="s">
        <v>131</v>
      </c>
      <c r="B570" t="s">
        <v>1</v>
      </c>
      <c r="C570" t="s">
        <v>69</v>
      </c>
      <c r="D570" t="s">
        <v>139</v>
      </c>
      <c r="E570">
        <v>1</v>
      </c>
      <c r="F570" t="s">
        <v>1</v>
      </c>
      <c r="G570">
        <v>6</v>
      </c>
      <c r="H570" t="str">
        <f t="shared" si="8"/>
        <v>Sennapod_drug_Variance Threshold</v>
      </c>
    </row>
    <row r="571" spans="1:8" x14ac:dyDescent="0.55000000000000004">
      <c r="A571" t="s">
        <v>131</v>
      </c>
      <c r="B571" t="s">
        <v>67</v>
      </c>
      <c r="C571" t="s">
        <v>68</v>
      </c>
      <c r="D571" t="s">
        <v>139</v>
      </c>
      <c r="E571">
        <v>1</v>
      </c>
      <c r="F571" t="s">
        <v>2</v>
      </c>
      <c r="G571">
        <v>6</v>
      </c>
      <c r="H571" t="str">
        <f t="shared" si="8"/>
        <v>Sennapod_drug_Regularization - Lasso</v>
      </c>
    </row>
    <row r="572" spans="1:8" x14ac:dyDescent="0.55000000000000004">
      <c r="A572" t="s">
        <v>131</v>
      </c>
      <c r="B572" t="s">
        <v>61</v>
      </c>
      <c r="C572" t="s">
        <v>62</v>
      </c>
      <c r="D572" t="s">
        <v>349</v>
      </c>
      <c r="E572">
        <v>0</v>
      </c>
      <c r="F572" t="s">
        <v>3</v>
      </c>
      <c r="G572">
        <v>6</v>
      </c>
      <c r="H572" t="str">
        <f t="shared" si="8"/>
        <v>Sennapod_drug_Feature Importance - Random Forest</v>
      </c>
    </row>
    <row r="573" spans="1:8" x14ac:dyDescent="0.55000000000000004">
      <c r="A573" t="s">
        <v>131</v>
      </c>
      <c r="B573" t="s">
        <v>63</v>
      </c>
      <c r="C573" t="s">
        <v>62</v>
      </c>
      <c r="D573" t="s">
        <v>350</v>
      </c>
      <c r="E573">
        <v>1</v>
      </c>
      <c r="F573" t="s">
        <v>4</v>
      </c>
      <c r="G573">
        <v>6</v>
      </c>
      <c r="H573" t="str">
        <f t="shared" si="8"/>
        <v>Sennapod_drug_Permutation Importance - Random Forest</v>
      </c>
    </row>
    <row r="574" spans="1:8" x14ac:dyDescent="0.55000000000000004">
      <c r="A574" t="s">
        <v>131</v>
      </c>
      <c r="B574" t="s">
        <v>63</v>
      </c>
      <c r="C574" t="s">
        <v>64</v>
      </c>
      <c r="D574" t="s">
        <v>138</v>
      </c>
      <c r="E574">
        <v>0</v>
      </c>
      <c r="F574" t="s">
        <v>5</v>
      </c>
      <c r="G574">
        <v>6</v>
      </c>
      <c r="H574" t="str">
        <f t="shared" si="8"/>
        <v>Sennapod_drug_Permutation Importance - Ridge</v>
      </c>
    </row>
    <row r="575" spans="1:8" x14ac:dyDescent="0.55000000000000004">
      <c r="A575" t="s">
        <v>131</v>
      </c>
      <c r="B575" t="s">
        <v>65</v>
      </c>
      <c r="C575" t="s">
        <v>62</v>
      </c>
      <c r="D575" t="s">
        <v>139</v>
      </c>
      <c r="E575">
        <v>1</v>
      </c>
      <c r="F575" t="s">
        <v>7</v>
      </c>
      <c r="G575">
        <v>6</v>
      </c>
      <c r="H575" t="str">
        <f t="shared" si="8"/>
        <v>Sennapod_drug_RFE - Random Forest</v>
      </c>
    </row>
    <row r="576" spans="1:8" x14ac:dyDescent="0.55000000000000004">
      <c r="A576" t="s">
        <v>131</v>
      </c>
      <c r="B576" t="s">
        <v>65</v>
      </c>
      <c r="C576" t="s">
        <v>64</v>
      </c>
      <c r="D576" t="s">
        <v>138</v>
      </c>
      <c r="E576">
        <v>0</v>
      </c>
      <c r="F576" t="s">
        <v>6</v>
      </c>
      <c r="G576">
        <v>6</v>
      </c>
      <c r="H576" t="str">
        <f t="shared" si="8"/>
        <v>Sennapod_drug_RFE - Ridge</v>
      </c>
    </row>
    <row r="577" spans="1:8" x14ac:dyDescent="0.55000000000000004">
      <c r="A577" t="s">
        <v>131</v>
      </c>
      <c r="B577" t="s">
        <v>66</v>
      </c>
      <c r="C577" t="s">
        <v>62</v>
      </c>
      <c r="D577" t="s">
        <v>139</v>
      </c>
      <c r="E577">
        <v>1</v>
      </c>
      <c r="F577" t="s">
        <v>8</v>
      </c>
      <c r="G577">
        <v>6</v>
      </c>
      <c r="H577" t="str">
        <f t="shared" si="8"/>
        <v>Sennapod_drug_SFS - Random Forest</v>
      </c>
    </row>
    <row r="578" spans="1:8" x14ac:dyDescent="0.55000000000000004">
      <c r="A578" t="s">
        <v>131</v>
      </c>
      <c r="B578" t="s">
        <v>66</v>
      </c>
      <c r="C578" t="s">
        <v>64</v>
      </c>
      <c r="D578" t="s">
        <v>139</v>
      </c>
      <c r="E578">
        <v>1</v>
      </c>
      <c r="F578" t="s">
        <v>9</v>
      </c>
      <c r="G578">
        <v>6</v>
      </c>
      <c r="H578" t="str">
        <f t="shared" si="8"/>
        <v>Sennapod_drug_SFS - Ridge</v>
      </c>
    </row>
  </sheetData>
  <autoFilter ref="A1:H301" xr:uid="{00000000-0009-0000-0000-000007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9"/>
  <sheetViews>
    <sheetView zoomScale="20" zoomScaleNormal="30" workbookViewId="0">
      <selection activeCell="K69" sqref="A1:K69"/>
    </sheetView>
  </sheetViews>
  <sheetFormatPr defaultRowHeight="14.4" x14ac:dyDescent="0.55000000000000004"/>
  <cols>
    <col min="1" max="1" width="21.9453125" customWidth="1"/>
    <col min="2" max="10" width="8.83984375" hidden="1" customWidth="1"/>
    <col min="11" max="1025" width="8.83984375" customWidth="1"/>
  </cols>
  <sheetData>
    <row r="1" spans="1:12" x14ac:dyDescent="0.55000000000000004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351</v>
      </c>
      <c r="L1" t="s">
        <v>30</v>
      </c>
    </row>
    <row r="2" spans="1:12" x14ac:dyDescent="0.55000000000000004">
      <c r="A2" t="s">
        <v>39</v>
      </c>
      <c r="B2">
        <f>IFERROR(_xlfn.XLOOKUP($A2&amp;B$1,Diagnosis!$H:$H,Diagnosis!$E:$E),0)</f>
        <v>0</v>
      </c>
      <c r="C2">
        <f>IFERROR(_xlfn.XLOOKUP($A2&amp;C$1,Diagnosis!$H:$H,Diagnosis!$E:$E),0)</f>
        <v>0</v>
      </c>
      <c r="D2">
        <f>IFERROR(_xlfn.XLOOKUP($A2&amp;D$1,Diagnosis!$H:$H,Diagnosis!$E:$E),0)</f>
        <v>0</v>
      </c>
      <c r="E2">
        <f>IFERROR(_xlfn.XLOOKUP($A2&amp;E$1,Diagnosis!$H:$H,Diagnosis!$E:$E),0)</f>
        <v>0</v>
      </c>
      <c r="F2">
        <f>IFERROR(_xlfn.XLOOKUP($A2&amp;F$1,Diagnosis!$H:$H,Diagnosis!$E:$E),0)</f>
        <v>0</v>
      </c>
      <c r="G2">
        <f>IFERROR(_xlfn.XLOOKUP($A2&amp;G$1,Diagnosis!$H:$H,Diagnosis!$E:$E),0)</f>
        <v>0</v>
      </c>
      <c r="H2">
        <f>IFERROR(_xlfn.XLOOKUP($A2&amp;H$1,Diagnosis!$H:$H,Diagnosis!$E:$E),0)</f>
        <v>0</v>
      </c>
      <c r="I2">
        <f>IFERROR(_xlfn.XLOOKUP($A2&amp;I$1,Diagnosis!$H:$H,Diagnosis!$E:$E),0)</f>
        <v>1</v>
      </c>
      <c r="J2">
        <f>IFERROR(_xlfn.XLOOKUP($A2&amp;J$1,Diagnosis!$H:$H,Diagnosis!$E:$E),0)</f>
        <v>1</v>
      </c>
      <c r="K2">
        <f t="shared" ref="K2:K33" si="0">SUM(B2:J2)</f>
        <v>2</v>
      </c>
      <c r="L2" t="b">
        <f>_xlfn.XLOOKUP(A2,Diagnosis!A:A,Diagnosis!G:G)=K2</f>
        <v>1</v>
      </c>
    </row>
    <row r="3" spans="1:12" x14ac:dyDescent="0.55000000000000004">
      <c r="A3" t="s">
        <v>40</v>
      </c>
      <c r="B3">
        <f>IFERROR(_xlfn.XLOOKUP($A3&amp;B$1,Diagnosis!$H:$H,Diagnosis!$E:$E),0)</f>
        <v>0</v>
      </c>
      <c r="C3">
        <f>IFERROR(_xlfn.XLOOKUP($A3&amp;C$1,Diagnosis!$H:$H,Diagnosis!$E:$E),0)</f>
        <v>0</v>
      </c>
      <c r="D3">
        <f>IFERROR(_xlfn.XLOOKUP($A3&amp;D$1,Diagnosis!$H:$H,Diagnosis!$E:$E),0)</f>
        <v>0</v>
      </c>
      <c r="E3">
        <f>IFERROR(_xlfn.XLOOKUP($A3&amp;E$1,Diagnosis!$H:$H,Diagnosis!$E:$E),0)</f>
        <v>0</v>
      </c>
      <c r="F3">
        <f>IFERROR(_xlfn.XLOOKUP($A3&amp;F$1,Diagnosis!$H:$H,Diagnosis!$E:$E),0)</f>
        <v>0</v>
      </c>
      <c r="G3">
        <f>IFERROR(_xlfn.XLOOKUP($A3&amp;G$1,Diagnosis!$H:$H,Diagnosis!$E:$E),0)</f>
        <v>0</v>
      </c>
      <c r="H3">
        <f>IFERROR(_xlfn.XLOOKUP($A3&amp;H$1,Diagnosis!$H:$H,Diagnosis!$E:$E),0)</f>
        <v>1</v>
      </c>
      <c r="I3">
        <f>IFERROR(_xlfn.XLOOKUP($A3&amp;I$1,Diagnosis!$H:$H,Diagnosis!$E:$E),0)</f>
        <v>0</v>
      </c>
      <c r="J3">
        <f>IFERROR(_xlfn.XLOOKUP($A3&amp;J$1,Diagnosis!$H:$H,Diagnosis!$E:$E),0)</f>
        <v>1</v>
      </c>
      <c r="K3">
        <f t="shared" si="0"/>
        <v>2</v>
      </c>
      <c r="L3" t="b">
        <f>_xlfn.XLOOKUP(A3,Diagnosis!A:A,Diagnosis!G:G)=K3</f>
        <v>1</v>
      </c>
    </row>
    <row r="4" spans="1:12" x14ac:dyDescent="0.55000000000000004">
      <c r="A4" t="s">
        <v>41</v>
      </c>
      <c r="B4">
        <f>IFERROR(_xlfn.XLOOKUP($A4&amp;B$1,Diagnosis!$H:$H,Diagnosis!$E:$E),0)</f>
        <v>0</v>
      </c>
      <c r="C4">
        <f>IFERROR(_xlfn.XLOOKUP($A4&amp;C$1,Diagnosis!$H:$H,Diagnosis!$E:$E),0)</f>
        <v>0</v>
      </c>
      <c r="D4">
        <f>IFERROR(_xlfn.XLOOKUP($A4&amp;D$1,Diagnosis!$H:$H,Diagnosis!$E:$E),0)</f>
        <v>0</v>
      </c>
      <c r="E4">
        <f>IFERROR(_xlfn.XLOOKUP($A4&amp;E$1,Diagnosis!$H:$H,Diagnosis!$E:$E),0)</f>
        <v>0</v>
      </c>
      <c r="F4">
        <f>IFERROR(_xlfn.XLOOKUP($A4&amp;F$1,Diagnosis!$H:$H,Diagnosis!$E:$E),0)</f>
        <v>0</v>
      </c>
      <c r="G4">
        <f>IFERROR(_xlfn.XLOOKUP($A4&amp;G$1,Diagnosis!$H:$H,Diagnosis!$E:$E),0)</f>
        <v>0</v>
      </c>
      <c r="H4">
        <f>IFERROR(_xlfn.XLOOKUP($A4&amp;H$1,Diagnosis!$H:$H,Diagnosis!$E:$E),0)</f>
        <v>1</v>
      </c>
      <c r="I4">
        <f>IFERROR(_xlfn.XLOOKUP($A4&amp;I$1,Diagnosis!$H:$H,Diagnosis!$E:$E),0)</f>
        <v>0</v>
      </c>
      <c r="J4">
        <f>IFERROR(_xlfn.XLOOKUP($A4&amp;J$1,Diagnosis!$H:$H,Diagnosis!$E:$E),0)</f>
        <v>1</v>
      </c>
      <c r="K4">
        <f t="shared" si="0"/>
        <v>2</v>
      </c>
      <c r="L4" t="b">
        <f>_xlfn.XLOOKUP(A4,Diagnosis!A:A,Diagnosis!G:G)=K4</f>
        <v>1</v>
      </c>
    </row>
    <row r="5" spans="1:12" x14ac:dyDescent="0.55000000000000004">
      <c r="A5" t="s">
        <v>31</v>
      </c>
      <c r="B5">
        <f>IFERROR(_xlfn.XLOOKUP($A5&amp;B$1,Diagnosis!$H:$H,Diagnosis!$E:$E),0)</f>
        <v>0</v>
      </c>
      <c r="C5">
        <f>IFERROR(_xlfn.XLOOKUP($A5&amp;C$1,Diagnosis!$H:$H,Diagnosis!$E:$E),0)</f>
        <v>0</v>
      </c>
      <c r="D5">
        <f>IFERROR(_xlfn.XLOOKUP($A5&amp;D$1,Diagnosis!$H:$H,Diagnosis!$E:$E),0)</f>
        <v>0</v>
      </c>
      <c r="E5">
        <f>IFERROR(_xlfn.XLOOKUP($A5&amp;E$1,Diagnosis!$H:$H,Diagnosis!$E:$E),0)</f>
        <v>0</v>
      </c>
      <c r="F5">
        <f>IFERROR(_xlfn.XLOOKUP($A5&amp;F$1,Diagnosis!$H:$H,Diagnosis!$E:$E),0)</f>
        <v>0</v>
      </c>
      <c r="G5">
        <f>IFERROR(_xlfn.XLOOKUP($A5&amp;G$1,Diagnosis!$H:$H,Diagnosis!$E:$E),0)</f>
        <v>0</v>
      </c>
      <c r="H5">
        <f>IFERROR(_xlfn.XLOOKUP($A5&amp;H$1,Diagnosis!$H:$H,Diagnosis!$E:$E),0)</f>
        <v>0</v>
      </c>
      <c r="I5">
        <f>IFERROR(_xlfn.XLOOKUP($A5&amp;I$1,Diagnosis!$H:$H,Diagnosis!$E:$E),0)</f>
        <v>1</v>
      </c>
      <c r="J5">
        <f>IFERROR(_xlfn.XLOOKUP($A5&amp;J$1,Diagnosis!$H:$H,Diagnosis!$E:$E),0)</f>
        <v>1</v>
      </c>
      <c r="K5">
        <f t="shared" si="0"/>
        <v>2</v>
      </c>
      <c r="L5" t="b">
        <f>_xlfn.XLOOKUP(A5,Diagnosis!A:A,Diagnosis!G:G)=K5</f>
        <v>1</v>
      </c>
    </row>
    <row r="6" spans="1:12" x14ac:dyDescent="0.55000000000000004">
      <c r="A6" t="s">
        <v>35</v>
      </c>
      <c r="B6">
        <f>IFERROR(_xlfn.XLOOKUP($A6&amp;B$1,Diagnosis!$H:$H,Diagnosis!$E:$E),0)</f>
        <v>0</v>
      </c>
      <c r="C6">
        <f>IFERROR(_xlfn.XLOOKUP($A6&amp;C$1,Diagnosis!$H:$H,Diagnosis!$E:$E),0)</f>
        <v>0</v>
      </c>
      <c r="D6">
        <f>IFERROR(_xlfn.XLOOKUP($A6&amp;D$1,Diagnosis!$H:$H,Diagnosis!$E:$E),0)</f>
        <v>0</v>
      </c>
      <c r="E6">
        <f>IFERROR(_xlfn.XLOOKUP($A6&amp;E$1,Diagnosis!$H:$H,Diagnosis!$E:$E),0)</f>
        <v>0</v>
      </c>
      <c r="F6">
        <f>IFERROR(_xlfn.XLOOKUP($A6&amp;F$1,Diagnosis!$H:$H,Diagnosis!$E:$E),0)</f>
        <v>0</v>
      </c>
      <c r="G6">
        <f>IFERROR(_xlfn.XLOOKUP($A6&amp;G$1,Diagnosis!$H:$H,Diagnosis!$E:$E),0)</f>
        <v>0</v>
      </c>
      <c r="H6">
        <f>IFERROR(_xlfn.XLOOKUP($A6&amp;H$1,Diagnosis!$H:$H,Diagnosis!$E:$E),0)</f>
        <v>0</v>
      </c>
      <c r="I6">
        <f>IFERROR(_xlfn.XLOOKUP($A6&amp;I$1,Diagnosis!$H:$H,Diagnosis!$E:$E),0)</f>
        <v>1</v>
      </c>
      <c r="J6">
        <f>IFERROR(_xlfn.XLOOKUP($A6&amp;J$1,Diagnosis!$H:$H,Diagnosis!$E:$E),0)</f>
        <v>1</v>
      </c>
      <c r="K6">
        <f t="shared" si="0"/>
        <v>2</v>
      </c>
      <c r="L6" t="b">
        <f>_xlfn.XLOOKUP(A6,Diagnosis!A:A,Diagnosis!G:G)=K6</f>
        <v>1</v>
      </c>
    </row>
    <row r="7" spans="1:12" x14ac:dyDescent="0.55000000000000004">
      <c r="A7" t="s">
        <v>33</v>
      </c>
      <c r="B7">
        <f>IFERROR(_xlfn.XLOOKUP($A7&amp;B$1,Diagnosis!$H:$H,Diagnosis!$E:$E),0)</f>
        <v>0</v>
      </c>
      <c r="C7">
        <f>IFERROR(_xlfn.XLOOKUP($A7&amp;C$1,Diagnosis!$H:$H,Diagnosis!$E:$E),0)</f>
        <v>0</v>
      </c>
      <c r="D7">
        <f>IFERROR(_xlfn.XLOOKUP($A7&amp;D$1,Diagnosis!$H:$H,Diagnosis!$E:$E),0)</f>
        <v>0</v>
      </c>
      <c r="E7">
        <f>IFERROR(_xlfn.XLOOKUP($A7&amp;E$1,Diagnosis!$H:$H,Diagnosis!$E:$E),0)</f>
        <v>0</v>
      </c>
      <c r="F7">
        <f>IFERROR(_xlfn.XLOOKUP($A7&amp;F$1,Diagnosis!$H:$H,Diagnosis!$E:$E),0)</f>
        <v>0</v>
      </c>
      <c r="G7">
        <f>IFERROR(_xlfn.XLOOKUP($A7&amp;G$1,Diagnosis!$H:$H,Diagnosis!$E:$E),0)</f>
        <v>0</v>
      </c>
      <c r="H7">
        <f>IFERROR(_xlfn.XLOOKUP($A7&amp;H$1,Diagnosis!$H:$H,Diagnosis!$E:$E),0)</f>
        <v>0</v>
      </c>
      <c r="I7">
        <f>IFERROR(_xlfn.XLOOKUP($A7&amp;I$1,Diagnosis!$H:$H,Diagnosis!$E:$E),0)</f>
        <v>1</v>
      </c>
      <c r="J7">
        <f>IFERROR(_xlfn.XLOOKUP($A7&amp;J$1,Diagnosis!$H:$H,Diagnosis!$E:$E),0)</f>
        <v>1</v>
      </c>
      <c r="K7">
        <f t="shared" si="0"/>
        <v>2</v>
      </c>
      <c r="L7" t="b">
        <f>_xlfn.XLOOKUP(A7,Diagnosis!A:A,Diagnosis!G:G)=K7</f>
        <v>1</v>
      </c>
    </row>
    <row r="8" spans="1:12" x14ac:dyDescent="0.55000000000000004">
      <c r="A8" t="s">
        <v>34</v>
      </c>
      <c r="B8">
        <f>IFERROR(_xlfn.XLOOKUP($A8&amp;B$1,Diagnosis!$H:$H,Diagnosis!$E:$E),0)</f>
        <v>0</v>
      </c>
      <c r="C8">
        <f>IFERROR(_xlfn.XLOOKUP($A8&amp;C$1,Diagnosis!$H:$H,Diagnosis!$E:$E),0)</f>
        <v>0</v>
      </c>
      <c r="D8">
        <f>IFERROR(_xlfn.XLOOKUP($A8&amp;D$1,Diagnosis!$H:$H,Diagnosis!$E:$E),0)</f>
        <v>0</v>
      </c>
      <c r="E8">
        <f>IFERROR(_xlfn.XLOOKUP($A8&amp;E$1,Diagnosis!$H:$H,Diagnosis!$E:$E),0)</f>
        <v>0</v>
      </c>
      <c r="F8">
        <f>IFERROR(_xlfn.XLOOKUP($A8&amp;F$1,Diagnosis!$H:$H,Diagnosis!$E:$E),0)</f>
        <v>0</v>
      </c>
      <c r="G8">
        <f>IFERROR(_xlfn.XLOOKUP($A8&amp;G$1,Diagnosis!$H:$H,Diagnosis!$E:$E),0)</f>
        <v>0</v>
      </c>
      <c r="H8">
        <f>IFERROR(_xlfn.XLOOKUP($A8&amp;H$1,Diagnosis!$H:$H,Diagnosis!$E:$E),0)</f>
        <v>0</v>
      </c>
      <c r="I8">
        <f>IFERROR(_xlfn.XLOOKUP($A8&amp;I$1,Diagnosis!$H:$H,Diagnosis!$E:$E),0)</f>
        <v>1</v>
      </c>
      <c r="J8">
        <f>IFERROR(_xlfn.XLOOKUP($A8&amp;J$1,Diagnosis!$H:$H,Diagnosis!$E:$E),0)</f>
        <v>1</v>
      </c>
      <c r="K8">
        <f t="shared" si="0"/>
        <v>2</v>
      </c>
      <c r="L8" t="b">
        <f>_xlfn.XLOOKUP(A8,Diagnosis!A:A,Diagnosis!G:G)=K8</f>
        <v>1</v>
      </c>
    </row>
    <row r="9" spans="1:12" x14ac:dyDescent="0.55000000000000004">
      <c r="A9" t="s">
        <v>36</v>
      </c>
      <c r="B9">
        <f>IFERROR(_xlfn.XLOOKUP($A9&amp;B$1,Diagnosis!$H:$H,Diagnosis!$E:$E),0)</f>
        <v>0</v>
      </c>
      <c r="C9">
        <f>IFERROR(_xlfn.XLOOKUP($A9&amp;C$1,Diagnosis!$H:$H,Diagnosis!$E:$E),0)</f>
        <v>0</v>
      </c>
      <c r="D9">
        <f>IFERROR(_xlfn.XLOOKUP($A9&amp;D$1,Diagnosis!$H:$H,Diagnosis!$E:$E),0)</f>
        <v>0</v>
      </c>
      <c r="E9">
        <f>IFERROR(_xlfn.XLOOKUP($A9&amp;E$1,Diagnosis!$H:$H,Diagnosis!$E:$E),0)</f>
        <v>0</v>
      </c>
      <c r="F9">
        <f>IFERROR(_xlfn.XLOOKUP($A9&amp;F$1,Diagnosis!$H:$H,Diagnosis!$E:$E),0)</f>
        <v>0</v>
      </c>
      <c r="G9">
        <f>IFERROR(_xlfn.XLOOKUP($A9&amp;G$1,Diagnosis!$H:$H,Diagnosis!$E:$E),0)</f>
        <v>0</v>
      </c>
      <c r="H9">
        <f>IFERROR(_xlfn.XLOOKUP($A9&amp;H$1,Diagnosis!$H:$H,Diagnosis!$E:$E),0)</f>
        <v>0</v>
      </c>
      <c r="I9">
        <f>IFERROR(_xlfn.XLOOKUP($A9&amp;I$1,Diagnosis!$H:$H,Diagnosis!$E:$E),0)</f>
        <v>1</v>
      </c>
      <c r="J9">
        <f>IFERROR(_xlfn.XLOOKUP($A9&amp;J$1,Diagnosis!$H:$H,Diagnosis!$E:$E),0)</f>
        <v>1</v>
      </c>
      <c r="K9">
        <f t="shared" si="0"/>
        <v>2</v>
      </c>
      <c r="L9" t="b">
        <f>_xlfn.XLOOKUP(A9,Diagnosis!A:A,Diagnosis!G:G)=K9</f>
        <v>1</v>
      </c>
    </row>
    <row r="10" spans="1:12" x14ac:dyDescent="0.55000000000000004">
      <c r="A10" t="s">
        <v>37</v>
      </c>
      <c r="B10">
        <f>IFERROR(_xlfn.XLOOKUP($A10&amp;B$1,Diagnosis!$H:$H,Diagnosis!$E:$E),0)</f>
        <v>0</v>
      </c>
      <c r="C10">
        <f>IFERROR(_xlfn.XLOOKUP($A10&amp;C$1,Diagnosis!$H:$H,Diagnosis!$E:$E),0)</f>
        <v>0</v>
      </c>
      <c r="D10">
        <f>IFERROR(_xlfn.XLOOKUP($A10&amp;D$1,Diagnosis!$H:$H,Diagnosis!$E:$E),0)</f>
        <v>0</v>
      </c>
      <c r="E10">
        <f>IFERROR(_xlfn.XLOOKUP($A10&amp;E$1,Diagnosis!$H:$H,Diagnosis!$E:$E),0)</f>
        <v>0</v>
      </c>
      <c r="F10">
        <f>IFERROR(_xlfn.XLOOKUP($A10&amp;F$1,Diagnosis!$H:$H,Diagnosis!$E:$E),0)</f>
        <v>0</v>
      </c>
      <c r="G10">
        <f>IFERROR(_xlfn.XLOOKUP($A10&amp;G$1,Diagnosis!$H:$H,Diagnosis!$E:$E),0)</f>
        <v>0</v>
      </c>
      <c r="H10">
        <f>IFERROR(_xlfn.XLOOKUP($A10&amp;H$1,Diagnosis!$H:$H,Diagnosis!$E:$E),0)</f>
        <v>0</v>
      </c>
      <c r="I10">
        <f>IFERROR(_xlfn.XLOOKUP($A10&amp;I$1,Diagnosis!$H:$H,Diagnosis!$E:$E),0)</f>
        <v>1</v>
      </c>
      <c r="J10">
        <f>IFERROR(_xlfn.XLOOKUP($A10&amp;J$1,Diagnosis!$H:$H,Diagnosis!$E:$E),0)</f>
        <v>1</v>
      </c>
      <c r="K10">
        <f t="shared" si="0"/>
        <v>2</v>
      </c>
      <c r="L10" t="b">
        <f>_xlfn.XLOOKUP(A10,Diagnosis!A:A,Diagnosis!G:G)=K10</f>
        <v>1</v>
      </c>
    </row>
    <row r="11" spans="1:12" x14ac:dyDescent="0.55000000000000004">
      <c r="A11" t="s">
        <v>48</v>
      </c>
      <c r="B11">
        <f>IFERROR(_xlfn.XLOOKUP($A11&amp;B$1,Diagnosis!$H:$H,Diagnosis!$E:$E),0)</f>
        <v>0</v>
      </c>
      <c r="C11">
        <f>IFERROR(_xlfn.XLOOKUP($A11&amp;C$1,Diagnosis!$H:$H,Diagnosis!$E:$E),0)</f>
        <v>0</v>
      </c>
      <c r="D11">
        <f>IFERROR(_xlfn.XLOOKUP($A11&amp;D$1,Diagnosis!$H:$H,Diagnosis!$E:$E),0)</f>
        <v>0</v>
      </c>
      <c r="E11">
        <f>IFERROR(_xlfn.XLOOKUP($A11&amp;E$1,Diagnosis!$H:$H,Diagnosis!$E:$E),0)</f>
        <v>0</v>
      </c>
      <c r="F11">
        <f>IFERROR(_xlfn.XLOOKUP($A11&amp;F$1,Diagnosis!$H:$H,Diagnosis!$E:$E),0)</f>
        <v>0</v>
      </c>
      <c r="G11">
        <f>IFERROR(_xlfn.XLOOKUP($A11&amp;G$1,Diagnosis!$H:$H,Diagnosis!$E:$E),0)</f>
        <v>0</v>
      </c>
      <c r="H11">
        <f>IFERROR(_xlfn.XLOOKUP($A11&amp;H$1,Diagnosis!$H:$H,Diagnosis!$E:$E),0)</f>
        <v>1</v>
      </c>
      <c r="I11">
        <f>IFERROR(_xlfn.XLOOKUP($A11&amp;I$1,Diagnosis!$H:$H,Diagnosis!$E:$E),0)</f>
        <v>1</v>
      </c>
      <c r="J11">
        <f>IFERROR(_xlfn.XLOOKUP($A11&amp;J$1,Diagnosis!$H:$H,Diagnosis!$E:$E),0)</f>
        <v>1</v>
      </c>
      <c r="K11">
        <f t="shared" si="0"/>
        <v>3</v>
      </c>
      <c r="L11" t="b">
        <f>_xlfn.XLOOKUP(A11,Diagnosis!A:A,Diagnosis!G:G)=K11</f>
        <v>1</v>
      </c>
    </row>
    <row r="12" spans="1:12" x14ac:dyDescent="0.55000000000000004">
      <c r="A12" t="s">
        <v>38</v>
      </c>
      <c r="B12">
        <f>IFERROR(_xlfn.XLOOKUP($A12&amp;B$1,Diagnosis!$H:$H,Diagnosis!$E:$E),0)</f>
        <v>0</v>
      </c>
      <c r="C12">
        <f>IFERROR(_xlfn.XLOOKUP($A12&amp;C$1,Diagnosis!$H:$H,Diagnosis!$E:$E),0)</f>
        <v>0</v>
      </c>
      <c r="D12">
        <f>IFERROR(_xlfn.XLOOKUP($A12&amp;D$1,Diagnosis!$H:$H,Diagnosis!$E:$E),0)</f>
        <v>0</v>
      </c>
      <c r="E12">
        <f>IFERROR(_xlfn.XLOOKUP($A12&amp;E$1,Diagnosis!$H:$H,Diagnosis!$E:$E),0)</f>
        <v>1</v>
      </c>
      <c r="F12">
        <f>IFERROR(_xlfn.XLOOKUP($A12&amp;F$1,Diagnosis!$H:$H,Diagnosis!$E:$E),0)</f>
        <v>0</v>
      </c>
      <c r="G12">
        <f>IFERROR(_xlfn.XLOOKUP($A12&amp;G$1,Diagnosis!$H:$H,Diagnosis!$E:$E),0)</f>
        <v>0</v>
      </c>
      <c r="H12">
        <f>IFERROR(_xlfn.XLOOKUP($A12&amp;H$1,Diagnosis!$H:$H,Diagnosis!$E:$E),0)</f>
        <v>0</v>
      </c>
      <c r="I12">
        <f>IFERROR(_xlfn.XLOOKUP($A12&amp;I$1,Diagnosis!$H:$H,Diagnosis!$E:$E),0)</f>
        <v>1</v>
      </c>
      <c r="J12">
        <f>IFERROR(_xlfn.XLOOKUP($A12&amp;J$1,Diagnosis!$H:$H,Diagnosis!$E:$E),0)</f>
        <v>1</v>
      </c>
      <c r="K12">
        <f t="shared" si="0"/>
        <v>3</v>
      </c>
      <c r="L12" t="b">
        <f>_xlfn.XLOOKUP(A12,Diagnosis!A:A,Diagnosis!G:G)=K12</f>
        <v>1</v>
      </c>
    </row>
    <row r="13" spans="1:12" x14ac:dyDescent="0.55000000000000004">
      <c r="A13" t="s">
        <v>49</v>
      </c>
      <c r="B13">
        <f>IFERROR(_xlfn.XLOOKUP($A13&amp;B$1,Diagnosis!$H:$H,Diagnosis!$E:$E),0)</f>
        <v>0</v>
      </c>
      <c r="C13">
        <f>IFERROR(_xlfn.XLOOKUP($A13&amp;C$1,Diagnosis!$H:$H,Diagnosis!$E:$E),0)</f>
        <v>0</v>
      </c>
      <c r="D13">
        <f>IFERROR(_xlfn.XLOOKUP($A13&amp;D$1,Diagnosis!$H:$H,Diagnosis!$E:$E),0)</f>
        <v>0</v>
      </c>
      <c r="E13">
        <f>IFERROR(_xlfn.XLOOKUP($A13&amp;E$1,Diagnosis!$H:$H,Diagnosis!$E:$E),0)</f>
        <v>0</v>
      </c>
      <c r="F13">
        <f>IFERROR(_xlfn.XLOOKUP($A13&amp;F$1,Diagnosis!$H:$H,Diagnosis!$E:$E),0)</f>
        <v>0</v>
      </c>
      <c r="G13">
        <f>IFERROR(_xlfn.XLOOKUP($A13&amp;G$1,Diagnosis!$H:$H,Diagnosis!$E:$E),0)</f>
        <v>0</v>
      </c>
      <c r="H13">
        <f>IFERROR(_xlfn.XLOOKUP($A13&amp;H$1,Diagnosis!$H:$H,Diagnosis!$E:$E),0)</f>
        <v>1</v>
      </c>
      <c r="I13">
        <f>IFERROR(_xlfn.XLOOKUP($A13&amp;I$1,Diagnosis!$H:$H,Diagnosis!$E:$E),0)</f>
        <v>1</v>
      </c>
      <c r="J13">
        <f>IFERROR(_xlfn.XLOOKUP($A13&amp;J$1,Diagnosis!$H:$H,Diagnosis!$E:$E),0)</f>
        <v>1</v>
      </c>
      <c r="K13">
        <f t="shared" si="0"/>
        <v>3</v>
      </c>
      <c r="L13" t="b">
        <f>_xlfn.XLOOKUP(A13,Diagnosis!A:A,Diagnosis!G:G)=K13</f>
        <v>1</v>
      </c>
    </row>
    <row r="14" spans="1:12" x14ac:dyDescent="0.55000000000000004">
      <c r="A14" t="s">
        <v>73</v>
      </c>
      <c r="B14">
        <f>IFERROR(_xlfn.XLOOKUP($A14&amp;B$1,Diagnosis!$H:$H,Diagnosis!$E:$E),0)</f>
        <v>1</v>
      </c>
      <c r="C14">
        <f>IFERROR(_xlfn.XLOOKUP($A14&amp;C$1,Diagnosis!$H:$H,Diagnosis!$E:$E),0)</f>
        <v>1</v>
      </c>
      <c r="D14">
        <f>IFERROR(_xlfn.XLOOKUP($A14&amp;D$1,Diagnosis!$H:$H,Diagnosis!$E:$E),0)</f>
        <v>0</v>
      </c>
      <c r="E14">
        <f>IFERROR(_xlfn.XLOOKUP($A14&amp;E$1,Diagnosis!$H:$H,Diagnosis!$E:$E),0)</f>
        <v>0</v>
      </c>
      <c r="F14">
        <f>IFERROR(_xlfn.XLOOKUP($A14&amp;F$1,Diagnosis!$H:$H,Diagnosis!$E:$E),0)</f>
        <v>0</v>
      </c>
      <c r="G14">
        <f>IFERROR(_xlfn.XLOOKUP($A14&amp;G$1,Diagnosis!$H:$H,Diagnosis!$E:$E),0)</f>
        <v>0</v>
      </c>
      <c r="H14">
        <f>IFERROR(_xlfn.XLOOKUP($A14&amp;H$1,Diagnosis!$H:$H,Diagnosis!$E:$E),0)</f>
        <v>0</v>
      </c>
      <c r="I14">
        <f>IFERROR(_xlfn.XLOOKUP($A14&amp;I$1,Diagnosis!$H:$H,Diagnosis!$E:$E),0)</f>
        <v>1</v>
      </c>
      <c r="J14">
        <f>IFERROR(_xlfn.XLOOKUP($A14&amp;J$1,Diagnosis!$H:$H,Diagnosis!$E:$E),0)</f>
        <v>0</v>
      </c>
      <c r="K14">
        <f t="shared" si="0"/>
        <v>3</v>
      </c>
      <c r="L14" t="b">
        <f>_xlfn.XLOOKUP(A14,Diagnosis!A:A,Diagnosis!G:G)=K14</f>
        <v>1</v>
      </c>
    </row>
    <row r="15" spans="1:12" x14ac:dyDescent="0.55000000000000004">
      <c r="A15" t="s">
        <v>42</v>
      </c>
      <c r="B15">
        <f>IFERROR(_xlfn.XLOOKUP($A15&amp;B$1,Diagnosis!$H:$H,Diagnosis!$E:$E),0)</f>
        <v>1</v>
      </c>
      <c r="C15">
        <f>IFERROR(_xlfn.XLOOKUP($A15&amp;C$1,Diagnosis!$H:$H,Diagnosis!$E:$E),0)</f>
        <v>0</v>
      </c>
      <c r="D15">
        <f>IFERROR(_xlfn.XLOOKUP($A15&amp;D$1,Diagnosis!$H:$H,Diagnosis!$E:$E),0)</f>
        <v>1</v>
      </c>
      <c r="E15">
        <f>IFERROR(_xlfn.XLOOKUP($A15&amp;E$1,Diagnosis!$H:$H,Diagnosis!$E:$E),0)</f>
        <v>0</v>
      </c>
      <c r="F15">
        <f>IFERROR(_xlfn.XLOOKUP($A15&amp;F$1,Diagnosis!$H:$H,Diagnosis!$E:$E),0)</f>
        <v>0</v>
      </c>
      <c r="G15">
        <f>IFERROR(_xlfn.XLOOKUP($A15&amp;G$1,Diagnosis!$H:$H,Diagnosis!$E:$E),0)</f>
        <v>0</v>
      </c>
      <c r="H15">
        <f>IFERROR(_xlfn.XLOOKUP($A15&amp;H$1,Diagnosis!$H:$H,Diagnosis!$E:$E),0)</f>
        <v>1</v>
      </c>
      <c r="I15">
        <f>IFERROR(_xlfn.XLOOKUP($A15&amp;I$1,Diagnosis!$H:$H,Diagnosis!$E:$E),0)</f>
        <v>0</v>
      </c>
      <c r="J15">
        <f>IFERROR(_xlfn.XLOOKUP($A15&amp;J$1,Diagnosis!$H:$H,Diagnosis!$E:$E),0)</f>
        <v>0</v>
      </c>
      <c r="K15">
        <f t="shared" si="0"/>
        <v>3</v>
      </c>
      <c r="L15" t="b">
        <f>_xlfn.XLOOKUP(A15,Diagnosis!A:A,Diagnosis!G:G)=K15</f>
        <v>1</v>
      </c>
    </row>
    <row r="16" spans="1:12" x14ac:dyDescent="0.55000000000000004">
      <c r="A16" t="s">
        <v>71</v>
      </c>
      <c r="B16">
        <f>IFERROR(_xlfn.XLOOKUP($A16&amp;B$1,Diagnosis!$H:$H,Diagnosis!$E:$E),0)</f>
        <v>1</v>
      </c>
      <c r="C16">
        <f>IFERROR(_xlfn.XLOOKUP($A16&amp;C$1,Diagnosis!$H:$H,Diagnosis!$E:$E),0)</f>
        <v>1</v>
      </c>
      <c r="D16">
        <f>IFERROR(_xlfn.XLOOKUP($A16&amp;D$1,Diagnosis!$H:$H,Diagnosis!$E:$E),0)</f>
        <v>0</v>
      </c>
      <c r="E16">
        <f>IFERROR(_xlfn.XLOOKUP($A16&amp;E$1,Diagnosis!$H:$H,Diagnosis!$E:$E),0)</f>
        <v>0</v>
      </c>
      <c r="F16">
        <f>IFERROR(_xlfn.XLOOKUP($A16&amp;F$1,Diagnosis!$H:$H,Diagnosis!$E:$E),0)</f>
        <v>0</v>
      </c>
      <c r="G16">
        <f>IFERROR(_xlfn.XLOOKUP($A16&amp;G$1,Diagnosis!$H:$H,Diagnosis!$E:$E),0)</f>
        <v>0</v>
      </c>
      <c r="H16">
        <f>IFERROR(_xlfn.XLOOKUP($A16&amp;H$1,Diagnosis!$H:$H,Diagnosis!$E:$E),0)</f>
        <v>0</v>
      </c>
      <c r="I16">
        <f>IFERROR(_xlfn.XLOOKUP($A16&amp;I$1,Diagnosis!$H:$H,Diagnosis!$E:$E),0)</f>
        <v>1</v>
      </c>
      <c r="J16">
        <f>IFERROR(_xlfn.XLOOKUP($A16&amp;J$1,Diagnosis!$H:$H,Diagnosis!$E:$E),0)</f>
        <v>0</v>
      </c>
      <c r="K16">
        <f t="shared" si="0"/>
        <v>3</v>
      </c>
      <c r="L16" t="b">
        <f>_xlfn.XLOOKUP(A16,Diagnosis!A:A,Diagnosis!G:G)=K16</f>
        <v>1</v>
      </c>
    </row>
    <row r="17" spans="1:12" x14ac:dyDescent="0.55000000000000004">
      <c r="A17" t="s">
        <v>44</v>
      </c>
      <c r="B17">
        <f>IFERROR(_xlfn.XLOOKUP($A17&amp;B$1,Diagnosis!$H:$H,Diagnosis!$E:$E),0)</f>
        <v>0</v>
      </c>
      <c r="C17">
        <f>IFERROR(_xlfn.XLOOKUP($A17&amp;C$1,Diagnosis!$H:$H,Diagnosis!$E:$E),0)</f>
        <v>0</v>
      </c>
      <c r="D17">
        <f>IFERROR(_xlfn.XLOOKUP($A17&amp;D$1,Diagnosis!$H:$H,Diagnosis!$E:$E),0)</f>
        <v>0</v>
      </c>
      <c r="E17">
        <f>IFERROR(_xlfn.XLOOKUP($A17&amp;E$1,Diagnosis!$H:$H,Diagnosis!$E:$E),0)</f>
        <v>0</v>
      </c>
      <c r="F17">
        <f>IFERROR(_xlfn.XLOOKUP($A17&amp;F$1,Diagnosis!$H:$H,Diagnosis!$E:$E),0)</f>
        <v>0</v>
      </c>
      <c r="G17">
        <f>IFERROR(_xlfn.XLOOKUP($A17&amp;G$1,Diagnosis!$H:$H,Diagnosis!$E:$E),0)</f>
        <v>0</v>
      </c>
      <c r="H17">
        <f>IFERROR(_xlfn.XLOOKUP($A17&amp;H$1,Diagnosis!$H:$H,Diagnosis!$E:$E),0)</f>
        <v>1</v>
      </c>
      <c r="I17">
        <f>IFERROR(_xlfn.XLOOKUP($A17&amp;I$1,Diagnosis!$H:$H,Diagnosis!$E:$E),0)</f>
        <v>1</v>
      </c>
      <c r="J17">
        <f>IFERROR(_xlfn.XLOOKUP($A17&amp;J$1,Diagnosis!$H:$H,Diagnosis!$E:$E),0)</f>
        <v>1</v>
      </c>
      <c r="K17">
        <f t="shared" si="0"/>
        <v>3</v>
      </c>
      <c r="L17" t="b">
        <f>_xlfn.XLOOKUP(A17,Diagnosis!A:A,Diagnosis!G:G)=K17</f>
        <v>1</v>
      </c>
    </row>
    <row r="18" spans="1:12" x14ac:dyDescent="0.55000000000000004">
      <c r="A18" t="s">
        <v>32</v>
      </c>
      <c r="B18">
        <f>IFERROR(_xlfn.XLOOKUP($A18&amp;B$1,Diagnosis!$H:$H,Diagnosis!$E:$E),0)</f>
        <v>0</v>
      </c>
      <c r="C18">
        <f>IFERROR(_xlfn.XLOOKUP($A18&amp;C$1,Diagnosis!$H:$H,Diagnosis!$E:$E),0)</f>
        <v>0</v>
      </c>
      <c r="D18">
        <f>IFERROR(_xlfn.XLOOKUP($A18&amp;D$1,Diagnosis!$H:$H,Diagnosis!$E:$E),0)</f>
        <v>0</v>
      </c>
      <c r="E18">
        <f>IFERROR(_xlfn.XLOOKUP($A18&amp;E$1,Diagnosis!$H:$H,Diagnosis!$E:$E),0)</f>
        <v>1</v>
      </c>
      <c r="F18">
        <f>IFERROR(_xlfn.XLOOKUP($A18&amp;F$1,Diagnosis!$H:$H,Diagnosis!$E:$E),0)</f>
        <v>0</v>
      </c>
      <c r="G18">
        <f>IFERROR(_xlfn.XLOOKUP($A18&amp;G$1,Diagnosis!$H:$H,Diagnosis!$E:$E),0)</f>
        <v>0</v>
      </c>
      <c r="H18">
        <f>IFERROR(_xlfn.XLOOKUP($A18&amp;H$1,Diagnosis!$H:$H,Diagnosis!$E:$E),0)</f>
        <v>0</v>
      </c>
      <c r="I18">
        <f>IFERROR(_xlfn.XLOOKUP($A18&amp;I$1,Diagnosis!$H:$H,Diagnosis!$E:$E),0)</f>
        <v>1</v>
      </c>
      <c r="J18">
        <f>IFERROR(_xlfn.XLOOKUP($A18&amp;J$1,Diagnosis!$H:$H,Diagnosis!$E:$E),0)</f>
        <v>1</v>
      </c>
      <c r="K18">
        <f t="shared" si="0"/>
        <v>3</v>
      </c>
      <c r="L18" t="b">
        <f>_xlfn.XLOOKUP(A18,Diagnosis!A:A,Diagnosis!G:G)=K18</f>
        <v>1</v>
      </c>
    </row>
    <row r="19" spans="1:12" x14ac:dyDescent="0.55000000000000004">
      <c r="A19" t="s">
        <v>53</v>
      </c>
      <c r="B19">
        <f>IFERROR(_xlfn.XLOOKUP($A19&amp;B$1,Diagnosis!$H:$H,Diagnosis!$E:$E),0)</f>
        <v>0</v>
      </c>
      <c r="C19">
        <f>IFERROR(_xlfn.XLOOKUP($A19&amp;C$1,Diagnosis!$H:$H,Diagnosis!$E:$E),0)</f>
        <v>0</v>
      </c>
      <c r="D19">
        <f>IFERROR(_xlfn.XLOOKUP($A19&amp;D$1,Diagnosis!$H:$H,Diagnosis!$E:$E),0)</f>
        <v>0</v>
      </c>
      <c r="E19">
        <f>IFERROR(_xlfn.XLOOKUP($A19&amp;E$1,Diagnosis!$H:$H,Diagnosis!$E:$E),0)</f>
        <v>1</v>
      </c>
      <c r="F19">
        <f>IFERROR(_xlfn.XLOOKUP($A19&amp;F$1,Diagnosis!$H:$H,Diagnosis!$E:$E),0)</f>
        <v>0</v>
      </c>
      <c r="G19">
        <f>IFERROR(_xlfn.XLOOKUP($A19&amp;G$1,Diagnosis!$H:$H,Diagnosis!$E:$E),0)</f>
        <v>0</v>
      </c>
      <c r="H19">
        <f>IFERROR(_xlfn.XLOOKUP($A19&amp;H$1,Diagnosis!$H:$H,Diagnosis!$E:$E),0)</f>
        <v>1</v>
      </c>
      <c r="I19">
        <f>IFERROR(_xlfn.XLOOKUP($A19&amp;I$1,Diagnosis!$H:$H,Diagnosis!$E:$E),0)</f>
        <v>1</v>
      </c>
      <c r="J19">
        <f>IFERROR(_xlfn.XLOOKUP($A19&amp;J$1,Diagnosis!$H:$H,Diagnosis!$E:$E),0)</f>
        <v>1</v>
      </c>
      <c r="K19">
        <f t="shared" si="0"/>
        <v>4</v>
      </c>
      <c r="L19" t="b">
        <f>_xlfn.XLOOKUP(A19,Diagnosis!A:A,Diagnosis!G:G)=K19</f>
        <v>1</v>
      </c>
    </row>
    <row r="20" spans="1:12" x14ac:dyDescent="0.55000000000000004">
      <c r="A20" t="s">
        <v>118</v>
      </c>
      <c r="B20">
        <f>IFERROR(_xlfn.XLOOKUP($A20&amp;B$1,Diagnosis!$H:$H,Diagnosis!$E:$E),0)</f>
        <v>1</v>
      </c>
      <c r="C20">
        <f>IFERROR(_xlfn.XLOOKUP($A20&amp;C$1,Diagnosis!$H:$H,Diagnosis!$E:$E),0)</f>
        <v>1</v>
      </c>
      <c r="D20">
        <f>IFERROR(_xlfn.XLOOKUP($A20&amp;D$1,Diagnosis!$H:$H,Diagnosis!$E:$E),0)</f>
        <v>0</v>
      </c>
      <c r="E20">
        <f>IFERROR(_xlfn.XLOOKUP($A20&amp;E$1,Diagnosis!$H:$H,Diagnosis!$E:$E),0)</f>
        <v>0</v>
      </c>
      <c r="F20">
        <f>IFERROR(_xlfn.XLOOKUP($A20&amp;F$1,Diagnosis!$H:$H,Diagnosis!$E:$E),0)</f>
        <v>0</v>
      </c>
      <c r="G20">
        <f>IFERROR(_xlfn.XLOOKUP($A20&amp;G$1,Diagnosis!$H:$H,Diagnosis!$E:$E),0)</f>
        <v>0</v>
      </c>
      <c r="H20">
        <f>IFERROR(_xlfn.XLOOKUP($A20&amp;H$1,Diagnosis!$H:$H,Diagnosis!$E:$E),0)</f>
        <v>1</v>
      </c>
      <c r="I20">
        <f>IFERROR(_xlfn.XLOOKUP($A20&amp;I$1,Diagnosis!$H:$H,Diagnosis!$E:$E),0)</f>
        <v>0</v>
      </c>
      <c r="J20">
        <f>IFERROR(_xlfn.XLOOKUP($A20&amp;J$1,Diagnosis!$H:$H,Diagnosis!$E:$E),0)</f>
        <v>1</v>
      </c>
      <c r="K20">
        <f t="shared" si="0"/>
        <v>4</v>
      </c>
      <c r="L20" t="b">
        <f>_xlfn.XLOOKUP(A20,Diagnosis!A:A,Diagnosis!G:G)=K20</f>
        <v>1</v>
      </c>
    </row>
    <row r="21" spans="1:12" x14ac:dyDescent="0.55000000000000004">
      <c r="A21" t="s">
        <v>74</v>
      </c>
      <c r="B21">
        <f>IFERROR(_xlfn.XLOOKUP($A21&amp;B$1,Diagnosis!$H:$H,Diagnosis!$E:$E),0)</f>
        <v>1</v>
      </c>
      <c r="C21">
        <f>IFERROR(_xlfn.XLOOKUP($A21&amp;C$1,Diagnosis!$H:$H,Diagnosis!$E:$E),0)</f>
        <v>1</v>
      </c>
      <c r="D21">
        <f>IFERROR(_xlfn.XLOOKUP($A21&amp;D$1,Diagnosis!$H:$H,Diagnosis!$E:$E),0)</f>
        <v>0</v>
      </c>
      <c r="E21">
        <f>IFERROR(_xlfn.XLOOKUP($A21&amp;E$1,Diagnosis!$H:$H,Diagnosis!$E:$E),0)</f>
        <v>1</v>
      </c>
      <c r="F21">
        <f>IFERROR(_xlfn.XLOOKUP($A21&amp;F$1,Diagnosis!$H:$H,Diagnosis!$E:$E),0)</f>
        <v>0</v>
      </c>
      <c r="G21">
        <f>IFERROR(_xlfn.XLOOKUP($A21&amp;G$1,Diagnosis!$H:$H,Diagnosis!$E:$E),0)</f>
        <v>0</v>
      </c>
      <c r="H21">
        <f>IFERROR(_xlfn.XLOOKUP($A21&amp;H$1,Diagnosis!$H:$H,Diagnosis!$E:$E),0)</f>
        <v>0</v>
      </c>
      <c r="I21">
        <f>IFERROR(_xlfn.XLOOKUP($A21&amp;I$1,Diagnosis!$H:$H,Diagnosis!$E:$E),0)</f>
        <v>1</v>
      </c>
      <c r="J21">
        <f>IFERROR(_xlfn.XLOOKUP($A21&amp;J$1,Diagnosis!$H:$H,Diagnosis!$E:$E),0)</f>
        <v>0</v>
      </c>
      <c r="K21">
        <f t="shared" si="0"/>
        <v>4</v>
      </c>
      <c r="L21" t="b">
        <f>_xlfn.XLOOKUP(A21,Diagnosis!A:A,Diagnosis!G:G)=K21</f>
        <v>1</v>
      </c>
    </row>
    <row r="22" spans="1:12" x14ac:dyDescent="0.55000000000000004">
      <c r="A22" t="s">
        <v>70</v>
      </c>
      <c r="B22">
        <f>IFERROR(_xlfn.XLOOKUP($A22&amp;B$1,Diagnosis!$H:$H,Diagnosis!$E:$E),0)</f>
        <v>1</v>
      </c>
      <c r="C22">
        <f>IFERROR(_xlfn.XLOOKUP($A22&amp;C$1,Diagnosis!$H:$H,Diagnosis!$E:$E),0)</f>
        <v>1</v>
      </c>
      <c r="D22">
        <f>IFERROR(_xlfn.XLOOKUP($A22&amp;D$1,Diagnosis!$H:$H,Diagnosis!$E:$E),0)</f>
        <v>0</v>
      </c>
      <c r="E22">
        <f>IFERROR(_xlfn.XLOOKUP($A22&amp;E$1,Diagnosis!$H:$H,Diagnosis!$E:$E),0)</f>
        <v>0</v>
      </c>
      <c r="F22">
        <f>IFERROR(_xlfn.XLOOKUP($A22&amp;F$1,Diagnosis!$H:$H,Diagnosis!$E:$E),0)</f>
        <v>0</v>
      </c>
      <c r="G22">
        <f>IFERROR(_xlfn.XLOOKUP($A22&amp;G$1,Diagnosis!$H:$H,Diagnosis!$E:$E),0)</f>
        <v>0</v>
      </c>
      <c r="H22">
        <f>IFERROR(_xlfn.XLOOKUP($A22&amp;H$1,Diagnosis!$H:$H,Diagnosis!$E:$E),0)</f>
        <v>1</v>
      </c>
      <c r="I22">
        <f>IFERROR(_xlfn.XLOOKUP($A22&amp;I$1,Diagnosis!$H:$H,Diagnosis!$E:$E),0)</f>
        <v>1</v>
      </c>
      <c r="J22">
        <f>IFERROR(_xlfn.XLOOKUP($A22&amp;J$1,Diagnosis!$H:$H,Diagnosis!$E:$E),0)</f>
        <v>0</v>
      </c>
      <c r="K22">
        <f t="shared" si="0"/>
        <v>4</v>
      </c>
      <c r="L22" t="b">
        <f>_xlfn.XLOOKUP(A22,Diagnosis!A:A,Diagnosis!G:G)=K22</f>
        <v>1</v>
      </c>
    </row>
    <row r="23" spans="1:12" x14ac:dyDescent="0.55000000000000004">
      <c r="A23" t="s">
        <v>119</v>
      </c>
      <c r="B23">
        <f>IFERROR(_xlfn.XLOOKUP($A23&amp;B$1,Diagnosis!$H:$H,Diagnosis!$E:$E),0)</f>
        <v>1</v>
      </c>
      <c r="C23">
        <f>IFERROR(_xlfn.XLOOKUP($A23&amp;C$1,Diagnosis!$H:$H,Diagnosis!$E:$E),0)</f>
        <v>1</v>
      </c>
      <c r="D23">
        <f>IFERROR(_xlfn.XLOOKUP($A23&amp;D$1,Diagnosis!$H:$H,Diagnosis!$E:$E),0)</f>
        <v>0</v>
      </c>
      <c r="E23">
        <f>IFERROR(_xlfn.XLOOKUP($A23&amp;E$1,Diagnosis!$H:$H,Diagnosis!$E:$E),0)</f>
        <v>0</v>
      </c>
      <c r="F23">
        <f>IFERROR(_xlfn.XLOOKUP($A23&amp;F$1,Diagnosis!$H:$H,Diagnosis!$E:$E),0)</f>
        <v>0</v>
      </c>
      <c r="G23">
        <f>IFERROR(_xlfn.XLOOKUP($A23&amp;G$1,Diagnosis!$H:$H,Diagnosis!$E:$E),0)</f>
        <v>0</v>
      </c>
      <c r="H23">
        <f>IFERROR(_xlfn.XLOOKUP($A23&amp;H$1,Diagnosis!$H:$H,Diagnosis!$E:$E),0)</f>
        <v>1</v>
      </c>
      <c r="I23">
        <f>IFERROR(_xlfn.XLOOKUP($A23&amp;I$1,Diagnosis!$H:$H,Diagnosis!$E:$E),0)</f>
        <v>1</v>
      </c>
      <c r="J23">
        <f>IFERROR(_xlfn.XLOOKUP($A23&amp;J$1,Diagnosis!$H:$H,Diagnosis!$E:$E),0)</f>
        <v>0</v>
      </c>
      <c r="K23">
        <f t="shared" si="0"/>
        <v>4</v>
      </c>
      <c r="L23" t="b">
        <f>_xlfn.XLOOKUP(A23,Diagnosis!A:A,Diagnosis!G:G)=K23</f>
        <v>1</v>
      </c>
    </row>
    <row r="24" spans="1:12" x14ac:dyDescent="0.55000000000000004">
      <c r="A24" t="s">
        <v>83</v>
      </c>
      <c r="B24">
        <f>IFERROR(_xlfn.XLOOKUP($A24&amp;B$1,Diagnosis!$H:$H,Diagnosis!$E:$E),0)</f>
        <v>1</v>
      </c>
      <c r="C24">
        <f>IFERROR(_xlfn.XLOOKUP($A24&amp;C$1,Diagnosis!$H:$H,Diagnosis!$E:$E),0)</f>
        <v>1</v>
      </c>
      <c r="D24">
        <f>IFERROR(_xlfn.XLOOKUP($A24&amp;D$1,Diagnosis!$H:$H,Diagnosis!$E:$E),0)</f>
        <v>1</v>
      </c>
      <c r="E24">
        <f>IFERROR(_xlfn.XLOOKUP($A24&amp;E$1,Diagnosis!$H:$H,Diagnosis!$E:$E),0)</f>
        <v>0</v>
      </c>
      <c r="F24">
        <f>IFERROR(_xlfn.XLOOKUP($A24&amp;F$1,Diagnosis!$H:$H,Diagnosis!$E:$E),0)</f>
        <v>0</v>
      </c>
      <c r="G24">
        <f>IFERROR(_xlfn.XLOOKUP($A24&amp;G$1,Diagnosis!$H:$H,Diagnosis!$E:$E),0)</f>
        <v>0</v>
      </c>
      <c r="H24">
        <f>IFERROR(_xlfn.XLOOKUP($A24&amp;H$1,Diagnosis!$H:$H,Diagnosis!$E:$E),0)</f>
        <v>1</v>
      </c>
      <c r="I24">
        <f>IFERROR(_xlfn.XLOOKUP($A24&amp;I$1,Diagnosis!$H:$H,Diagnosis!$E:$E),0)</f>
        <v>0</v>
      </c>
      <c r="J24">
        <f>IFERROR(_xlfn.XLOOKUP($A24&amp;J$1,Diagnosis!$H:$H,Diagnosis!$E:$E),0)</f>
        <v>0</v>
      </c>
      <c r="K24">
        <f t="shared" si="0"/>
        <v>4</v>
      </c>
      <c r="L24" t="b">
        <f>_xlfn.XLOOKUP(A24,Diagnosis!A:A,Diagnosis!G:G)=K24</f>
        <v>1</v>
      </c>
    </row>
    <row r="25" spans="1:12" x14ac:dyDescent="0.55000000000000004">
      <c r="A25" t="s">
        <v>120</v>
      </c>
      <c r="B25">
        <f>IFERROR(_xlfn.XLOOKUP($A25&amp;B$1,Diagnosis!$H:$H,Diagnosis!$E:$E),0)</f>
        <v>1</v>
      </c>
      <c r="C25">
        <f>IFERROR(_xlfn.XLOOKUP($A25&amp;C$1,Diagnosis!$H:$H,Diagnosis!$E:$E),0)</f>
        <v>1</v>
      </c>
      <c r="D25">
        <f>IFERROR(_xlfn.XLOOKUP($A25&amp;D$1,Diagnosis!$H:$H,Diagnosis!$E:$E),0)</f>
        <v>0</v>
      </c>
      <c r="E25">
        <f>IFERROR(_xlfn.XLOOKUP($A25&amp;E$1,Diagnosis!$H:$H,Diagnosis!$E:$E),0)</f>
        <v>1</v>
      </c>
      <c r="F25">
        <f>IFERROR(_xlfn.XLOOKUP($A25&amp;F$1,Diagnosis!$H:$H,Diagnosis!$E:$E),0)</f>
        <v>0</v>
      </c>
      <c r="G25">
        <f>IFERROR(_xlfn.XLOOKUP($A25&amp;G$1,Diagnosis!$H:$H,Diagnosis!$E:$E),0)</f>
        <v>0</v>
      </c>
      <c r="H25">
        <f>IFERROR(_xlfn.XLOOKUP($A25&amp;H$1,Diagnosis!$H:$H,Diagnosis!$E:$E),0)</f>
        <v>1</v>
      </c>
      <c r="I25">
        <f>IFERROR(_xlfn.XLOOKUP($A25&amp;I$1,Diagnosis!$H:$H,Diagnosis!$E:$E),0)</f>
        <v>0</v>
      </c>
      <c r="J25">
        <f>IFERROR(_xlfn.XLOOKUP($A25&amp;J$1,Diagnosis!$H:$H,Diagnosis!$E:$E),0)</f>
        <v>0</v>
      </c>
      <c r="K25">
        <f t="shared" si="0"/>
        <v>4</v>
      </c>
      <c r="L25" t="b">
        <f>_xlfn.XLOOKUP(A25,Diagnosis!A:A,Diagnosis!G:G)=K25</f>
        <v>1</v>
      </c>
    </row>
    <row r="26" spans="1:12" x14ac:dyDescent="0.55000000000000004">
      <c r="A26" t="s">
        <v>77</v>
      </c>
      <c r="B26">
        <f>IFERROR(_xlfn.XLOOKUP($A26&amp;B$1,Diagnosis!$H:$H,Diagnosis!$E:$E),0)</f>
        <v>1</v>
      </c>
      <c r="C26">
        <f>IFERROR(_xlfn.XLOOKUP($A26&amp;C$1,Diagnosis!$H:$H,Diagnosis!$E:$E),0)</f>
        <v>1</v>
      </c>
      <c r="D26">
        <f>IFERROR(_xlfn.XLOOKUP($A26&amp;D$1,Diagnosis!$H:$H,Diagnosis!$E:$E),0)</f>
        <v>0</v>
      </c>
      <c r="E26">
        <f>IFERROR(_xlfn.XLOOKUP($A26&amp;E$1,Diagnosis!$H:$H,Diagnosis!$E:$E),0)</f>
        <v>0</v>
      </c>
      <c r="F26">
        <f>IFERROR(_xlfn.XLOOKUP($A26&amp;F$1,Diagnosis!$H:$H,Diagnosis!$E:$E),0)</f>
        <v>0</v>
      </c>
      <c r="G26">
        <f>IFERROR(_xlfn.XLOOKUP($A26&amp;G$1,Diagnosis!$H:$H,Diagnosis!$E:$E),0)</f>
        <v>0</v>
      </c>
      <c r="H26">
        <f>IFERROR(_xlfn.XLOOKUP($A26&amp;H$1,Diagnosis!$H:$H,Diagnosis!$E:$E),0)</f>
        <v>0</v>
      </c>
      <c r="I26">
        <f>IFERROR(_xlfn.XLOOKUP($A26&amp;I$1,Diagnosis!$H:$H,Diagnosis!$E:$E),0)</f>
        <v>1</v>
      </c>
      <c r="J26">
        <f>IFERROR(_xlfn.XLOOKUP($A26&amp;J$1,Diagnosis!$H:$H,Diagnosis!$E:$E),0)</f>
        <v>1</v>
      </c>
      <c r="K26">
        <f t="shared" si="0"/>
        <v>4</v>
      </c>
      <c r="L26" t="b">
        <f>_xlfn.XLOOKUP(A26,Diagnosis!A:A,Diagnosis!G:G)=K26</f>
        <v>1</v>
      </c>
    </row>
    <row r="27" spans="1:12" hidden="1" x14ac:dyDescent="0.55000000000000004">
      <c r="A27" t="s">
        <v>45</v>
      </c>
      <c r="B27">
        <f>IFERROR(_xlfn.XLOOKUP($A27&amp;B$1,Diagnosis!$H:$H,Diagnosis!$E:$E),0)</f>
        <v>1</v>
      </c>
      <c r="C27">
        <f>IFERROR(_xlfn.XLOOKUP($A27&amp;C$1,Diagnosis!$H:$H,Diagnosis!$E:$E),0)</f>
        <v>1</v>
      </c>
      <c r="D27">
        <f>IFERROR(_xlfn.XLOOKUP($A27&amp;D$1,Diagnosis!$H:$H,Diagnosis!$E:$E),0)</f>
        <v>1</v>
      </c>
      <c r="E27">
        <f>IFERROR(_xlfn.XLOOKUP($A27&amp;E$1,Diagnosis!$H:$H,Diagnosis!$E:$E),0)</f>
        <v>0</v>
      </c>
      <c r="F27">
        <f>IFERROR(_xlfn.XLOOKUP($A27&amp;F$1,Diagnosis!$H:$H,Diagnosis!$E:$E),0)</f>
        <v>0</v>
      </c>
      <c r="G27">
        <f>IFERROR(_xlfn.XLOOKUP($A27&amp;G$1,Diagnosis!$H:$H,Diagnosis!$E:$E),0)</f>
        <v>0</v>
      </c>
      <c r="H27">
        <f>IFERROR(_xlfn.XLOOKUP($A27&amp;H$1,Diagnosis!$H:$H,Diagnosis!$E:$E),0)</f>
        <v>1</v>
      </c>
      <c r="I27">
        <f>IFERROR(_xlfn.XLOOKUP($A27&amp;I$1,Diagnosis!$H:$H,Diagnosis!$E:$E),0)</f>
        <v>0</v>
      </c>
      <c r="J27">
        <f>IFERROR(_xlfn.XLOOKUP($A27&amp;J$1,Diagnosis!$H:$H,Diagnosis!$E:$E),0)</f>
        <v>0</v>
      </c>
      <c r="K27">
        <f t="shared" si="0"/>
        <v>4</v>
      </c>
      <c r="L27" t="b">
        <f>_xlfn.XLOOKUP(A27,Diagnosis!A:A,Diagnosis!G:G)=K27</f>
        <v>1</v>
      </c>
    </row>
    <row r="28" spans="1:12" x14ac:dyDescent="0.55000000000000004">
      <c r="A28" t="s">
        <v>46</v>
      </c>
      <c r="B28">
        <f>IFERROR(_xlfn.XLOOKUP($A28&amp;B$1,Diagnosis!$H:$H,Diagnosis!$E:$E),0)</f>
        <v>0</v>
      </c>
      <c r="C28">
        <f>IFERROR(_xlfn.XLOOKUP($A28&amp;C$1,Diagnosis!$H:$H,Diagnosis!$E:$E),0)</f>
        <v>0</v>
      </c>
      <c r="D28">
        <f>IFERROR(_xlfn.XLOOKUP($A28&amp;D$1,Diagnosis!$H:$H,Diagnosis!$E:$E),0)</f>
        <v>1</v>
      </c>
      <c r="E28">
        <f>IFERROR(_xlfn.XLOOKUP($A28&amp;E$1,Diagnosis!$H:$H,Diagnosis!$E:$E),0)</f>
        <v>1</v>
      </c>
      <c r="F28">
        <f>IFERROR(_xlfn.XLOOKUP($A28&amp;F$1,Diagnosis!$H:$H,Diagnosis!$E:$E),0)</f>
        <v>0</v>
      </c>
      <c r="G28">
        <f>IFERROR(_xlfn.XLOOKUP($A28&amp;G$1,Diagnosis!$H:$H,Diagnosis!$E:$E),0)</f>
        <v>0</v>
      </c>
      <c r="H28">
        <f>IFERROR(_xlfn.XLOOKUP($A28&amp;H$1,Diagnosis!$H:$H,Diagnosis!$E:$E),0)</f>
        <v>1</v>
      </c>
      <c r="I28">
        <f>IFERROR(_xlfn.XLOOKUP($A28&amp;I$1,Diagnosis!$H:$H,Diagnosis!$E:$E),0)</f>
        <v>0</v>
      </c>
      <c r="J28">
        <f>IFERROR(_xlfn.XLOOKUP($A28&amp;J$1,Diagnosis!$H:$H,Diagnosis!$E:$E),0)</f>
        <v>1</v>
      </c>
      <c r="K28">
        <f t="shared" si="0"/>
        <v>4</v>
      </c>
      <c r="L28" t="b">
        <f>_xlfn.XLOOKUP(A28,Diagnosis!A:A,Diagnosis!G:G)=K28</f>
        <v>1</v>
      </c>
    </row>
    <row r="29" spans="1:12" x14ac:dyDescent="0.55000000000000004">
      <c r="A29" t="s">
        <v>50</v>
      </c>
      <c r="B29">
        <f>IFERROR(_xlfn.XLOOKUP($A29&amp;B$1,Diagnosis!$H:$H,Diagnosis!$E:$E),0)</f>
        <v>0</v>
      </c>
      <c r="C29">
        <f>IFERROR(_xlfn.XLOOKUP($A29&amp;C$1,Diagnosis!$H:$H,Diagnosis!$E:$E),0)</f>
        <v>1</v>
      </c>
      <c r="D29">
        <f>IFERROR(_xlfn.XLOOKUP($A29&amp;D$1,Diagnosis!$H:$H,Diagnosis!$E:$E),0)</f>
        <v>1</v>
      </c>
      <c r="E29">
        <f>IFERROR(_xlfn.XLOOKUP($A29&amp;E$1,Diagnosis!$H:$H,Diagnosis!$E:$E),0)</f>
        <v>0</v>
      </c>
      <c r="F29">
        <f>IFERROR(_xlfn.XLOOKUP($A29&amp;F$1,Diagnosis!$H:$H,Diagnosis!$E:$E),0)</f>
        <v>0</v>
      </c>
      <c r="G29">
        <f>IFERROR(_xlfn.XLOOKUP($A29&amp;G$1,Diagnosis!$H:$H,Diagnosis!$E:$E),0)</f>
        <v>0</v>
      </c>
      <c r="H29">
        <f>IFERROR(_xlfn.XLOOKUP($A29&amp;H$1,Diagnosis!$H:$H,Diagnosis!$E:$E),0)</f>
        <v>1</v>
      </c>
      <c r="I29">
        <f>IFERROR(_xlfn.XLOOKUP($A29&amp;I$1,Diagnosis!$H:$H,Diagnosis!$E:$E),0)</f>
        <v>0</v>
      </c>
      <c r="J29">
        <f>IFERROR(_xlfn.XLOOKUP($A29&amp;J$1,Diagnosis!$H:$H,Diagnosis!$E:$E),0)</f>
        <v>1</v>
      </c>
      <c r="K29">
        <f t="shared" si="0"/>
        <v>4</v>
      </c>
      <c r="L29" t="b">
        <f>_xlfn.XLOOKUP(A29,Diagnosis!A:A,Diagnosis!G:G)=K29</f>
        <v>1</v>
      </c>
    </row>
    <row r="30" spans="1:12" x14ac:dyDescent="0.55000000000000004">
      <c r="A30" t="s">
        <v>132</v>
      </c>
      <c r="B30">
        <f>IFERROR(_xlfn.XLOOKUP($A30&amp;B$1,Diagnosis!$H:$H,Diagnosis!$E:$E),0)</f>
        <v>1</v>
      </c>
      <c r="C30">
        <f>IFERROR(_xlfn.XLOOKUP($A30&amp;C$1,Diagnosis!$H:$H,Diagnosis!$E:$E),0)</f>
        <v>1</v>
      </c>
      <c r="D30">
        <f>IFERROR(_xlfn.XLOOKUP($A30&amp;D$1,Diagnosis!$H:$H,Diagnosis!$E:$E),0)</f>
        <v>0</v>
      </c>
      <c r="E30">
        <f>IFERROR(_xlfn.XLOOKUP($A30&amp;E$1,Diagnosis!$H:$H,Diagnosis!$E:$E),0)</f>
        <v>1</v>
      </c>
      <c r="F30">
        <f>IFERROR(_xlfn.XLOOKUP($A30&amp;F$1,Diagnosis!$H:$H,Diagnosis!$E:$E),0)</f>
        <v>0</v>
      </c>
      <c r="G30">
        <f>IFERROR(_xlfn.XLOOKUP($A30&amp;G$1,Diagnosis!$H:$H,Diagnosis!$E:$E),0)</f>
        <v>0</v>
      </c>
      <c r="H30">
        <f>IFERROR(_xlfn.XLOOKUP($A30&amp;H$1,Diagnosis!$H:$H,Diagnosis!$E:$E),0)</f>
        <v>1</v>
      </c>
      <c r="I30">
        <f>IFERROR(_xlfn.XLOOKUP($A30&amp;I$1,Diagnosis!$H:$H,Diagnosis!$E:$E),0)</f>
        <v>0</v>
      </c>
      <c r="J30">
        <f>IFERROR(_xlfn.XLOOKUP($A30&amp;J$1,Diagnosis!$H:$H,Diagnosis!$E:$E),0)</f>
        <v>0</v>
      </c>
      <c r="K30">
        <f t="shared" si="0"/>
        <v>4</v>
      </c>
      <c r="L30" t="b">
        <f>_xlfn.XLOOKUP(A30,Diagnosis!A:A,Diagnosis!G:G)=K30</f>
        <v>1</v>
      </c>
    </row>
    <row r="31" spans="1:12" x14ac:dyDescent="0.55000000000000004">
      <c r="A31" t="s">
        <v>51</v>
      </c>
      <c r="B31">
        <f>IFERROR(_xlfn.XLOOKUP($A31&amp;B$1,Diagnosis!$H:$H,Diagnosis!$E:$E),0)</f>
        <v>1</v>
      </c>
      <c r="C31">
        <f>IFERROR(_xlfn.XLOOKUP($A31&amp;C$1,Diagnosis!$H:$H,Diagnosis!$E:$E),0)</f>
        <v>1</v>
      </c>
      <c r="D31">
        <f>IFERROR(_xlfn.XLOOKUP($A31&amp;D$1,Diagnosis!$H:$H,Diagnosis!$E:$E),0)</f>
        <v>1</v>
      </c>
      <c r="E31">
        <f>IFERROR(_xlfn.XLOOKUP($A31&amp;E$1,Diagnosis!$H:$H,Diagnosis!$E:$E),0)</f>
        <v>1</v>
      </c>
      <c r="F31">
        <f>IFERROR(_xlfn.XLOOKUP($A31&amp;F$1,Diagnosis!$H:$H,Diagnosis!$E:$E),0)</f>
        <v>0</v>
      </c>
      <c r="G31">
        <f>IFERROR(_xlfn.XLOOKUP($A31&amp;G$1,Diagnosis!$H:$H,Diagnosis!$E:$E),0)</f>
        <v>0</v>
      </c>
      <c r="H31">
        <f>IFERROR(_xlfn.XLOOKUP($A31&amp;H$1,Diagnosis!$H:$H,Diagnosis!$E:$E),0)</f>
        <v>1</v>
      </c>
      <c r="I31">
        <f>IFERROR(_xlfn.XLOOKUP($A31&amp;I$1,Diagnosis!$H:$H,Diagnosis!$E:$E),0)</f>
        <v>0</v>
      </c>
      <c r="J31">
        <f>IFERROR(_xlfn.XLOOKUP($A31&amp;J$1,Diagnosis!$H:$H,Diagnosis!$E:$E),0)</f>
        <v>0</v>
      </c>
      <c r="K31">
        <f t="shared" si="0"/>
        <v>5</v>
      </c>
      <c r="L31" t="b">
        <f>_xlfn.XLOOKUP(A31,Diagnosis!A:A,Diagnosis!G:G)=K31</f>
        <v>1</v>
      </c>
    </row>
    <row r="32" spans="1:12" x14ac:dyDescent="0.55000000000000004">
      <c r="A32" t="s">
        <v>52</v>
      </c>
      <c r="B32">
        <f>IFERROR(_xlfn.XLOOKUP($A32&amp;B$1,Diagnosis!$H:$H,Diagnosis!$E:$E),0)</f>
        <v>1</v>
      </c>
      <c r="C32">
        <f>IFERROR(_xlfn.XLOOKUP($A32&amp;C$1,Diagnosis!$H:$H,Diagnosis!$E:$E),0)</f>
        <v>1</v>
      </c>
      <c r="D32">
        <f>IFERROR(_xlfn.XLOOKUP($A32&amp;D$1,Diagnosis!$H:$H,Diagnosis!$E:$E),0)</f>
        <v>1</v>
      </c>
      <c r="E32">
        <f>IFERROR(_xlfn.XLOOKUP($A32&amp;E$1,Diagnosis!$H:$H,Diagnosis!$E:$E),0)</f>
        <v>0</v>
      </c>
      <c r="F32">
        <f>IFERROR(_xlfn.XLOOKUP($A32&amp;F$1,Diagnosis!$H:$H,Diagnosis!$E:$E),0)</f>
        <v>0</v>
      </c>
      <c r="G32">
        <f>IFERROR(_xlfn.XLOOKUP($A32&amp;G$1,Diagnosis!$H:$H,Diagnosis!$E:$E),0)</f>
        <v>0</v>
      </c>
      <c r="H32">
        <f>IFERROR(_xlfn.XLOOKUP($A32&amp;H$1,Diagnosis!$H:$H,Diagnosis!$E:$E),0)</f>
        <v>1</v>
      </c>
      <c r="I32">
        <f>IFERROR(_xlfn.XLOOKUP($A32&amp;I$1,Diagnosis!$H:$H,Diagnosis!$E:$E),0)</f>
        <v>1</v>
      </c>
      <c r="J32">
        <f>IFERROR(_xlfn.XLOOKUP($A32&amp;J$1,Diagnosis!$H:$H,Diagnosis!$E:$E),0)</f>
        <v>0</v>
      </c>
      <c r="K32">
        <f t="shared" si="0"/>
        <v>5</v>
      </c>
      <c r="L32" t="b">
        <f>_xlfn.XLOOKUP(A32,Diagnosis!A:A,Diagnosis!G:G)=K32</f>
        <v>1</v>
      </c>
    </row>
    <row r="33" spans="1:12" x14ac:dyDescent="0.55000000000000004">
      <c r="A33" t="s">
        <v>124</v>
      </c>
      <c r="B33">
        <f>IFERROR(_xlfn.XLOOKUP($A33&amp;B$1,Diagnosis!$H:$H,Diagnosis!$E:$E),0)</f>
        <v>1</v>
      </c>
      <c r="C33">
        <f>IFERROR(_xlfn.XLOOKUP($A33&amp;C$1,Diagnosis!$H:$H,Diagnosis!$E:$E),0)</f>
        <v>1</v>
      </c>
      <c r="D33">
        <f>IFERROR(_xlfn.XLOOKUP($A33&amp;D$1,Diagnosis!$H:$H,Diagnosis!$E:$E),0)</f>
        <v>0</v>
      </c>
      <c r="E33">
        <f>IFERROR(_xlfn.XLOOKUP($A33&amp;E$1,Diagnosis!$H:$H,Diagnosis!$E:$E),0)</f>
        <v>0</v>
      </c>
      <c r="F33">
        <f>IFERROR(_xlfn.XLOOKUP($A33&amp;F$1,Diagnosis!$H:$H,Diagnosis!$E:$E),0)</f>
        <v>0</v>
      </c>
      <c r="G33">
        <f>IFERROR(_xlfn.XLOOKUP($A33&amp;G$1,Diagnosis!$H:$H,Diagnosis!$E:$E),0)</f>
        <v>0</v>
      </c>
      <c r="H33">
        <f>IFERROR(_xlfn.XLOOKUP($A33&amp;H$1,Diagnosis!$H:$H,Diagnosis!$E:$E),0)</f>
        <v>1</v>
      </c>
      <c r="I33">
        <f>IFERROR(_xlfn.XLOOKUP($A33&amp;I$1,Diagnosis!$H:$H,Diagnosis!$E:$E),0)</f>
        <v>1</v>
      </c>
      <c r="J33">
        <f>IFERROR(_xlfn.XLOOKUP($A33&amp;J$1,Diagnosis!$H:$H,Diagnosis!$E:$E),0)</f>
        <v>1</v>
      </c>
      <c r="K33">
        <f t="shared" si="0"/>
        <v>5</v>
      </c>
      <c r="L33" t="b">
        <f>_xlfn.XLOOKUP(A33,Diagnosis!A:A,Diagnosis!G:G)=K33</f>
        <v>1</v>
      </c>
    </row>
    <row r="34" spans="1:12" x14ac:dyDescent="0.55000000000000004">
      <c r="A34" t="s">
        <v>82</v>
      </c>
      <c r="B34">
        <f>IFERROR(_xlfn.XLOOKUP($A34&amp;B$1,Diagnosis!$H:$H,Diagnosis!$E:$E),0)</f>
        <v>1</v>
      </c>
      <c r="C34">
        <f>IFERROR(_xlfn.XLOOKUP($A34&amp;C$1,Diagnosis!$H:$H,Diagnosis!$E:$E),0)</f>
        <v>1</v>
      </c>
      <c r="D34">
        <f>IFERROR(_xlfn.XLOOKUP($A34&amp;D$1,Diagnosis!$H:$H,Diagnosis!$E:$E),0)</f>
        <v>0</v>
      </c>
      <c r="E34">
        <f>IFERROR(_xlfn.XLOOKUP($A34&amp;E$1,Diagnosis!$H:$H,Diagnosis!$E:$E),0)</f>
        <v>0</v>
      </c>
      <c r="F34">
        <f>IFERROR(_xlfn.XLOOKUP($A34&amp;F$1,Diagnosis!$H:$H,Diagnosis!$E:$E),0)</f>
        <v>0</v>
      </c>
      <c r="G34">
        <f>IFERROR(_xlfn.XLOOKUP($A34&amp;G$1,Diagnosis!$H:$H,Diagnosis!$E:$E),0)</f>
        <v>0</v>
      </c>
      <c r="H34">
        <f>IFERROR(_xlfn.XLOOKUP($A34&amp;H$1,Diagnosis!$H:$H,Diagnosis!$E:$E),0)</f>
        <v>1</v>
      </c>
      <c r="I34">
        <f>IFERROR(_xlfn.XLOOKUP($A34&amp;I$1,Diagnosis!$H:$H,Diagnosis!$E:$E),0)</f>
        <v>1</v>
      </c>
      <c r="J34">
        <f>IFERROR(_xlfn.XLOOKUP($A34&amp;J$1,Diagnosis!$H:$H,Diagnosis!$E:$E),0)</f>
        <v>1</v>
      </c>
      <c r="K34">
        <f t="shared" ref="K34:K65" si="1">SUM(B34:J34)</f>
        <v>5</v>
      </c>
      <c r="L34" t="b">
        <f>_xlfn.XLOOKUP(A34,Diagnosis!A:A,Diagnosis!G:G)=K34</f>
        <v>1</v>
      </c>
    </row>
    <row r="35" spans="1:12" x14ac:dyDescent="0.55000000000000004">
      <c r="A35" t="s">
        <v>88</v>
      </c>
      <c r="B35">
        <f>IFERROR(_xlfn.XLOOKUP($A35&amp;B$1,Diagnosis!$H:$H,Diagnosis!$E:$E),0)</f>
        <v>1</v>
      </c>
      <c r="C35">
        <f>IFERROR(_xlfn.XLOOKUP($A35&amp;C$1,Diagnosis!$H:$H,Diagnosis!$E:$E),0)</f>
        <v>1</v>
      </c>
      <c r="D35">
        <f>IFERROR(_xlfn.XLOOKUP($A35&amp;D$1,Diagnosis!$H:$H,Diagnosis!$E:$E),0)</f>
        <v>1</v>
      </c>
      <c r="E35">
        <f>IFERROR(_xlfn.XLOOKUP($A35&amp;E$1,Diagnosis!$H:$H,Diagnosis!$E:$E),0)</f>
        <v>1</v>
      </c>
      <c r="F35">
        <f>IFERROR(_xlfn.XLOOKUP($A35&amp;F$1,Diagnosis!$H:$H,Diagnosis!$E:$E),0)</f>
        <v>0</v>
      </c>
      <c r="G35">
        <f>IFERROR(_xlfn.XLOOKUP($A35&amp;G$1,Diagnosis!$H:$H,Diagnosis!$E:$E),0)</f>
        <v>0</v>
      </c>
      <c r="H35">
        <f>IFERROR(_xlfn.XLOOKUP($A35&amp;H$1,Diagnosis!$H:$H,Diagnosis!$E:$E),0)</f>
        <v>1</v>
      </c>
      <c r="I35">
        <f>IFERROR(_xlfn.XLOOKUP($A35&amp;I$1,Diagnosis!$H:$H,Diagnosis!$E:$E),0)</f>
        <v>0</v>
      </c>
      <c r="J35">
        <f>IFERROR(_xlfn.XLOOKUP($A35&amp;J$1,Diagnosis!$H:$H,Diagnosis!$E:$E),0)</f>
        <v>0</v>
      </c>
      <c r="K35">
        <f t="shared" si="1"/>
        <v>5</v>
      </c>
      <c r="L35" t="b">
        <f>_xlfn.XLOOKUP(A35,Diagnosis!A:A,Diagnosis!G:G)=K35</f>
        <v>1</v>
      </c>
    </row>
    <row r="36" spans="1:12" x14ac:dyDescent="0.55000000000000004">
      <c r="A36" t="s">
        <v>76</v>
      </c>
      <c r="B36">
        <f>IFERROR(_xlfn.XLOOKUP($A36&amp;B$1,Diagnosis!$H:$H,Diagnosis!$E:$E),0)</f>
        <v>1</v>
      </c>
      <c r="C36">
        <f>IFERROR(_xlfn.XLOOKUP($A36&amp;C$1,Diagnosis!$H:$H,Diagnosis!$E:$E),0)</f>
        <v>1</v>
      </c>
      <c r="D36">
        <f>IFERROR(_xlfn.XLOOKUP($A36&amp;D$1,Diagnosis!$H:$H,Diagnosis!$E:$E),0)</f>
        <v>0</v>
      </c>
      <c r="E36">
        <f>IFERROR(_xlfn.XLOOKUP($A36&amp;E$1,Diagnosis!$H:$H,Diagnosis!$E:$E),0)</f>
        <v>1</v>
      </c>
      <c r="F36">
        <f>IFERROR(_xlfn.XLOOKUP($A36&amp;F$1,Diagnosis!$H:$H,Diagnosis!$E:$E),0)</f>
        <v>0</v>
      </c>
      <c r="G36">
        <f>IFERROR(_xlfn.XLOOKUP($A36&amp;G$1,Diagnosis!$H:$H,Diagnosis!$E:$E),0)</f>
        <v>0</v>
      </c>
      <c r="H36">
        <f>IFERROR(_xlfn.XLOOKUP($A36&amp;H$1,Diagnosis!$H:$H,Diagnosis!$E:$E),0)</f>
        <v>1</v>
      </c>
      <c r="I36">
        <f>IFERROR(_xlfn.XLOOKUP($A36&amp;I$1,Diagnosis!$H:$H,Diagnosis!$E:$E),0)</f>
        <v>1</v>
      </c>
      <c r="J36">
        <f>IFERROR(_xlfn.XLOOKUP($A36&amp;J$1,Diagnosis!$H:$H,Diagnosis!$E:$E),0)</f>
        <v>0</v>
      </c>
      <c r="K36">
        <f t="shared" si="1"/>
        <v>5</v>
      </c>
      <c r="L36" t="b">
        <f>_xlfn.XLOOKUP(A36,Diagnosis!A:A,Diagnosis!G:G)=K36</f>
        <v>1</v>
      </c>
    </row>
    <row r="37" spans="1:12" x14ac:dyDescent="0.55000000000000004">
      <c r="A37" t="s">
        <v>84</v>
      </c>
      <c r="B37">
        <f>IFERROR(_xlfn.XLOOKUP($A37&amp;B$1,Diagnosis!$H:$H,Diagnosis!$E:$E),0)</f>
        <v>1</v>
      </c>
      <c r="C37">
        <f>IFERROR(_xlfn.XLOOKUP($A37&amp;C$1,Diagnosis!$H:$H,Diagnosis!$E:$E),0)</f>
        <v>1</v>
      </c>
      <c r="D37">
        <f>IFERROR(_xlfn.XLOOKUP($A37&amp;D$1,Diagnosis!$H:$H,Diagnosis!$E:$E),0)</f>
        <v>1</v>
      </c>
      <c r="E37">
        <f>IFERROR(_xlfn.XLOOKUP($A37&amp;E$1,Diagnosis!$H:$H,Diagnosis!$E:$E),0)</f>
        <v>0</v>
      </c>
      <c r="F37">
        <f>IFERROR(_xlfn.XLOOKUP($A37&amp;F$1,Diagnosis!$H:$H,Diagnosis!$E:$E),0)</f>
        <v>0</v>
      </c>
      <c r="G37">
        <f>IFERROR(_xlfn.XLOOKUP($A37&amp;G$1,Diagnosis!$H:$H,Diagnosis!$E:$E),0)</f>
        <v>0</v>
      </c>
      <c r="H37">
        <f>IFERROR(_xlfn.XLOOKUP($A37&amp;H$1,Diagnosis!$H:$H,Diagnosis!$E:$E),0)</f>
        <v>1</v>
      </c>
      <c r="I37">
        <f>IFERROR(_xlfn.XLOOKUP($A37&amp;I$1,Diagnosis!$H:$H,Diagnosis!$E:$E),0)</f>
        <v>0</v>
      </c>
      <c r="J37">
        <f>IFERROR(_xlfn.XLOOKUP($A37&amp;J$1,Diagnosis!$H:$H,Diagnosis!$E:$E),0)</f>
        <v>1</v>
      </c>
      <c r="K37">
        <f t="shared" si="1"/>
        <v>5</v>
      </c>
      <c r="L37" t="b">
        <f>_xlfn.XLOOKUP(A37,Diagnosis!A:A,Diagnosis!G:G)=K37</f>
        <v>1</v>
      </c>
    </row>
    <row r="38" spans="1:12" x14ac:dyDescent="0.55000000000000004">
      <c r="A38" t="s">
        <v>43</v>
      </c>
      <c r="B38">
        <f>IFERROR(_xlfn.XLOOKUP($A38&amp;B$1,Diagnosis!$H:$H,Diagnosis!$E:$E),0)</f>
        <v>1</v>
      </c>
      <c r="C38">
        <f>IFERROR(_xlfn.XLOOKUP($A38&amp;C$1,Diagnosis!$H:$H,Diagnosis!$E:$E),0)</f>
        <v>1</v>
      </c>
      <c r="D38">
        <f>IFERROR(_xlfn.XLOOKUP($A38&amp;D$1,Diagnosis!$H:$H,Diagnosis!$E:$E),0)</f>
        <v>1</v>
      </c>
      <c r="E38">
        <f>IFERROR(_xlfn.XLOOKUP($A38&amp;E$1,Diagnosis!$H:$H,Diagnosis!$E:$E),0)</f>
        <v>1</v>
      </c>
      <c r="F38">
        <f>IFERROR(_xlfn.XLOOKUP($A38&amp;F$1,Diagnosis!$H:$H,Diagnosis!$E:$E),0)</f>
        <v>0</v>
      </c>
      <c r="G38">
        <f>IFERROR(_xlfn.XLOOKUP($A38&amp;G$1,Diagnosis!$H:$H,Diagnosis!$E:$E),0)</f>
        <v>0</v>
      </c>
      <c r="H38">
        <f>IFERROR(_xlfn.XLOOKUP($A38&amp;H$1,Diagnosis!$H:$H,Diagnosis!$E:$E),0)</f>
        <v>1</v>
      </c>
      <c r="I38">
        <f>IFERROR(_xlfn.XLOOKUP($A38&amp;I$1,Diagnosis!$H:$H,Diagnosis!$E:$E),0)</f>
        <v>0</v>
      </c>
      <c r="J38">
        <f>IFERROR(_xlfn.XLOOKUP($A38&amp;J$1,Diagnosis!$H:$H,Diagnosis!$E:$E),0)</f>
        <v>0</v>
      </c>
      <c r="K38">
        <f t="shared" si="1"/>
        <v>5</v>
      </c>
      <c r="L38" t="b">
        <f>_xlfn.XLOOKUP(A38,Diagnosis!A:A,Diagnosis!G:G)=K38</f>
        <v>1</v>
      </c>
    </row>
    <row r="39" spans="1:12" x14ac:dyDescent="0.55000000000000004">
      <c r="A39" t="s">
        <v>121</v>
      </c>
      <c r="B39">
        <f>IFERROR(_xlfn.XLOOKUP($A39&amp;B$1,Diagnosis!$H:$H,Diagnosis!$E:$E),0)</f>
        <v>1</v>
      </c>
      <c r="C39">
        <f>IFERROR(_xlfn.XLOOKUP($A39&amp;C$1,Diagnosis!$H:$H,Diagnosis!$E:$E),0)</f>
        <v>1</v>
      </c>
      <c r="D39">
        <f>IFERROR(_xlfn.XLOOKUP($A39&amp;D$1,Diagnosis!$H:$H,Diagnosis!$E:$E),0)</f>
        <v>1</v>
      </c>
      <c r="E39">
        <f>IFERROR(_xlfn.XLOOKUP($A39&amp;E$1,Diagnosis!$H:$H,Diagnosis!$E:$E),0)</f>
        <v>1</v>
      </c>
      <c r="F39">
        <f>IFERROR(_xlfn.XLOOKUP($A39&amp;F$1,Diagnosis!$H:$H,Diagnosis!$E:$E),0)</f>
        <v>0</v>
      </c>
      <c r="G39">
        <f>IFERROR(_xlfn.XLOOKUP($A39&amp;G$1,Diagnosis!$H:$H,Diagnosis!$E:$E),0)</f>
        <v>0</v>
      </c>
      <c r="H39">
        <f>IFERROR(_xlfn.XLOOKUP($A39&amp;H$1,Diagnosis!$H:$H,Diagnosis!$E:$E),0)</f>
        <v>1</v>
      </c>
      <c r="I39">
        <f>IFERROR(_xlfn.XLOOKUP($A39&amp;I$1,Diagnosis!$H:$H,Diagnosis!$E:$E),0)</f>
        <v>0</v>
      </c>
      <c r="J39">
        <f>IFERROR(_xlfn.XLOOKUP($A39&amp;J$1,Diagnosis!$H:$H,Diagnosis!$E:$E),0)</f>
        <v>0</v>
      </c>
      <c r="K39">
        <f t="shared" si="1"/>
        <v>5</v>
      </c>
      <c r="L39" t="b">
        <f>_xlfn.XLOOKUP(A39,Diagnosis!A:A,Diagnosis!G:G)=K39</f>
        <v>1</v>
      </c>
    </row>
    <row r="40" spans="1:12" x14ac:dyDescent="0.55000000000000004">
      <c r="A40" t="s">
        <v>133</v>
      </c>
      <c r="B40">
        <f>IFERROR(_xlfn.XLOOKUP($A40&amp;B$1,Diagnosis!$H:$H,Diagnosis!$E:$E),0)</f>
        <v>1</v>
      </c>
      <c r="C40">
        <f>IFERROR(_xlfn.XLOOKUP($A40&amp;C$1,Diagnosis!$H:$H,Diagnosis!$E:$E),0)</f>
        <v>1</v>
      </c>
      <c r="D40">
        <f>IFERROR(_xlfn.XLOOKUP($A40&amp;D$1,Diagnosis!$H:$H,Diagnosis!$E:$E),0)</f>
        <v>1</v>
      </c>
      <c r="E40">
        <f>IFERROR(_xlfn.XLOOKUP($A40&amp;E$1,Diagnosis!$H:$H,Diagnosis!$E:$E),0)</f>
        <v>0</v>
      </c>
      <c r="F40">
        <f>IFERROR(_xlfn.XLOOKUP($A40&amp;F$1,Diagnosis!$H:$H,Diagnosis!$E:$E),0)</f>
        <v>0</v>
      </c>
      <c r="G40">
        <f>IFERROR(_xlfn.XLOOKUP($A40&amp;G$1,Diagnosis!$H:$H,Diagnosis!$E:$E),0)</f>
        <v>0</v>
      </c>
      <c r="H40">
        <f>IFERROR(_xlfn.XLOOKUP($A40&amp;H$1,Diagnosis!$H:$H,Diagnosis!$E:$E),0)</f>
        <v>1</v>
      </c>
      <c r="I40">
        <f>IFERROR(_xlfn.XLOOKUP($A40&amp;I$1,Diagnosis!$H:$H,Diagnosis!$E:$E),0)</f>
        <v>0</v>
      </c>
      <c r="J40">
        <f>IFERROR(_xlfn.XLOOKUP($A40&amp;J$1,Diagnosis!$H:$H,Diagnosis!$E:$E),0)</f>
        <v>1</v>
      </c>
      <c r="K40">
        <f t="shared" si="1"/>
        <v>5</v>
      </c>
      <c r="L40" t="b">
        <f>_xlfn.XLOOKUP(A40,Diagnosis!A:A,Diagnosis!G:G)=K40</f>
        <v>1</v>
      </c>
    </row>
    <row r="41" spans="1:12" x14ac:dyDescent="0.55000000000000004">
      <c r="A41" t="s">
        <v>134</v>
      </c>
      <c r="B41">
        <f>IFERROR(_xlfn.XLOOKUP($A41&amp;B$1,Diagnosis!$H:$H,Diagnosis!$E:$E),0)</f>
        <v>1</v>
      </c>
      <c r="C41">
        <f>IFERROR(_xlfn.XLOOKUP($A41&amp;C$1,Diagnosis!$H:$H,Diagnosis!$E:$E),0)</f>
        <v>1</v>
      </c>
      <c r="D41">
        <f>IFERROR(_xlfn.XLOOKUP($A41&amp;D$1,Diagnosis!$H:$H,Diagnosis!$E:$E),0)</f>
        <v>1</v>
      </c>
      <c r="E41">
        <f>IFERROR(_xlfn.XLOOKUP($A41&amp;E$1,Diagnosis!$H:$H,Diagnosis!$E:$E),0)</f>
        <v>1</v>
      </c>
      <c r="F41">
        <f>IFERROR(_xlfn.XLOOKUP($A41&amp;F$1,Diagnosis!$H:$H,Diagnosis!$E:$E),0)</f>
        <v>0</v>
      </c>
      <c r="G41">
        <f>IFERROR(_xlfn.XLOOKUP($A41&amp;G$1,Diagnosis!$H:$H,Diagnosis!$E:$E),0)</f>
        <v>0</v>
      </c>
      <c r="H41">
        <f>IFERROR(_xlfn.XLOOKUP($A41&amp;H$1,Diagnosis!$H:$H,Diagnosis!$E:$E),0)</f>
        <v>1</v>
      </c>
      <c r="I41">
        <f>IFERROR(_xlfn.XLOOKUP($A41&amp;I$1,Diagnosis!$H:$H,Diagnosis!$E:$E),0)</f>
        <v>0</v>
      </c>
      <c r="J41">
        <f>IFERROR(_xlfn.XLOOKUP($A41&amp;J$1,Diagnosis!$H:$H,Diagnosis!$E:$E),0)</f>
        <v>0</v>
      </c>
      <c r="K41">
        <f t="shared" si="1"/>
        <v>5</v>
      </c>
      <c r="L41" t="b">
        <f>_xlfn.XLOOKUP(A41,Diagnosis!A:A,Diagnosis!G:G)=K41</f>
        <v>1</v>
      </c>
    </row>
    <row r="42" spans="1:12" x14ac:dyDescent="0.55000000000000004">
      <c r="A42" t="s">
        <v>126</v>
      </c>
      <c r="B42">
        <f>IFERROR(_xlfn.XLOOKUP($A42&amp;B$1,Diagnosis!$H:$H,Diagnosis!$E:$E),0)</f>
        <v>1</v>
      </c>
      <c r="C42">
        <f>IFERROR(_xlfn.XLOOKUP($A42&amp;C$1,Diagnosis!$H:$H,Diagnosis!$E:$E),0)</f>
        <v>1</v>
      </c>
      <c r="D42">
        <f>IFERROR(_xlfn.XLOOKUP($A42&amp;D$1,Diagnosis!$H:$H,Diagnosis!$E:$E),0)</f>
        <v>0</v>
      </c>
      <c r="E42">
        <f>IFERROR(_xlfn.XLOOKUP($A42&amp;E$1,Diagnosis!$H:$H,Diagnosis!$E:$E),0)</f>
        <v>1</v>
      </c>
      <c r="F42">
        <f>IFERROR(_xlfn.XLOOKUP($A42&amp;F$1,Diagnosis!$H:$H,Diagnosis!$E:$E),0)</f>
        <v>0</v>
      </c>
      <c r="G42">
        <f>IFERROR(_xlfn.XLOOKUP($A42&amp;G$1,Diagnosis!$H:$H,Diagnosis!$E:$E),0)</f>
        <v>0</v>
      </c>
      <c r="H42">
        <f>IFERROR(_xlfn.XLOOKUP($A42&amp;H$1,Diagnosis!$H:$H,Diagnosis!$E:$E),0)</f>
        <v>1</v>
      </c>
      <c r="I42">
        <f>IFERROR(_xlfn.XLOOKUP($A42&amp;I$1,Diagnosis!$H:$H,Diagnosis!$E:$E),0)</f>
        <v>1</v>
      </c>
      <c r="J42">
        <f>IFERROR(_xlfn.XLOOKUP($A42&amp;J$1,Diagnosis!$H:$H,Diagnosis!$E:$E),0)</f>
        <v>0</v>
      </c>
      <c r="K42">
        <f t="shared" si="1"/>
        <v>5</v>
      </c>
      <c r="L42" t="b">
        <f>_xlfn.XLOOKUP(A42,Diagnosis!A:A,Diagnosis!G:G)=K42</f>
        <v>1</v>
      </c>
    </row>
    <row r="43" spans="1:12" x14ac:dyDescent="0.55000000000000004">
      <c r="A43" t="s">
        <v>78</v>
      </c>
      <c r="B43">
        <f>IFERROR(_xlfn.XLOOKUP($A43&amp;B$1,Diagnosis!$H:$H,Diagnosis!$E:$E),0)</f>
        <v>1</v>
      </c>
      <c r="C43">
        <f>IFERROR(_xlfn.XLOOKUP($A43&amp;C$1,Diagnosis!$H:$H,Diagnosis!$E:$E),0)</f>
        <v>1</v>
      </c>
      <c r="D43">
        <f>IFERROR(_xlfn.XLOOKUP($A43&amp;D$1,Diagnosis!$H:$H,Diagnosis!$E:$E),0)</f>
        <v>0</v>
      </c>
      <c r="E43">
        <f>IFERROR(_xlfn.XLOOKUP($A43&amp;E$1,Diagnosis!$H:$H,Diagnosis!$E:$E),0)</f>
        <v>1</v>
      </c>
      <c r="F43">
        <f>IFERROR(_xlfn.XLOOKUP($A43&amp;F$1,Diagnosis!$H:$H,Diagnosis!$E:$E),0)</f>
        <v>0</v>
      </c>
      <c r="G43">
        <f>IFERROR(_xlfn.XLOOKUP($A43&amp;G$1,Diagnosis!$H:$H,Diagnosis!$E:$E),0)</f>
        <v>0</v>
      </c>
      <c r="H43">
        <f>IFERROR(_xlfn.XLOOKUP($A43&amp;H$1,Diagnosis!$H:$H,Diagnosis!$E:$E),0)</f>
        <v>1</v>
      </c>
      <c r="I43">
        <f>IFERROR(_xlfn.XLOOKUP($A43&amp;I$1,Diagnosis!$H:$H,Diagnosis!$E:$E),0)</f>
        <v>1</v>
      </c>
      <c r="J43">
        <f>IFERROR(_xlfn.XLOOKUP($A43&amp;J$1,Diagnosis!$H:$H,Diagnosis!$E:$E),0)</f>
        <v>0</v>
      </c>
      <c r="K43">
        <f t="shared" si="1"/>
        <v>5</v>
      </c>
      <c r="L43" t="b">
        <f>_xlfn.XLOOKUP(A43,Diagnosis!A:A,Diagnosis!G:G)=K43</f>
        <v>1</v>
      </c>
    </row>
    <row r="44" spans="1:12" x14ac:dyDescent="0.55000000000000004">
      <c r="A44" t="s">
        <v>79</v>
      </c>
      <c r="B44">
        <f>IFERROR(_xlfn.XLOOKUP($A44&amp;B$1,Diagnosis!$H:$H,Diagnosis!$E:$E),0)</f>
        <v>1</v>
      </c>
      <c r="C44">
        <f>IFERROR(_xlfn.XLOOKUP($A44&amp;C$1,Diagnosis!$H:$H,Diagnosis!$E:$E),0)</f>
        <v>1</v>
      </c>
      <c r="D44">
        <f>IFERROR(_xlfn.XLOOKUP($A44&amp;D$1,Diagnosis!$H:$H,Diagnosis!$E:$E),0)</f>
        <v>1</v>
      </c>
      <c r="E44">
        <f>IFERROR(_xlfn.XLOOKUP($A44&amp;E$1,Diagnosis!$H:$H,Diagnosis!$E:$E),0)</f>
        <v>1</v>
      </c>
      <c r="F44">
        <f>IFERROR(_xlfn.XLOOKUP($A44&amp;F$1,Diagnosis!$H:$H,Diagnosis!$E:$E),0)</f>
        <v>0</v>
      </c>
      <c r="G44">
        <f>IFERROR(_xlfn.XLOOKUP($A44&amp;G$1,Diagnosis!$H:$H,Diagnosis!$E:$E),0)</f>
        <v>0</v>
      </c>
      <c r="H44">
        <f>IFERROR(_xlfn.XLOOKUP($A44&amp;H$1,Diagnosis!$H:$H,Diagnosis!$E:$E),0)</f>
        <v>1</v>
      </c>
      <c r="I44">
        <f>IFERROR(_xlfn.XLOOKUP($A44&amp;I$1,Diagnosis!$H:$H,Diagnosis!$E:$E),0)</f>
        <v>0</v>
      </c>
      <c r="J44">
        <f>IFERROR(_xlfn.XLOOKUP($A44&amp;J$1,Diagnosis!$H:$H,Diagnosis!$E:$E),0)</f>
        <v>0</v>
      </c>
      <c r="K44">
        <f t="shared" si="1"/>
        <v>5</v>
      </c>
      <c r="L44" t="b">
        <f>_xlfn.XLOOKUP(A44,Diagnosis!A:A,Diagnosis!G:G)=K44</f>
        <v>1</v>
      </c>
    </row>
    <row r="45" spans="1:12" x14ac:dyDescent="0.55000000000000004">
      <c r="A45" t="s">
        <v>127</v>
      </c>
      <c r="B45">
        <f>IFERROR(_xlfn.XLOOKUP($A45&amp;B$1,Diagnosis!$H:$H,Diagnosis!$E:$E),0)</f>
        <v>1</v>
      </c>
      <c r="C45">
        <f>IFERROR(_xlfn.XLOOKUP($A45&amp;C$1,Diagnosis!$H:$H,Diagnosis!$E:$E),0)</f>
        <v>1</v>
      </c>
      <c r="D45">
        <f>IFERROR(_xlfn.XLOOKUP($A45&amp;D$1,Diagnosis!$H:$H,Diagnosis!$E:$E),0)</f>
        <v>0</v>
      </c>
      <c r="E45">
        <f>IFERROR(_xlfn.XLOOKUP($A45&amp;E$1,Diagnosis!$H:$H,Diagnosis!$E:$E),0)</f>
        <v>1</v>
      </c>
      <c r="F45">
        <f>IFERROR(_xlfn.XLOOKUP($A45&amp;F$1,Diagnosis!$H:$H,Diagnosis!$E:$E),0)</f>
        <v>0</v>
      </c>
      <c r="G45">
        <f>IFERROR(_xlfn.XLOOKUP($A45&amp;G$1,Diagnosis!$H:$H,Diagnosis!$E:$E),0)</f>
        <v>0</v>
      </c>
      <c r="H45">
        <f>IFERROR(_xlfn.XLOOKUP($A45&amp;H$1,Diagnosis!$H:$H,Diagnosis!$E:$E),0)</f>
        <v>1</v>
      </c>
      <c r="I45">
        <f>IFERROR(_xlfn.XLOOKUP($A45&amp;I$1,Diagnosis!$H:$H,Diagnosis!$E:$E),0)</f>
        <v>1</v>
      </c>
      <c r="J45">
        <f>IFERROR(_xlfn.XLOOKUP($A45&amp;J$1,Diagnosis!$H:$H,Diagnosis!$E:$E),0)</f>
        <v>0</v>
      </c>
      <c r="K45">
        <f t="shared" si="1"/>
        <v>5</v>
      </c>
      <c r="L45" t="b">
        <f>_xlfn.XLOOKUP(A45,Diagnosis!A:A,Diagnosis!G:G)=K45</f>
        <v>1</v>
      </c>
    </row>
    <row r="46" spans="1:12" x14ac:dyDescent="0.55000000000000004">
      <c r="A46" t="s">
        <v>128</v>
      </c>
      <c r="B46">
        <f>IFERROR(_xlfn.XLOOKUP($A46&amp;B$1,Diagnosis!$H:$H,Diagnosis!$E:$E),0)</f>
        <v>1</v>
      </c>
      <c r="C46">
        <f>IFERROR(_xlfn.XLOOKUP($A46&amp;C$1,Diagnosis!$H:$H,Diagnosis!$E:$E),0)</f>
        <v>1</v>
      </c>
      <c r="D46">
        <f>IFERROR(_xlfn.XLOOKUP($A46&amp;D$1,Diagnosis!$H:$H,Diagnosis!$E:$E),0)</f>
        <v>1</v>
      </c>
      <c r="E46">
        <f>IFERROR(_xlfn.XLOOKUP($A46&amp;E$1,Diagnosis!$H:$H,Diagnosis!$E:$E),0)</f>
        <v>1</v>
      </c>
      <c r="F46">
        <f>IFERROR(_xlfn.XLOOKUP($A46&amp;F$1,Diagnosis!$H:$H,Diagnosis!$E:$E),0)</f>
        <v>0</v>
      </c>
      <c r="G46">
        <f>IFERROR(_xlfn.XLOOKUP($A46&amp;G$1,Diagnosis!$H:$H,Diagnosis!$E:$E),0)</f>
        <v>0</v>
      </c>
      <c r="H46">
        <f>IFERROR(_xlfn.XLOOKUP($A46&amp;H$1,Diagnosis!$H:$H,Diagnosis!$E:$E),0)</f>
        <v>1</v>
      </c>
      <c r="I46">
        <f>IFERROR(_xlfn.XLOOKUP($A46&amp;I$1,Diagnosis!$H:$H,Diagnosis!$E:$E),0)</f>
        <v>0</v>
      </c>
      <c r="J46">
        <f>IFERROR(_xlfn.XLOOKUP($A46&amp;J$1,Diagnosis!$H:$H,Diagnosis!$E:$E),0)</f>
        <v>0</v>
      </c>
      <c r="K46">
        <f t="shared" si="1"/>
        <v>5</v>
      </c>
      <c r="L46" t="b">
        <f>_xlfn.XLOOKUP(A46,Diagnosis!A:A,Diagnosis!G:G)=K46</f>
        <v>1</v>
      </c>
    </row>
    <row r="47" spans="1:12" x14ac:dyDescent="0.55000000000000004">
      <c r="A47" t="s">
        <v>122</v>
      </c>
      <c r="B47">
        <f>IFERROR(_xlfn.XLOOKUP($A47&amp;B$1,Diagnosis!$H:$H,Diagnosis!$E:$E),0)</f>
        <v>1</v>
      </c>
      <c r="C47">
        <f>IFERROR(_xlfn.XLOOKUP($A47&amp;C$1,Diagnosis!$H:$H,Diagnosis!$E:$E),0)</f>
        <v>1</v>
      </c>
      <c r="D47">
        <f>IFERROR(_xlfn.XLOOKUP($A47&amp;D$1,Diagnosis!$H:$H,Diagnosis!$E:$E),0)</f>
        <v>1</v>
      </c>
      <c r="E47">
        <f>IFERROR(_xlfn.XLOOKUP($A47&amp;E$1,Diagnosis!$H:$H,Diagnosis!$E:$E),0)</f>
        <v>1</v>
      </c>
      <c r="F47">
        <f>IFERROR(_xlfn.XLOOKUP($A47&amp;F$1,Diagnosis!$H:$H,Diagnosis!$E:$E),0)</f>
        <v>0</v>
      </c>
      <c r="G47">
        <f>IFERROR(_xlfn.XLOOKUP($A47&amp;G$1,Diagnosis!$H:$H,Diagnosis!$E:$E),0)</f>
        <v>0</v>
      </c>
      <c r="H47">
        <f>IFERROR(_xlfn.XLOOKUP($A47&amp;H$1,Diagnosis!$H:$H,Diagnosis!$E:$E),0)</f>
        <v>1</v>
      </c>
      <c r="I47">
        <f>IFERROR(_xlfn.XLOOKUP($A47&amp;I$1,Diagnosis!$H:$H,Diagnosis!$E:$E),0)</f>
        <v>0</v>
      </c>
      <c r="J47">
        <f>IFERROR(_xlfn.XLOOKUP($A47&amp;J$1,Diagnosis!$H:$H,Diagnosis!$E:$E),0)</f>
        <v>0</v>
      </c>
      <c r="K47">
        <f t="shared" si="1"/>
        <v>5</v>
      </c>
      <c r="L47" t="b">
        <f>_xlfn.XLOOKUP(A47,Diagnosis!A:A,Diagnosis!G:G)=K47</f>
        <v>1</v>
      </c>
    </row>
    <row r="48" spans="1:12" x14ac:dyDescent="0.55000000000000004">
      <c r="A48" t="s">
        <v>72</v>
      </c>
      <c r="B48">
        <f>IFERROR(_xlfn.XLOOKUP($A48&amp;B$1,Diagnosis!$H:$H,Diagnosis!$E:$E),0)</f>
        <v>1</v>
      </c>
      <c r="C48">
        <f>IFERROR(_xlfn.XLOOKUP($A48&amp;C$1,Diagnosis!$H:$H,Diagnosis!$E:$E),0)</f>
        <v>1</v>
      </c>
      <c r="D48">
        <f>IFERROR(_xlfn.XLOOKUP($A48&amp;D$1,Diagnosis!$H:$H,Diagnosis!$E:$E),0)</f>
        <v>1</v>
      </c>
      <c r="E48">
        <f>IFERROR(_xlfn.XLOOKUP($A48&amp;E$1,Diagnosis!$H:$H,Diagnosis!$E:$E),0)</f>
        <v>0</v>
      </c>
      <c r="F48">
        <f>IFERROR(_xlfn.XLOOKUP($A48&amp;F$1,Diagnosis!$H:$H,Diagnosis!$E:$E),0)</f>
        <v>0</v>
      </c>
      <c r="G48">
        <f>IFERROR(_xlfn.XLOOKUP($A48&amp;G$1,Diagnosis!$H:$H,Diagnosis!$E:$E),0)</f>
        <v>0</v>
      </c>
      <c r="H48">
        <f>IFERROR(_xlfn.XLOOKUP($A48&amp;H$1,Diagnosis!$H:$H,Diagnosis!$E:$E),0)</f>
        <v>1</v>
      </c>
      <c r="I48">
        <f>IFERROR(_xlfn.XLOOKUP($A48&amp;I$1,Diagnosis!$H:$H,Diagnosis!$E:$E),0)</f>
        <v>0</v>
      </c>
      <c r="J48">
        <f>IFERROR(_xlfn.XLOOKUP($A48&amp;J$1,Diagnosis!$H:$H,Diagnosis!$E:$E),0)</f>
        <v>1</v>
      </c>
      <c r="K48">
        <f t="shared" si="1"/>
        <v>5</v>
      </c>
      <c r="L48" t="b">
        <f>_xlfn.XLOOKUP(A48,Diagnosis!A:A,Diagnosis!G:G)=K48</f>
        <v>1</v>
      </c>
    </row>
    <row r="49" spans="1:12" x14ac:dyDescent="0.55000000000000004">
      <c r="A49" t="s">
        <v>80</v>
      </c>
      <c r="B49">
        <f>IFERROR(_xlfn.XLOOKUP($A49&amp;B$1,Diagnosis!$H:$H,Diagnosis!$E:$E),0)</f>
        <v>1</v>
      </c>
      <c r="C49">
        <f>IFERROR(_xlfn.XLOOKUP($A49&amp;C$1,Diagnosis!$H:$H,Diagnosis!$E:$E),0)</f>
        <v>1</v>
      </c>
      <c r="D49">
        <f>IFERROR(_xlfn.XLOOKUP($A49&amp;D$1,Diagnosis!$H:$H,Diagnosis!$E:$E),0)</f>
        <v>1</v>
      </c>
      <c r="E49">
        <f>IFERROR(_xlfn.XLOOKUP($A49&amp;E$1,Diagnosis!$H:$H,Diagnosis!$E:$E),0)</f>
        <v>1</v>
      </c>
      <c r="F49">
        <f>IFERROR(_xlfn.XLOOKUP($A49&amp;F$1,Diagnosis!$H:$H,Diagnosis!$E:$E),0)</f>
        <v>0</v>
      </c>
      <c r="G49">
        <f>IFERROR(_xlfn.XLOOKUP($A49&amp;G$1,Diagnosis!$H:$H,Diagnosis!$E:$E),0)</f>
        <v>0</v>
      </c>
      <c r="H49">
        <f>IFERROR(_xlfn.XLOOKUP($A49&amp;H$1,Diagnosis!$H:$H,Diagnosis!$E:$E),0)</f>
        <v>1</v>
      </c>
      <c r="I49">
        <f>IFERROR(_xlfn.XLOOKUP($A49&amp;I$1,Diagnosis!$H:$H,Diagnosis!$E:$E),0)</f>
        <v>0</v>
      </c>
      <c r="J49">
        <f>IFERROR(_xlfn.XLOOKUP($A49&amp;J$1,Diagnosis!$H:$H,Diagnosis!$E:$E),0)</f>
        <v>0</v>
      </c>
      <c r="K49">
        <f t="shared" si="1"/>
        <v>5</v>
      </c>
      <c r="L49" t="b">
        <f>_xlfn.XLOOKUP(A49,Diagnosis!A:A,Diagnosis!G:G)=K49</f>
        <v>1</v>
      </c>
    </row>
    <row r="50" spans="1:12" hidden="1" x14ac:dyDescent="0.55000000000000004">
      <c r="A50" t="s">
        <v>81</v>
      </c>
      <c r="B50">
        <f>IFERROR(_xlfn.XLOOKUP($A50&amp;B$1,Diagnosis!$H:$H,Diagnosis!$E:$E),0)</f>
        <v>1</v>
      </c>
      <c r="C50">
        <f>IFERROR(_xlfn.XLOOKUP($A50&amp;C$1,Diagnosis!$H:$H,Diagnosis!$E:$E),0)</f>
        <v>0</v>
      </c>
      <c r="D50">
        <f>IFERROR(_xlfn.XLOOKUP($A50&amp;D$1,Diagnosis!$H:$H,Diagnosis!$E:$E),0)</f>
        <v>1</v>
      </c>
      <c r="E50">
        <f>IFERROR(_xlfn.XLOOKUP($A50&amp;E$1,Diagnosis!$H:$H,Diagnosis!$E:$E),0)</f>
        <v>1</v>
      </c>
      <c r="F50">
        <f>IFERROR(_xlfn.XLOOKUP($A50&amp;F$1,Diagnosis!$H:$H,Diagnosis!$E:$E),0)</f>
        <v>0</v>
      </c>
      <c r="G50">
        <f>IFERROR(_xlfn.XLOOKUP($A50&amp;G$1,Diagnosis!$H:$H,Diagnosis!$E:$E),0)</f>
        <v>1</v>
      </c>
      <c r="H50">
        <f>IFERROR(_xlfn.XLOOKUP($A50&amp;H$1,Diagnosis!$H:$H,Diagnosis!$E:$E),0)</f>
        <v>1</v>
      </c>
      <c r="I50">
        <f>IFERROR(_xlfn.XLOOKUP($A50&amp;I$1,Diagnosis!$H:$H,Diagnosis!$E:$E),0)</f>
        <v>0</v>
      </c>
      <c r="J50">
        <f>IFERROR(_xlfn.XLOOKUP($A50&amp;J$1,Diagnosis!$H:$H,Diagnosis!$E:$E),0)</f>
        <v>0</v>
      </c>
      <c r="K50">
        <f t="shared" si="1"/>
        <v>5</v>
      </c>
      <c r="L50" t="b">
        <f>_xlfn.XLOOKUP(A50,Diagnosis!A:A,Diagnosis!G:G)=K50</f>
        <v>1</v>
      </c>
    </row>
    <row r="51" spans="1:12" x14ac:dyDescent="0.55000000000000004">
      <c r="A51" t="s">
        <v>129</v>
      </c>
      <c r="B51">
        <f>IFERROR(_xlfn.XLOOKUP($A51&amp;B$1,Diagnosis!$H:$H,Diagnosis!$E:$E),0)</f>
        <v>1</v>
      </c>
      <c r="C51">
        <f>IFERROR(_xlfn.XLOOKUP($A51&amp;C$1,Diagnosis!$H:$H,Diagnosis!$E:$E),0)</f>
        <v>1</v>
      </c>
      <c r="D51">
        <f>IFERROR(_xlfn.XLOOKUP($A51&amp;D$1,Diagnosis!$H:$H,Diagnosis!$E:$E),0)</f>
        <v>1</v>
      </c>
      <c r="E51">
        <f>IFERROR(_xlfn.XLOOKUP($A51&amp;E$1,Diagnosis!$H:$H,Diagnosis!$E:$E),0)</f>
        <v>1</v>
      </c>
      <c r="F51">
        <f>IFERROR(_xlfn.XLOOKUP($A51&amp;F$1,Diagnosis!$H:$H,Diagnosis!$E:$E),0)</f>
        <v>0</v>
      </c>
      <c r="G51">
        <f>IFERROR(_xlfn.XLOOKUP($A51&amp;G$1,Diagnosis!$H:$H,Diagnosis!$E:$E),0)</f>
        <v>0</v>
      </c>
      <c r="H51">
        <f>IFERROR(_xlfn.XLOOKUP($A51&amp;H$1,Diagnosis!$H:$H,Diagnosis!$E:$E),0)</f>
        <v>1</v>
      </c>
      <c r="I51">
        <f>IFERROR(_xlfn.XLOOKUP($A51&amp;I$1,Diagnosis!$H:$H,Diagnosis!$E:$E),0)</f>
        <v>0</v>
      </c>
      <c r="J51">
        <f>IFERROR(_xlfn.XLOOKUP($A51&amp;J$1,Diagnosis!$H:$H,Diagnosis!$E:$E),0)</f>
        <v>0</v>
      </c>
      <c r="K51">
        <f t="shared" si="1"/>
        <v>5</v>
      </c>
      <c r="L51" t="b">
        <f>_xlfn.XLOOKUP(A51,Diagnosis!A:A,Diagnosis!G:G)=K51</f>
        <v>1</v>
      </c>
    </row>
    <row r="52" spans="1:12" x14ac:dyDescent="0.55000000000000004">
      <c r="A52" t="s">
        <v>130</v>
      </c>
      <c r="B52">
        <f>IFERROR(_xlfn.XLOOKUP($A52&amp;B$1,Diagnosis!$H:$H,Diagnosis!$E:$E),0)</f>
        <v>1</v>
      </c>
      <c r="C52">
        <f>IFERROR(_xlfn.XLOOKUP($A52&amp;C$1,Diagnosis!$H:$H,Diagnosis!$E:$E),0)</f>
        <v>1</v>
      </c>
      <c r="D52">
        <f>IFERROR(_xlfn.XLOOKUP($A52&amp;D$1,Diagnosis!$H:$H,Diagnosis!$E:$E),0)</f>
        <v>1</v>
      </c>
      <c r="E52">
        <f>IFERROR(_xlfn.XLOOKUP($A52&amp;E$1,Diagnosis!$H:$H,Diagnosis!$E:$E),0)</f>
        <v>1</v>
      </c>
      <c r="F52">
        <f>IFERROR(_xlfn.XLOOKUP($A52&amp;F$1,Diagnosis!$H:$H,Diagnosis!$E:$E),0)</f>
        <v>0</v>
      </c>
      <c r="G52">
        <f>IFERROR(_xlfn.XLOOKUP($A52&amp;G$1,Diagnosis!$H:$H,Diagnosis!$E:$E),0)</f>
        <v>0</v>
      </c>
      <c r="H52">
        <f>IFERROR(_xlfn.XLOOKUP($A52&amp;H$1,Diagnosis!$H:$H,Diagnosis!$E:$E),0)</f>
        <v>1</v>
      </c>
      <c r="I52">
        <f>IFERROR(_xlfn.XLOOKUP($A52&amp;I$1,Diagnosis!$H:$H,Diagnosis!$E:$E),0)</f>
        <v>0</v>
      </c>
      <c r="J52">
        <f>IFERROR(_xlfn.XLOOKUP($A52&amp;J$1,Diagnosis!$H:$H,Diagnosis!$E:$E),0)</f>
        <v>0</v>
      </c>
      <c r="K52">
        <f t="shared" si="1"/>
        <v>5</v>
      </c>
      <c r="L52" t="b">
        <f>_xlfn.XLOOKUP(A52,Diagnosis!A:A,Diagnosis!G:G)=K52</f>
        <v>1</v>
      </c>
    </row>
    <row r="53" spans="1:12" x14ac:dyDescent="0.55000000000000004">
      <c r="A53" t="s">
        <v>87</v>
      </c>
      <c r="B53">
        <f>IFERROR(_xlfn.XLOOKUP($A53&amp;B$1,Diagnosis!$H:$H,Diagnosis!$E:$E),0)</f>
        <v>1</v>
      </c>
      <c r="C53">
        <f>IFERROR(_xlfn.XLOOKUP($A53&amp;C$1,Diagnosis!$H:$H,Diagnosis!$E:$E),0)</f>
        <v>1</v>
      </c>
      <c r="D53">
        <f>IFERROR(_xlfn.XLOOKUP($A53&amp;D$1,Diagnosis!$H:$H,Diagnosis!$E:$E),0)</f>
        <v>1</v>
      </c>
      <c r="E53">
        <f>IFERROR(_xlfn.XLOOKUP($A53&amp;E$1,Diagnosis!$H:$H,Diagnosis!$E:$E),0)</f>
        <v>0</v>
      </c>
      <c r="F53">
        <f>IFERROR(_xlfn.XLOOKUP($A53&amp;F$1,Diagnosis!$H:$H,Diagnosis!$E:$E),0)</f>
        <v>0</v>
      </c>
      <c r="G53">
        <f>IFERROR(_xlfn.XLOOKUP($A53&amp;G$1,Diagnosis!$H:$H,Diagnosis!$E:$E),0)</f>
        <v>0</v>
      </c>
      <c r="H53">
        <f>IFERROR(_xlfn.XLOOKUP($A53&amp;H$1,Diagnosis!$H:$H,Diagnosis!$E:$E),0)</f>
        <v>1</v>
      </c>
      <c r="I53">
        <f>IFERROR(_xlfn.XLOOKUP($A53&amp;I$1,Diagnosis!$H:$H,Diagnosis!$E:$E),0)</f>
        <v>0</v>
      </c>
      <c r="J53">
        <f>IFERROR(_xlfn.XLOOKUP($A53&amp;J$1,Diagnosis!$H:$H,Diagnosis!$E:$E),0)</f>
        <v>1</v>
      </c>
      <c r="K53">
        <f t="shared" si="1"/>
        <v>5</v>
      </c>
      <c r="L53" t="b">
        <f>_xlfn.XLOOKUP(A53,Diagnosis!A:A,Diagnosis!G:G)=K53</f>
        <v>1</v>
      </c>
    </row>
    <row r="54" spans="1:12" x14ac:dyDescent="0.55000000000000004">
      <c r="A54" t="s">
        <v>136</v>
      </c>
      <c r="B54">
        <f>IFERROR(_xlfn.XLOOKUP($A54&amp;B$1,Diagnosis!$H:$H,Diagnosis!$E:$E),0)</f>
        <v>1</v>
      </c>
      <c r="C54">
        <f>IFERROR(_xlfn.XLOOKUP($A54&amp;C$1,Diagnosis!$H:$H,Diagnosis!$E:$E),0)</f>
        <v>1</v>
      </c>
      <c r="D54">
        <f>IFERROR(_xlfn.XLOOKUP($A54&amp;D$1,Diagnosis!$H:$H,Diagnosis!$E:$E),0)</f>
        <v>1</v>
      </c>
      <c r="E54">
        <f>IFERROR(_xlfn.XLOOKUP($A54&amp;E$1,Diagnosis!$H:$H,Diagnosis!$E:$E),0)</f>
        <v>1</v>
      </c>
      <c r="F54">
        <f>IFERROR(_xlfn.XLOOKUP($A54&amp;F$1,Diagnosis!$H:$H,Diagnosis!$E:$E),0)</f>
        <v>0</v>
      </c>
      <c r="G54">
        <f>IFERROR(_xlfn.XLOOKUP($A54&amp;G$1,Diagnosis!$H:$H,Diagnosis!$E:$E),0)</f>
        <v>0</v>
      </c>
      <c r="H54">
        <f>IFERROR(_xlfn.XLOOKUP($A54&amp;H$1,Diagnosis!$H:$H,Diagnosis!$E:$E),0)</f>
        <v>1</v>
      </c>
      <c r="I54">
        <f>IFERROR(_xlfn.XLOOKUP($A54&amp;I$1,Diagnosis!$H:$H,Diagnosis!$E:$E),0)</f>
        <v>0</v>
      </c>
      <c r="J54">
        <f>IFERROR(_xlfn.XLOOKUP($A54&amp;J$1,Diagnosis!$H:$H,Diagnosis!$E:$E),0)</f>
        <v>0</v>
      </c>
      <c r="K54">
        <f t="shared" si="1"/>
        <v>5</v>
      </c>
      <c r="L54" t="b">
        <f>_xlfn.XLOOKUP(A54,Diagnosis!A:A,Diagnosis!G:G)=K54</f>
        <v>1</v>
      </c>
    </row>
    <row r="55" spans="1:12" x14ac:dyDescent="0.55000000000000004">
      <c r="A55" t="s">
        <v>92</v>
      </c>
      <c r="B55">
        <f>IFERROR(_xlfn.XLOOKUP($A55&amp;B$1,Diagnosis!$H:$H,Diagnosis!$E:$E),0)</f>
        <v>1</v>
      </c>
      <c r="C55">
        <f>IFERROR(_xlfn.XLOOKUP($A55&amp;C$1,Diagnosis!$H:$H,Diagnosis!$E:$E),0)</f>
        <v>1</v>
      </c>
      <c r="D55">
        <f>IFERROR(_xlfn.XLOOKUP($A55&amp;D$1,Diagnosis!$H:$H,Diagnosis!$E:$E),0)</f>
        <v>1</v>
      </c>
      <c r="E55">
        <f>IFERROR(_xlfn.XLOOKUP($A55&amp;E$1,Diagnosis!$H:$H,Diagnosis!$E:$E),0)</f>
        <v>1</v>
      </c>
      <c r="F55">
        <f>IFERROR(_xlfn.XLOOKUP($A55&amp;F$1,Diagnosis!$H:$H,Diagnosis!$E:$E),0)</f>
        <v>0</v>
      </c>
      <c r="G55">
        <f>IFERROR(_xlfn.XLOOKUP($A55&amp;G$1,Diagnosis!$H:$H,Diagnosis!$E:$E),0)</f>
        <v>0</v>
      </c>
      <c r="H55">
        <f>IFERROR(_xlfn.XLOOKUP($A55&amp;H$1,Diagnosis!$H:$H,Diagnosis!$E:$E),0)</f>
        <v>1</v>
      </c>
      <c r="I55">
        <f>IFERROR(_xlfn.XLOOKUP($A55&amp;I$1,Diagnosis!$H:$H,Diagnosis!$E:$E),0)</f>
        <v>0</v>
      </c>
      <c r="J55">
        <f>IFERROR(_xlfn.XLOOKUP($A55&amp;J$1,Diagnosis!$H:$H,Diagnosis!$E:$E),0)</f>
        <v>0</v>
      </c>
      <c r="K55">
        <f t="shared" si="1"/>
        <v>5</v>
      </c>
      <c r="L55" t="b">
        <f>_xlfn.XLOOKUP(A55,Diagnosis!A:A,Diagnosis!G:G)=K55</f>
        <v>1</v>
      </c>
    </row>
    <row r="56" spans="1:12" x14ac:dyDescent="0.55000000000000004">
      <c r="A56" t="s">
        <v>123</v>
      </c>
      <c r="B56">
        <f>IFERROR(_xlfn.XLOOKUP($A56&amp;B$1,Diagnosis!$H:$H,Diagnosis!$E:$E),0)</f>
        <v>1</v>
      </c>
      <c r="C56">
        <f>IFERROR(_xlfn.XLOOKUP($A56&amp;C$1,Diagnosis!$H:$H,Diagnosis!$E:$E),0)</f>
        <v>1</v>
      </c>
      <c r="D56">
        <f>IFERROR(_xlfn.XLOOKUP($A56&amp;D$1,Diagnosis!$H:$H,Diagnosis!$E:$E),0)</f>
        <v>1</v>
      </c>
      <c r="E56">
        <f>IFERROR(_xlfn.XLOOKUP($A56&amp;E$1,Diagnosis!$H:$H,Diagnosis!$E:$E),0)</f>
        <v>0</v>
      </c>
      <c r="F56">
        <f>IFERROR(_xlfn.XLOOKUP($A56&amp;F$1,Diagnosis!$H:$H,Diagnosis!$E:$E),0)</f>
        <v>0</v>
      </c>
      <c r="G56">
        <f>IFERROR(_xlfn.XLOOKUP($A56&amp;G$1,Diagnosis!$H:$H,Diagnosis!$E:$E),0)</f>
        <v>0</v>
      </c>
      <c r="H56">
        <f>IFERROR(_xlfn.XLOOKUP($A56&amp;H$1,Diagnosis!$H:$H,Diagnosis!$E:$E),0)</f>
        <v>1</v>
      </c>
      <c r="I56">
        <f>IFERROR(_xlfn.XLOOKUP($A56&amp;I$1,Diagnosis!$H:$H,Diagnosis!$E:$E),0)</f>
        <v>0</v>
      </c>
      <c r="J56">
        <f>IFERROR(_xlfn.XLOOKUP($A56&amp;J$1,Diagnosis!$H:$H,Diagnosis!$E:$E),0)</f>
        <v>1</v>
      </c>
      <c r="K56">
        <f t="shared" si="1"/>
        <v>5</v>
      </c>
      <c r="L56" t="b">
        <f>_xlfn.XLOOKUP(A56,Diagnosis!A:A,Diagnosis!G:G)=K56</f>
        <v>1</v>
      </c>
    </row>
    <row r="57" spans="1:12" x14ac:dyDescent="0.55000000000000004">
      <c r="A57" t="s">
        <v>93</v>
      </c>
      <c r="B57">
        <f>IFERROR(_xlfn.XLOOKUP($A57&amp;B$1,Diagnosis!$H:$H,Diagnosis!$E:$E),0)</f>
        <v>1</v>
      </c>
      <c r="C57">
        <f>IFERROR(_xlfn.XLOOKUP($A57&amp;C$1,Diagnosis!$H:$H,Diagnosis!$E:$E),0)</f>
        <v>1</v>
      </c>
      <c r="D57">
        <f>IFERROR(_xlfn.XLOOKUP($A57&amp;D$1,Diagnosis!$H:$H,Diagnosis!$E:$E),0)</f>
        <v>0</v>
      </c>
      <c r="E57">
        <f>IFERROR(_xlfn.XLOOKUP($A57&amp;E$1,Diagnosis!$H:$H,Diagnosis!$E:$E),0)</f>
        <v>1</v>
      </c>
      <c r="F57">
        <f>IFERROR(_xlfn.XLOOKUP($A57&amp;F$1,Diagnosis!$H:$H,Diagnosis!$E:$E),0)</f>
        <v>0</v>
      </c>
      <c r="G57">
        <f>IFERROR(_xlfn.XLOOKUP($A57&amp;G$1,Diagnosis!$H:$H,Diagnosis!$E:$E),0)</f>
        <v>0</v>
      </c>
      <c r="H57">
        <f>IFERROR(_xlfn.XLOOKUP($A57&amp;H$1,Diagnosis!$H:$H,Diagnosis!$E:$E),0)</f>
        <v>1</v>
      </c>
      <c r="I57">
        <f>IFERROR(_xlfn.XLOOKUP($A57&amp;I$1,Diagnosis!$H:$H,Diagnosis!$E:$E),0)</f>
        <v>0</v>
      </c>
      <c r="J57">
        <f>IFERROR(_xlfn.XLOOKUP($A57&amp;J$1,Diagnosis!$H:$H,Diagnosis!$E:$E),0)</f>
        <v>1</v>
      </c>
      <c r="K57">
        <f t="shared" si="1"/>
        <v>5</v>
      </c>
      <c r="L57" t="b">
        <f>_xlfn.XLOOKUP(A57,Diagnosis!A:A,Diagnosis!G:G)=K57</f>
        <v>1</v>
      </c>
    </row>
    <row r="58" spans="1:12" x14ac:dyDescent="0.55000000000000004">
      <c r="A58" t="s">
        <v>54</v>
      </c>
      <c r="B58">
        <f>IFERROR(_xlfn.XLOOKUP($A58&amp;B$1,Diagnosis!$H:$H,Diagnosis!$E:$E),0)</f>
        <v>1</v>
      </c>
      <c r="C58">
        <f>IFERROR(_xlfn.XLOOKUP($A58&amp;C$1,Diagnosis!$H:$H,Diagnosis!$E:$E),0)</f>
        <v>1</v>
      </c>
      <c r="D58">
        <f>IFERROR(_xlfn.XLOOKUP($A58&amp;D$1,Diagnosis!$H:$H,Diagnosis!$E:$E),0)</f>
        <v>1</v>
      </c>
      <c r="E58">
        <f>IFERROR(_xlfn.XLOOKUP($A58&amp;E$1,Diagnosis!$H:$H,Diagnosis!$E:$E),0)</f>
        <v>1</v>
      </c>
      <c r="F58">
        <f>IFERROR(_xlfn.XLOOKUP($A58&amp;F$1,Diagnosis!$H:$H,Diagnosis!$E:$E),0)</f>
        <v>0</v>
      </c>
      <c r="G58">
        <f>IFERROR(_xlfn.XLOOKUP($A58&amp;G$1,Diagnosis!$H:$H,Diagnosis!$E:$E),0)</f>
        <v>0</v>
      </c>
      <c r="H58">
        <f>IFERROR(_xlfn.XLOOKUP($A58&amp;H$1,Diagnosis!$H:$H,Diagnosis!$E:$E),0)</f>
        <v>1</v>
      </c>
      <c r="I58">
        <f>IFERROR(_xlfn.XLOOKUP($A58&amp;I$1,Diagnosis!$H:$H,Diagnosis!$E:$E),0)</f>
        <v>1</v>
      </c>
      <c r="J58">
        <f>IFERROR(_xlfn.XLOOKUP($A58&amp;J$1,Diagnosis!$H:$H,Diagnosis!$E:$E),0)</f>
        <v>0</v>
      </c>
      <c r="K58">
        <f t="shared" si="1"/>
        <v>6</v>
      </c>
      <c r="L58" t="b">
        <f>_xlfn.XLOOKUP(A58,Diagnosis!A:A,Diagnosis!G:G)=K58</f>
        <v>1</v>
      </c>
    </row>
    <row r="59" spans="1:12" x14ac:dyDescent="0.55000000000000004">
      <c r="A59" t="s">
        <v>94</v>
      </c>
      <c r="B59">
        <f>IFERROR(_xlfn.XLOOKUP($A59&amp;B$1,Diagnosis!$H:$H,Diagnosis!$E:$E),0)</f>
        <v>1</v>
      </c>
      <c r="C59">
        <f>IFERROR(_xlfn.XLOOKUP($A59&amp;C$1,Diagnosis!$H:$H,Diagnosis!$E:$E),0)</f>
        <v>1</v>
      </c>
      <c r="D59">
        <f>IFERROR(_xlfn.XLOOKUP($A59&amp;D$1,Diagnosis!$H:$H,Diagnosis!$E:$E),0)</f>
        <v>1</v>
      </c>
      <c r="E59">
        <f>IFERROR(_xlfn.XLOOKUP($A59&amp;E$1,Diagnosis!$H:$H,Diagnosis!$E:$E),0)</f>
        <v>1</v>
      </c>
      <c r="F59">
        <f>IFERROR(_xlfn.XLOOKUP($A59&amp;F$1,Diagnosis!$H:$H,Diagnosis!$E:$E),0)</f>
        <v>0</v>
      </c>
      <c r="G59">
        <f>IFERROR(_xlfn.XLOOKUP($A59&amp;G$1,Diagnosis!$H:$H,Diagnosis!$E:$E),0)</f>
        <v>0</v>
      </c>
      <c r="H59">
        <f>IFERROR(_xlfn.XLOOKUP($A59&amp;H$1,Diagnosis!$H:$H,Diagnosis!$E:$E),0)</f>
        <v>1</v>
      </c>
      <c r="I59">
        <f>IFERROR(_xlfn.XLOOKUP($A59&amp;I$1,Diagnosis!$H:$H,Diagnosis!$E:$E),0)</f>
        <v>1</v>
      </c>
      <c r="J59">
        <f>IFERROR(_xlfn.XLOOKUP($A59&amp;J$1,Diagnosis!$H:$H,Diagnosis!$E:$E),0)</f>
        <v>0</v>
      </c>
      <c r="K59">
        <f t="shared" si="1"/>
        <v>6</v>
      </c>
      <c r="L59" t="b">
        <f>_xlfn.XLOOKUP(A59,Diagnosis!A:A,Diagnosis!G:G)=K59</f>
        <v>1</v>
      </c>
    </row>
    <row r="60" spans="1:12" x14ac:dyDescent="0.55000000000000004">
      <c r="A60" t="s">
        <v>89</v>
      </c>
      <c r="B60">
        <f>IFERROR(_xlfn.XLOOKUP($A60&amp;B$1,Diagnosis!$H:$H,Diagnosis!$E:$E),0)</f>
        <v>1</v>
      </c>
      <c r="C60">
        <f>IFERROR(_xlfn.XLOOKUP($A60&amp;C$1,Diagnosis!$H:$H,Diagnosis!$E:$E),0)</f>
        <v>1</v>
      </c>
      <c r="D60">
        <f>IFERROR(_xlfn.XLOOKUP($A60&amp;D$1,Diagnosis!$H:$H,Diagnosis!$E:$E),0)</f>
        <v>1</v>
      </c>
      <c r="E60">
        <f>IFERROR(_xlfn.XLOOKUP($A60&amp;E$1,Diagnosis!$H:$H,Diagnosis!$E:$E),0)</f>
        <v>1</v>
      </c>
      <c r="F60">
        <f>IFERROR(_xlfn.XLOOKUP($A60&amp;F$1,Diagnosis!$H:$H,Diagnosis!$E:$E),0)</f>
        <v>0</v>
      </c>
      <c r="G60">
        <f>IFERROR(_xlfn.XLOOKUP($A60&amp;G$1,Diagnosis!$H:$H,Diagnosis!$E:$E),0)</f>
        <v>0</v>
      </c>
      <c r="H60">
        <f>IFERROR(_xlfn.XLOOKUP($A60&amp;H$1,Diagnosis!$H:$H,Diagnosis!$E:$E),0)</f>
        <v>1</v>
      </c>
      <c r="I60">
        <f>IFERROR(_xlfn.XLOOKUP($A60&amp;I$1,Diagnosis!$H:$H,Diagnosis!$E:$E),0)</f>
        <v>1</v>
      </c>
      <c r="J60">
        <f>IFERROR(_xlfn.XLOOKUP($A60&amp;J$1,Diagnosis!$H:$H,Diagnosis!$E:$E),0)</f>
        <v>0</v>
      </c>
      <c r="K60">
        <f t="shared" si="1"/>
        <v>6</v>
      </c>
      <c r="L60" t="b">
        <f>_xlfn.XLOOKUP(A60,Diagnosis!A:A,Diagnosis!G:G)=K60</f>
        <v>1</v>
      </c>
    </row>
    <row r="61" spans="1:12" x14ac:dyDescent="0.55000000000000004">
      <c r="A61" t="s">
        <v>75</v>
      </c>
      <c r="B61">
        <f>IFERROR(_xlfn.XLOOKUP($A61&amp;B$1,Diagnosis!$H:$H,Diagnosis!$E:$E),0)</f>
        <v>1</v>
      </c>
      <c r="C61">
        <f>IFERROR(_xlfn.XLOOKUP($A61&amp;C$1,Diagnosis!$H:$H,Diagnosis!$E:$E),0)</f>
        <v>1</v>
      </c>
      <c r="D61">
        <f>IFERROR(_xlfn.XLOOKUP($A61&amp;D$1,Diagnosis!$H:$H,Diagnosis!$E:$E),0)</f>
        <v>0</v>
      </c>
      <c r="E61">
        <f>IFERROR(_xlfn.XLOOKUP($A61&amp;E$1,Diagnosis!$H:$H,Diagnosis!$E:$E),0)</f>
        <v>1</v>
      </c>
      <c r="F61">
        <f>IFERROR(_xlfn.XLOOKUP($A61&amp;F$1,Diagnosis!$H:$H,Diagnosis!$E:$E),0)</f>
        <v>0</v>
      </c>
      <c r="G61">
        <f>IFERROR(_xlfn.XLOOKUP($A61&amp;G$1,Diagnosis!$H:$H,Diagnosis!$E:$E),0)</f>
        <v>0</v>
      </c>
      <c r="H61">
        <f>IFERROR(_xlfn.XLOOKUP($A61&amp;H$1,Diagnosis!$H:$H,Diagnosis!$E:$E),0)</f>
        <v>1</v>
      </c>
      <c r="I61">
        <f>IFERROR(_xlfn.XLOOKUP($A61&amp;I$1,Diagnosis!$H:$H,Diagnosis!$E:$E),0)</f>
        <v>1</v>
      </c>
      <c r="J61">
        <f>IFERROR(_xlfn.XLOOKUP($A61&amp;J$1,Diagnosis!$H:$H,Diagnosis!$E:$E),0)</f>
        <v>1</v>
      </c>
      <c r="K61">
        <f t="shared" si="1"/>
        <v>6</v>
      </c>
      <c r="L61" t="b">
        <f>_xlfn.XLOOKUP(A61,Diagnosis!A:A,Diagnosis!G:G)=K61</f>
        <v>1</v>
      </c>
    </row>
    <row r="62" spans="1:12" x14ac:dyDescent="0.55000000000000004">
      <c r="A62" t="s">
        <v>90</v>
      </c>
      <c r="B62">
        <f>IFERROR(_xlfn.XLOOKUP($A62&amp;B$1,Diagnosis!$H:$H,Diagnosis!$E:$E),0)</f>
        <v>1</v>
      </c>
      <c r="C62">
        <f>IFERROR(_xlfn.XLOOKUP($A62&amp;C$1,Diagnosis!$H:$H,Diagnosis!$E:$E),0)</f>
        <v>1</v>
      </c>
      <c r="D62">
        <f>IFERROR(_xlfn.XLOOKUP($A62&amp;D$1,Diagnosis!$H:$H,Diagnosis!$E:$E),0)</f>
        <v>0</v>
      </c>
      <c r="E62">
        <f>IFERROR(_xlfn.XLOOKUP($A62&amp;E$1,Diagnosis!$H:$H,Diagnosis!$E:$E),0)</f>
        <v>1</v>
      </c>
      <c r="F62">
        <f>IFERROR(_xlfn.XLOOKUP($A62&amp;F$1,Diagnosis!$H:$H,Diagnosis!$E:$E),0)</f>
        <v>0</v>
      </c>
      <c r="G62">
        <f>IFERROR(_xlfn.XLOOKUP($A62&amp;G$1,Diagnosis!$H:$H,Diagnosis!$E:$E),0)</f>
        <v>0</v>
      </c>
      <c r="H62">
        <f>IFERROR(_xlfn.XLOOKUP($A62&amp;H$1,Diagnosis!$H:$H,Diagnosis!$E:$E),0)</f>
        <v>1</v>
      </c>
      <c r="I62">
        <f>IFERROR(_xlfn.XLOOKUP($A62&amp;I$1,Diagnosis!$H:$H,Diagnosis!$E:$E),0)</f>
        <v>1</v>
      </c>
      <c r="J62">
        <f>IFERROR(_xlfn.XLOOKUP($A62&amp;J$1,Diagnosis!$H:$H,Diagnosis!$E:$E),0)</f>
        <v>1</v>
      </c>
      <c r="K62">
        <f t="shared" si="1"/>
        <v>6</v>
      </c>
      <c r="L62" t="b">
        <f>_xlfn.XLOOKUP(A62,Diagnosis!A:A,Diagnosis!G:G)=K62</f>
        <v>1</v>
      </c>
    </row>
    <row r="63" spans="1:12" x14ac:dyDescent="0.55000000000000004">
      <c r="A63" t="s">
        <v>125</v>
      </c>
      <c r="B63">
        <f>IFERROR(_xlfn.XLOOKUP($A63&amp;B$1,Diagnosis!$H:$H,Diagnosis!$E:$E),0)</f>
        <v>1</v>
      </c>
      <c r="C63">
        <f>IFERROR(_xlfn.XLOOKUP($A63&amp;C$1,Diagnosis!$H:$H,Diagnosis!$E:$E),0)</f>
        <v>1</v>
      </c>
      <c r="D63">
        <f>IFERROR(_xlfn.XLOOKUP($A63&amp;D$1,Diagnosis!$H:$H,Diagnosis!$E:$E),0)</f>
        <v>1</v>
      </c>
      <c r="E63">
        <f>IFERROR(_xlfn.XLOOKUP($A63&amp;E$1,Diagnosis!$H:$H,Diagnosis!$E:$E),0)</f>
        <v>1</v>
      </c>
      <c r="F63">
        <f>IFERROR(_xlfn.XLOOKUP($A63&amp;F$1,Diagnosis!$H:$H,Diagnosis!$E:$E),0)</f>
        <v>0</v>
      </c>
      <c r="G63">
        <f>IFERROR(_xlfn.XLOOKUP($A63&amp;G$1,Diagnosis!$H:$H,Diagnosis!$E:$E),0)</f>
        <v>0</v>
      </c>
      <c r="H63">
        <f>IFERROR(_xlfn.XLOOKUP($A63&amp;H$1,Diagnosis!$H:$H,Diagnosis!$E:$E),0)</f>
        <v>1</v>
      </c>
      <c r="I63">
        <f>IFERROR(_xlfn.XLOOKUP($A63&amp;I$1,Diagnosis!$H:$H,Diagnosis!$E:$E),0)</f>
        <v>1</v>
      </c>
      <c r="J63">
        <f>IFERROR(_xlfn.XLOOKUP($A63&amp;J$1,Diagnosis!$H:$H,Diagnosis!$E:$E),0)</f>
        <v>0</v>
      </c>
      <c r="K63">
        <f t="shared" si="1"/>
        <v>6</v>
      </c>
      <c r="L63" t="b">
        <f>_xlfn.XLOOKUP(A63,Diagnosis!A:A,Diagnosis!G:G)=K63</f>
        <v>1</v>
      </c>
    </row>
    <row r="64" spans="1:12" x14ac:dyDescent="0.55000000000000004">
      <c r="A64" t="s">
        <v>85</v>
      </c>
      <c r="B64">
        <f>IFERROR(_xlfn.XLOOKUP($A64&amp;B$1,Diagnosis!$H:$H,Diagnosis!$E:$E),0)</f>
        <v>1</v>
      </c>
      <c r="C64">
        <f>IFERROR(_xlfn.XLOOKUP($A64&amp;C$1,Diagnosis!$H:$H,Diagnosis!$E:$E),0)</f>
        <v>1</v>
      </c>
      <c r="D64">
        <f>IFERROR(_xlfn.XLOOKUP($A64&amp;D$1,Diagnosis!$H:$H,Diagnosis!$E:$E),0)</f>
        <v>1</v>
      </c>
      <c r="E64">
        <f>IFERROR(_xlfn.XLOOKUP($A64&amp;E$1,Diagnosis!$H:$H,Diagnosis!$E:$E),0)</f>
        <v>1</v>
      </c>
      <c r="F64">
        <f>IFERROR(_xlfn.XLOOKUP($A64&amp;F$1,Diagnosis!$H:$H,Diagnosis!$E:$E),0)</f>
        <v>0</v>
      </c>
      <c r="G64">
        <f>IFERROR(_xlfn.XLOOKUP($A64&amp;G$1,Diagnosis!$H:$H,Diagnosis!$E:$E),0)</f>
        <v>0</v>
      </c>
      <c r="H64">
        <f>IFERROR(_xlfn.XLOOKUP($A64&amp;H$1,Diagnosis!$H:$H,Diagnosis!$E:$E),0)</f>
        <v>1</v>
      </c>
      <c r="I64">
        <f>IFERROR(_xlfn.XLOOKUP($A64&amp;I$1,Diagnosis!$H:$H,Diagnosis!$E:$E),0)</f>
        <v>0</v>
      </c>
      <c r="J64">
        <f>IFERROR(_xlfn.XLOOKUP($A64&amp;J$1,Diagnosis!$H:$H,Diagnosis!$E:$E),0)</f>
        <v>1</v>
      </c>
      <c r="K64">
        <f t="shared" si="1"/>
        <v>6</v>
      </c>
      <c r="L64" t="b">
        <f>_xlfn.XLOOKUP(A64,Diagnosis!A:A,Diagnosis!G:G)=K64</f>
        <v>1</v>
      </c>
    </row>
    <row r="65" spans="1:12" x14ac:dyDescent="0.55000000000000004">
      <c r="A65" t="s">
        <v>135</v>
      </c>
      <c r="B65">
        <f>IFERROR(_xlfn.XLOOKUP($A65&amp;B$1,Diagnosis!$H:$H,Diagnosis!$E:$E),0)</f>
        <v>1</v>
      </c>
      <c r="C65">
        <f>IFERROR(_xlfn.XLOOKUP($A65&amp;C$1,Diagnosis!$H:$H,Diagnosis!$E:$E),0)</f>
        <v>1</v>
      </c>
      <c r="D65">
        <f>IFERROR(_xlfn.XLOOKUP($A65&amp;D$1,Diagnosis!$H:$H,Diagnosis!$E:$E),0)</f>
        <v>1</v>
      </c>
      <c r="E65">
        <f>IFERROR(_xlfn.XLOOKUP($A65&amp;E$1,Diagnosis!$H:$H,Diagnosis!$E:$E),0)</f>
        <v>1</v>
      </c>
      <c r="F65">
        <f>IFERROR(_xlfn.XLOOKUP($A65&amp;F$1,Diagnosis!$H:$H,Diagnosis!$E:$E),0)</f>
        <v>0</v>
      </c>
      <c r="G65">
        <f>IFERROR(_xlfn.XLOOKUP($A65&amp;G$1,Diagnosis!$H:$H,Diagnosis!$E:$E),0)</f>
        <v>0</v>
      </c>
      <c r="H65">
        <f>IFERROR(_xlfn.XLOOKUP($A65&amp;H$1,Diagnosis!$H:$H,Diagnosis!$E:$E),0)</f>
        <v>1</v>
      </c>
      <c r="I65">
        <f>IFERROR(_xlfn.XLOOKUP($A65&amp;I$1,Diagnosis!$H:$H,Diagnosis!$E:$E),0)</f>
        <v>0</v>
      </c>
      <c r="J65">
        <f>IFERROR(_xlfn.XLOOKUP($A65&amp;J$1,Diagnosis!$H:$H,Diagnosis!$E:$E),0)</f>
        <v>1</v>
      </c>
      <c r="K65">
        <f t="shared" si="1"/>
        <v>6</v>
      </c>
      <c r="L65" t="b">
        <f>_xlfn.XLOOKUP(A65,Diagnosis!A:A,Diagnosis!G:G)=K65</f>
        <v>1</v>
      </c>
    </row>
    <row r="66" spans="1:12" x14ac:dyDescent="0.55000000000000004">
      <c r="A66" t="s">
        <v>86</v>
      </c>
      <c r="B66">
        <f>IFERROR(_xlfn.XLOOKUP($A66&amp;B$1,Diagnosis!$H:$H,Diagnosis!$E:$E),0)</f>
        <v>1</v>
      </c>
      <c r="C66">
        <f>IFERROR(_xlfn.XLOOKUP($A66&amp;C$1,Diagnosis!$H:$H,Diagnosis!$E:$E),0)</f>
        <v>1</v>
      </c>
      <c r="D66">
        <f>IFERROR(_xlfn.XLOOKUP($A66&amp;D$1,Diagnosis!$H:$H,Diagnosis!$E:$E),0)</f>
        <v>1</v>
      </c>
      <c r="E66">
        <f>IFERROR(_xlfn.XLOOKUP($A66&amp;E$1,Diagnosis!$H:$H,Diagnosis!$E:$E),0)</f>
        <v>1</v>
      </c>
      <c r="F66">
        <f>IFERROR(_xlfn.XLOOKUP($A66&amp;F$1,Diagnosis!$H:$H,Diagnosis!$E:$E),0)</f>
        <v>0</v>
      </c>
      <c r="G66">
        <f>IFERROR(_xlfn.XLOOKUP($A66&amp;G$1,Diagnosis!$H:$H,Diagnosis!$E:$E),0)</f>
        <v>0</v>
      </c>
      <c r="H66">
        <f>IFERROR(_xlfn.XLOOKUP($A66&amp;H$1,Diagnosis!$H:$H,Diagnosis!$E:$E),0)</f>
        <v>1</v>
      </c>
      <c r="I66">
        <f>IFERROR(_xlfn.XLOOKUP($A66&amp;I$1,Diagnosis!$H:$H,Diagnosis!$E:$E),0)</f>
        <v>0</v>
      </c>
      <c r="J66">
        <f>IFERROR(_xlfn.XLOOKUP($A66&amp;J$1,Diagnosis!$H:$H,Diagnosis!$E:$E),0)</f>
        <v>1</v>
      </c>
      <c r="K66">
        <f t="shared" ref="K66:K69" si="2">SUM(B66:J66)</f>
        <v>6</v>
      </c>
      <c r="L66" t="b">
        <f>_xlfn.XLOOKUP(A66,Diagnosis!A:A,Diagnosis!G:G)=K66</f>
        <v>1</v>
      </c>
    </row>
    <row r="67" spans="1:12" x14ac:dyDescent="0.55000000000000004">
      <c r="A67" t="s">
        <v>47</v>
      </c>
      <c r="B67">
        <f>IFERROR(_xlfn.XLOOKUP($A67&amp;B$1,Diagnosis!$H:$H,Diagnosis!$E:$E),0)</f>
        <v>1</v>
      </c>
      <c r="C67">
        <f>IFERROR(_xlfn.XLOOKUP($A67&amp;C$1,Diagnosis!$H:$H,Diagnosis!$E:$E),0)</f>
        <v>1</v>
      </c>
      <c r="D67">
        <f>IFERROR(_xlfn.XLOOKUP($A67&amp;D$1,Diagnosis!$H:$H,Diagnosis!$E:$E),0)</f>
        <v>1</v>
      </c>
      <c r="E67">
        <f>IFERROR(_xlfn.XLOOKUP($A67&amp;E$1,Diagnosis!$H:$H,Diagnosis!$E:$E),0)</f>
        <v>1</v>
      </c>
      <c r="F67">
        <f>IFERROR(_xlfn.XLOOKUP($A67&amp;F$1,Diagnosis!$H:$H,Diagnosis!$E:$E),0)</f>
        <v>0</v>
      </c>
      <c r="G67">
        <f>IFERROR(_xlfn.XLOOKUP($A67&amp;G$1,Diagnosis!$H:$H,Diagnosis!$E:$E),0)</f>
        <v>0</v>
      </c>
      <c r="H67">
        <f>IFERROR(_xlfn.XLOOKUP($A67&amp;H$1,Diagnosis!$H:$H,Diagnosis!$E:$E),0)</f>
        <v>1</v>
      </c>
      <c r="I67">
        <f>IFERROR(_xlfn.XLOOKUP($A67&amp;I$1,Diagnosis!$H:$H,Diagnosis!$E:$E),0)</f>
        <v>0</v>
      </c>
      <c r="J67">
        <f>IFERROR(_xlfn.XLOOKUP($A67&amp;J$1,Diagnosis!$H:$H,Diagnosis!$E:$E),0)</f>
        <v>1</v>
      </c>
      <c r="K67">
        <f t="shared" si="2"/>
        <v>6</v>
      </c>
      <c r="L67" t="b">
        <f>_xlfn.XLOOKUP(A67,Diagnosis!A:A,Diagnosis!G:G)=K67</f>
        <v>1</v>
      </c>
    </row>
    <row r="68" spans="1:12" x14ac:dyDescent="0.55000000000000004">
      <c r="A68" t="s">
        <v>91</v>
      </c>
      <c r="B68">
        <f>IFERROR(_xlfn.XLOOKUP($A68&amp;B$1,Diagnosis!$H:$H,Diagnosis!$E:$E),0)</f>
        <v>1</v>
      </c>
      <c r="C68">
        <f>IFERROR(_xlfn.XLOOKUP($A68&amp;C$1,Diagnosis!$H:$H,Diagnosis!$E:$E),0)</f>
        <v>1</v>
      </c>
      <c r="D68">
        <f>IFERROR(_xlfn.XLOOKUP($A68&amp;D$1,Diagnosis!$H:$H,Diagnosis!$E:$E),0)</f>
        <v>1</v>
      </c>
      <c r="E68">
        <f>IFERROR(_xlfn.XLOOKUP($A68&amp;E$1,Diagnosis!$H:$H,Diagnosis!$E:$E),0)</f>
        <v>1</v>
      </c>
      <c r="F68">
        <f>IFERROR(_xlfn.XLOOKUP($A68&amp;F$1,Diagnosis!$H:$H,Diagnosis!$E:$E),0)</f>
        <v>0</v>
      </c>
      <c r="G68">
        <f>IFERROR(_xlfn.XLOOKUP($A68&amp;G$1,Diagnosis!$H:$H,Diagnosis!$E:$E),0)</f>
        <v>0</v>
      </c>
      <c r="H68">
        <f>IFERROR(_xlfn.XLOOKUP($A68&amp;H$1,Diagnosis!$H:$H,Diagnosis!$E:$E),0)</f>
        <v>1</v>
      </c>
      <c r="I68">
        <f>IFERROR(_xlfn.XLOOKUP($A68&amp;I$1,Diagnosis!$H:$H,Diagnosis!$E:$E),0)</f>
        <v>1</v>
      </c>
      <c r="J68">
        <f>IFERROR(_xlfn.XLOOKUP($A68&amp;J$1,Diagnosis!$H:$H,Diagnosis!$E:$E),0)</f>
        <v>0</v>
      </c>
      <c r="K68">
        <f t="shared" si="2"/>
        <v>6</v>
      </c>
      <c r="L68" t="b">
        <f>_xlfn.XLOOKUP(A68,Diagnosis!A:A,Diagnosis!G:G)=K68</f>
        <v>1</v>
      </c>
    </row>
    <row r="69" spans="1:12" x14ac:dyDescent="0.55000000000000004">
      <c r="A69" t="s">
        <v>131</v>
      </c>
      <c r="B69">
        <f>IFERROR(_xlfn.XLOOKUP($A69&amp;B$1,Diagnosis!$H:$H,Diagnosis!$E:$E),0)</f>
        <v>1</v>
      </c>
      <c r="C69">
        <f>IFERROR(_xlfn.XLOOKUP($A69&amp;C$1,Diagnosis!$H:$H,Diagnosis!$E:$E),0)</f>
        <v>1</v>
      </c>
      <c r="D69">
        <f>IFERROR(_xlfn.XLOOKUP($A69&amp;D$1,Diagnosis!$H:$H,Diagnosis!$E:$E),0)</f>
        <v>0</v>
      </c>
      <c r="E69">
        <f>IFERROR(_xlfn.XLOOKUP($A69&amp;E$1,Diagnosis!$H:$H,Diagnosis!$E:$E),0)</f>
        <v>1</v>
      </c>
      <c r="F69">
        <f>IFERROR(_xlfn.XLOOKUP($A69&amp;F$1,Diagnosis!$H:$H,Diagnosis!$E:$E),0)</f>
        <v>0</v>
      </c>
      <c r="G69">
        <f>IFERROR(_xlfn.XLOOKUP($A69&amp;G$1,Diagnosis!$H:$H,Diagnosis!$E:$E),0)</f>
        <v>0</v>
      </c>
      <c r="H69">
        <f>IFERROR(_xlfn.XLOOKUP($A69&amp;H$1,Diagnosis!$H:$H,Diagnosis!$E:$E),0)</f>
        <v>1</v>
      </c>
      <c r="I69">
        <f>IFERROR(_xlfn.XLOOKUP($A69&amp;I$1,Diagnosis!$H:$H,Diagnosis!$E:$E),0)</f>
        <v>1</v>
      </c>
      <c r="J69">
        <f>IFERROR(_xlfn.XLOOKUP($A69&amp;J$1,Diagnosis!$H:$H,Diagnosis!$E:$E),0)</f>
        <v>1</v>
      </c>
      <c r="K69">
        <f t="shared" si="2"/>
        <v>6</v>
      </c>
      <c r="L69" t="b">
        <f>_xlfn.XLOOKUP(A69,Diagnosis!A:A,Diagnosis!G:G)=K69</f>
        <v>1</v>
      </c>
    </row>
  </sheetData>
  <autoFilter ref="A1:M91" xr:uid="{00000000-0009-0000-0000-000008000000}"/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Drugs</vt:lpstr>
      <vt:lpstr>Dem-g</vt:lpstr>
      <vt:lpstr>Demographics</vt:lpstr>
      <vt:lpstr>Cond-g</vt:lpstr>
      <vt:lpstr>Condition</vt:lpstr>
      <vt:lpstr>Dia_1_0-g</vt:lpstr>
      <vt:lpstr>Diagnosis_1_0</vt:lpstr>
      <vt:lpstr>Diagnosis</vt:lpstr>
      <vt:lpstr>Dia-g</vt:lpstr>
      <vt:lpstr>Obs_1_0-g</vt:lpstr>
      <vt:lpstr>Observation_1_0</vt:lpstr>
      <vt:lpstr>Obs-g</vt:lpstr>
      <vt:lpstr>Observation</vt:lpstr>
      <vt:lpstr>color</vt:lpstr>
      <vt:lpstr>Most Frequent Features</vt:lpstr>
      <vt:lpstr>Kutools_Chart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Mirna Elizondo</dc:creator>
  <dc:description/>
  <cp:lastModifiedBy>Mirna Elizondo</cp:lastModifiedBy>
  <cp:revision>1</cp:revision>
  <dcterms:created xsi:type="dcterms:W3CDTF">2022-05-22T15:25:15Z</dcterms:created>
  <dcterms:modified xsi:type="dcterms:W3CDTF">2023-01-31T03:37:14Z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