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LYBOTICS\Schedule\"/>
    </mc:Choice>
  </mc:AlternateContent>
  <xr:revisionPtr revIDLastSave="0" documentId="13_ncr:1_{1784181E-96C0-4AE3-BA46-BB025C7A52C4}" xr6:coauthVersionLast="47" xr6:coauthVersionMax="47" xr10:uidLastSave="{00000000-0000-0000-0000-000000000000}"/>
  <bookViews>
    <workbookView xWindow="-110" yWindow="-110" windowWidth="19420" windowHeight="11020" xr2:uid="{1B550765-FBC5-4FF5-9DDF-3C8F449093FF}"/>
  </bookViews>
  <sheets>
    <sheet name="Match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<sst xmlns="http://schemas.openxmlformats.org/spreadsheetml/2006/main" count="86" uniqueCount="86">
  <si>
    <t>Match</t>
  </si>
  <si>
    <t>Red 1</t>
  </si>
  <si>
    <t>Red 2</t>
  </si>
  <si>
    <t>Blue 1</t>
  </si>
  <si>
    <t>Blue 2</t>
  </si>
  <si>
    <t>Red 1 Name</t>
  </si>
  <si>
    <t>Red 2 Name</t>
  </si>
  <si>
    <t>Blue 1 Name</t>
  </si>
  <si>
    <t>Blue 2 Name</t>
  </si>
  <si>
    <t>LYBOTICS Cavalay Team</t>
  </si>
  <si>
    <t>LYBOTICS Zawia Team</t>
  </si>
  <si>
    <t>BIT Robotics Team</t>
  </si>
  <si>
    <t>LYBOTICS Baxter Team</t>
  </si>
  <si>
    <t>LYBOTICS Challenge Team</t>
  </si>
  <si>
    <t>Name</t>
  </si>
  <si>
    <t>Code</t>
  </si>
  <si>
    <t>Ladybird Robotics Team</t>
  </si>
  <si>
    <t>LYBOTICS Wizards Team</t>
  </si>
  <si>
    <t>LYBOTICS Change Team</t>
  </si>
  <si>
    <t>LYBOTICS Super Team</t>
  </si>
  <si>
    <t>LYBOTICS Scout Team</t>
  </si>
  <si>
    <t>LYBOTICS Castle Team</t>
  </si>
  <si>
    <t>MISBOT Robotics Team</t>
  </si>
  <si>
    <t>LYBOTICS Quanta Team</t>
  </si>
  <si>
    <t>LYBOTICS Humanoids Team</t>
  </si>
  <si>
    <t>LYBOTICS Tagermien Team</t>
  </si>
  <si>
    <t>GCA Robotics Team</t>
  </si>
  <si>
    <t>LYBOTICS RoboMisurata Team</t>
  </si>
  <si>
    <t>LYBOTICS Minds Team</t>
  </si>
  <si>
    <t>LYBOTICS Super Nova Team</t>
  </si>
  <si>
    <t>LYBOTICS Asteroids Team</t>
  </si>
  <si>
    <t>LYBOTICS Wise Team</t>
  </si>
  <si>
    <t>LYBOTICS Insistence Team</t>
  </si>
  <si>
    <t>LYBOTICS Dracarys Team</t>
  </si>
  <si>
    <t>LYBOTICS Genesis Team</t>
  </si>
  <si>
    <t>Bawader Robotics Team</t>
  </si>
  <si>
    <t>LYBOTICS Royal Team</t>
  </si>
  <si>
    <t>LYBOTICS Derna Team</t>
  </si>
  <si>
    <t>LYBOTICS Balacris Team</t>
  </si>
  <si>
    <t>LYBOTICS Sirttics Team</t>
  </si>
  <si>
    <t>LYBOTICS Kabawn Team</t>
  </si>
  <si>
    <t>IKS Robotics Team</t>
  </si>
  <si>
    <t>LYBOTICS Icons Team</t>
  </si>
  <si>
    <t>LYBOTICS Sklodowska Team</t>
  </si>
  <si>
    <t>PathTech Scouts Robotics team</t>
  </si>
  <si>
    <t>People of Determination Robotics Team</t>
  </si>
  <si>
    <t>ISM Tech Masters Robotics Team</t>
  </si>
  <si>
    <t>Hwaks Robotics Team</t>
  </si>
  <si>
    <t>WOLS Robotics Team</t>
  </si>
  <si>
    <t>LYBOTICS Future Tech Team</t>
  </si>
  <si>
    <t>Luqman Robotics Team</t>
  </si>
  <si>
    <t>SAS Tech Robotics Team</t>
  </si>
  <si>
    <t>LYBOTICS Ghosts Team</t>
  </si>
  <si>
    <t>LYBOTICS  Zliten Team</t>
  </si>
  <si>
    <t>LYBOTICS Wonders Team</t>
  </si>
  <si>
    <t>Fazzan Scouts Robotics Team</t>
  </si>
  <si>
    <t>Void Robotics Team</t>
  </si>
  <si>
    <t>LYBOTICS Taj Team</t>
  </si>
  <si>
    <t>LYBOTICS Aces Team</t>
  </si>
  <si>
    <t>ScoutsG2 Robotics Team</t>
  </si>
  <si>
    <t>Scouts Girls Robotics Team</t>
  </si>
  <si>
    <t>Hun Media Robotics Team</t>
  </si>
  <si>
    <t>Optimus Prime Robotics Team</t>
  </si>
  <si>
    <t>World Robotics Team</t>
  </si>
  <si>
    <t>Al-Awael Robotics Team</t>
  </si>
  <si>
    <t>LYBOTICS United Team</t>
  </si>
  <si>
    <t>Bawanies Robotics Team</t>
  </si>
  <si>
    <t>Migrants Robotics team</t>
  </si>
  <si>
    <t>LYBOTICS Super Speed team</t>
  </si>
  <si>
    <t>LYBOTICS Oya Team</t>
  </si>
  <si>
    <t>Sabratah Robotics Team</t>
  </si>
  <si>
    <t>Gifted Center Robotics Team</t>
  </si>
  <si>
    <t>Ayadi Alkheer Robotics Team</t>
  </si>
  <si>
    <t>Amwaaj Robotics Team</t>
  </si>
  <si>
    <t>Edafa Robotics Team</t>
  </si>
  <si>
    <t>Space Robotics Team</t>
  </si>
  <si>
    <t>AMLY Tech Robotics Team</t>
  </si>
  <si>
    <t>Robotya Robotics Team</t>
  </si>
  <si>
    <t>TraghenTech Robotics Team</t>
  </si>
  <si>
    <t>Eleanor Robotics Team</t>
  </si>
  <si>
    <t>Alshati Geniuses Robotics Team</t>
  </si>
  <si>
    <t>AOL Robotics Team</t>
  </si>
  <si>
    <t>Besida Robotics Team</t>
  </si>
  <si>
    <t>IKS DX Robotics Team</t>
  </si>
  <si>
    <t>Waves Tech Robotics Team</t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</si>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</sst>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" fontId="0" fillId="0" borderId="0" xfId="0" applyNumberFormat="1"/>
  </cellXfs>
  <cellStyles count="2">
    <cellStyle name="Normal" xfId="0" builtinId="0"/>
    <cellStyle name="Normal 2" xfId="1" xr:uid="{67D43DE2-2572-49A2-BDB5-8C4C0C56160E}"/>
  </cellStyles>
  <dxfs count="8">
    <dxf>
      <numFmt numFmtId="1" formatCode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B14E8-D22D-41AA-8B32-7FA970A9392B}" name="Table1" displayName="Table1" ref="A1:J16" totalsRowShown="0">
  <autoFilter ref="A1:J16" xr:uid="{5B1B14E8-D22D-41AA-8B32-7FA970A9392B}"/>
  <tableColumns count="10">
    <tableColumn id="1" xr3:uid="{0F738F72-319F-4CCE-9A00-CCE571B2152C}" name="Match">
      <calculatedColumnFormula>"Qualification " &amp; ROW()-1</calculatedColumnFormula>
    </tableColumn>
    <tableColumn id="3" xr3:uid="{39A660C2-1873-4F10-8EAB-1D13B080C455}" name="Red 1" dataDxfId="7"/>
    <tableColumn id="4" xr3:uid="{1EC27FD1-D511-447C-88BB-9288C16518D4}" name="Red 2"/>
    <tableColumn id="5" xr3:uid="{297EC200-216D-435A-9E3A-4B0FCBCFA20E}" name="Blue 1"/>
    <tableColumn id="6" xr3:uid="{D25B2587-1D11-4387-A787-4528EA67990B}" name="Blue 2"/>
    <tableColumn id="8" xr3:uid="{EDC6085B-ACD4-4787-90AE-0D70F7DAB855}" name="Red 1 Name" dataDxfId="6">
      <calculatedColumnFormula>IF(RIGHT(Table1[[#This Row],[Red 1]],1)="*",VLOOKUP(INT(LEFT(Table1[[#This Row],[Red 1]], LEN(Table1[[#This Row],[Red 1]])-1)),Table2[],2,FALSE)&amp;"*",VLOOKUP(Table1[[#This Row],[Red 1]],Table2[],2,FALSE))</calculatedColumnFormula>
    </tableColumn>
    <tableColumn id="9" xr3:uid="{AEE8A799-8E3C-4B36-B4F1-CDDCAD5CFC74}" name="Red 2 Name" dataDxfId="5">
      <calculatedColumnFormula>IF(RIGHT(Table1[[#This Row],[Red 2]],1)="*",VLOOKUP(INT(LEFT(Table1[[#This Row],[Red 2]], LEN(Table1[[#This Row],[Red 2]])-1)),Table2[],2,FALSE)&amp;"*",VLOOKUP(Table1[[#This Row],[Red 2]],Table2[],2,FALSE))</calculatedColumnFormula>
    </tableColumn>
    <tableColumn id="10" xr3:uid="{FB637039-5089-482D-9F96-D59FFEBA00F2}" name="Blue 1 Name" dataDxfId="4">
      <calculatedColumnFormula>IF(RIGHT(Table1[[#This Row],[Blue 1]],1)="*",VLOOKUP(INT(LEFT(Table1[[#This Row],[Blue 1]], LEN(Table1[[#This Row],[Blue 1]])-1)),Table2[],2,FALSE)&amp;"*",VLOOKUP(Table1[[#This Row],[Blue 1]],Table2[],2,FALSE))</calculatedColumnFormula>
    </tableColumn>
    <tableColumn id="11" xr3:uid="{FF071BB2-1E00-417F-90D3-DB0340049C55}" name="Blue 2 Name" dataDxfId="3">
      <calculatedColumnFormula>IF(RIGHT(Table1[[#This Row],[Blue 2]],1)="*",VLOOKUP(INT(LEFT(Table1[[#This Row],[Blue 2]], LEN(Table1[[#This Row],[Blue 2]])-1)),Table2[],2,FALSE)&amp;"*",VLOOKUP(Table1[[#This Row],[Blue 2]],Table2[],2,FALSE))</calculatedColumnFormula>
    </tableColumn>
    <tableColumn id="2" xr3:uid="{48844DAE-F1FD-4080-A3F7-47611406EDB1}" name="Field" dataDxfId="2">
      <calculatedColumnFormula>MOD(ROW(),2)+1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A00717-86CE-4106-990B-E95253EC2A7D}" name="Table2" displayName="Table2" ref="A1:B75" totalsRowShown="0">
  <autoFilter ref="A1:B75" xr:uid="{2DA00717-86CE-4106-990B-E95253EC2A7D}"/>
  <tableColumns count="2">
    <tableColumn id="2" xr3:uid="{F654E2C6-97A6-4ED1-BB07-99AF7487DBC4}" name="Code" dataDxfId="0"/>
    <tableColumn id="3" xr3:uid="{6BEEB187-8E81-44B6-BD8C-B69050067D6A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742B-5593-492E-9C24-F2179A289CC6}">
  <dimension ref="A1:J16"/>
  <sheetViews>
    <sheetView tabSelected="1" workbookViewId="0">
      <selection activeCell="I4" sqref="I4:I5"/>
    </sheetView>
  </sheetViews>
  <sheetFormatPr defaultRowHeight="14.5" x14ac:dyDescent="0.35"/>
  <cols>
    <col min="1" max="1" width="13.90625" bestFit="1" customWidth="1"/>
    <col min="2" max="3" width="7.7265625" bestFit="1" customWidth="1"/>
    <col min="4" max="5" width="8.1796875" bestFit="1" customWidth="1"/>
    <col min="6" max="8" width="34.36328125" bestFit="1" customWidth="1"/>
    <col min="9" max="9" width="35.36328125" bestFit="1" customWidth="1"/>
    <col min="10" max="10" width="7" bestFit="1" customWidth="1"/>
    <col min="11" max="12" width="24.453125" bestFit="1" customWidth="1"/>
    <col min="13" max="13" width="22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85</v>
      </c>
    </row>
    <row r="2" spans="1:10" x14ac:dyDescent="0.35">
      <c r="A2" t="str">
        <f>"Qualification " &amp; ROW()-1</f>
        <v>Qualification 1</v>
      </c>
      <c r="B2">
        <v>21412</v>
      </c>
      <c r="C2">
        <v>22937</v>
      </c>
      <c r="D2">
        <v>19558</v>
      </c>
      <c r="E2">
        <v>21344</v>
      </c>
      <c r="F2" t="str">
        <f>IF(RIGHT(Table1[[#This Row],[Red 1]],1)="*",VLOOKUP(INT(LEFT(Table1[[#This Row],[Red 1]], LEN(Table1[[#This Row],[Red 1]])-1)),Table2[],2,FALSE)&amp;"*",VLOOKUP(Table1[[#This Row],[Red 1]],Table2[],2,FALSE))</f>
        <v>LYBOTICS Aces Team</v>
      </c>
      <c r="G2" t="str">
        <f>IF(RIGHT(Table1[[#This Row],[Red 2]],1)="*",VLOOKUP(INT(LEFT(Table1[[#This Row],[Red 2]], LEN(Table1[[#This Row],[Red 2]])-1)),Table2[],2,FALSE)&amp;"*",VLOOKUP(Table1[[#This Row],[Red 2]],Table2[],2,FALSE))</f>
        <v>Waves Tech Robotics Team</v>
      </c>
      <c r="H2" t="str">
        <f>IF(RIGHT(Table1[[#This Row],[Blue 1]],1)="*",VLOOKUP(INT(LEFT(Table1[[#This Row],[Blue 1]], LEN(Table1[[#This Row],[Blue 1]])-1)),Table2[],2,FALSE)&amp;"*",VLOOKUP(Table1[[#This Row],[Blue 1]],Table2[],2,FALSE))</f>
        <v>People of Determination Robotics Team</v>
      </c>
      <c r="I2" t="str">
        <f>IF(RIGHT(Table1[[#This Row],[Blue 2]],1)="*",VLOOKUP(INT(LEFT(Table1[[#This Row],[Blue 2]], LEN(Table1[[#This Row],[Blue 2]])-1)),Table2[],2,FALSE)&amp;"*",VLOOKUP(Table1[[#This Row],[Blue 2]],Table2[],2,FALSE))</f>
        <v>LYBOTICS  Zliten Team</v>
      </c>
      <c r="J2">
        <f t="shared" ref="J2:J16" si="0">MOD(ROW(),2)+1</f>
        <v>1</v>
      </c>
    </row>
    <row r="3" spans="1:10" x14ac:dyDescent="0.35">
      <c r="A3" t="str">
        <f t="shared" ref="A3:A16" si="1">"Qualification " &amp; ROW()-1</f>
        <v>Qualification 2</v>
      </c>
      <c r="B3">
        <v>18422</v>
      </c>
      <c r="C3">
        <v>21414</v>
      </c>
      <c r="D3">
        <v>19349</v>
      </c>
      <c r="E3">
        <v>22786</v>
      </c>
      <c r="F3" t="str">
        <f>IF(RIGHT(Table1[[#This Row],[Red 1]],1)="*",VLOOKUP(INT(LEFT(Table1[[#This Row],[Red 1]], LEN(Table1[[#This Row],[Red 1]])-1)),Table2[],2,FALSE)&amp;"*",VLOOKUP(Table1[[#This Row],[Red 1]],Table2[],2,FALSE))</f>
        <v>LYBOTICS Wizards Team</v>
      </c>
      <c r="G3" t="str">
        <f>IF(RIGHT(Table1[[#This Row],[Red 2]],1)="*",VLOOKUP(INT(LEFT(Table1[[#This Row],[Red 2]], LEN(Table1[[#This Row],[Red 2]])-1)),Table2[],2,FALSE)&amp;"*",VLOOKUP(Table1[[#This Row],[Red 2]],Table2[],2,FALSE))</f>
        <v>Scouts Girls Robotics Team</v>
      </c>
      <c r="H3" t="str">
        <f>IF(RIGHT(Table1[[#This Row],[Blue 1]],1)="*",VLOOKUP(INT(LEFT(Table1[[#This Row],[Blue 1]], LEN(Table1[[#This Row],[Blue 1]])-1)),Table2[],2,FALSE)&amp;"*",VLOOKUP(Table1[[#This Row],[Blue 1]],Table2[],2,FALSE))</f>
        <v>LYBOTICS Wise Team</v>
      </c>
      <c r="I3" t="str">
        <f>IF(RIGHT(Table1[[#This Row],[Blue 2]],1)="*",VLOOKUP(INT(LEFT(Table1[[#This Row],[Blue 2]], LEN(Table1[[#This Row],[Blue 2]])-1)),Table2[],2,FALSE)&amp;"*",VLOOKUP(Table1[[#This Row],[Blue 2]],Table2[],2,FALSE))</f>
        <v>Besida Robotics Team</v>
      </c>
      <c r="J3">
        <f t="shared" si="0"/>
        <v>2</v>
      </c>
    </row>
    <row r="4" spans="1:10" x14ac:dyDescent="0.35">
      <c r="A4" t="str">
        <f t="shared" si="1"/>
        <v>Qualification 3</v>
      </c>
      <c r="B4">
        <v>19405</v>
      </c>
      <c r="C4">
        <v>21445</v>
      </c>
      <c r="D4">
        <v>19408</v>
      </c>
      <c r="E4">
        <v>22231</v>
      </c>
      <c r="F4" t="str">
        <f>IF(RIGHT(Table1[[#This Row],[Red 1]],1)="*",VLOOKUP(INT(LEFT(Table1[[#This Row],[Red 1]], LEN(Table1[[#This Row],[Red 1]])-1)),Table2[],2,FALSE)&amp;"*",VLOOKUP(Table1[[#This Row],[Red 1]],Table2[],2,FALSE))</f>
        <v>Ladybird Robotics Team</v>
      </c>
      <c r="G4" t="str">
        <f>IF(RIGHT(Table1[[#This Row],[Red 2]],1)="*",VLOOKUP(INT(LEFT(Table1[[#This Row],[Red 2]], LEN(Table1[[#This Row],[Red 2]])-1)),Table2[],2,FALSE)&amp;"*",VLOOKUP(Table1[[#This Row],[Red 2]],Table2[],2,FALSE))</f>
        <v>Al-Awael Robotics Team</v>
      </c>
      <c r="H4" t="str">
        <f>IF(RIGHT(Table1[[#This Row],[Blue 1]],1)="*",VLOOKUP(INT(LEFT(Table1[[#This Row],[Blue 1]], LEN(Table1[[#This Row],[Blue 1]])-1)),Table2[],2,FALSE)&amp;"*",VLOOKUP(Table1[[#This Row],[Blue 1]],Table2[],2,FALSE))</f>
        <v>LYBOTICS Cavalay Team</v>
      </c>
      <c r="I4" t="str">
        <f>IF(RIGHT(Table1[[#This Row],[Blue 2]],1)="*",VLOOKUP(INT(LEFT(Table1[[#This Row],[Blue 2]], LEN(Table1[[#This Row],[Blue 2]])-1)),Table2[],2,FALSE)&amp;"*",VLOOKUP(Table1[[#This Row],[Blue 2]],Table2[],2,FALSE))</f>
        <v>IKS DX Robotics Team</v>
      </c>
      <c r="J4">
        <f t="shared" si="0"/>
        <v>1</v>
      </c>
    </row>
    <row r="5" spans="1:10" x14ac:dyDescent="0.35">
      <c r="A5" t="str">
        <f t="shared" si="1"/>
        <v>Qualification 4</v>
      </c>
      <c r="B5">
        <v>22786</v>
      </c>
      <c r="C5">
        <v>19558</v>
      </c>
      <c r="D5">
        <v>21344</v>
      </c>
      <c r="E5">
        <v>18422</v>
      </c>
      <c r="F5" t="str">
        <f>IF(RIGHT(Table1[[#This Row],[Red 1]],1)="*",VLOOKUP(INT(LEFT(Table1[[#This Row],[Red 1]], LEN(Table1[[#This Row],[Red 1]])-1)),Table2[],2,FALSE)&amp;"*",VLOOKUP(Table1[[#This Row],[Red 1]],Table2[],2,FALSE))</f>
        <v>Besida Robotics Team</v>
      </c>
      <c r="G5" t="str">
        <f>IF(RIGHT(Table1[[#This Row],[Red 2]],1)="*",VLOOKUP(INT(LEFT(Table1[[#This Row],[Red 2]], LEN(Table1[[#This Row],[Red 2]])-1)),Table2[],2,FALSE)&amp;"*",VLOOKUP(Table1[[#This Row],[Red 2]],Table2[],2,FALSE))</f>
        <v>People of Determination Robotics Team</v>
      </c>
      <c r="H5" t="str">
        <f>IF(RIGHT(Table1[[#This Row],[Blue 1]],1)="*",VLOOKUP(INT(LEFT(Table1[[#This Row],[Blue 1]], LEN(Table1[[#This Row],[Blue 1]])-1)),Table2[],2,FALSE)&amp;"*",VLOOKUP(Table1[[#This Row],[Blue 1]],Table2[],2,FALSE))</f>
        <v>LYBOTICS  Zliten Team</v>
      </c>
      <c r="I5" t="str">
        <f>IF(RIGHT(Table1[[#This Row],[Blue 2]],1)="*",VLOOKUP(INT(LEFT(Table1[[#This Row],[Blue 2]], LEN(Table1[[#This Row],[Blue 2]])-1)),Table2[],2,FALSE)&amp;"*",VLOOKUP(Table1[[#This Row],[Blue 2]],Table2[],2,FALSE))</f>
        <v>LYBOTICS Wizards Team</v>
      </c>
      <c r="J5">
        <f t="shared" si="0"/>
        <v>2</v>
      </c>
    </row>
    <row r="6" spans="1:10" x14ac:dyDescent="0.35">
      <c r="A6" t="str">
        <f t="shared" si="1"/>
        <v>Qualification 5</v>
      </c>
      <c r="B6">
        <v>21412</v>
      </c>
      <c r="C6">
        <v>19349</v>
      </c>
      <c r="D6">
        <v>19408</v>
      </c>
      <c r="E6">
        <v>21445</v>
      </c>
      <c r="F6" t="str">
        <f>IF(RIGHT(Table1[[#This Row],[Red 1]],1)="*",VLOOKUP(INT(LEFT(Table1[[#This Row],[Red 1]], LEN(Table1[[#This Row],[Red 1]])-1)),Table2[],2,FALSE)&amp;"*",VLOOKUP(Table1[[#This Row],[Red 1]],Table2[],2,FALSE))</f>
        <v>LYBOTICS Aces Team</v>
      </c>
      <c r="G6" t="str">
        <f>IF(RIGHT(Table1[[#This Row],[Red 2]],1)="*",VLOOKUP(INT(LEFT(Table1[[#This Row],[Red 2]], LEN(Table1[[#This Row],[Red 2]])-1)),Table2[],2,FALSE)&amp;"*",VLOOKUP(Table1[[#This Row],[Red 2]],Table2[],2,FALSE))</f>
        <v>LYBOTICS Wise Team</v>
      </c>
      <c r="H6" t="str">
        <f>IF(RIGHT(Table1[[#This Row],[Blue 1]],1)="*",VLOOKUP(INT(LEFT(Table1[[#This Row],[Blue 1]], LEN(Table1[[#This Row],[Blue 1]])-1)),Table2[],2,FALSE)&amp;"*",VLOOKUP(Table1[[#This Row],[Blue 1]],Table2[],2,FALSE))</f>
        <v>LYBOTICS Cavalay Team</v>
      </c>
      <c r="I6" t="str">
        <f>IF(RIGHT(Table1[[#This Row],[Blue 2]],1)="*",VLOOKUP(INT(LEFT(Table1[[#This Row],[Blue 2]], LEN(Table1[[#This Row],[Blue 2]])-1)),Table2[],2,FALSE)&amp;"*",VLOOKUP(Table1[[#This Row],[Blue 2]],Table2[],2,FALSE))</f>
        <v>Al-Awael Robotics Team</v>
      </c>
      <c r="J6">
        <f t="shared" si="0"/>
        <v>1</v>
      </c>
    </row>
    <row r="7" spans="1:10" x14ac:dyDescent="0.35">
      <c r="A7" t="str">
        <f t="shared" si="1"/>
        <v>Qualification 6</v>
      </c>
      <c r="B7">
        <v>21414</v>
      </c>
      <c r="C7">
        <v>22231</v>
      </c>
      <c r="D7">
        <v>19405</v>
      </c>
      <c r="E7">
        <v>22937</v>
      </c>
      <c r="F7" t="str">
        <f>IF(RIGHT(Table1[[#This Row],[Red 1]],1)="*",VLOOKUP(INT(LEFT(Table1[[#This Row],[Red 1]], LEN(Table1[[#This Row],[Red 1]])-1)),Table2[],2,FALSE)&amp;"*",VLOOKUP(Table1[[#This Row],[Red 1]],Table2[],2,FALSE))</f>
        <v>Scouts Girls Robotics Team</v>
      </c>
      <c r="G7" t="str">
        <f>IF(RIGHT(Table1[[#This Row],[Red 2]],1)="*",VLOOKUP(INT(LEFT(Table1[[#This Row],[Red 2]], LEN(Table1[[#This Row],[Red 2]])-1)),Table2[],2,FALSE)&amp;"*",VLOOKUP(Table1[[#This Row],[Red 2]],Table2[],2,FALSE))</f>
        <v>IKS DX Robotics Team</v>
      </c>
      <c r="H7" t="str">
        <f>IF(RIGHT(Table1[[#This Row],[Blue 1]],1)="*",VLOOKUP(INT(LEFT(Table1[[#This Row],[Blue 1]], LEN(Table1[[#This Row],[Blue 1]])-1)),Table2[],2,FALSE)&amp;"*",VLOOKUP(Table1[[#This Row],[Blue 1]],Table2[],2,FALSE))</f>
        <v>Ladybird Robotics Team</v>
      </c>
      <c r="I7" t="str">
        <f>IF(RIGHT(Table1[[#This Row],[Blue 2]],1)="*",VLOOKUP(INT(LEFT(Table1[[#This Row],[Blue 2]], LEN(Table1[[#This Row],[Blue 2]])-1)),Table2[],2,FALSE)&amp;"*",VLOOKUP(Table1[[#This Row],[Blue 2]],Table2[],2,FALSE))</f>
        <v>Waves Tech Robotics Team</v>
      </c>
      <c r="J7">
        <f t="shared" si="0"/>
        <v>2</v>
      </c>
    </row>
    <row r="8" spans="1:10" x14ac:dyDescent="0.35">
      <c r="A8" t="str">
        <f t="shared" si="1"/>
        <v>Qualification 7</v>
      </c>
      <c r="B8">
        <v>22786</v>
      </c>
      <c r="C8">
        <v>18422</v>
      </c>
      <c r="D8">
        <v>21445</v>
      </c>
      <c r="E8">
        <v>21412</v>
      </c>
      <c r="F8" t="str">
        <f>IF(RIGHT(Table1[[#This Row],[Red 1]],1)="*",VLOOKUP(INT(LEFT(Table1[[#This Row],[Red 1]], LEN(Table1[[#This Row],[Red 1]])-1)),Table2[],2,FALSE)&amp;"*",VLOOKUP(Table1[[#This Row],[Red 1]],Table2[],2,FALSE))</f>
        <v>Besida Robotics Team</v>
      </c>
      <c r="G8" t="str">
        <f>IF(RIGHT(Table1[[#This Row],[Red 2]],1)="*",VLOOKUP(INT(LEFT(Table1[[#This Row],[Red 2]], LEN(Table1[[#This Row],[Red 2]])-1)),Table2[],2,FALSE)&amp;"*",VLOOKUP(Table1[[#This Row],[Red 2]],Table2[],2,FALSE))</f>
        <v>LYBOTICS Wizards Team</v>
      </c>
      <c r="H8" t="str">
        <f>IF(RIGHT(Table1[[#This Row],[Blue 1]],1)="*",VLOOKUP(INT(LEFT(Table1[[#This Row],[Blue 1]], LEN(Table1[[#This Row],[Blue 1]])-1)),Table2[],2,FALSE)&amp;"*",VLOOKUP(Table1[[#This Row],[Blue 1]],Table2[],2,FALSE))</f>
        <v>Al-Awael Robotics Team</v>
      </c>
      <c r="I8" t="str">
        <f>IF(RIGHT(Table1[[#This Row],[Blue 2]],1)="*",VLOOKUP(INT(LEFT(Table1[[#This Row],[Blue 2]], LEN(Table1[[#This Row],[Blue 2]])-1)),Table2[],2,FALSE)&amp;"*",VLOOKUP(Table1[[#This Row],[Blue 2]],Table2[],2,FALSE))</f>
        <v>LYBOTICS Aces Team</v>
      </c>
      <c r="J8">
        <f t="shared" si="0"/>
        <v>1</v>
      </c>
    </row>
    <row r="9" spans="1:10" x14ac:dyDescent="0.35">
      <c r="A9" t="str">
        <f t="shared" si="1"/>
        <v>Qualification 8</v>
      </c>
      <c r="B9">
        <v>21344</v>
      </c>
      <c r="C9">
        <v>22937</v>
      </c>
      <c r="D9">
        <v>21414</v>
      </c>
      <c r="E9">
        <v>19408</v>
      </c>
      <c r="F9" t="str">
        <f>IF(RIGHT(Table1[[#This Row],[Red 1]],1)="*",VLOOKUP(INT(LEFT(Table1[[#This Row],[Red 1]], LEN(Table1[[#This Row],[Red 1]])-1)),Table2[],2,FALSE)&amp;"*",VLOOKUP(Table1[[#This Row],[Red 1]],Table2[],2,FALSE))</f>
        <v>LYBOTICS  Zliten Team</v>
      </c>
      <c r="G9" t="str">
        <f>IF(RIGHT(Table1[[#This Row],[Red 2]],1)="*",VLOOKUP(INT(LEFT(Table1[[#This Row],[Red 2]], LEN(Table1[[#This Row],[Red 2]])-1)),Table2[],2,FALSE)&amp;"*",VLOOKUP(Table1[[#This Row],[Red 2]],Table2[],2,FALSE))</f>
        <v>Waves Tech Robotics Team</v>
      </c>
      <c r="H9" t="str">
        <f>IF(RIGHT(Table1[[#This Row],[Blue 1]],1)="*",VLOOKUP(INT(LEFT(Table1[[#This Row],[Blue 1]], LEN(Table1[[#This Row],[Blue 1]])-1)),Table2[],2,FALSE)&amp;"*",VLOOKUP(Table1[[#This Row],[Blue 1]],Table2[],2,FALSE))</f>
        <v>Scouts Girls Robotics Team</v>
      </c>
      <c r="I9" t="str">
        <f>IF(RIGHT(Table1[[#This Row],[Blue 2]],1)="*",VLOOKUP(INT(LEFT(Table1[[#This Row],[Blue 2]], LEN(Table1[[#This Row],[Blue 2]])-1)),Table2[],2,FALSE)&amp;"*",VLOOKUP(Table1[[#This Row],[Blue 2]],Table2[],2,FALSE))</f>
        <v>LYBOTICS Cavalay Team</v>
      </c>
      <c r="J9">
        <f t="shared" si="0"/>
        <v>2</v>
      </c>
    </row>
    <row r="10" spans="1:10" x14ac:dyDescent="0.35">
      <c r="A10" t="str">
        <f t="shared" si="1"/>
        <v>Qualification 9</v>
      </c>
      <c r="B10">
        <v>22231</v>
      </c>
      <c r="C10">
        <v>19405</v>
      </c>
      <c r="D10">
        <v>19558</v>
      </c>
      <c r="E10">
        <v>19349</v>
      </c>
      <c r="F10" t="str">
        <f>IF(RIGHT(Table1[[#This Row],[Red 1]],1)="*",VLOOKUP(INT(LEFT(Table1[[#This Row],[Red 1]], LEN(Table1[[#This Row],[Red 1]])-1)),Table2[],2,FALSE)&amp;"*",VLOOKUP(Table1[[#This Row],[Red 1]],Table2[],2,FALSE))</f>
        <v>IKS DX Robotics Team</v>
      </c>
      <c r="G10" t="str">
        <f>IF(RIGHT(Table1[[#This Row],[Red 2]],1)="*",VLOOKUP(INT(LEFT(Table1[[#This Row],[Red 2]], LEN(Table1[[#This Row],[Red 2]])-1)),Table2[],2,FALSE)&amp;"*",VLOOKUP(Table1[[#This Row],[Red 2]],Table2[],2,FALSE))</f>
        <v>Ladybird Robotics Team</v>
      </c>
      <c r="H10" t="str">
        <f>IF(RIGHT(Table1[[#This Row],[Blue 1]],1)="*",VLOOKUP(INT(LEFT(Table1[[#This Row],[Blue 1]], LEN(Table1[[#This Row],[Blue 1]])-1)),Table2[],2,FALSE)&amp;"*",VLOOKUP(Table1[[#This Row],[Blue 1]],Table2[],2,FALSE))</f>
        <v>People of Determination Robotics Team</v>
      </c>
      <c r="I10" t="str">
        <f>IF(RIGHT(Table1[[#This Row],[Blue 2]],1)="*",VLOOKUP(INT(LEFT(Table1[[#This Row],[Blue 2]], LEN(Table1[[#This Row],[Blue 2]])-1)),Table2[],2,FALSE)&amp;"*",VLOOKUP(Table1[[#This Row],[Blue 2]],Table2[],2,FALSE))</f>
        <v>LYBOTICS Wise Team</v>
      </c>
      <c r="J10">
        <f t="shared" si="0"/>
        <v>1</v>
      </c>
    </row>
    <row r="11" spans="1:10" x14ac:dyDescent="0.35">
      <c r="A11" t="str">
        <f t="shared" si="1"/>
        <v>Qualification 10</v>
      </c>
      <c r="B11">
        <v>21445</v>
      </c>
      <c r="C11">
        <v>18422</v>
      </c>
      <c r="D11">
        <v>22937</v>
      </c>
      <c r="E11">
        <v>21414</v>
      </c>
      <c r="F11" t="str">
        <f>IF(RIGHT(Table1[[#This Row],[Red 1]],1)="*",VLOOKUP(INT(LEFT(Table1[[#This Row],[Red 1]], LEN(Table1[[#This Row],[Red 1]])-1)),Table2[],2,FALSE)&amp;"*",VLOOKUP(Table1[[#This Row],[Red 1]],Table2[],2,FALSE))</f>
        <v>Al-Awael Robotics Team</v>
      </c>
      <c r="G11" t="str">
        <f>IF(RIGHT(Table1[[#This Row],[Red 2]],1)="*",VLOOKUP(INT(LEFT(Table1[[#This Row],[Red 2]], LEN(Table1[[#This Row],[Red 2]])-1)),Table2[],2,FALSE)&amp;"*",VLOOKUP(Table1[[#This Row],[Red 2]],Table2[],2,FALSE))</f>
        <v>LYBOTICS Wizards Team</v>
      </c>
      <c r="H11" t="str">
        <f>IF(RIGHT(Table1[[#This Row],[Blue 1]],1)="*",VLOOKUP(INT(LEFT(Table1[[#This Row],[Blue 1]], LEN(Table1[[#This Row],[Blue 1]])-1)),Table2[],2,FALSE)&amp;"*",VLOOKUP(Table1[[#This Row],[Blue 1]],Table2[],2,FALSE))</f>
        <v>Waves Tech Robotics Team</v>
      </c>
      <c r="I11" t="str">
        <f>IF(RIGHT(Table1[[#This Row],[Blue 2]],1)="*",VLOOKUP(INT(LEFT(Table1[[#This Row],[Blue 2]], LEN(Table1[[#This Row],[Blue 2]])-1)),Table2[],2,FALSE)&amp;"*",VLOOKUP(Table1[[#This Row],[Blue 2]],Table2[],2,FALSE))</f>
        <v>Scouts Girls Robotics Team</v>
      </c>
      <c r="J11">
        <f t="shared" si="0"/>
        <v>2</v>
      </c>
    </row>
    <row r="12" spans="1:10" x14ac:dyDescent="0.35">
      <c r="A12" t="str">
        <f t="shared" si="1"/>
        <v>Qualification 11</v>
      </c>
      <c r="B12">
        <v>19408</v>
      </c>
      <c r="C12">
        <v>22786</v>
      </c>
      <c r="D12">
        <v>22231</v>
      </c>
      <c r="E12">
        <v>19558</v>
      </c>
      <c r="F12" t="str">
        <f>IF(RIGHT(Table1[[#This Row],[Red 1]],1)="*",VLOOKUP(INT(LEFT(Table1[[#This Row],[Red 1]], LEN(Table1[[#This Row],[Red 1]])-1)),Table2[],2,FALSE)&amp;"*",VLOOKUP(Table1[[#This Row],[Red 1]],Table2[],2,FALSE))</f>
        <v>LYBOTICS Cavalay Team</v>
      </c>
      <c r="G12" t="str">
        <f>IF(RIGHT(Table1[[#This Row],[Red 2]],1)="*",VLOOKUP(INT(LEFT(Table1[[#This Row],[Red 2]], LEN(Table1[[#This Row],[Red 2]])-1)),Table2[],2,FALSE)&amp;"*",VLOOKUP(Table1[[#This Row],[Red 2]],Table2[],2,FALSE))</f>
        <v>Besida Robotics Team</v>
      </c>
      <c r="H12" t="str">
        <f>IF(RIGHT(Table1[[#This Row],[Blue 1]],1)="*",VLOOKUP(INT(LEFT(Table1[[#This Row],[Blue 1]], LEN(Table1[[#This Row],[Blue 1]])-1)),Table2[],2,FALSE)&amp;"*",VLOOKUP(Table1[[#This Row],[Blue 1]],Table2[],2,FALSE))</f>
        <v>IKS DX Robotics Team</v>
      </c>
      <c r="I12" t="str">
        <f>IF(RIGHT(Table1[[#This Row],[Blue 2]],1)="*",VLOOKUP(INT(LEFT(Table1[[#This Row],[Blue 2]], LEN(Table1[[#This Row],[Blue 2]])-1)),Table2[],2,FALSE)&amp;"*",VLOOKUP(Table1[[#This Row],[Blue 2]],Table2[],2,FALSE))</f>
        <v>People of Determination Robotics Team</v>
      </c>
      <c r="J12">
        <f t="shared" si="0"/>
        <v>1</v>
      </c>
    </row>
    <row r="13" spans="1:10" x14ac:dyDescent="0.35">
      <c r="A13" t="str">
        <f t="shared" si="1"/>
        <v>Qualification 12</v>
      </c>
      <c r="B13">
        <v>21344</v>
      </c>
      <c r="C13">
        <v>21412</v>
      </c>
      <c r="D13">
        <v>19349</v>
      </c>
      <c r="E13">
        <v>19405</v>
      </c>
      <c r="F13" t="str">
        <f>IF(RIGHT(Table1[[#This Row],[Red 1]],1)="*",VLOOKUP(INT(LEFT(Table1[[#This Row],[Red 1]], LEN(Table1[[#This Row],[Red 1]])-1)),Table2[],2,FALSE)&amp;"*",VLOOKUP(Table1[[#This Row],[Red 1]],Table2[],2,FALSE))</f>
        <v>LYBOTICS  Zliten Team</v>
      </c>
      <c r="G13" t="str">
        <f>IF(RIGHT(Table1[[#This Row],[Red 2]],1)="*",VLOOKUP(INT(LEFT(Table1[[#This Row],[Red 2]], LEN(Table1[[#This Row],[Red 2]])-1)),Table2[],2,FALSE)&amp;"*",VLOOKUP(Table1[[#This Row],[Red 2]],Table2[],2,FALSE))</f>
        <v>LYBOTICS Aces Team</v>
      </c>
      <c r="H13" t="str">
        <f>IF(RIGHT(Table1[[#This Row],[Blue 1]],1)="*",VLOOKUP(INT(LEFT(Table1[[#This Row],[Blue 1]], LEN(Table1[[#This Row],[Blue 1]])-1)),Table2[],2,FALSE)&amp;"*",VLOOKUP(Table1[[#This Row],[Blue 1]],Table2[],2,FALSE))</f>
        <v>LYBOTICS Wise Team</v>
      </c>
      <c r="I13" t="str">
        <f>IF(RIGHT(Table1[[#This Row],[Blue 2]],1)="*",VLOOKUP(INT(LEFT(Table1[[#This Row],[Blue 2]], LEN(Table1[[#This Row],[Blue 2]])-1)),Table2[],2,FALSE)&amp;"*",VLOOKUP(Table1[[#This Row],[Blue 2]],Table2[],2,FALSE))</f>
        <v>Ladybird Robotics Team</v>
      </c>
      <c r="J13">
        <f t="shared" si="0"/>
        <v>2</v>
      </c>
    </row>
    <row r="14" spans="1:10" x14ac:dyDescent="0.35">
      <c r="A14" t="str">
        <f t="shared" si="1"/>
        <v>Qualification 13</v>
      </c>
      <c r="B14">
        <v>19558</v>
      </c>
      <c r="C14">
        <v>19408</v>
      </c>
      <c r="D14">
        <v>21445</v>
      </c>
      <c r="E14">
        <v>21414</v>
      </c>
      <c r="F14" t="str">
        <f>IF(RIGHT(Table1[[#This Row],[Red 1]],1)="*",VLOOKUP(INT(LEFT(Table1[[#This Row],[Red 1]], LEN(Table1[[#This Row],[Red 1]])-1)),Table2[],2,FALSE)&amp;"*",VLOOKUP(Table1[[#This Row],[Red 1]],Table2[],2,FALSE))</f>
        <v>People of Determination Robotics Team</v>
      </c>
      <c r="G14" t="str">
        <f>IF(RIGHT(Table1[[#This Row],[Red 2]],1)="*",VLOOKUP(INT(LEFT(Table1[[#This Row],[Red 2]], LEN(Table1[[#This Row],[Red 2]])-1)),Table2[],2,FALSE)&amp;"*",VLOOKUP(Table1[[#This Row],[Red 2]],Table2[],2,FALSE))</f>
        <v>LYBOTICS Cavalay Team</v>
      </c>
      <c r="H14" t="str">
        <f>IF(RIGHT(Table1[[#This Row],[Blue 1]],1)="*",VLOOKUP(INT(LEFT(Table1[[#This Row],[Blue 1]], LEN(Table1[[#This Row],[Blue 1]])-1)),Table2[],2,FALSE)&amp;"*",VLOOKUP(Table1[[#This Row],[Blue 1]],Table2[],2,FALSE))</f>
        <v>Al-Awael Robotics Team</v>
      </c>
      <c r="I14" t="str">
        <f>IF(RIGHT(Table1[[#This Row],[Blue 2]],1)="*",VLOOKUP(INT(LEFT(Table1[[#This Row],[Blue 2]], LEN(Table1[[#This Row],[Blue 2]])-1)),Table2[],2,FALSE)&amp;"*",VLOOKUP(Table1[[#This Row],[Blue 2]],Table2[],2,FALSE))</f>
        <v>Scouts Girls Robotics Team</v>
      </c>
      <c r="J14">
        <f t="shared" si="0"/>
        <v>1</v>
      </c>
    </row>
    <row r="15" spans="1:10" x14ac:dyDescent="0.35">
      <c r="A15" t="str">
        <f t="shared" si="1"/>
        <v>Qualification 14</v>
      </c>
      <c r="B15">
        <v>22937</v>
      </c>
      <c r="C15">
        <v>19349</v>
      </c>
      <c r="D15">
        <v>22786</v>
      </c>
      <c r="E15">
        <v>19405</v>
      </c>
      <c r="F15" t="str">
        <f>IF(RIGHT(Table1[[#This Row],[Red 1]],1)="*",VLOOKUP(INT(LEFT(Table1[[#This Row],[Red 1]], LEN(Table1[[#This Row],[Red 1]])-1)),Table2[],2,FALSE)&amp;"*",VLOOKUP(Table1[[#This Row],[Red 1]],Table2[],2,FALSE))</f>
        <v>Waves Tech Robotics Team</v>
      </c>
      <c r="G15" t="str">
        <f>IF(RIGHT(Table1[[#This Row],[Red 2]],1)="*",VLOOKUP(INT(LEFT(Table1[[#This Row],[Red 2]], LEN(Table1[[#This Row],[Red 2]])-1)),Table2[],2,FALSE)&amp;"*",VLOOKUP(Table1[[#This Row],[Red 2]],Table2[],2,FALSE))</f>
        <v>LYBOTICS Wise Team</v>
      </c>
      <c r="H15" t="str">
        <f>IF(RIGHT(Table1[[#This Row],[Blue 1]],1)="*",VLOOKUP(INT(LEFT(Table1[[#This Row],[Blue 1]], LEN(Table1[[#This Row],[Blue 1]])-1)),Table2[],2,FALSE)&amp;"*",VLOOKUP(Table1[[#This Row],[Blue 1]],Table2[],2,FALSE))</f>
        <v>Besida Robotics Team</v>
      </c>
      <c r="I15" t="str">
        <f>IF(RIGHT(Table1[[#This Row],[Blue 2]],1)="*",VLOOKUP(INT(LEFT(Table1[[#This Row],[Blue 2]], LEN(Table1[[#This Row],[Blue 2]])-1)),Table2[],2,FALSE)&amp;"*",VLOOKUP(Table1[[#This Row],[Blue 2]],Table2[],2,FALSE))</f>
        <v>Ladybird Robotics Team</v>
      </c>
      <c r="J15">
        <f t="shared" si="0"/>
        <v>2</v>
      </c>
    </row>
    <row r="16" spans="1:10" x14ac:dyDescent="0.35">
      <c r="A16" t="str">
        <f t="shared" si="1"/>
        <v>Qualification 15</v>
      </c>
      <c r="B16">
        <v>22231</v>
      </c>
      <c r="C16">
        <v>21344</v>
      </c>
      <c r="D16">
        <v>18422</v>
      </c>
      <c r="E16">
        <v>21412</v>
      </c>
      <c r="F16" t="str">
        <f>IF(RIGHT(Table1[[#This Row],[Red 1]],1)="*",VLOOKUP(INT(LEFT(Table1[[#This Row],[Red 1]], LEN(Table1[[#This Row],[Red 1]])-1)),Table2[],2,FALSE)&amp;"*",VLOOKUP(Table1[[#This Row],[Red 1]],Table2[],2,FALSE))</f>
        <v>IKS DX Robotics Team</v>
      </c>
      <c r="G16" t="str">
        <f>IF(RIGHT(Table1[[#This Row],[Red 2]],1)="*",VLOOKUP(INT(LEFT(Table1[[#This Row],[Red 2]], LEN(Table1[[#This Row],[Red 2]])-1)),Table2[],2,FALSE)&amp;"*",VLOOKUP(Table1[[#This Row],[Red 2]],Table2[],2,FALSE))</f>
        <v>LYBOTICS  Zliten Team</v>
      </c>
      <c r="H16" t="str">
        <f>IF(RIGHT(Table1[[#This Row],[Blue 1]],1)="*",VLOOKUP(INT(LEFT(Table1[[#This Row],[Blue 1]], LEN(Table1[[#This Row],[Blue 1]])-1)),Table2[],2,FALSE)&amp;"*",VLOOKUP(Table1[[#This Row],[Blue 1]],Table2[],2,FALSE))</f>
        <v>LYBOTICS Wizards Team</v>
      </c>
      <c r="I16" t="str">
        <f>IF(RIGHT(Table1[[#This Row],[Blue 2]],1)="*",VLOOKUP(INT(LEFT(Table1[[#This Row],[Blue 2]], LEN(Table1[[#This Row],[Blue 2]])-1)),Table2[],2,FALSE)&amp;"*",VLOOKUP(Table1[[#This Row],[Blue 2]],Table2[],2,FALSE))</f>
        <v>LYBOTICS Aces Team</v>
      </c>
      <c r="J16">
        <f t="shared" si="0"/>
        <v>1</v>
      </c>
    </row>
  </sheetData>
  <phoneticPr fontId="2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2A64-3148-4474-BB7B-118F3903C677}">
  <dimension ref="A1:B75"/>
  <sheetViews>
    <sheetView workbookViewId="0">
      <selection activeCell="B1" sqref="B1"/>
    </sheetView>
  </sheetViews>
  <sheetFormatPr defaultRowHeight="14.5" x14ac:dyDescent="0.35"/>
  <cols>
    <col min="1" max="1" width="7.36328125" bestFit="1" customWidth="1"/>
    <col min="2" max="2" width="24.81640625" bestFit="1" customWidth="1"/>
  </cols>
  <sheetData>
    <row r="1" spans="1:2" x14ac:dyDescent="0.35">
      <c r="A1" t="s">
        <v>15</v>
      </c>
      <c r="B1" t="s">
        <v>14</v>
      </c>
    </row>
    <row r="2" spans="1:2" x14ac:dyDescent="0.35">
      <c r="A2">
        <v>18422</v>
      </c>
      <c r="B2" t="s">
        <v>17</v>
      </c>
    </row>
    <row r="3" spans="1:2" x14ac:dyDescent="0.35">
      <c r="A3">
        <v>18424</v>
      </c>
      <c r="B3" t="s">
        <v>19</v>
      </c>
    </row>
    <row r="4" spans="1:2" x14ac:dyDescent="0.35">
      <c r="A4">
        <v>18432</v>
      </c>
      <c r="B4" t="s">
        <v>20</v>
      </c>
    </row>
    <row r="5" spans="1:2" x14ac:dyDescent="0.35">
      <c r="A5">
        <v>18448</v>
      </c>
      <c r="B5" t="s">
        <v>21</v>
      </c>
    </row>
    <row r="6" spans="1:2" x14ac:dyDescent="0.35">
      <c r="A6">
        <v>18492</v>
      </c>
      <c r="B6" t="s">
        <v>22</v>
      </c>
    </row>
    <row r="7" spans="1:2" x14ac:dyDescent="0.35">
      <c r="A7">
        <v>18498</v>
      </c>
      <c r="B7" t="s">
        <v>18</v>
      </c>
    </row>
    <row r="8" spans="1:2" x14ac:dyDescent="0.35">
      <c r="A8">
        <v>18499</v>
      </c>
      <c r="B8" t="s">
        <v>12</v>
      </c>
    </row>
    <row r="9" spans="1:2" x14ac:dyDescent="0.35">
      <c r="A9">
        <v>18549</v>
      </c>
      <c r="B9" t="s">
        <v>23</v>
      </c>
    </row>
    <row r="10" spans="1:2" x14ac:dyDescent="0.35">
      <c r="A10">
        <v>18550</v>
      </c>
      <c r="B10" t="s">
        <v>24</v>
      </c>
    </row>
    <row r="11" spans="1:2" x14ac:dyDescent="0.35">
      <c r="A11">
        <v>18888</v>
      </c>
      <c r="B11" t="s">
        <v>25</v>
      </c>
    </row>
    <row r="12" spans="1:2" x14ac:dyDescent="0.35">
      <c r="A12">
        <v>19149</v>
      </c>
      <c r="B12" t="s">
        <v>26</v>
      </c>
    </row>
    <row r="13" spans="1:2" x14ac:dyDescent="0.35">
      <c r="A13">
        <v>19187</v>
      </c>
      <c r="B13" t="s">
        <v>27</v>
      </c>
    </row>
    <row r="14" spans="1:2" x14ac:dyDescent="0.35">
      <c r="A14">
        <v>19241</v>
      </c>
      <c r="B14" t="s">
        <v>28</v>
      </c>
    </row>
    <row r="15" spans="1:2" x14ac:dyDescent="0.35">
      <c r="A15">
        <v>19294</v>
      </c>
      <c r="B15" t="s">
        <v>29</v>
      </c>
    </row>
    <row r="16" spans="1:2" x14ac:dyDescent="0.35">
      <c r="A16">
        <v>19347</v>
      </c>
      <c r="B16" t="s">
        <v>13</v>
      </c>
    </row>
    <row r="17" spans="1:2" x14ac:dyDescent="0.35">
      <c r="A17">
        <v>19348</v>
      </c>
      <c r="B17" t="s">
        <v>30</v>
      </c>
    </row>
    <row r="18" spans="1:2" x14ac:dyDescent="0.35">
      <c r="A18">
        <v>19349</v>
      </c>
      <c r="B18" t="s">
        <v>31</v>
      </c>
    </row>
    <row r="19" spans="1:2" x14ac:dyDescent="0.35">
      <c r="A19">
        <v>19350</v>
      </c>
      <c r="B19" t="s">
        <v>32</v>
      </c>
    </row>
    <row r="20" spans="1:2" x14ac:dyDescent="0.35">
      <c r="A20">
        <v>19351</v>
      </c>
      <c r="B20" t="s">
        <v>33</v>
      </c>
    </row>
    <row r="21" spans="1:2" x14ac:dyDescent="0.35">
      <c r="A21">
        <v>19353</v>
      </c>
      <c r="B21" t="s">
        <v>34</v>
      </c>
    </row>
    <row r="22" spans="1:2" x14ac:dyDescent="0.35">
      <c r="A22">
        <v>19354</v>
      </c>
      <c r="B22" t="s">
        <v>35</v>
      </c>
    </row>
    <row r="23" spans="1:2" x14ac:dyDescent="0.35">
      <c r="A23">
        <v>19358</v>
      </c>
      <c r="B23" t="s">
        <v>36</v>
      </c>
    </row>
    <row r="24" spans="1:2" x14ac:dyDescent="0.35">
      <c r="A24">
        <v>19359</v>
      </c>
      <c r="B24" t="s">
        <v>37</v>
      </c>
    </row>
    <row r="25" spans="1:2" x14ac:dyDescent="0.35">
      <c r="A25">
        <v>19361</v>
      </c>
      <c r="B25" t="s">
        <v>38</v>
      </c>
    </row>
    <row r="26" spans="1:2" x14ac:dyDescent="0.35">
      <c r="A26">
        <v>19385</v>
      </c>
      <c r="B26" t="s">
        <v>39</v>
      </c>
    </row>
    <row r="27" spans="1:2" x14ac:dyDescent="0.35">
      <c r="A27">
        <v>19405</v>
      </c>
      <c r="B27" t="s">
        <v>16</v>
      </c>
    </row>
    <row r="28" spans="1:2" x14ac:dyDescent="0.35">
      <c r="A28">
        <v>19407</v>
      </c>
      <c r="B28" t="s">
        <v>40</v>
      </c>
    </row>
    <row r="29" spans="1:2" x14ac:dyDescent="0.35">
      <c r="A29">
        <v>19408</v>
      </c>
      <c r="B29" t="s">
        <v>9</v>
      </c>
    </row>
    <row r="30" spans="1:2" x14ac:dyDescent="0.35">
      <c r="A30">
        <v>19409</v>
      </c>
      <c r="B30" t="s">
        <v>41</v>
      </c>
    </row>
    <row r="31" spans="1:2" x14ac:dyDescent="0.35">
      <c r="A31">
        <v>19454</v>
      </c>
      <c r="B31" t="s">
        <v>42</v>
      </c>
    </row>
    <row r="32" spans="1:2" x14ac:dyDescent="0.35">
      <c r="A32">
        <v>19455</v>
      </c>
      <c r="B32" t="s">
        <v>10</v>
      </c>
    </row>
    <row r="33" spans="1:2" x14ac:dyDescent="0.35">
      <c r="A33">
        <v>19456</v>
      </c>
      <c r="B33" t="s">
        <v>43</v>
      </c>
    </row>
    <row r="34" spans="1:2" x14ac:dyDescent="0.35">
      <c r="A34">
        <v>19557</v>
      </c>
      <c r="B34" t="s">
        <v>44</v>
      </c>
    </row>
    <row r="35" spans="1:2" x14ac:dyDescent="0.35">
      <c r="A35">
        <v>19558</v>
      </c>
      <c r="B35" t="s">
        <v>45</v>
      </c>
    </row>
    <row r="36" spans="1:2" x14ac:dyDescent="0.35">
      <c r="A36">
        <v>19910</v>
      </c>
      <c r="B36" t="s">
        <v>46</v>
      </c>
    </row>
    <row r="37" spans="1:2" x14ac:dyDescent="0.35">
      <c r="A37">
        <v>19911</v>
      </c>
      <c r="B37" t="s">
        <v>11</v>
      </c>
    </row>
    <row r="38" spans="1:2" x14ac:dyDescent="0.35">
      <c r="A38">
        <v>19912</v>
      </c>
      <c r="B38" t="s">
        <v>47</v>
      </c>
    </row>
    <row r="39" spans="1:2" x14ac:dyDescent="0.35">
      <c r="A39">
        <v>20041</v>
      </c>
      <c r="B39" t="s">
        <v>48</v>
      </c>
    </row>
    <row r="40" spans="1:2" x14ac:dyDescent="0.35">
      <c r="A40">
        <v>20080</v>
      </c>
      <c r="B40" t="s">
        <v>49</v>
      </c>
    </row>
    <row r="41" spans="1:2" x14ac:dyDescent="0.35">
      <c r="A41">
        <v>20417</v>
      </c>
      <c r="B41" t="s">
        <v>50</v>
      </c>
    </row>
    <row r="42" spans="1:2" x14ac:dyDescent="0.35">
      <c r="A42">
        <v>20874</v>
      </c>
      <c r="B42" t="s">
        <v>51</v>
      </c>
    </row>
    <row r="43" spans="1:2" x14ac:dyDescent="0.35">
      <c r="A43">
        <v>21343</v>
      </c>
      <c r="B43" t="s">
        <v>52</v>
      </c>
    </row>
    <row r="44" spans="1:2" x14ac:dyDescent="0.35">
      <c r="A44">
        <v>21344</v>
      </c>
      <c r="B44" t="s">
        <v>53</v>
      </c>
    </row>
    <row r="45" spans="1:2" x14ac:dyDescent="0.35">
      <c r="A45">
        <v>21345</v>
      </c>
      <c r="B45" t="s">
        <v>54</v>
      </c>
    </row>
    <row r="46" spans="1:2" x14ac:dyDescent="0.35">
      <c r="A46">
        <v>21398</v>
      </c>
      <c r="B46" t="s">
        <v>55</v>
      </c>
    </row>
    <row r="47" spans="1:2" x14ac:dyDescent="0.35">
      <c r="A47">
        <v>21410</v>
      </c>
      <c r="B47" t="s">
        <v>56</v>
      </c>
    </row>
    <row r="48" spans="1:2" x14ac:dyDescent="0.35">
      <c r="A48">
        <v>21411</v>
      </c>
      <c r="B48" t="s">
        <v>57</v>
      </c>
    </row>
    <row r="49" spans="1:2" x14ac:dyDescent="0.35">
      <c r="A49">
        <v>21412</v>
      </c>
      <c r="B49" t="s">
        <v>58</v>
      </c>
    </row>
    <row r="50" spans="1:2" x14ac:dyDescent="0.35">
      <c r="A50">
        <v>21413</v>
      </c>
      <c r="B50" t="s">
        <v>59</v>
      </c>
    </row>
    <row r="51" spans="1:2" x14ac:dyDescent="0.35">
      <c r="A51">
        <v>21414</v>
      </c>
      <c r="B51" t="s">
        <v>60</v>
      </c>
    </row>
    <row r="52" spans="1:2" x14ac:dyDescent="0.35">
      <c r="A52">
        <v>21415</v>
      </c>
      <c r="B52" t="s">
        <v>61</v>
      </c>
    </row>
    <row r="53" spans="1:2" x14ac:dyDescent="0.35">
      <c r="A53">
        <v>21416</v>
      </c>
      <c r="B53" t="s">
        <v>62</v>
      </c>
    </row>
    <row r="54" spans="1:2" x14ac:dyDescent="0.35">
      <c r="A54">
        <v>21417</v>
      </c>
      <c r="B54" t="s">
        <v>63</v>
      </c>
    </row>
    <row r="55" spans="1:2" x14ac:dyDescent="0.35">
      <c r="A55">
        <v>21445</v>
      </c>
      <c r="B55" t="s">
        <v>64</v>
      </c>
    </row>
    <row r="56" spans="1:2" x14ac:dyDescent="0.35">
      <c r="A56">
        <v>21467</v>
      </c>
      <c r="B56" t="s">
        <v>65</v>
      </c>
    </row>
    <row r="57" spans="1:2" x14ac:dyDescent="0.35">
      <c r="A57">
        <v>21468</v>
      </c>
      <c r="B57" t="s">
        <v>66</v>
      </c>
    </row>
    <row r="58" spans="1:2" x14ac:dyDescent="0.35">
      <c r="A58">
        <v>21469</v>
      </c>
      <c r="B58" t="s">
        <v>67</v>
      </c>
    </row>
    <row r="59" spans="1:2" x14ac:dyDescent="0.35">
      <c r="A59">
        <v>21470</v>
      </c>
      <c r="B59" t="s">
        <v>68</v>
      </c>
    </row>
    <row r="60" spans="1:2" x14ac:dyDescent="0.35">
      <c r="A60">
        <v>21473</v>
      </c>
      <c r="B60" t="s">
        <v>69</v>
      </c>
    </row>
    <row r="61" spans="1:2" x14ac:dyDescent="0.35">
      <c r="A61">
        <v>21493</v>
      </c>
      <c r="B61" t="s">
        <v>70</v>
      </c>
    </row>
    <row r="62" spans="1:2" x14ac:dyDescent="0.35">
      <c r="A62">
        <v>21653</v>
      </c>
      <c r="B62" t="s">
        <v>71</v>
      </c>
    </row>
    <row r="63" spans="1:2" x14ac:dyDescent="0.35">
      <c r="A63">
        <v>21654</v>
      </c>
      <c r="B63" t="s">
        <v>72</v>
      </c>
    </row>
    <row r="64" spans="1:2" x14ac:dyDescent="0.35">
      <c r="A64">
        <v>21655</v>
      </c>
      <c r="B64" t="s">
        <v>73</v>
      </c>
    </row>
    <row r="65" spans="1:2" x14ac:dyDescent="0.35">
      <c r="A65">
        <v>21659</v>
      </c>
      <c r="B65" t="s">
        <v>74</v>
      </c>
    </row>
    <row r="66" spans="1:2" x14ac:dyDescent="0.35">
      <c r="A66">
        <v>21958</v>
      </c>
      <c r="B66" t="s">
        <v>75</v>
      </c>
    </row>
    <row r="67" spans="1:2" x14ac:dyDescent="0.35">
      <c r="A67">
        <v>22172</v>
      </c>
      <c r="B67" t="s">
        <v>76</v>
      </c>
    </row>
    <row r="68" spans="1:2" x14ac:dyDescent="0.35">
      <c r="A68">
        <v>22175</v>
      </c>
      <c r="B68" t="s">
        <v>77</v>
      </c>
    </row>
    <row r="69" spans="1:2" x14ac:dyDescent="0.35">
      <c r="A69">
        <v>22587</v>
      </c>
      <c r="B69" t="s">
        <v>78</v>
      </c>
    </row>
    <row r="70" spans="1:2" x14ac:dyDescent="0.35">
      <c r="A70">
        <v>22596</v>
      </c>
      <c r="B70" t="s">
        <v>79</v>
      </c>
    </row>
    <row r="71" spans="1:2" x14ac:dyDescent="0.35">
      <c r="A71">
        <v>22597</v>
      </c>
      <c r="B71" t="s">
        <v>80</v>
      </c>
    </row>
    <row r="72" spans="1:2" x14ac:dyDescent="0.35">
      <c r="A72">
        <v>22634</v>
      </c>
      <c r="B72" t="s">
        <v>81</v>
      </c>
    </row>
    <row r="73" spans="1:2" x14ac:dyDescent="0.35">
      <c r="A73">
        <v>22786</v>
      </c>
      <c r="B73" t="s">
        <v>82</v>
      </c>
    </row>
    <row r="74" spans="1:2" x14ac:dyDescent="0.35">
      <c r="A74" s="1">
        <v>22231</v>
      </c>
      <c r="B74" t="s">
        <v>83</v>
      </c>
    </row>
    <row r="75" spans="1:2" x14ac:dyDescent="0.35">
      <c r="A75" s="1">
        <v>22937</v>
      </c>
      <c r="B75" t="s">
        <v>84</v>
      </c>
    </row>
  </sheetData>
  <conditionalFormatting sqref="B2:B75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elkmeshi</dc:creator>
  <cp:lastModifiedBy>mohamed elkmeshi</cp:lastModifiedBy>
  <cp:lastPrinted>2023-05-31T22:10:32Z</cp:lastPrinted>
  <dcterms:created xsi:type="dcterms:W3CDTF">2022-11-14T21:46:57Z</dcterms:created>
  <dcterms:modified xsi:type="dcterms:W3CDTF">2023-06-02T17:16:14Z</dcterms:modified>
</cp:coreProperties>
</file>