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hidePivotFieldList="1"/>
  <mc:AlternateContent xmlns:mc="http://schemas.openxmlformats.org/markup-compatibility/2006">
    <mc:Choice Requires="x15">
      <x15ac:absPath xmlns:x15ac="http://schemas.microsoft.com/office/spreadsheetml/2010/11/ac" url="C:\Users\moham\Desktop\Data Analysis Excel Project\"/>
    </mc:Choice>
  </mc:AlternateContent>
  <xr:revisionPtr revIDLastSave="0" documentId="13_ncr:1_{6645C536-DCB6-488B-A555-9ABA0B6A4C8A}" xr6:coauthVersionLast="47" xr6:coauthVersionMax="47" xr10:uidLastSave="{00000000-0000-0000-0000-000000000000}"/>
  <bookViews>
    <workbookView xWindow="-120" yWindow="-120" windowWidth="19440" windowHeight="11025" firstSheet="4" activeTab="6" xr2:uid="{00000000-000D-0000-FFFF-FFFF00000000}"/>
  </bookViews>
  <sheets>
    <sheet name="Region Sales &amp; Quantity" sheetId="1" r:id="rId1"/>
    <sheet name="Top 5 Products by Quantity" sheetId="2" r:id="rId2"/>
    <sheet name="Distinct-Customer-Count" sheetId="3" r:id="rId3"/>
    <sheet name="Returned Orders by Manager" sheetId="4" r:id="rId4"/>
    <sheet name="Top 5 Products by Sales" sheetId="5" r:id="rId5"/>
    <sheet name="Layer DashBoard" sheetId="6" r:id="rId6"/>
    <sheet name="Questions" sheetId="10" r:id="rId7"/>
    <sheet name="DashBoard" sheetId="7" r:id="rId8"/>
  </sheets>
  <definedNames>
    <definedName name="Slicer_Category">#N/A</definedName>
    <definedName name="Slicer_Segment">#N/A</definedName>
    <definedName name="Slicer_Year">#N/A</definedName>
  </definedNames>
  <calcPr calcId="191029"/>
  <pivotCaches>
    <pivotCache cacheId="1" r:id="rId9"/>
    <pivotCache cacheId="116" r:id="rId10"/>
    <pivotCache cacheId="119" r:id="rId11"/>
    <pivotCache cacheId="122" r:id="rId12"/>
    <pivotCache cacheId="125" r:id="rId13"/>
    <pivotCache cacheId="128" r:id="rId14"/>
  </pivotCaches>
  <extLst>
    <ext xmlns:x14="http://schemas.microsoft.com/office/spreadsheetml/2009/9/main" uri="{876F7934-8845-4945-9796-88D515C7AA90}">
      <x14:pivotCaches>
        <pivotCache cacheId="7" r:id="rId15"/>
        <pivotCache cacheId="8"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ngers_43352dda-cdde-4ec4-8dc1-7940cc149269" name="Mangers" connection="Query - Mangers"/>
          <x15:modelTable id="Orders_2d3767d2-1d84-43d4-abf4-c7998af78b67" name="Orders" connection="Query - Orders"/>
          <x15:modelTable id="Returns_2ebe6d58-f532-431c-af1b-9481f5ec7c7d" name="Returns" connection="Query - Returns"/>
        </x15:modelTables>
        <x15:modelRelationships>
          <x15:modelRelationship fromTable="Orders" fromColumn="Order ID" toTable="Returns" toColumn="Order ID"/>
          <x15:modelRelationship fromTable="Orders" fromColumn="Region" toTable="Mangers" toColumn="Reg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6" l="1"/>
  <c r="E11" i="6"/>
  <c r="H11" i="6"/>
  <c r="D11" i="6"/>
  <c r="G11" i="6"/>
  <c r="C11" i="6"/>
  <c r="F11" i="6"/>
  <c r="A1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514A6E-B921-4EC6-903E-248E82447BB9}" name="Query - Mangers" description="Connection to the 'Mangers' query in the workbook." type="100" refreshedVersion="7" minRefreshableVersion="5">
    <extLst>
      <ext xmlns:x15="http://schemas.microsoft.com/office/spreadsheetml/2010/11/main" uri="{DE250136-89BD-433C-8126-D09CA5730AF9}">
        <x15:connection id="fee4837f-886b-4b1f-aa92-af457c582ee4"/>
      </ext>
    </extLst>
  </connection>
  <connection id="2" xr16:uid="{8A980B6A-E8AA-4D2D-9D7E-7C72A7A013C0}" name="Query - Orders" description="Connection to the 'Orders' query in the workbook." type="100" refreshedVersion="7" minRefreshableVersion="5">
    <extLst>
      <ext xmlns:x15="http://schemas.microsoft.com/office/spreadsheetml/2010/11/main" uri="{DE250136-89BD-433C-8126-D09CA5730AF9}">
        <x15:connection id="83180bd2-8f17-4c52-93a3-0347a9bc7ec5"/>
      </ext>
    </extLst>
  </connection>
  <connection id="3" xr16:uid="{3F2BAC7D-02D7-4DCE-8D68-4A623C2EE519}" name="Query - Returns" description="Connection to the 'Returns' query in the workbook." type="100" refreshedVersion="7" minRefreshableVersion="5">
    <extLst>
      <ext xmlns:x15="http://schemas.microsoft.com/office/spreadsheetml/2010/11/main" uri="{DE250136-89BD-433C-8126-D09CA5730AF9}">
        <x15:connection id="63bd0164-3852-4ce3-a2e8-868859f377c4"/>
      </ext>
    </extLst>
  </connection>
  <connection id="4" xr16:uid="{65B2D092-F8DD-4050-9BB6-9A9F375F635D}"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Category].&amp;[Technology]}"/>
  </metadataStrings>
  <mdxMetadata count="1">
    <mdx n="0" f="s">
      <ms ns="1" c="0"/>
    </mdx>
  </mdxMetadata>
  <valueMetadata count="1">
    <bk>
      <rc t="1" v="0"/>
    </bk>
  </valueMetadata>
</metadata>
</file>

<file path=xl/sharedStrings.xml><?xml version="1.0" encoding="utf-8"?>
<sst xmlns="http://schemas.openxmlformats.org/spreadsheetml/2006/main" count="70" uniqueCount="60">
  <si>
    <t>Grand Total</t>
  </si>
  <si>
    <t>Anna Andreadi</t>
  </si>
  <si>
    <t>Cassandra Brandow</t>
  </si>
  <si>
    <t>Chuck Magee</t>
  </si>
  <si>
    <t>Kelly Williams</t>
  </si>
  <si>
    <t>Row Labels</t>
  </si>
  <si>
    <t>Central</t>
  </si>
  <si>
    <t>East</t>
  </si>
  <si>
    <t>South</t>
  </si>
  <si>
    <t>West</t>
  </si>
  <si>
    <t>Sum of Sales</t>
  </si>
  <si>
    <t>Sum of Quantity</t>
  </si>
  <si>
    <t>Canon imageCLASS 2200 Advanced Copier</t>
  </si>
  <si>
    <t>GBC DocuBind TL300 Electric Binding System</t>
  </si>
  <si>
    <t>Hewlett Packard LaserJet 3310 Copier</t>
  </si>
  <si>
    <t>Logitech Desktop MK120 Mouse and keyboard Combo</t>
  </si>
  <si>
    <t>Martin Yale Chadless Opener Electric Letter Opener</t>
  </si>
  <si>
    <t>Memorex Micro Travel Drive 16 GB</t>
  </si>
  <si>
    <t>Memorex Mini Travel Drive 16 GB USB 2.0 Flash Drive</t>
  </si>
  <si>
    <t>Motorola HK250 Universal Bluetooth Headset</t>
  </si>
  <si>
    <t>Nortel Networks T7316 E Nt8 B27</t>
  </si>
  <si>
    <t>Samsung Galaxy Mega 6.3</t>
  </si>
  <si>
    <t>Category</t>
  </si>
  <si>
    <t>Technology</t>
  </si>
  <si>
    <t>2014</t>
  </si>
  <si>
    <t>2015</t>
  </si>
  <si>
    <t>2016</t>
  </si>
  <si>
    <t>2017</t>
  </si>
  <si>
    <t>Distinct Count of Customer ID</t>
  </si>
  <si>
    <t>Count of Returned</t>
  </si>
  <si>
    <t>Total Sales</t>
  </si>
  <si>
    <t>Total Profit</t>
  </si>
  <si>
    <t>Total Orders</t>
  </si>
  <si>
    <t>Total Units Sold</t>
  </si>
  <si>
    <t>Average Sales Per Order</t>
  </si>
  <si>
    <t>Return  Rate (%)</t>
  </si>
  <si>
    <t>Returned Orders Count</t>
  </si>
  <si>
    <t>Total Discount Amount</t>
  </si>
  <si>
    <t>Overall Business Metrics</t>
  </si>
  <si>
    <t>5. What is the average sales value per order?</t>
  </si>
  <si>
    <t>6. What is the total discount amount?</t>
  </si>
  <si>
    <t>3. How many orders were placed?</t>
  </si>
  <si>
    <t>2. What is the total profit?</t>
  </si>
  <si>
    <t>7. What is the return rate and total returned orders?</t>
  </si>
  <si>
    <t>Regional Performance</t>
  </si>
  <si>
    <t>10. Do sales and quantity trends match for each region?</t>
  </si>
  <si>
    <t>Customer Insights</t>
  </si>
  <si>
    <t>12. Is the number of customers growing or declining?</t>
  </si>
  <si>
    <t>Returns Analysis</t>
  </si>
  <si>
    <t>Product Performance</t>
  </si>
  <si>
    <t>8. Which region has the highest and lowest sales?</t>
  </si>
  <si>
    <t>11. How many distinct customers are there each year?</t>
  </si>
  <si>
    <t>13. Who are the top managers in terms of returned orders?</t>
  </si>
  <si>
    <t>14. Which manager has the lowest returns?</t>
  </si>
  <si>
    <t>15. Which products have the highest sales value?</t>
  </si>
  <si>
    <t>16. Which products have the highest quantity sold?</t>
  </si>
  <si>
    <t>1. What is the total sales?</t>
  </si>
  <si>
    <t>4. How many units were sold?</t>
  </si>
  <si>
    <t>9. Which region sold the most and the least quantity?</t>
  </si>
  <si>
    <t xml:space="preserve"> 17. Are high-selling products also high in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</si>
</sst>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0"/>
    <numFmt numFmtId="165" formatCode="0.00%;\-0.00%;0.00%"/>
    <numFmt numFmtId="167"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u/>
      <sz val="13.5"/>
      <color theme="1"/>
      <name val="Calibri"/>
      <family val="2"/>
      <scheme val="minor"/>
    </font>
  </fonts>
  <fills count="3">
    <fill>
      <patternFill patternType="none"/>
    </fill>
    <fill>
      <patternFill patternType="gray125"/>
    </fill>
    <fill>
      <patternFill patternType="solid">
        <fgColor rgb="FF66CCFF"/>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43" fontId="0" fillId="0" borderId="0" xfId="0" applyNumberFormat="1"/>
    <xf numFmtId="164" fontId="0" fillId="0" borderId="0" xfId="0" applyNumberFormat="1"/>
    <xf numFmtId="4" fontId="0" fillId="0" borderId="0" xfId="0" applyNumberFormat="1"/>
    <xf numFmtId="165" fontId="0" fillId="0" borderId="0" xfId="0" applyNumberFormat="1"/>
    <xf numFmtId="43" fontId="0" fillId="0" borderId="0" xfId="1" applyFont="1"/>
    <xf numFmtId="10" fontId="0" fillId="0" borderId="0" xfId="0" applyNumberFormat="1"/>
    <xf numFmtId="167" fontId="0" fillId="0" borderId="0" xfId="1" applyNumberFormat="1" applyFont="1"/>
    <xf numFmtId="0" fontId="2" fillId="0" borderId="0" xfId="0" applyFont="1" applyAlignment="1">
      <alignment horizontal="left" vertical="center" indent="1"/>
    </xf>
    <xf numFmtId="0" fontId="2" fillId="0" borderId="0" xfId="0" applyFont="1"/>
    <xf numFmtId="0" fontId="3" fillId="2" borderId="0" xfId="0" applyFont="1" applyFill="1" applyAlignment="1">
      <alignment vertical="center"/>
    </xf>
    <xf numFmtId="0" fontId="2" fillId="2" borderId="0" xfId="0" applyFont="1" applyFill="1"/>
  </cellXfs>
  <cellStyles count="2">
    <cellStyle name="Comma" xfId="1" builtinId="3"/>
    <cellStyle name="Normal" xfId="0" builtinId="0"/>
  </cellStyles>
  <dxfs count="21">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fill>
        <gradientFill degree="90">
          <stop position="0">
            <color theme="4" tint="-0.49803155613879818"/>
          </stop>
          <stop position="1">
            <color theme="1"/>
          </stop>
        </gradientFill>
      </fill>
    </dxf>
    <dxf>
      <font>
        <b/>
        <i val="0"/>
        <sz val="14"/>
        <color theme="0"/>
      </font>
      <fill>
        <gradientFill degree="90">
          <stop position="0">
            <color theme="4" tint="-0.49803155613879818"/>
          </stop>
          <stop position="1">
            <color theme="1"/>
          </stop>
        </gradientFill>
      </fill>
    </dxf>
    <dxf>
      <font>
        <b/>
        <i val="0"/>
        <sz val="14"/>
        <color theme="0"/>
      </font>
      <fill>
        <gradientFill degree="90">
          <stop position="0">
            <color theme="4" tint="-0.49803155613879818"/>
          </stop>
          <stop position="1">
            <color theme="1"/>
          </stop>
        </gradientFill>
      </fill>
    </dxf>
  </dxfs>
  <tableStyles count="2" defaultTableStyle="TableStyleMedium2" defaultPivotStyle="PivotStyleLight16">
    <tableStyle name="My Style" pivot="0" table="0" count="1" xr9:uid="{F2644309-F747-473F-BF27-F2A5948857A0}">
      <tableStyleElement type="wholeTable" dxfId="20"/>
    </tableStyle>
    <tableStyle name="My Style 2" pivot="0" table="0" count="2" xr9:uid="{5392AC4A-D881-40A4-A669-12C5F4FD5050}">
      <tableStyleElement type="wholeTable" dxfId="19"/>
      <tableStyleElement type="headerRow" dxfId="18"/>
    </tableStyle>
  </tableStyles>
  <colors>
    <mruColors>
      <color rgb="FF66CCFF"/>
    </mruColors>
  </colors>
  <extLst>
    <ext xmlns:x14="http://schemas.microsoft.com/office/spreadsheetml/2009/9/main" uri="{EB79DEF2-80B8-43e5-95BD-54CBDDF9020C}">
      <x14:slicerStyles defaultSlicerStyle="SlicerStyleLight1">
        <x14:slicerStyle name="My Style"/>
        <x14:slicerStyle name="My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theme" Target="theme/theme1.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eetMetadata" Target="metadata.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2.xml"/><Relationship Id="rId19" Type="http://schemas.microsoft.com/office/2007/relationships/slicerCache" Target="slicerCaches/slicerCache3.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worksheet" Target="worksheets/sheet8.xml"/><Relationship Id="rId51"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Copy.xlsx]Region Sales &amp; Quantity!Region Sales &amp; Quantity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Sales &amp;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Sales &amp; Quantity'!$C$3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Sales &amp; Quantity'!$B$4:$B$8</c:f>
              <c:strCache>
                <c:ptCount val="4"/>
                <c:pt idx="0">
                  <c:v>West</c:v>
                </c:pt>
                <c:pt idx="1">
                  <c:v>East</c:v>
                </c:pt>
                <c:pt idx="2">
                  <c:v>Central</c:v>
                </c:pt>
                <c:pt idx="3">
                  <c:v>South</c:v>
                </c:pt>
              </c:strCache>
            </c:strRef>
          </c:cat>
          <c:val>
            <c:numRef>
              <c:f>'Region Sales &amp; Quantity'!$C$4:$C$8</c:f>
              <c:numCache>
                <c:formatCode>_(* #,##0.00_);_(* \(#,##0.00\);_(* "-"??_);_(@_)</c:formatCode>
                <c:ptCount val="4"/>
                <c:pt idx="0">
                  <c:v>250128.36550000022</c:v>
                </c:pt>
                <c:pt idx="1">
                  <c:v>213082.90400000004</c:v>
                </c:pt>
                <c:pt idx="2">
                  <c:v>147098.12820000001</c:v>
                </c:pt>
                <c:pt idx="3">
                  <c:v>122905.8575</c:v>
                </c:pt>
              </c:numCache>
            </c:numRef>
          </c:val>
          <c:extLst>
            <c:ext xmlns:c16="http://schemas.microsoft.com/office/drawing/2014/chart" uri="{C3380CC4-5D6E-409C-BE32-E72D297353CC}">
              <c16:uniqueId val="{00000000-FAAB-4F4B-8F99-ABBE144EC622}"/>
            </c:ext>
          </c:extLst>
        </c:ser>
        <c:dLbls>
          <c:showLegendKey val="0"/>
          <c:showVal val="0"/>
          <c:showCatName val="0"/>
          <c:showSerName val="0"/>
          <c:showPercent val="0"/>
          <c:showBubbleSize val="0"/>
        </c:dLbls>
        <c:gapWidth val="219"/>
        <c:axId val="952299784"/>
        <c:axId val="952292568"/>
      </c:barChart>
      <c:lineChart>
        <c:grouping val="standard"/>
        <c:varyColors val="0"/>
        <c:ser>
          <c:idx val="1"/>
          <c:order val="1"/>
          <c:tx>
            <c:strRef>
              <c:f>'Region Sales &amp; Quantity'!$D$3</c:f>
              <c:strCache>
                <c:ptCount val="1"/>
                <c:pt idx="0">
                  <c:v>Sum of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'Region Sales &amp; Quantity'!$B$4:$B$8</c:f>
              <c:strCache>
                <c:ptCount val="4"/>
                <c:pt idx="0">
                  <c:v>West</c:v>
                </c:pt>
                <c:pt idx="1">
                  <c:v>East</c:v>
                </c:pt>
                <c:pt idx="2">
                  <c:v>Central</c:v>
                </c:pt>
                <c:pt idx="3">
                  <c:v>South</c:v>
                </c:pt>
              </c:strCache>
            </c:strRef>
          </c:cat>
          <c:val>
            <c:numRef>
              <c:f>'Region Sales &amp; Quantity'!$D$4:$D$8</c:f>
              <c:numCache>
                <c:formatCode>General</c:formatCode>
                <c:ptCount val="4"/>
                <c:pt idx="0">
                  <c:v>4270</c:v>
                </c:pt>
                <c:pt idx="1">
                  <c:v>3411</c:v>
                </c:pt>
                <c:pt idx="2">
                  <c:v>2880</c:v>
                </c:pt>
                <c:pt idx="3">
                  <c:v>1915</c:v>
                </c:pt>
              </c:numCache>
            </c:numRef>
          </c:val>
          <c:smooth val="0"/>
          <c:extLst>
            <c:ext xmlns:c16="http://schemas.microsoft.com/office/drawing/2014/chart" uri="{C3380CC4-5D6E-409C-BE32-E72D297353CC}">
              <c16:uniqueId val="{00000001-FAAB-4F4B-8F99-ABBE144EC622}"/>
            </c:ext>
          </c:extLst>
        </c:ser>
        <c:dLbls>
          <c:showLegendKey val="0"/>
          <c:showVal val="0"/>
          <c:showCatName val="0"/>
          <c:showSerName val="0"/>
          <c:showPercent val="0"/>
          <c:showBubbleSize val="0"/>
        </c:dLbls>
        <c:marker val="1"/>
        <c:smooth val="0"/>
        <c:axId val="952274200"/>
        <c:axId val="952279776"/>
      </c:lineChart>
      <c:catAx>
        <c:axId val="952299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92568"/>
        <c:crosses val="autoZero"/>
        <c:auto val="1"/>
        <c:lblAlgn val="ctr"/>
        <c:lblOffset val="100"/>
        <c:noMultiLvlLbl val="0"/>
      </c:catAx>
      <c:valAx>
        <c:axId val="952292568"/>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99784"/>
        <c:crosses val="autoZero"/>
        <c:crossBetween val="between"/>
      </c:valAx>
      <c:valAx>
        <c:axId val="95227977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74200"/>
        <c:crosses val="max"/>
        <c:crossBetween val="between"/>
      </c:valAx>
      <c:catAx>
        <c:axId val="952274200"/>
        <c:scaling>
          <c:orientation val="minMax"/>
        </c:scaling>
        <c:delete val="1"/>
        <c:axPos val="b"/>
        <c:numFmt formatCode="General" sourceLinked="1"/>
        <c:majorTickMark val="none"/>
        <c:minorTickMark val="none"/>
        <c:tickLblPos val="nextTo"/>
        <c:crossAx val="9522797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Copy.xlsx]Top 5 Products by Sales!Top 5 Products by Sales</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5 Products by Sales</a:t>
            </a:r>
          </a:p>
        </c:rich>
      </c:tx>
      <c:layout>
        <c:manualLayout>
          <c:xMode val="edge"/>
          <c:yMode val="edge"/>
          <c:x val="0.24372449091640494"/>
          <c:y val="7.9207879624812447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5 Products by Sales'!$C$3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Products by Sales'!$B$4:$B$9</c:f>
              <c:strCache>
                <c:ptCount val="5"/>
                <c:pt idx="0">
                  <c:v>Canon imageCLASS 2200 Advanced Copier</c:v>
                </c:pt>
                <c:pt idx="1">
                  <c:v>GBC DocuBind TL300 Electric Binding System</c:v>
                </c:pt>
                <c:pt idx="2">
                  <c:v>Hewlett Packard LaserJet 3310 Copier</c:v>
                </c:pt>
                <c:pt idx="3">
                  <c:v>Martin Yale Chadless Opener Electric Letter Opener</c:v>
                </c:pt>
                <c:pt idx="4">
                  <c:v>Samsung Galaxy Mega 6.3</c:v>
                </c:pt>
              </c:strCache>
            </c:strRef>
          </c:cat>
          <c:val>
            <c:numRef>
              <c:f>'Top 5 Products by Sales'!$C$4:$C$9</c:f>
              <c:numCache>
                <c:formatCode>_(* #,##0.00_);_(* \(#,##0.00\);_(* "-"??_);_(@_)</c:formatCode>
                <c:ptCount val="5"/>
                <c:pt idx="0">
                  <c:v>35699.898000000001</c:v>
                </c:pt>
                <c:pt idx="1">
                  <c:v>10943.278</c:v>
                </c:pt>
                <c:pt idx="2">
                  <c:v>9239.8460000000014</c:v>
                </c:pt>
                <c:pt idx="3">
                  <c:v>11825.902</c:v>
                </c:pt>
                <c:pt idx="4">
                  <c:v>9239.7800000000025</c:v>
                </c:pt>
              </c:numCache>
            </c:numRef>
          </c:val>
          <c:extLst>
            <c:ext xmlns:c16="http://schemas.microsoft.com/office/drawing/2014/chart" uri="{C3380CC4-5D6E-409C-BE32-E72D297353CC}">
              <c16:uniqueId val="{00000000-85DD-49C8-9EF5-5458C2E34284}"/>
            </c:ext>
          </c:extLst>
        </c:ser>
        <c:dLbls>
          <c:showLegendKey val="0"/>
          <c:showVal val="1"/>
          <c:showCatName val="0"/>
          <c:showSerName val="0"/>
          <c:showPercent val="0"/>
          <c:showBubbleSize val="0"/>
        </c:dLbls>
        <c:gapWidth val="84"/>
        <c:gapDepth val="53"/>
        <c:shape val="box"/>
        <c:axId val="1024653952"/>
        <c:axId val="1024653624"/>
        <c:axId val="0"/>
      </c:bar3DChart>
      <c:catAx>
        <c:axId val="102465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4653624"/>
        <c:crosses val="autoZero"/>
        <c:auto val="1"/>
        <c:lblAlgn val="ctr"/>
        <c:lblOffset val="100"/>
        <c:noMultiLvlLbl val="0"/>
      </c:catAx>
      <c:valAx>
        <c:axId val="1024653624"/>
        <c:scaling>
          <c:orientation val="minMax"/>
        </c:scaling>
        <c:delete val="1"/>
        <c:axPos val="b"/>
        <c:numFmt formatCode="_(* #,##0.00_);_(* \(#,##0.00\);_(* &quot;-&quot;??_);_(@_)" sourceLinked="1"/>
        <c:majorTickMark val="out"/>
        <c:minorTickMark val="none"/>
        <c:tickLblPos val="nextTo"/>
        <c:crossAx val="102465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Copy.xlsx]Top 5 Products by Quantity!Top 5 Products by Quantity</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5 Products by Quantity</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5 Products by Quantity'!$C$3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Products by Quantity'!$B$4:$B$9</c:f>
              <c:strCache>
                <c:ptCount val="5"/>
                <c:pt idx="0">
                  <c:v>Memorex Mini Travel Drive 16 GB USB 2.0 Flash Drive</c:v>
                </c:pt>
                <c:pt idx="1">
                  <c:v>Logitech Desktop MK120 Mouse and keyboard Combo</c:v>
                </c:pt>
                <c:pt idx="2">
                  <c:v>Motorola HK250 Universal Bluetooth Headset</c:v>
                </c:pt>
                <c:pt idx="3">
                  <c:v>Nortel Networks T7316 E Nt8 B27</c:v>
                </c:pt>
                <c:pt idx="4">
                  <c:v>Memorex Micro Travel Drive 16 GB</c:v>
                </c:pt>
              </c:strCache>
            </c:strRef>
          </c:cat>
          <c:val>
            <c:numRef>
              <c:f>'Top 5 Products by Quantity'!$C$4:$C$9</c:f>
              <c:numCache>
                <c:formatCode>General</c:formatCode>
                <c:ptCount val="5"/>
                <c:pt idx="0">
                  <c:v>34</c:v>
                </c:pt>
                <c:pt idx="1">
                  <c:v>29</c:v>
                </c:pt>
                <c:pt idx="2">
                  <c:v>26</c:v>
                </c:pt>
                <c:pt idx="3">
                  <c:v>25</c:v>
                </c:pt>
                <c:pt idx="4">
                  <c:v>25</c:v>
                </c:pt>
              </c:numCache>
            </c:numRef>
          </c:val>
          <c:extLst>
            <c:ext xmlns:c16="http://schemas.microsoft.com/office/drawing/2014/chart" uri="{C3380CC4-5D6E-409C-BE32-E72D297353CC}">
              <c16:uniqueId val="{00000000-7841-40DA-80AD-FF226710090A}"/>
            </c:ext>
          </c:extLst>
        </c:ser>
        <c:dLbls>
          <c:showLegendKey val="0"/>
          <c:showVal val="1"/>
          <c:showCatName val="0"/>
          <c:showSerName val="0"/>
          <c:showPercent val="0"/>
          <c:showBubbleSize val="0"/>
        </c:dLbls>
        <c:gapWidth val="84"/>
        <c:gapDepth val="53"/>
        <c:shape val="box"/>
        <c:axId val="1026226328"/>
        <c:axId val="1026221080"/>
        <c:axId val="0"/>
      </c:bar3DChart>
      <c:catAx>
        <c:axId val="1026226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6221080"/>
        <c:crosses val="autoZero"/>
        <c:auto val="1"/>
        <c:lblAlgn val="ctr"/>
        <c:lblOffset val="100"/>
        <c:noMultiLvlLbl val="0"/>
      </c:catAx>
      <c:valAx>
        <c:axId val="1026221080"/>
        <c:scaling>
          <c:orientation val="minMax"/>
        </c:scaling>
        <c:delete val="1"/>
        <c:axPos val="b"/>
        <c:numFmt formatCode="General" sourceLinked="1"/>
        <c:majorTickMark val="out"/>
        <c:minorTickMark val="none"/>
        <c:tickLblPos val="nextTo"/>
        <c:crossAx val="1026226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Copy.xlsx]Distinct-Customer-Count!Distinct-Customer-Count</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Distinct</a:t>
            </a:r>
            <a:r>
              <a:rPr lang="en-US" baseline="0"/>
              <a:t> </a:t>
            </a:r>
            <a:r>
              <a:rPr lang="en-US"/>
              <a:t>Customer</a:t>
            </a:r>
            <a:r>
              <a:rPr lang="en-US" baseline="0"/>
              <a:t> </a:t>
            </a:r>
            <a:r>
              <a:rPr lang="en-US"/>
              <a:t>Count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'Distinct-Customer-Count'!$C$3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'Distinct-Customer-Count'!$B$4:$B$8</c:f>
              <c:strCache>
                <c:ptCount val="4"/>
                <c:pt idx="0">
                  <c:v>2014</c:v>
                </c:pt>
                <c:pt idx="1">
                  <c:v>2015</c:v>
                </c:pt>
                <c:pt idx="2">
                  <c:v>2016</c:v>
                </c:pt>
                <c:pt idx="3">
                  <c:v>2017</c:v>
                </c:pt>
              </c:strCache>
            </c:strRef>
          </c:cat>
          <c:val>
            <c:numRef>
              <c:f>'Distinct-Customer-Count'!$C$4:$C$8</c:f>
              <c:numCache>
                <c:formatCode>General</c:formatCode>
                <c:ptCount val="4"/>
                <c:pt idx="0">
                  <c:v>105</c:v>
                </c:pt>
                <c:pt idx="1">
                  <c:v>113</c:v>
                </c:pt>
                <c:pt idx="2">
                  <c:v>113</c:v>
                </c:pt>
                <c:pt idx="3">
                  <c:v>128</c:v>
                </c:pt>
              </c:numCache>
            </c:numRef>
          </c:val>
          <c:smooth val="0"/>
          <c:extLst>
            <c:ext xmlns:c16="http://schemas.microsoft.com/office/drawing/2014/chart" uri="{C3380CC4-5D6E-409C-BE32-E72D297353CC}">
              <c16:uniqueId val="{00000000-1852-4A41-86A2-2BCD0CE0086B}"/>
            </c:ext>
          </c:extLst>
        </c:ser>
        <c:dLbls>
          <c:dLblPos val="t"/>
          <c:showLegendKey val="0"/>
          <c:showVal val="1"/>
          <c:showCatName val="0"/>
          <c:showSerName val="0"/>
          <c:showPercent val="0"/>
          <c:showBubbleSize val="0"/>
        </c:dLbls>
        <c:marker val="1"/>
        <c:smooth val="0"/>
        <c:axId val="291191880"/>
        <c:axId val="291192208"/>
      </c:lineChart>
      <c:catAx>
        <c:axId val="291191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1192208"/>
        <c:crosses val="autoZero"/>
        <c:auto val="1"/>
        <c:lblAlgn val="ctr"/>
        <c:lblOffset val="100"/>
        <c:noMultiLvlLbl val="0"/>
      </c:catAx>
      <c:valAx>
        <c:axId val="291192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1191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Copy.xlsx]Returned Orders by Manager!Returned Orders by Manager</c:name>
    <c:fmtId val="0"/>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t>Returned Orders by Manager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'Returned Orders by Manager'!$C$3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179-4D34-9DF1-82EE40E1BCA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9179-4D34-9DF1-82EE40E1BCA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179-4D34-9DF1-82EE40E1BCA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9179-4D34-9DF1-82EE40E1BC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'Returned Orders by Manager'!$B$4:$B$8</c:f>
              <c:strCache>
                <c:ptCount val="4"/>
                <c:pt idx="0">
                  <c:v>Anna Andreadi</c:v>
                </c:pt>
                <c:pt idx="1">
                  <c:v>Chuck Magee</c:v>
                </c:pt>
                <c:pt idx="2">
                  <c:v>Kelly Williams</c:v>
                </c:pt>
                <c:pt idx="3">
                  <c:v>Cassandra Brandow</c:v>
                </c:pt>
              </c:strCache>
            </c:strRef>
          </c:cat>
          <c:val>
            <c:numRef>
              <c:f>'Returned Orders by Manager'!$C$4:$C$8</c:f>
              <c:numCache>
                <c:formatCode>General</c:formatCode>
                <c:ptCount val="4"/>
                <c:pt idx="0">
                  <c:v>1095</c:v>
                </c:pt>
                <c:pt idx="1">
                  <c:v>921</c:v>
                </c:pt>
                <c:pt idx="2">
                  <c:v>778</c:v>
                </c:pt>
                <c:pt idx="3">
                  <c:v>518</c:v>
                </c:pt>
              </c:numCache>
            </c:numRef>
          </c:val>
          <c:extLst>
            <c:ext xmlns:c16="http://schemas.microsoft.com/office/drawing/2014/chart" uri="{C3380CC4-5D6E-409C-BE32-E72D297353CC}">
              <c16:uniqueId val="{00000000-9179-4D34-9DF1-82EE40E1BC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ysClr val="windowText" lastClr="000000"/>
          </a:solidFill>
        </a:defRPr>
      </a:pPr>
      <a:endParaRPr lang="en-US"/>
    </a:p>
  </c:txPr>
  <c:printSettings>
    <c:headerFooter/>
    <c:pageMargins b="0.75" l="0.7" r="0.7" t="0.75" header="0.3" footer="0.3"/>
    <c:pageSetup orientation="landscape" horizontalDpi="-3"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Copy.xlsx]Top 5 Products by Sales!Top 5 Products by Sales</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5 Products by Sales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5 Products by Sales'!$C$3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Products by Sales'!$B$4:$B$9</c:f>
              <c:strCache>
                <c:ptCount val="5"/>
                <c:pt idx="0">
                  <c:v>Canon imageCLASS 2200 Advanced Copier</c:v>
                </c:pt>
                <c:pt idx="1">
                  <c:v>GBC DocuBind TL300 Electric Binding System</c:v>
                </c:pt>
                <c:pt idx="2">
                  <c:v>Hewlett Packard LaserJet 3310 Copier</c:v>
                </c:pt>
                <c:pt idx="3">
                  <c:v>Martin Yale Chadless Opener Electric Letter Opener</c:v>
                </c:pt>
                <c:pt idx="4">
                  <c:v>Samsung Galaxy Mega 6.3</c:v>
                </c:pt>
              </c:strCache>
            </c:strRef>
          </c:cat>
          <c:val>
            <c:numRef>
              <c:f>'Top 5 Products by Sales'!$C$4:$C$9</c:f>
              <c:numCache>
                <c:formatCode>_(* #,##0.00_);_(* \(#,##0.00\);_(* "-"??_);_(@_)</c:formatCode>
                <c:ptCount val="5"/>
                <c:pt idx="0">
                  <c:v>35699.898000000001</c:v>
                </c:pt>
                <c:pt idx="1">
                  <c:v>10943.278</c:v>
                </c:pt>
                <c:pt idx="2">
                  <c:v>9239.8460000000014</c:v>
                </c:pt>
                <c:pt idx="3">
                  <c:v>11825.902</c:v>
                </c:pt>
                <c:pt idx="4">
                  <c:v>9239.7800000000025</c:v>
                </c:pt>
              </c:numCache>
            </c:numRef>
          </c:val>
          <c:extLst>
            <c:ext xmlns:c16="http://schemas.microsoft.com/office/drawing/2014/chart" uri="{C3380CC4-5D6E-409C-BE32-E72D297353CC}">
              <c16:uniqueId val="{00000000-B242-4048-992A-509F0C6A2D00}"/>
            </c:ext>
          </c:extLst>
        </c:ser>
        <c:dLbls>
          <c:showLegendKey val="0"/>
          <c:showVal val="1"/>
          <c:showCatName val="0"/>
          <c:showSerName val="0"/>
          <c:showPercent val="0"/>
          <c:showBubbleSize val="0"/>
        </c:dLbls>
        <c:gapWidth val="84"/>
        <c:gapDepth val="53"/>
        <c:shape val="box"/>
        <c:axId val="1024653952"/>
        <c:axId val="1024653624"/>
        <c:axId val="0"/>
      </c:bar3DChart>
      <c:catAx>
        <c:axId val="102465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4653624"/>
        <c:crosses val="autoZero"/>
        <c:auto val="1"/>
        <c:lblAlgn val="ctr"/>
        <c:lblOffset val="100"/>
        <c:noMultiLvlLbl val="0"/>
      </c:catAx>
      <c:valAx>
        <c:axId val="1024653624"/>
        <c:scaling>
          <c:orientation val="minMax"/>
        </c:scaling>
        <c:delete val="1"/>
        <c:axPos val="b"/>
        <c:numFmt formatCode="_(* #,##0.00_);_(* \(#,##0.00\);_(* &quot;-&quot;??_);_(@_)" sourceLinked="1"/>
        <c:majorTickMark val="out"/>
        <c:minorTickMark val="none"/>
        <c:tickLblPos val="nextTo"/>
        <c:crossAx val="102465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Copy.xlsx]Region Sales &amp; Quantity!Region Sales &amp; Quantity</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Region Sales &amp;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Sales &amp; Quantity'!$C$3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Sales &amp; Quantity'!$B$4:$B$8</c:f>
              <c:strCache>
                <c:ptCount val="4"/>
                <c:pt idx="0">
                  <c:v>West</c:v>
                </c:pt>
                <c:pt idx="1">
                  <c:v>East</c:v>
                </c:pt>
                <c:pt idx="2">
                  <c:v>Central</c:v>
                </c:pt>
                <c:pt idx="3">
                  <c:v>South</c:v>
                </c:pt>
              </c:strCache>
            </c:strRef>
          </c:cat>
          <c:val>
            <c:numRef>
              <c:f>'Region Sales &amp; Quantity'!$C$4:$C$8</c:f>
              <c:numCache>
                <c:formatCode>_(* #,##0.00_);_(* \(#,##0.00\);_(* "-"??_);_(@_)</c:formatCode>
                <c:ptCount val="4"/>
                <c:pt idx="0">
                  <c:v>250128.36550000022</c:v>
                </c:pt>
                <c:pt idx="1">
                  <c:v>213082.90400000004</c:v>
                </c:pt>
                <c:pt idx="2">
                  <c:v>147098.12820000001</c:v>
                </c:pt>
                <c:pt idx="3">
                  <c:v>122905.8575</c:v>
                </c:pt>
              </c:numCache>
            </c:numRef>
          </c:val>
          <c:extLst>
            <c:ext xmlns:c16="http://schemas.microsoft.com/office/drawing/2014/chart" uri="{C3380CC4-5D6E-409C-BE32-E72D297353CC}">
              <c16:uniqueId val="{00000000-A5D3-4ABA-9387-7FE45DEC4491}"/>
            </c:ext>
          </c:extLst>
        </c:ser>
        <c:dLbls>
          <c:showLegendKey val="0"/>
          <c:showVal val="0"/>
          <c:showCatName val="0"/>
          <c:showSerName val="0"/>
          <c:showPercent val="0"/>
          <c:showBubbleSize val="0"/>
        </c:dLbls>
        <c:gapWidth val="219"/>
        <c:axId val="952299784"/>
        <c:axId val="952292568"/>
      </c:barChart>
      <c:lineChart>
        <c:grouping val="standard"/>
        <c:varyColors val="0"/>
        <c:ser>
          <c:idx val="1"/>
          <c:order val="1"/>
          <c:tx>
            <c:strRef>
              <c:f>'Region Sales &amp; Quantity'!$D$3</c:f>
              <c:strCache>
                <c:ptCount val="1"/>
                <c:pt idx="0">
                  <c:v>Sum of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'Region Sales &amp; Quantity'!$B$4:$B$8</c:f>
              <c:strCache>
                <c:ptCount val="4"/>
                <c:pt idx="0">
                  <c:v>West</c:v>
                </c:pt>
                <c:pt idx="1">
                  <c:v>East</c:v>
                </c:pt>
                <c:pt idx="2">
                  <c:v>Central</c:v>
                </c:pt>
                <c:pt idx="3">
                  <c:v>South</c:v>
                </c:pt>
              </c:strCache>
            </c:strRef>
          </c:cat>
          <c:val>
            <c:numRef>
              <c:f>'Region Sales &amp; Quantity'!$D$4:$D$8</c:f>
              <c:numCache>
                <c:formatCode>General</c:formatCode>
                <c:ptCount val="4"/>
                <c:pt idx="0">
                  <c:v>4270</c:v>
                </c:pt>
                <c:pt idx="1">
                  <c:v>3411</c:v>
                </c:pt>
                <c:pt idx="2">
                  <c:v>2880</c:v>
                </c:pt>
                <c:pt idx="3">
                  <c:v>1915</c:v>
                </c:pt>
              </c:numCache>
            </c:numRef>
          </c:val>
          <c:smooth val="0"/>
          <c:extLst>
            <c:ext xmlns:c16="http://schemas.microsoft.com/office/drawing/2014/chart" uri="{C3380CC4-5D6E-409C-BE32-E72D297353CC}">
              <c16:uniqueId val="{00000001-A5D3-4ABA-9387-7FE45DEC4491}"/>
            </c:ext>
          </c:extLst>
        </c:ser>
        <c:dLbls>
          <c:showLegendKey val="0"/>
          <c:showVal val="0"/>
          <c:showCatName val="0"/>
          <c:showSerName val="0"/>
          <c:showPercent val="0"/>
          <c:showBubbleSize val="0"/>
        </c:dLbls>
        <c:marker val="1"/>
        <c:smooth val="0"/>
        <c:axId val="952274200"/>
        <c:axId val="952279776"/>
      </c:lineChart>
      <c:catAx>
        <c:axId val="952299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92568"/>
        <c:crosses val="autoZero"/>
        <c:auto val="1"/>
        <c:lblAlgn val="ctr"/>
        <c:lblOffset val="100"/>
        <c:noMultiLvlLbl val="0"/>
      </c:catAx>
      <c:valAx>
        <c:axId val="952292568"/>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99784"/>
        <c:crosses val="autoZero"/>
        <c:crossBetween val="between"/>
      </c:valAx>
      <c:valAx>
        <c:axId val="95227977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74200"/>
        <c:crosses val="max"/>
        <c:crossBetween val="between"/>
      </c:valAx>
      <c:catAx>
        <c:axId val="952274200"/>
        <c:scaling>
          <c:orientation val="minMax"/>
        </c:scaling>
        <c:delete val="1"/>
        <c:axPos val="b"/>
        <c:numFmt formatCode="General" sourceLinked="1"/>
        <c:majorTickMark val="none"/>
        <c:minorTickMark val="none"/>
        <c:tickLblPos val="nextTo"/>
        <c:crossAx val="9522797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Copy.xlsx]Top 5 Products by Quantity!Top 5 Products by Quantity</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solidFill>
                  <a:schemeClr val="bg1"/>
                </a:solidFill>
              </a:rPr>
              <a:t>Top 5 Products by Quantity</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141555610633417"/>
          <c:y val="0.35793005993877658"/>
          <c:w val="0.48584443893665835"/>
          <c:h val="0.57840261437089346"/>
        </c:manualLayout>
      </c:layout>
      <c:bar3DChart>
        <c:barDir val="bar"/>
        <c:grouping val="stacked"/>
        <c:varyColors val="0"/>
        <c:ser>
          <c:idx val="0"/>
          <c:order val="0"/>
          <c:tx>
            <c:strRef>
              <c:f>'Top 5 Products by Quantity'!$C$3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Products by Quantity'!$B$4:$B$9</c:f>
              <c:strCache>
                <c:ptCount val="5"/>
                <c:pt idx="0">
                  <c:v>Memorex Mini Travel Drive 16 GB USB 2.0 Flash Drive</c:v>
                </c:pt>
                <c:pt idx="1">
                  <c:v>Logitech Desktop MK120 Mouse and keyboard Combo</c:v>
                </c:pt>
                <c:pt idx="2">
                  <c:v>Motorola HK250 Universal Bluetooth Headset</c:v>
                </c:pt>
                <c:pt idx="3">
                  <c:v>Nortel Networks T7316 E Nt8 B27</c:v>
                </c:pt>
                <c:pt idx="4">
                  <c:v>Memorex Micro Travel Drive 16 GB</c:v>
                </c:pt>
              </c:strCache>
            </c:strRef>
          </c:cat>
          <c:val>
            <c:numRef>
              <c:f>'Top 5 Products by Quantity'!$C$4:$C$9</c:f>
              <c:numCache>
                <c:formatCode>General</c:formatCode>
                <c:ptCount val="5"/>
                <c:pt idx="0">
                  <c:v>34</c:v>
                </c:pt>
                <c:pt idx="1">
                  <c:v>29</c:v>
                </c:pt>
                <c:pt idx="2">
                  <c:v>26</c:v>
                </c:pt>
                <c:pt idx="3">
                  <c:v>25</c:v>
                </c:pt>
                <c:pt idx="4">
                  <c:v>25</c:v>
                </c:pt>
              </c:numCache>
            </c:numRef>
          </c:val>
          <c:extLst>
            <c:ext xmlns:c16="http://schemas.microsoft.com/office/drawing/2014/chart" uri="{C3380CC4-5D6E-409C-BE32-E72D297353CC}">
              <c16:uniqueId val="{00000000-F378-4D54-9ED1-14C41B261DD8}"/>
            </c:ext>
          </c:extLst>
        </c:ser>
        <c:dLbls>
          <c:showLegendKey val="0"/>
          <c:showVal val="1"/>
          <c:showCatName val="0"/>
          <c:showSerName val="0"/>
          <c:showPercent val="0"/>
          <c:showBubbleSize val="0"/>
        </c:dLbls>
        <c:gapWidth val="84"/>
        <c:gapDepth val="53"/>
        <c:shape val="box"/>
        <c:axId val="1026226328"/>
        <c:axId val="1026221080"/>
        <c:axId val="0"/>
      </c:bar3DChart>
      <c:catAx>
        <c:axId val="1026226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6221080"/>
        <c:crosses val="autoZero"/>
        <c:auto val="1"/>
        <c:lblAlgn val="ctr"/>
        <c:lblOffset val="100"/>
        <c:noMultiLvlLbl val="0"/>
      </c:catAx>
      <c:valAx>
        <c:axId val="1026221080"/>
        <c:scaling>
          <c:orientation val="minMax"/>
        </c:scaling>
        <c:delete val="1"/>
        <c:axPos val="b"/>
        <c:numFmt formatCode="General" sourceLinked="1"/>
        <c:majorTickMark val="out"/>
        <c:minorTickMark val="none"/>
        <c:tickLblPos val="nextTo"/>
        <c:crossAx val="1026226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Copy.xlsx]Distinct-Customer-Count!Distinct-Customer-Count</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chemeClr val="bg1"/>
                </a:solidFill>
              </a:rPr>
              <a:t>Distinct</a:t>
            </a:r>
            <a:r>
              <a:rPr lang="en-US" baseline="0">
                <a:solidFill>
                  <a:schemeClr val="bg1"/>
                </a:solidFill>
              </a:rPr>
              <a:t> </a:t>
            </a:r>
            <a:r>
              <a:rPr lang="en-US">
                <a:solidFill>
                  <a:schemeClr val="bg1"/>
                </a:solidFill>
              </a:rPr>
              <a:t>Customer</a:t>
            </a:r>
            <a:r>
              <a:rPr lang="en-US" baseline="0">
                <a:solidFill>
                  <a:schemeClr val="bg1"/>
                </a:solidFill>
              </a:rPr>
              <a:t> </a:t>
            </a:r>
            <a:r>
              <a:rPr lang="en-US">
                <a:solidFill>
                  <a:schemeClr val="bg1"/>
                </a:solidFill>
              </a:rPr>
              <a:t>Count</a:t>
            </a:r>
          </a:p>
        </c:rich>
      </c:tx>
      <c:layout>
        <c:manualLayout>
          <c:xMode val="edge"/>
          <c:yMode val="edge"/>
          <c:x val="0.17041910083820166"/>
          <c:y val="2.934850365960819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'Distinct-Customer-Count'!$C$3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'Distinct-Customer-Count'!$B$4:$B$8</c:f>
              <c:strCache>
                <c:ptCount val="4"/>
                <c:pt idx="0">
                  <c:v>2014</c:v>
                </c:pt>
                <c:pt idx="1">
                  <c:v>2015</c:v>
                </c:pt>
                <c:pt idx="2">
                  <c:v>2016</c:v>
                </c:pt>
                <c:pt idx="3">
                  <c:v>2017</c:v>
                </c:pt>
              </c:strCache>
            </c:strRef>
          </c:cat>
          <c:val>
            <c:numRef>
              <c:f>'Distinct-Customer-Count'!$C$4:$C$8</c:f>
              <c:numCache>
                <c:formatCode>General</c:formatCode>
                <c:ptCount val="4"/>
                <c:pt idx="0">
                  <c:v>105</c:v>
                </c:pt>
                <c:pt idx="1">
                  <c:v>113</c:v>
                </c:pt>
                <c:pt idx="2">
                  <c:v>113</c:v>
                </c:pt>
                <c:pt idx="3">
                  <c:v>128</c:v>
                </c:pt>
              </c:numCache>
            </c:numRef>
          </c:val>
          <c:smooth val="0"/>
          <c:extLst>
            <c:ext xmlns:c16="http://schemas.microsoft.com/office/drawing/2014/chart" uri="{C3380CC4-5D6E-409C-BE32-E72D297353CC}">
              <c16:uniqueId val="{00000000-ABBA-4F1D-B35E-CF3F11A0450C}"/>
            </c:ext>
          </c:extLst>
        </c:ser>
        <c:dLbls>
          <c:dLblPos val="t"/>
          <c:showLegendKey val="0"/>
          <c:showVal val="1"/>
          <c:showCatName val="0"/>
          <c:showSerName val="0"/>
          <c:showPercent val="0"/>
          <c:showBubbleSize val="0"/>
        </c:dLbls>
        <c:marker val="1"/>
        <c:smooth val="0"/>
        <c:axId val="291191880"/>
        <c:axId val="291192208"/>
      </c:lineChart>
      <c:catAx>
        <c:axId val="2911918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1192208"/>
        <c:crosses val="autoZero"/>
        <c:auto val="1"/>
        <c:lblAlgn val="ctr"/>
        <c:lblOffset val="100"/>
        <c:noMultiLvlLbl val="0"/>
      </c:catAx>
      <c:valAx>
        <c:axId val="291192208"/>
        <c:scaling>
          <c:orientation val="minMax"/>
        </c:scaling>
        <c:delete val="1"/>
        <c:axPos val="l"/>
        <c:numFmt formatCode="General" sourceLinked="1"/>
        <c:majorTickMark val="out"/>
        <c:minorTickMark val="none"/>
        <c:tickLblPos val="nextTo"/>
        <c:crossAx val="291191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 Copy.xlsx]Returned Orders by Manager!Returned Orders by Manager</c:name>
    <c:fmtId val="3"/>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Returned Orders by Manager</a:t>
            </a:r>
          </a:p>
        </c:rich>
      </c:tx>
      <c:layout>
        <c:manualLayout>
          <c:xMode val="edge"/>
          <c:yMode val="edge"/>
          <c:x val="0.14143030303030305"/>
          <c:y val="5.135001689145293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6755C2-E42F-4AA5-B00E-7859A5D90516}"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'Returned Orders by Manager'!$C$3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822-46F7-B0EA-A982751C58C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822-46F7-B0EA-A982751C58C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822-46F7-B0EA-A982751C58C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822-46F7-B0EA-A982751C58C5}"/>
              </c:ext>
            </c:extLst>
          </c:dPt>
          <c:dLbls>
            <c:dLbl>
              <c:idx val="0"/>
              <c:tx>
                <c:rich>
                  <a:bodyPr/>
                  <a:lstStyle/>
                  <a:p>
                    <a:fld id="{826755C2-E42F-4AA5-B00E-7859A5D90516}" type="VALUE">
                      <a:rPr lang="en-US"/>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822-46F7-B0EA-A982751C58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'Returned Orders by Manager'!$B$4:$B$8</c:f>
              <c:strCache>
                <c:ptCount val="4"/>
                <c:pt idx="0">
                  <c:v>Anna Andreadi</c:v>
                </c:pt>
                <c:pt idx="1">
                  <c:v>Chuck Magee</c:v>
                </c:pt>
                <c:pt idx="2">
                  <c:v>Kelly Williams</c:v>
                </c:pt>
                <c:pt idx="3">
                  <c:v>Cassandra Brandow</c:v>
                </c:pt>
              </c:strCache>
            </c:strRef>
          </c:cat>
          <c:val>
            <c:numRef>
              <c:f>'Returned Orders by Manager'!$C$4:$C$8</c:f>
              <c:numCache>
                <c:formatCode>General</c:formatCode>
                <c:ptCount val="4"/>
                <c:pt idx="0">
                  <c:v>1095</c:v>
                </c:pt>
                <c:pt idx="1">
                  <c:v>921</c:v>
                </c:pt>
                <c:pt idx="2">
                  <c:v>778</c:v>
                </c:pt>
                <c:pt idx="3">
                  <c:v>518</c:v>
                </c:pt>
              </c:numCache>
            </c:numRef>
          </c:val>
          <c:extLst>
            <c:ext xmlns:c16="http://schemas.microsoft.com/office/drawing/2014/chart" uri="{C3380CC4-5D6E-409C-BE32-E72D297353CC}">
              <c16:uniqueId val="{00000008-0822-46F7-B0EA-A982751C58C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441525860153672"/>
          <c:y val="0.4435040723002408"/>
          <c:w val="0.43138259003504698"/>
          <c:h val="0.434912465838677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solidFill>
            <a:sysClr val="windowText" lastClr="000000"/>
          </a:solidFill>
        </a:defRPr>
      </a:pPr>
      <a:endParaRPr lang="en-US"/>
    </a:p>
  </c:txPr>
  <c:printSettings>
    <c:headerFooter/>
    <c:pageMargins b="0.75" l="0.7" r="0.7" t="0.75" header="0.3" footer="0.3"/>
    <c:pageSetup orientation="landscape" horizontalDpi="-3" verticalDpi="0"/>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10.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9.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8.xml"/><Relationship Id="rId5" Type="http://schemas.openxmlformats.org/officeDocument/2006/relationships/image" Target="../media/image5.png"/><Relationship Id="rId10" Type="http://schemas.openxmlformats.org/officeDocument/2006/relationships/chart" Target="../charts/chart7.xml"/><Relationship Id="rId4" Type="http://schemas.openxmlformats.org/officeDocument/2006/relationships/image" Target="../media/image4.png"/><Relationship Id="rId9" Type="http://schemas.openxmlformats.org/officeDocument/2006/relationships/chart" Target="../charts/chart6.xml"/><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5</xdr:col>
      <xdr:colOff>257174</xdr:colOff>
      <xdr:row>1</xdr:row>
      <xdr:rowOff>104775</xdr:rowOff>
    </xdr:from>
    <xdr:to>
      <xdr:col>6</xdr:col>
      <xdr:colOff>495300</xdr:colOff>
      <xdr:row>9</xdr:row>
      <xdr:rowOff>171450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9CCBFDF-5E9B-4E38-9313-491512564A5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952999" y="295275"/>
              <a:ext cx="990601" cy="1590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323849</xdr:colOff>
      <xdr:row>9</xdr:row>
      <xdr:rowOff>161926</xdr:rowOff>
    </xdr:from>
    <xdr:to>
      <xdr:col>6</xdr:col>
      <xdr:colOff>257175</xdr:colOff>
      <xdr:row>22</xdr:row>
      <xdr:rowOff>161926</xdr:rowOff>
    </xdr:to>
    <xdr:graphicFrame macro="">
      <xdr:nvGraphicFramePr>
        <xdr:cNvPr id="3" name="Chart 2">
          <a:extLst>
            <a:ext uri="{FF2B5EF4-FFF2-40B4-BE49-F238E27FC236}">
              <a16:creationId xmlns:a16="http://schemas.microsoft.com/office/drawing/2014/main" id="{6D53CF54-49DE-488D-AEB1-8256C7B12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2038351</xdr:colOff>
      <xdr:row>7</xdr:row>
      <xdr:rowOff>38099</xdr:rowOff>
    </xdr:from>
    <xdr:to>
      <xdr:col>5</xdr:col>
      <xdr:colOff>466726</xdr:colOff>
      <xdr:row>20</xdr:row>
      <xdr:rowOff>38100</xdr:rowOff>
    </xdr:to>
    <xdr:graphicFrame macro="">
      <xdr:nvGraphicFramePr>
        <xdr:cNvPr id="2" name="Chart 1">
          <a:extLst>
            <a:ext uri="{FF2B5EF4-FFF2-40B4-BE49-F238E27FC236}">
              <a16:creationId xmlns:a16="http://schemas.microsoft.com/office/drawing/2014/main" id="{FCC02B34-5397-4D72-A823-FAAD1F5771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219075</xdr:colOff>
      <xdr:row>6</xdr:row>
      <xdr:rowOff>66675</xdr:rowOff>
    </xdr:from>
    <xdr:to>
      <xdr:col>6</xdr:col>
      <xdr:colOff>219075</xdr:colOff>
      <xdr:row>19</xdr:row>
      <xdr:rowOff>114300</xdr:rowOff>
    </xdr:to>
    <mc:AlternateContent xmlns:mc="http://schemas.openxmlformats.org/markup-compatibility/2006" xmlns:a14="http://schemas.microsoft.com/office/drawing/2010/main">
      <mc:Choice Requires="a14">
        <xdr:graphicFrame macro="">
          <xdr:nvGraphicFramePr>
            <xdr:cNvPr id="2" name="Segment">
              <a:extLst>
                <a:ext uri="{FF2B5EF4-FFF2-40B4-BE49-F238E27FC236}">
                  <a16:creationId xmlns:a16="http://schemas.microsoft.com/office/drawing/2014/main" id="{71B258F6-C439-4D92-9878-A3726B6DC564}"/>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3543300" y="1209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6</xdr:row>
      <xdr:rowOff>114300</xdr:rowOff>
    </xdr:from>
    <xdr:to>
      <xdr:col>14</xdr:col>
      <xdr:colOff>9525</xdr:colOff>
      <xdr:row>18</xdr:row>
      <xdr:rowOff>133350</xdr:rowOff>
    </xdr:to>
    <xdr:graphicFrame macro="">
      <xdr:nvGraphicFramePr>
        <xdr:cNvPr id="3" name="Chart 2">
          <a:extLst>
            <a:ext uri="{FF2B5EF4-FFF2-40B4-BE49-F238E27FC236}">
              <a16:creationId xmlns:a16="http://schemas.microsoft.com/office/drawing/2014/main" id="{9801EC21-6060-4816-A9CD-F42C77289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161925</xdr:colOff>
      <xdr:row>8</xdr:row>
      <xdr:rowOff>76200</xdr:rowOff>
    </xdr:from>
    <xdr:to>
      <xdr:col>8</xdr:col>
      <xdr:colOff>523875</xdr:colOff>
      <xdr:row>21</xdr:row>
      <xdr:rowOff>133350</xdr:rowOff>
    </xdr:to>
    <xdr:graphicFrame macro="">
      <xdr:nvGraphicFramePr>
        <xdr:cNvPr id="2" name="Chart 1">
          <a:extLst>
            <a:ext uri="{FF2B5EF4-FFF2-40B4-BE49-F238E27FC236}">
              <a16:creationId xmlns:a16="http://schemas.microsoft.com/office/drawing/2014/main" id="{78D039D4-FE90-4A86-B9B2-1C8E579D1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1085847</xdr:colOff>
      <xdr:row>9</xdr:row>
      <xdr:rowOff>38101</xdr:rowOff>
    </xdr:from>
    <xdr:to>
      <xdr:col>9</xdr:col>
      <xdr:colOff>285750</xdr:colOff>
      <xdr:row>22</xdr:row>
      <xdr:rowOff>180975</xdr:rowOff>
    </xdr:to>
    <xdr:graphicFrame macro="">
      <xdr:nvGraphicFramePr>
        <xdr:cNvPr id="2" name="Chart 1">
          <a:extLst>
            <a:ext uri="{FF2B5EF4-FFF2-40B4-BE49-F238E27FC236}">
              <a16:creationId xmlns:a16="http://schemas.microsoft.com/office/drawing/2014/main" id="{511D2378-B0C5-4BDE-8764-E0FE037D1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466725</xdr:colOff>
      <xdr:row>1</xdr:row>
      <xdr:rowOff>104775</xdr:rowOff>
    </xdr:from>
    <xdr:to>
      <xdr:col>12</xdr:col>
      <xdr:colOff>466725</xdr:colOff>
      <xdr:row>14</xdr:row>
      <xdr:rowOff>152400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49E7A9C4-BD8A-4F4F-BD71-4D50B717977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705850" y="295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1</xdr:colOff>
      <xdr:row>0</xdr:row>
      <xdr:rowOff>0</xdr:rowOff>
    </xdr:from>
    <xdr:to>
      <xdr:col>26</xdr:col>
      <xdr:colOff>225137</xdr:colOff>
      <xdr:row>36</xdr:row>
      <xdr:rowOff>173181</xdr:rowOff>
    </xdr:to>
    <xdr:sp macro="" textlink="">
      <xdr:nvSpPr>
        <xdr:cNvPr id="2" name="Rectangle 1">
          <a:extLst>
            <a:ext uri="{FF2B5EF4-FFF2-40B4-BE49-F238E27FC236}">
              <a16:creationId xmlns:a16="http://schemas.microsoft.com/office/drawing/2014/main" id="{7C270EDC-52F3-4590-B962-A3A6720054A7}"/>
            </a:ext>
          </a:extLst>
        </xdr:cNvPr>
        <xdr:cNvSpPr/>
      </xdr:nvSpPr>
      <xdr:spPr>
        <a:xfrm>
          <a:off x="1" y="0"/>
          <a:ext cx="16074736" cy="7031181"/>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28576</xdr:colOff>
      <xdr:row>0</xdr:row>
      <xdr:rowOff>28577</xdr:rowOff>
    </xdr:from>
    <xdr:to>
      <xdr:col>1</xdr:col>
      <xdr:colOff>409575</xdr:colOff>
      <xdr:row>2</xdr:row>
      <xdr:rowOff>66675</xdr:rowOff>
    </xdr:to>
    <xdr:sp macro="" textlink="">
      <xdr:nvSpPr>
        <xdr:cNvPr id="4" name="Rectangle: Rounded Corners 3">
          <a:extLst>
            <a:ext uri="{FF2B5EF4-FFF2-40B4-BE49-F238E27FC236}">
              <a16:creationId xmlns:a16="http://schemas.microsoft.com/office/drawing/2014/main" id="{46A1DF6B-141A-46B0-8A24-AE65A60563B2}"/>
            </a:ext>
          </a:extLst>
        </xdr:cNvPr>
        <xdr:cNvSpPr/>
      </xdr:nvSpPr>
      <xdr:spPr>
        <a:xfrm>
          <a:off x="28576" y="28577"/>
          <a:ext cx="990599" cy="419098"/>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476249</xdr:colOff>
      <xdr:row>0</xdr:row>
      <xdr:rowOff>19052</xdr:rowOff>
    </xdr:from>
    <xdr:to>
      <xdr:col>21</xdr:col>
      <xdr:colOff>38099</xdr:colOff>
      <xdr:row>2</xdr:row>
      <xdr:rowOff>66675</xdr:rowOff>
    </xdr:to>
    <xdr:sp macro="" textlink="">
      <xdr:nvSpPr>
        <xdr:cNvPr id="15" name="Rectangle: Rounded Corners 14">
          <a:extLst>
            <a:ext uri="{FF2B5EF4-FFF2-40B4-BE49-F238E27FC236}">
              <a16:creationId xmlns:a16="http://schemas.microsoft.com/office/drawing/2014/main" id="{BBF224B8-E3EC-4BAD-9EE2-74074C29B753}"/>
            </a:ext>
          </a:extLst>
        </xdr:cNvPr>
        <xdr:cNvSpPr/>
      </xdr:nvSpPr>
      <xdr:spPr>
        <a:xfrm>
          <a:off x="1085849" y="19052"/>
          <a:ext cx="11753850" cy="428623"/>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47626</xdr:colOff>
      <xdr:row>2</xdr:row>
      <xdr:rowOff>133351</xdr:rowOff>
    </xdr:from>
    <xdr:to>
      <xdr:col>1</xdr:col>
      <xdr:colOff>381000</xdr:colOff>
      <xdr:row>28</xdr:row>
      <xdr:rowOff>95251</xdr:rowOff>
    </xdr:to>
    <xdr:sp macro="" textlink="">
      <xdr:nvSpPr>
        <xdr:cNvPr id="16" name="Rectangle: Rounded Corners 15">
          <a:extLst>
            <a:ext uri="{FF2B5EF4-FFF2-40B4-BE49-F238E27FC236}">
              <a16:creationId xmlns:a16="http://schemas.microsoft.com/office/drawing/2014/main" id="{8CD3AADC-323A-41C9-A59C-23C08F522741}"/>
            </a:ext>
          </a:extLst>
        </xdr:cNvPr>
        <xdr:cNvSpPr/>
      </xdr:nvSpPr>
      <xdr:spPr>
        <a:xfrm>
          <a:off x="47626" y="514351"/>
          <a:ext cx="942974" cy="4914900"/>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476249</xdr:colOff>
      <xdr:row>2</xdr:row>
      <xdr:rowOff>133351</xdr:rowOff>
    </xdr:from>
    <xdr:to>
      <xdr:col>4</xdr:col>
      <xdr:colOff>85723</xdr:colOff>
      <xdr:row>6</xdr:row>
      <xdr:rowOff>152400</xdr:rowOff>
    </xdr:to>
    <xdr:grpSp>
      <xdr:nvGrpSpPr>
        <xdr:cNvPr id="100" name="Group 99">
          <a:extLst>
            <a:ext uri="{FF2B5EF4-FFF2-40B4-BE49-F238E27FC236}">
              <a16:creationId xmlns:a16="http://schemas.microsoft.com/office/drawing/2014/main" id="{8BE89706-E3B0-46AB-A437-E1B93E95B78B}"/>
            </a:ext>
          </a:extLst>
        </xdr:cNvPr>
        <xdr:cNvGrpSpPr/>
      </xdr:nvGrpSpPr>
      <xdr:grpSpPr>
        <a:xfrm>
          <a:off x="1085849" y="514351"/>
          <a:ext cx="1438274" cy="781049"/>
          <a:chOff x="1104901" y="600076"/>
          <a:chExt cx="1438274" cy="781049"/>
        </a:xfrm>
      </xdr:grpSpPr>
      <xdr:sp macro="" textlink="">
        <xdr:nvSpPr>
          <xdr:cNvPr id="21" name="Rectangle: Rounded Corners 20">
            <a:extLst>
              <a:ext uri="{FF2B5EF4-FFF2-40B4-BE49-F238E27FC236}">
                <a16:creationId xmlns:a16="http://schemas.microsoft.com/office/drawing/2014/main" id="{08AEB89E-7D07-46FA-B9AB-14E8F5706E99}"/>
              </a:ext>
            </a:extLst>
          </xdr:cNvPr>
          <xdr:cNvSpPr/>
        </xdr:nvSpPr>
        <xdr:spPr>
          <a:xfrm>
            <a:off x="11049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3" name="Picture 32">
            <a:extLst>
              <a:ext uri="{FF2B5EF4-FFF2-40B4-BE49-F238E27FC236}">
                <a16:creationId xmlns:a16="http://schemas.microsoft.com/office/drawing/2014/main" id="{768D5C68-7B8D-463F-81F2-1F6CA533A0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2526" y="1009651"/>
            <a:ext cx="365760" cy="365760"/>
          </a:xfrm>
          <a:prstGeom prst="rect">
            <a:avLst/>
          </a:prstGeom>
        </xdr:spPr>
      </xdr:pic>
      <xdr:sp macro="" textlink="">
        <xdr:nvSpPr>
          <xdr:cNvPr id="34" name="TextBox 33">
            <a:extLst>
              <a:ext uri="{FF2B5EF4-FFF2-40B4-BE49-F238E27FC236}">
                <a16:creationId xmlns:a16="http://schemas.microsoft.com/office/drawing/2014/main" id="{C93174DB-32BF-4C05-8109-2C60D3AB0C8C}"/>
              </a:ext>
            </a:extLst>
          </xdr:cNvPr>
          <xdr:cNvSpPr txBox="1"/>
        </xdr:nvSpPr>
        <xdr:spPr>
          <a:xfrm>
            <a:off x="1171576" y="619125"/>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 Sales</a:t>
            </a:r>
          </a:p>
          <a:p>
            <a:endParaRPr lang="en-US" sz="1200" b="1">
              <a:solidFill>
                <a:schemeClr val="bg1"/>
              </a:solidFill>
            </a:endParaRPr>
          </a:p>
        </xdr:txBody>
      </xdr:sp>
      <xdr:sp macro="" textlink="'Layer DashBoard'!A11">
        <xdr:nvSpPr>
          <xdr:cNvPr id="41" name="TextBox 40">
            <a:extLst>
              <a:ext uri="{FF2B5EF4-FFF2-40B4-BE49-F238E27FC236}">
                <a16:creationId xmlns:a16="http://schemas.microsoft.com/office/drawing/2014/main" id="{EA559419-1742-4D3F-BFFA-8DE52FDD9E0B}"/>
              </a:ext>
            </a:extLst>
          </xdr:cNvPr>
          <xdr:cNvSpPr txBox="1"/>
        </xdr:nvSpPr>
        <xdr:spPr>
          <a:xfrm>
            <a:off x="1257300" y="1044102"/>
            <a:ext cx="12858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4542CD7-F907-4173-BC83-4485BE62C974}" type="TxLink">
              <a:rPr lang="en-US" sz="1200" b="1" i="0" u="none" strike="noStrike">
                <a:solidFill>
                  <a:schemeClr val="bg1"/>
                </a:solidFill>
                <a:latin typeface="Calibri"/>
                <a:cs typeface="Calibri"/>
              </a:rPr>
              <a:pPr algn="ctr"/>
              <a:t> 733,215.26 </a:t>
            </a:fld>
            <a:endParaRPr lang="en-US" sz="1200" b="1">
              <a:solidFill>
                <a:schemeClr val="bg1"/>
              </a:solidFill>
            </a:endParaRPr>
          </a:p>
        </xdr:txBody>
      </xdr:sp>
    </xdr:grpSp>
    <xdr:clientData/>
  </xdr:twoCellAnchor>
  <xdr:twoCellAnchor>
    <xdr:from>
      <xdr:col>4</xdr:col>
      <xdr:colOff>1</xdr:colOff>
      <xdr:row>2</xdr:row>
      <xdr:rowOff>133351</xdr:rowOff>
    </xdr:from>
    <xdr:to>
      <xdr:col>6</xdr:col>
      <xdr:colOff>238125</xdr:colOff>
      <xdr:row>6</xdr:row>
      <xdr:rowOff>152400</xdr:rowOff>
    </xdr:to>
    <xdr:grpSp>
      <xdr:nvGrpSpPr>
        <xdr:cNvPr id="99" name="Group 98">
          <a:extLst>
            <a:ext uri="{FF2B5EF4-FFF2-40B4-BE49-F238E27FC236}">
              <a16:creationId xmlns:a16="http://schemas.microsoft.com/office/drawing/2014/main" id="{A2FC8702-514D-47B0-85E6-5B00C89FB3F8}"/>
            </a:ext>
          </a:extLst>
        </xdr:cNvPr>
        <xdr:cNvGrpSpPr/>
      </xdr:nvGrpSpPr>
      <xdr:grpSpPr>
        <a:xfrm>
          <a:off x="2438401" y="514351"/>
          <a:ext cx="1457324" cy="781049"/>
          <a:chOff x="2447926" y="600076"/>
          <a:chExt cx="1457324" cy="781049"/>
        </a:xfrm>
      </xdr:grpSpPr>
      <xdr:sp macro="" textlink="">
        <xdr:nvSpPr>
          <xdr:cNvPr id="81" name="Rectangle: Rounded Corners 80">
            <a:extLst>
              <a:ext uri="{FF2B5EF4-FFF2-40B4-BE49-F238E27FC236}">
                <a16:creationId xmlns:a16="http://schemas.microsoft.com/office/drawing/2014/main" id="{54001E49-6508-4467-A97B-C4BC6C430676}"/>
              </a:ext>
            </a:extLst>
          </xdr:cNvPr>
          <xdr:cNvSpPr/>
        </xdr:nvSpPr>
        <xdr:spPr>
          <a:xfrm>
            <a:off x="2447926"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TextBox 44">
            <a:extLst>
              <a:ext uri="{FF2B5EF4-FFF2-40B4-BE49-F238E27FC236}">
                <a16:creationId xmlns:a16="http://schemas.microsoft.com/office/drawing/2014/main" id="{07643F9A-709A-41E8-8155-03601B874643}"/>
              </a:ext>
            </a:extLst>
          </xdr:cNvPr>
          <xdr:cNvSpPr txBox="1"/>
        </xdr:nvSpPr>
        <xdr:spPr>
          <a:xfrm>
            <a:off x="2495551" y="619125"/>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 Profit</a:t>
            </a:r>
          </a:p>
          <a:p>
            <a:endParaRPr lang="en-US" sz="1200" b="1">
              <a:solidFill>
                <a:schemeClr val="bg1"/>
              </a:solidFill>
            </a:endParaRPr>
          </a:p>
        </xdr:txBody>
      </xdr:sp>
      <xdr:sp macro="" textlink="'Layer DashBoard'!B11">
        <xdr:nvSpPr>
          <xdr:cNvPr id="46" name="TextBox 45">
            <a:extLst>
              <a:ext uri="{FF2B5EF4-FFF2-40B4-BE49-F238E27FC236}">
                <a16:creationId xmlns:a16="http://schemas.microsoft.com/office/drawing/2014/main" id="{722E53D0-60DC-4DE2-AA78-DCC46092F4F7}"/>
              </a:ext>
            </a:extLst>
          </xdr:cNvPr>
          <xdr:cNvSpPr txBox="1"/>
        </xdr:nvSpPr>
        <xdr:spPr>
          <a:xfrm>
            <a:off x="2657476" y="1044102"/>
            <a:ext cx="12477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0C3EA80-332E-4D02-8004-994AB641ACF6}" type="TxLink">
              <a:rPr lang="en-US" sz="1200" b="1" i="0" u="none" strike="noStrike">
                <a:solidFill>
                  <a:schemeClr val="bg1"/>
                </a:solidFill>
                <a:latin typeface="Calibri"/>
                <a:cs typeface="Calibri"/>
              </a:rPr>
              <a:pPr algn="ctr"/>
              <a:t> 93,439.27 </a:t>
            </a:fld>
            <a:endParaRPr lang="en-US" sz="1200" b="1">
              <a:solidFill>
                <a:schemeClr val="bg1"/>
              </a:solidFill>
            </a:endParaRPr>
          </a:p>
        </xdr:txBody>
      </xdr:sp>
      <xdr:pic>
        <xdr:nvPicPr>
          <xdr:cNvPr id="59" name="Picture 58">
            <a:extLst>
              <a:ext uri="{FF2B5EF4-FFF2-40B4-BE49-F238E27FC236}">
                <a16:creationId xmlns:a16="http://schemas.microsoft.com/office/drawing/2014/main" id="{A98FD0D4-E202-4D11-B3ED-3B2564EEA6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95550" y="1009651"/>
            <a:ext cx="365760" cy="365760"/>
          </a:xfrm>
          <a:prstGeom prst="rect">
            <a:avLst/>
          </a:prstGeom>
        </xdr:spPr>
      </xdr:pic>
    </xdr:grpSp>
    <xdr:clientData/>
  </xdr:twoCellAnchor>
  <xdr:twoCellAnchor>
    <xdr:from>
      <xdr:col>8</xdr:col>
      <xdr:colOff>247651</xdr:colOff>
      <xdr:row>2</xdr:row>
      <xdr:rowOff>133351</xdr:rowOff>
    </xdr:from>
    <xdr:to>
      <xdr:col>10</xdr:col>
      <xdr:colOff>523875</xdr:colOff>
      <xdr:row>6</xdr:row>
      <xdr:rowOff>152400</xdr:rowOff>
    </xdr:to>
    <xdr:grpSp>
      <xdr:nvGrpSpPr>
        <xdr:cNvPr id="97" name="Group 96">
          <a:extLst>
            <a:ext uri="{FF2B5EF4-FFF2-40B4-BE49-F238E27FC236}">
              <a16:creationId xmlns:a16="http://schemas.microsoft.com/office/drawing/2014/main" id="{AB7C2EE3-AC62-49CE-8010-8D60529143F7}"/>
            </a:ext>
          </a:extLst>
        </xdr:cNvPr>
        <xdr:cNvGrpSpPr/>
      </xdr:nvGrpSpPr>
      <xdr:grpSpPr>
        <a:xfrm>
          <a:off x="5124451" y="514351"/>
          <a:ext cx="1495424" cy="781049"/>
          <a:chOff x="5143501" y="600076"/>
          <a:chExt cx="1495424" cy="781049"/>
        </a:xfrm>
      </xdr:grpSpPr>
      <xdr:sp macro="" textlink="">
        <xdr:nvSpPr>
          <xdr:cNvPr id="82" name="Rectangle: Rounded Corners 81">
            <a:extLst>
              <a:ext uri="{FF2B5EF4-FFF2-40B4-BE49-F238E27FC236}">
                <a16:creationId xmlns:a16="http://schemas.microsoft.com/office/drawing/2014/main" id="{63A07506-10ED-42D9-A0B0-0B3BF366EECD}"/>
              </a:ext>
            </a:extLst>
          </xdr:cNvPr>
          <xdr:cNvSpPr/>
        </xdr:nvSpPr>
        <xdr:spPr>
          <a:xfrm>
            <a:off x="51435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TextBox 56">
            <a:extLst>
              <a:ext uri="{FF2B5EF4-FFF2-40B4-BE49-F238E27FC236}">
                <a16:creationId xmlns:a16="http://schemas.microsoft.com/office/drawing/2014/main" id="{E1721804-D8C4-40A8-A956-39A247235F21}"/>
              </a:ext>
            </a:extLst>
          </xdr:cNvPr>
          <xdr:cNvSpPr txBox="1"/>
        </xdr:nvSpPr>
        <xdr:spPr>
          <a:xfrm>
            <a:off x="5200651" y="619125"/>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Return</a:t>
            </a:r>
            <a:r>
              <a:rPr lang="en-US" sz="1200" b="1" baseline="0">
                <a:solidFill>
                  <a:schemeClr val="bg1"/>
                </a:solidFill>
              </a:rPr>
              <a:t> Rate</a:t>
            </a:r>
            <a:endParaRPr lang="en-US" sz="1200" b="1">
              <a:solidFill>
                <a:schemeClr val="bg1"/>
              </a:solidFill>
            </a:endParaRPr>
          </a:p>
        </xdr:txBody>
      </xdr:sp>
      <xdr:sp macro="" textlink="'Layer DashBoard'!F11">
        <xdr:nvSpPr>
          <xdr:cNvPr id="58" name="TextBox 57">
            <a:extLst>
              <a:ext uri="{FF2B5EF4-FFF2-40B4-BE49-F238E27FC236}">
                <a16:creationId xmlns:a16="http://schemas.microsoft.com/office/drawing/2014/main" id="{747811C5-1B31-4A3C-BA68-0520A2FFDFC8}"/>
              </a:ext>
            </a:extLst>
          </xdr:cNvPr>
          <xdr:cNvSpPr txBox="1"/>
        </xdr:nvSpPr>
        <xdr:spPr>
          <a:xfrm>
            <a:off x="5486401" y="1044102"/>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247DB3D-0E00-429C-A210-97E422C8840A}" type="TxLink">
              <a:rPr lang="en-US" sz="1200" b="1" i="0" u="none" strike="noStrike">
                <a:solidFill>
                  <a:schemeClr val="bg1"/>
                </a:solidFill>
                <a:latin typeface="Calibri"/>
                <a:cs typeface="Calibri"/>
              </a:rPr>
              <a:pPr algn="ctr"/>
              <a:t>8.73%</a:t>
            </a:fld>
            <a:endParaRPr lang="en-US" sz="1200" b="1">
              <a:solidFill>
                <a:schemeClr val="bg1"/>
              </a:solidFill>
            </a:endParaRPr>
          </a:p>
        </xdr:txBody>
      </xdr:sp>
      <xdr:pic>
        <xdr:nvPicPr>
          <xdr:cNvPr id="69" name="Picture 68">
            <a:extLst>
              <a:ext uri="{FF2B5EF4-FFF2-40B4-BE49-F238E27FC236}">
                <a16:creationId xmlns:a16="http://schemas.microsoft.com/office/drawing/2014/main" id="{045C299F-81BB-42E3-A431-87F6AB1867D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200649" y="1009651"/>
            <a:ext cx="365760" cy="365760"/>
          </a:xfrm>
          <a:prstGeom prst="rect">
            <a:avLst/>
          </a:prstGeom>
        </xdr:spPr>
      </xdr:pic>
    </xdr:grpSp>
    <xdr:clientData/>
  </xdr:twoCellAnchor>
  <xdr:twoCellAnchor>
    <xdr:from>
      <xdr:col>6</xdr:col>
      <xdr:colOff>123826</xdr:colOff>
      <xdr:row>2</xdr:row>
      <xdr:rowOff>133351</xdr:rowOff>
    </xdr:from>
    <xdr:to>
      <xdr:col>8</xdr:col>
      <xdr:colOff>342900</xdr:colOff>
      <xdr:row>6</xdr:row>
      <xdr:rowOff>152400</xdr:rowOff>
    </xdr:to>
    <xdr:grpSp>
      <xdr:nvGrpSpPr>
        <xdr:cNvPr id="98" name="Group 97">
          <a:extLst>
            <a:ext uri="{FF2B5EF4-FFF2-40B4-BE49-F238E27FC236}">
              <a16:creationId xmlns:a16="http://schemas.microsoft.com/office/drawing/2014/main" id="{DFB4C3BD-7AB7-4173-87D8-BB3B724CFFEA}"/>
            </a:ext>
          </a:extLst>
        </xdr:cNvPr>
        <xdr:cNvGrpSpPr/>
      </xdr:nvGrpSpPr>
      <xdr:grpSpPr>
        <a:xfrm>
          <a:off x="3781426" y="514351"/>
          <a:ext cx="1438274" cy="781049"/>
          <a:chOff x="3800476" y="600076"/>
          <a:chExt cx="1438274" cy="781049"/>
        </a:xfrm>
      </xdr:grpSpPr>
      <xdr:sp macro="" textlink="">
        <xdr:nvSpPr>
          <xdr:cNvPr id="83" name="Rectangle: Rounded Corners 82">
            <a:extLst>
              <a:ext uri="{FF2B5EF4-FFF2-40B4-BE49-F238E27FC236}">
                <a16:creationId xmlns:a16="http://schemas.microsoft.com/office/drawing/2014/main" id="{0BE3AD7D-F19B-491D-96D3-92955902683F}"/>
              </a:ext>
            </a:extLst>
          </xdr:cNvPr>
          <xdr:cNvSpPr/>
        </xdr:nvSpPr>
        <xdr:spPr>
          <a:xfrm>
            <a:off x="3800476"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8" name="TextBox 47">
            <a:extLst>
              <a:ext uri="{FF2B5EF4-FFF2-40B4-BE49-F238E27FC236}">
                <a16:creationId xmlns:a16="http://schemas.microsoft.com/office/drawing/2014/main" id="{F513D428-7748-4428-AABD-FF675D5DF418}"/>
              </a:ext>
            </a:extLst>
          </xdr:cNvPr>
          <xdr:cNvSpPr txBox="1"/>
        </xdr:nvSpPr>
        <xdr:spPr>
          <a:xfrm>
            <a:off x="3838576" y="619125"/>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 Orders</a:t>
            </a:r>
          </a:p>
          <a:p>
            <a:endParaRPr lang="en-US" sz="1200" b="1">
              <a:solidFill>
                <a:schemeClr val="bg1"/>
              </a:solidFill>
            </a:endParaRPr>
          </a:p>
        </xdr:txBody>
      </xdr:sp>
      <xdr:sp macro="" textlink="'Layer DashBoard'!$C$11">
        <xdr:nvSpPr>
          <xdr:cNvPr id="49" name="TextBox 48">
            <a:extLst>
              <a:ext uri="{FF2B5EF4-FFF2-40B4-BE49-F238E27FC236}">
                <a16:creationId xmlns:a16="http://schemas.microsoft.com/office/drawing/2014/main" id="{872DA206-6045-4C30-AF36-6A14B68C8CF1}"/>
              </a:ext>
            </a:extLst>
          </xdr:cNvPr>
          <xdr:cNvSpPr txBox="1"/>
        </xdr:nvSpPr>
        <xdr:spPr>
          <a:xfrm>
            <a:off x="4086226" y="1044102"/>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D029112-2F8B-49B1-B866-2E3B8244DC5B}" type="TxLink">
              <a:rPr lang="en-US" sz="1200" b="1" i="0" u="none" strike="noStrike">
                <a:solidFill>
                  <a:schemeClr val="bg1"/>
                </a:solidFill>
                <a:latin typeface="Calibri"/>
                <a:cs typeface="Calibri"/>
              </a:rPr>
              <a:pPr algn="ctr"/>
              <a:t> 3,312.00 </a:t>
            </a:fld>
            <a:endParaRPr lang="en-US" sz="1200" b="1">
              <a:solidFill>
                <a:schemeClr val="bg1"/>
              </a:solidFill>
            </a:endParaRPr>
          </a:p>
        </xdr:txBody>
      </xdr:sp>
      <xdr:pic>
        <xdr:nvPicPr>
          <xdr:cNvPr id="60" name="Picture 59">
            <a:extLst>
              <a:ext uri="{FF2B5EF4-FFF2-40B4-BE49-F238E27FC236}">
                <a16:creationId xmlns:a16="http://schemas.microsoft.com/office/drawing/2014/main" id="{07043B7F-ECED-4834-B08C-A11895B35B4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76674" y="1009651"/>
            <a:ext cx="365760" cy="365760"/>
          </a:xfrm>
          <a:prstGeom prst="rect">
            <a:avLst/>
          </a:prstGeom>
        </xdr:spPr>
      </xdr:pic>
    </xdr:grpSp>
    <xdr:clientData/>
  </xdr:twoCellAnchor>
  <xdr:twoCellAnchor>
    <xdr:from>
      <xdr:col>10</xdr:col>
      <xdr:colOff>238125</xdr:colOff>
      <xdr:row>2</xdr:row>
      <xdr:rowOff>133351</xdr:rowOff>
    </xdr:from>
    <xdr:to>
      <xdr:col>13</xdr:col>
      <xdr:colOff>85725</xdr:colOff>
      <xdr:row>6</xdr:row>
      <xdr:rowOff>152400</xdr:rowOff>
    </xdr:to>
    <xdr:grpSp>
      <xdr:nvGrpSpPr>
        <xdr:cNvPr id="96" name="Group 95">
          <a:extLst>
            <a:ext uri="{FF2B5EF4-FFF2-40B4-BE49-F238E27FC236}">
              <a16:creationId xmlns:a16="http://schemas.microsoft.com/office/drawing/2014/main" id="{8DE42915-2916-4B6C-817A-56718CA675D4}"/>
            </a:ext>
          </a:extLst>
        </xdr:cNvPr>
        <xdr:cNvGrpSpPr/>
      </xdr:nvGrpSpPr>
      <xdr:grpSpPr>
        <a:xfrm>
          <a:off x="6334125" y="514351"/>
          <a:ext cx="1676400" cy="781049"/>
          <a:chOff x="6343650" y="600076"/>
          <a:chExt cx="1676400" cy="781049"/>
        </a:xfrm>
      </xdr:grpSpPr>
      <xdr:sp macro="" textlink="">
        <xdr:nvSpPr>
          <xdr:cNvPr id="84" name="Rectangle: Rounded Corners 83">
            <a:extLst>
              <a:ext uri="{FF2B5EF4-FFF2-40B4-BE49-F238E27FC236}">
                <a16:creationId xmlns:a16="http://schemas.microsoft.com/office/drawing/2014/main" id="{02280269-BD9D-4520-A20F-5F7646176F36}"/>
              </a:ext>
            </a:extLst>
          </xdr:cNvPr>
          <xdr:cNvSpPr/>
        </xdr:nvSpPr>
        <xdr:spPr>
          <a:xfrm>
            <a:off x="6486526"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TextBox 50">
            <a:extLst>
              <a:ext uri="{FF2B5EF4-FFF2-40B4-BE49-F238E27FC236}">
                <a16:creationId xmlns:a16="http://schemas.microsoft.com/office/drawing/2014/main" id="{D9559A4E-7BC9-4DC8-9713-24AFA4DE80A6}"/>
              </a:ext>
            </a:extLst>
          </xdr:cNvPr>
          <xdr:cNvSpPr txBox="1"/>
        </xdr:nvSpPr>
        <xdr:spPr>
          <a:xfrm>
            <a:off x="6343650" y="619125"/>
            <a:ext cx="1619249" cy="234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 Units Solds</a:t>
            </a:r>
          </a:p>
          <a:p>
            <a:endParaRPr lang="en-US" sz="1200" b="1">
              <a:solidFill>
                <a:schemeClr val="bg1"/>
              </a:solidFill>
            </a:endParaRPr>
          </a:p>
        </xdr:txBody>
      </xdr:sp>
      <xdr:sp macro="" textlink="'Layer DashBoard'!D11">
        <xdr:nvSpPr>
          <xdr:cNvPr id="52" name="TextBox 51">
            <a:extLst>
              <a:ext uri="{FF2B5EF4-FFF2-40B4-BE49-F238E27FC236}">
                <a16:creationId xmlns:a16="http://schemas.microsoft.com/office/drawing/2014/main" id="{549D3ED1-CDC2-46B0-8A8E-B34F32F3C0F3}"/>
              </a:ext>
            </a:extLst>
          </xdr:cNvPr>
          <xdr:cNvSpPr txBox="1"/>
        </xdr:nvSpPr>
        <xdr:spPr>
          <a:xfrm>
            <a:off x="6867526" y="1057275"/>
            <a:ext cx="1152524" cy="234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FAAE3B1-597D-493D-9D1B-0CD3F8D4937B}" type="TxLink">
              <a:rPr lang="en-US" sz="1200" b="1" i="0" u="none" strike="noStrike">
                <a:solidFill>
                  <a:schemeClr val="bg1"/>
                </a:solidFill>
                <a:latin typeface="Calibri"/>
                <a:cs typeface="Calibri"/>
              </a:rPr>
              <a:pPr algn="ctr"/>
              <a:t> 12,476 </a:t>
            </a:fld>
            <a:endParaRPr lang="en-US" sz="1200" b="1">
              <a:solidFill>
                <a:schemeClr val="bg1"/>
              </a:solidFill>
            </a:endParaRPr>
          </a:p>
        </xdr:txBody>
      </xdr:sp>
      <xdr:pic>
        <xdr:nvPicPr>
          <xdr:cNvPr id="61" name="Picture 60">
            <a:extLst>
              <a:ext uri="{FF2B5EF4-FFF2-40B4-BE49-F238E27FC236}">
                <a16:creationId xmlns:a16="http://schemas.microsoft.com/office/drawing/2014/main" id="{15769759-A970-4A29-8F54-6715B478E57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562722" y="1009651"/>
            <a:ext cx="386308" cy="365760"/>
          </a:xfrm>
          <a:prstGeom prst="rect">
            <a:avLst/>
          </a:prstGeom>
        </xdr:spPr>
      </xdr:pic>
    </xdr:grpSp>
    <xdr:clientData/>
  </xdr:twoCellAnchor>
  <xdr:twoCellAnchor>
    <xdr:from>
      <xdr:col>12</xdr:col>
      <xdr:colOff>381000</xdr:colOff>
      <xdr:row>2</xdr:row>
      <xdr:rowOff>133351</xdr:rowOff>
    </xdr:from>
    <xdr:to>
      <xdr:col>15</xdr:col>
      <xdr:colOff>85725</xdr:colOff>
      <xdr:row>6</xdr:row>
      <xdr:rowOff>152400</xdr:rowOff>
    </xdr:to>
    <xdr:grpSp>
      <xdr:nvGrpSpPr>
        <xdr:cNvPr id="95" name="Group 94">
          <a:extLst>
            <a:ext uri="{FF2B5EF4-FFF2-40B4-BE49-F238E27FC236}">
              <a16:creationId xmlns:a16="http://schemas.microsoft.com/office/drawing/2014/main" id="{CAA5F7D3-5B76-4179-8F2E-55D374DC2929}"/>
            </a:ext>
          </a:extLst>
        </xdr:cNvPr>
        <xdr:cNvGrpSpPr/>
      </xdr:nvGrpSpPr>
      <xdr:grpSpPr>
        <a:xfrm>
          <a:off x="7696200" y="514351"/>
          <a:ext cx="1533525" cy="781049"/>
          <a:chOff x="7705725" y="600076"/>
          <a:chExt cx="1533525" cy="781049"/>
        </a:xfrm>
      </xdr:grpSpPr>
      <xdr:sp macro="" textlink="">
        <xdr:nvSpPr>
          <xdr:cNvPr id="85" name="Rectangle: Rounded Corners 84">
            <a:extLst>
              <a:ext uri="{FF2B5EF4-FFF2-40B4-BE49-F238E27FC236}">
                <a16:creationId xmlns:a16="http://schemas.microsoft.com/office/drawing/2014/main" id="{ACF37BC7-9D6C-49A1-AD55-FBD23768AF33}"/>
              </a:ext>
            </a:extLst>
          </xdr:cNvPr>
          <xdr:cNvSpPr/>
        </xdr:nvSpPr>
        <xdr:spPr>
          <a:xfrm>
            <a:off x="78105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 name="TextBox 53">
            <a:extLst>
              <a:ext uri="{FF2B5EF4-FFF2-40B4-BE49-F238E27FC236}">
                <a16:creationId xmlns:a16="http://schemas.microsoft.com/office/drawing/2014/main" id="{6256E234-422E-46B4-982F-B7F8AE7F8EC8}"/>
              </a:ext>
            </a:extLst>
          </xdr:cNvPr>
          <xdr:cNvSpPr txBox="1"/>
        </xdr:nvSpPr>
        <xdr:spPr>
          <a:xfrm>
            <a:off x="7705725" y="619125"/>
            <a:ext cx="145732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Average Sales Per Order</a:t>
            </a:r>
          </a:p>
          <a:p>
            <a:endParaRPr lang="en-US" sz="1200" b="1">
              <a:solidFill>
                <a:schemeClr val="bg1"/>
              </a:solidFill>
            </a:endParaRPr>
          </a:p>
        </xdr:txBody>
      </xdr:sp>
      <xdr:sp macro="" textlink="'Layer DashBoard'!$E$11">
        <xdr:nvSpPr>
          <xdr:cNvPr id="55" name="TextBox 54">
            <a:extLst>
              <a:ext uri="{FF2B5EF4-FFF2-40B4-BE49-F238E27FC236}">
                <a16:creationId xmlns:a16="http://schemas.microsoft.com/office/drawing/2014/main" id="{481D1875-50F3-4725-BD00-FED46E4D118F}"/>
              </a:ext>
            </a:extLst>
          </xdr:cNvPr>
          <xdr:cNvSpPr txBox="1"/>
        </xdr:nvSpPr>
        <xdr:spPr>
          <a:xfrm>
            <a:off x="8086726" y="1072677"/>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158FBF3-9A23-4532-AF6D-1D03F20BDA4C}" type="TxLink">
              <a:rPr lang="en-US" sz="1200" b="1" i="0" u="none" strike="noStrike">
                <a:solidFill>
                  <a:schemeClr val="bg1"/>
                </a:solidFill>
                <a:latin typeface="Calibri"/>
                <a:cs typeface="Calibri"/>
              </a:rPr>
              <a:pPr algn="ctr"/>
              <a:t> 221.38 </a:t>
            </a:fld>
            <a:endParaRPr lang="en-US" sz="1200" b="1">
              <a:solidFill>
                <a:schemeClr val="bg1"/>
              </a:solidFill>
            </a:endParaRPr>
          </a:p>
        </xdr:txBody>
      </xdr:sp>
      <xdr:pic>
        <xdr:nvPicPr>
          <xdr:cNvPr id="62" name="Picture 61">
            <a:extLst>
              <a:ext uri="{FF2B5EF4-FFF2-40B4-BE49-F238E27FC236}">
                <a16:creationId xmlns:a16="http://schemas.microsoft.com/office/drawing/2014/main" id="{6AE839F9-BDA6-4951-A4BB-9E35C5E5FDF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867650" y="1009651"/>
            <a:ext cx="365760" cy="365760"/>
          </a:xfrm>
          <a:prstGeom prst="rect">
            <a:avLst/>
          </a:prstGeom>
        </xdr:spPr>
      </xdr:pic>
    </xdr:grpSp>
    <xdr:clientData/>
  </xdr:twoCellAnchor>
  <xdr:twoCellAnchor>
    <xdr:from>
      <xdr:col>14</xdr:col>
      <xdr:colOff>533400</xdr:colOff>
      <xdr:row>2</xdr:row>
      <xdr:rowOff>133351</xdr:rowOff>
    </xdr:from>
    <xdr:to>
      <xdr:col>17</xdr:col>
      <xdr:colOff>342900</xdr:colOff>
      <xdr:row>6</xdr:row>
      <xdr:rowOff>152400</xdr:rowOff>
    </xdr:to>
    <xdr:grpSp>
      <xdr:nvGrpSpPr>
        <xdr:cNvPr id="94" name="Group 93">
          <a:extLst>
            <a:ext uri="{FF2B5EF4-FFF2-40B4-BE49-F238E27FC236}">
              <a16:creationId xmlns:a16="http://schemas.microsoft.com/office/drawing/2014/main" id="{FC1687B5-90CF-4D8A-8E88-7983D5C5F589}"/>
            </a:ext>
          </a:extLst>
        </xdr:cNvPr>
        <xdr:cNvGrpSpPr/>
      </xdr:nvGrpSpPr>
      <xdr:grpSpPr>
        <a:xfrm>
          <a:off x="9067800" y="514351"/>
          <a:ext cx="1638300" cy="781049"/>
          <a:chOff x="9077325" y="600076"/>
          <a:chExt cx="1638300" cy="781049"/>
        </a:xfrm>
      </xdr:grpSpPr>
      <xdr:sp macro="" textlink="">
        <xdr:nvSpPr>
          <xdr:cNvPr id="86" name="Rectangle: Rounded Corners 85">
            <a:extLst>
              <a:ext uri="{FF2B5EF4-FFF2-40B4-BE49-F238E27FC236}">
                <a16:creationId xmlns:a16="http://schemas.microsoft.com/office/drawing/2014/main" id="{7D728FC1-01C6-48C0-BB0D-D48B43E47D0F}"/>
              </a:ext>
            </a:extLst>
          </xdr:cNvPr>
          <xdr:cNvSpPr/>
        </xdr:nvSpPr>
        <xdr:spPr>
          <a:xfrm>
            <a:off x="91440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7" name="TextBox 76">
            <a:extLst>
              <a:ext uri="{FF2B5EF4-FFF2-40B4-BE49-F238E27FC236}">
                <a16:creationId xmlns:a16="http://schemas.microsoft.com/office/drawing/2014/main" id="{2F5C0E3E-54FC-4A33-AD12-4BE6212AB756}"/>
              </a:ext>
            </a:extLst>
          </xdr:cNvPr>
          <xdr:cNvSpPr txBox="1"/>
        </xdr:nvSpPr>
        <xdr:spPr>
          <a:xfrm>
            <a:off x="9077325" y="619125"/>
            <a:ext cx="14954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Returned Orders Count</a:t>
            </a:r>
          </a:p>
          <a:p>
            <a:endParaRPr lang="en-US" sz="1200" b="1">
              <a:solidFill>
                <a:schemeClr val="bg1"/>
              </a:solidFill>
            </a:endParaRPr>
          </a:p>
        </xdr:txBody>
      </xdr:sp>
      <xdr:sp macro="" textlink="'Layer DashBoard'!$G$11">
        <xdr:nvSpPr>
          <xdr:cNvPr id="78" name="TextBox 77">
            <a:extLst>
              <a:ext uri="{FF2B5EF4-FFF2-40B4-BE49-F238E27FC236}">
                <a16:creationId xmlns:a16="http://schemas.microsoft.com/office/drawing/2014/main" id="{77243289-6B66-4B2B-AC92-54DD8CA6C664}"/>
              </a:ext>
            </a:extLst>
          </xdr:cNvPr>
          <xdr:cNvSpPr txBox="1"/>
        </xdr:nvSpPr>
        <xdr:spPr>
          <a:xfrm>
            <a:off x="9344025" y="1066800"/>
            <a:ext cx="1371600" cy="253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61CCA6E-5BF6-4333-B6CE-4FD9EFFB5E70}" type="TxLink">
              <a:rPr lang="en-US" sz="1200" b="1" i="0" u="none" strike="noStrike">
                <a:solidFill>
                  <a:schemeClr val="bg1"/>
                </a:solidFill>
                <a:latin typeface="Calibri"/>
                <a:cs typeface="Calibri"/>
              </a:rPr>
              <a:pPr algn="ctr"/>
              <a:t>289</a:t>
            </a:fld>
            <a:endParaRPr lang="en-US" sz="1200" b="1">
              <a:solidFill>
                <a:schemeClr val="bg1"/>
              </a:solidFill>
            </a:endParaRPr>
          </a:p>
        </xdr:txBody>
      </xdr:sp>
      <xdr:pic>
        <xdr:nvPicPr>
          <xdr:cNvPr id="79" name="Picture 78">
            <a:extLst>
              <a:ext uri="{FF2B5EF4-FFF2-40B4-BE49-F238E27FC236}">
                <a16:creationId xmlns:a16="http://schemas.microsoft.com/office/drawing/2014/main" id="{CEFB658E-C796-49AE-ACEC-9A99880869F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182099" y="1009651"/>
            <a:ext cx="365760" cy="365760"/>
          </a:xfrm>
          <a:prstGeom prst="rect">
            <a:avLst/>
          </a:prstGeom>
        </xdr:spPr>
      </xdr:pic>
    </xdr:grpSp>
    <xdr:clientData/>
  </xdr:twoCellAnchor>
  <xdr:twoCellAnchor>
    <xdr:from>
      <xdr:col>16</xdr:col>
      <xdr:colOff>600075</xdr:colOff>
      <xdr:row>2</xdr:row>
      <xdr:rowOff>133351</xdr:rowOff>
    </xdr:from>
    <xdr:to>
      <xdr:col>19</xdr:col>
      <xdr:colOff>409575</xdr:colOff>
      <xdr:row>6</xdr:row>
      <xdr:rowOff>152400</xdr:rowOff>
    </xdr:to>
    <xdr:grpSp>
      <xdr:nvGrpSpPr>
        <xdr:cNvPr id="93" name="Group 92">
          <a:extLst>
            <a:ext uri="{FF2B5EF4-FFF2-40B4-BE49-F238E27FC236}">
              <a16:creationId xmlns:a16="http://schemas.microsoft.com/office/drawing/2014/main" id="{CE4D4CC4-F10C-40AE-8007-88D7DC442151}"/>
            </a:ext>
          </a:extLst>
        </xdr:cNvPr>
        <xdr:cNvGrpSpPr/>
      </xdr:nvGrpSpPr>
      <xdr:grpSpPr>
        <a:xfrm>
          <a:off x="10353675" y="514351"/>
          <a:ext cx="1638300" cy="781049"/>
          <a:chOff x="10363200" y="600076"/>
          <a:chExt cx="1638300" cy="781049"/>
        </a:xfrm>
      </xdr:grpSpPr>
      <xdr:sp macro="" textlink="">
        <xdr:nvSpPr>
          <xdr:cNvPr id="89" name="Rectangle: Rounded Corners 88">
            <a:extLst>
              <a:ext uri="{FF2B5EF4-FFF2-40B4-BE49-F238E27FC236}">
                <a16:creationId xmlns:a16="http://schemas.microsoft.com/office/drawing/2014/main" id="{9F044911-8F38-41BB-9B47-2598DD454C34}"/>
              </a:ext>
            </a:extLst>
          </xdr:cNvPr>
          <xdr:cNvSpPr/>
        </xdr:nvSpPr>
        <xdr:spPr>
          <a:xfrm>
            <a:off x="104775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0" name="TextBox 89">
            <a:extLst>
              <a:ext uri="{FF2B5EF4-FFF2-40B4-BE49-F238E27FC236}">
                <a16:creationId xmlns:a16="http://schemas.microsoft.com/office/drawing/2014/main" id="{DA5E980F-1587-4624-8F8D-08765FD686F9}"/>
              </a:ext>
            </a:extLst>
          </xdr:cNvPr>
          <xdr:cNvSpPr txBox="1"/>
        </xdr:nvSpPr>
        <xdr:spPr>
          <a:xfrm>
            <a:off x="10363200" y="619125"/>
            <a:ext cx="14954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chemeClr val="bg1"/>
                </a:solidFill>
                <a:effectLst/>
                <a:latin typeface="+mn-lt"/>
                <a:ea typeface="+mn-ea"/>
                <a:cs typeface="+mn-cs"/>
              </a:rPr>
              <a:t>Total Discount Amount</a:t>
            </a:r>
            <a:r>
              <a:rPr lang="en-US" sz="1200" b="1">
                <a:solidFill>
                  <a:schemeClr val="bg1"/>
                </a:solidFill>
              </a:rPr>
              <a:t> </a:t>
            </a:r>
          </a:p>
        </xdr:txBody>
      </xdr:sp>
      <xdr:sp macro="" textlink="'Layer DashBoard'!H11">
        <xdr:nvSpPr>
          <xdr:cNvPr id="91" name="TextBox 90">
            <a:extLst>
              <a:ext uri="{FF2B5EF4-FFF2-40B4-BE49-F238E27FC236}">
                <a16:creationId xmlns:a16="http://schemas.microsoft.com/office/drawing/2014/main" id="{9A2D7D75-E931-4AD9-A550-FFA01D97F1D8}"/>
              </a:ext>
            </a:extLst>
          </xdr:cNvPr>
          <xdr:cNvSpPr txBox="1"/>
        </xdr:nvSpPr>
        <xdr:spPr>
          <a:xfrm>
            <a:off x="10629900" y="1066800"/>
            <a:ext cx="1371600" cy="253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23472D6-EF9C-4324-AAA8-42FD19552C24}" type="TxLink">
              <a:rPr lang="en-US" sz="1200" b="1" i="0" u="none" strike="noStrike">
                <a:solidFill>
                  <a:schemeClr val="bg1"/>
                </a:solidFill>
                <a:latin typeface="Calibri"/>
                <a:cs typeface="Calibri"/>
              </a:rPr>
              <a:pPr algn="ctr"/>
              <a:t>518.22</a:t>
            </a:fld>
            <a:endParaRPr lang="en-US" sz="1400" b="1">
              <a:solidFill>
                <a:schemeClr val="bg1"/>
              </a:solidFill>
            </a:endParaRPr>
          </a:p>
        </xdr:txBody>
      </xdr:sp>
      <xdr:pic>
        <xdr:nvPicPr>
          <xdr:cNvPr id="92" name="Picture 91">
            <a:extLst>
              <a:ext uri="{FF2B5EF4-FFF2-40B4-BE49-F238E27FC236}">
                <a16:creationId xmlns:a16="http://schemas.microsoft.com/office/drawing/2014/main" id="{204318FE-667C-469E-B3E9-6F7452445AE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563226" y="1101091"/>
            <a:ext cx="274320" cy="274320"/>
          </a:xfrm>
          <a:prstGeom prst="rect">
            <a:avLst/>
          </a:prstGeom>
        </xdr:spPr>
      </xdr:pic>
    </xdr:grpSp>
    <xdr:clientData/>
  </xdr:twoCellAnchor>
  <xdr:oneCellAnchor>
    <xdr:from>
      <xdr:col>4</xdr:col>
      <xdr:colOff>575379</xdr:colOff>
      <xdr:row>0</xdr:row>
      <xdr:rowOff>0</xdr:rowOff>
    </xdr:from>
    <xdr:ext cx="2158296" cy="561975"/>
    <xdr:sp macro="" textlink="">
      <xdr:nvSpPr>
        <xdr:cNvPr id="101" name="Rectangle 100">
          <a:extLst>
            <a:ext uri="{FF2B5EF4-FFF2-40B4-BE49-F238E27FC236}">
              <a16:creationId xmlns:a16="http://schemas.microsoft.com/office/drawing/2014/main" id="{3996DCE6-8626-44A5-9D9F-CCA41B89C476}"/>
            </a:ext>
          </a:extLst>
        </xdr:cNvPr>
        <xdr:cNvSpPr/>
      </xdr:nvSpPr>
      <xdr:spPr>
        <a:xfrm>
          <a:off x="3013779" y="0"/>
          <a:ext cx="2158296" cy="561975"/>
        </a:xfrm>
        <a:prstGeom prst="rect">
          <a:avLst/>
        </a:prstGeom>
        <a:noFill/>
      </xdr:spPr>
      <xdr:txBody>
        <a:bodyPr wrap="none" lIns="91440" tIns="45720" rIns="91440" bIns="45720">
          <a:noAutofit/>
        </a:bodyPr>
        <a:lstStyle/>
        <a:p>
          <a:pPr algn="ctr"/>
          <a:r>
            <a:rPr lang="en-US" sz="2400" b="1" cap="none" spc="50">
              <a:ln w="9525" cmpd="sng">
                <a:solidFill>
                  <a:schemeClr val="accent1"/>
                </a:solidFill>
                <a:prstDash val="solid"/>
              </a:ln>
              <a:solidFill>
                <a:srgbClr val="70AD47">
                  <a:tint val="1000"/>
                </a:srgbClr>
              </a:solidFill>
              <a:effectLst>
                <a:glow rad="38100">
                  <a:schemeClr val="accent1">
                    <a:alpha val="40000"/>
                  </a:schemeClr>
                </a:glow>
              </a:effectLst>
            </a:rPr>
            <a:t> </a:t>
          </a:r>
          <a:r>
            <a:rPr lang="en-US" sz="2400" b="1" cap="none" spc="5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rPr>
            <a:t>Sales &amp; Operations Performance Overview</a:t>
          </a:r>
          <a:endParaRPr lang="en-US" sz="24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twoCellAnchor>
    <xdr:from>
      <xdr:col>1</xdr:col>
      <xdr:colOff>476249</xdr:colOff>
      <xdr:row>6</xdr:row>
      <xdr:rowOff>166878</xdr:rowOff>
    </xdr:from>
    <xdr:to>
      <xdr:col>8</xdr:col>
      <xdr:colOff>352425</xdr:colOff>
      <xdr:row>17</xdr:row>
      <xdr:rowOff>4953</xdr:rowOff>
    </xdr:to>
    <xdr:grpSp>
      <xdr:nvGrpSpPr>
        <xdr:cNvPr id="115" name="Group 114">
          <a:extLst>
            <a:ext uri="{FF2B5EF4-FFF2-40B4-BE49-F238E27FC236}">
              <a16:creationId xmlns:a16="http://schemas.microsoft.com/office/drawing/2014/main" id="{5ABD6DE5-A650-469F-A871-0688ECE543B7}"/>
            </a:ext>
          </a:extLst>
        </xdr:cNvPr>
        <xdr:cNvGrpSpPr/>
      </xdr:nvGrpSpPr>
      <xdr:grpSpPr>
        <a:xfrm>
          <a:off x="1085849" y="1309878"/>
          <a:ext cx="4143376" cy="1933575"/>
          <a:chOff x="1057275" y="1314450"/>
          <a:chExt cx="4143376" cy="1933575"/>
        </a:xfrm>
      </xdr:grpSpPr>
      <xdr:sp macro="" textlink="">
        <xdr:nvSpPr>
          <xdr:cNvPr id="17" name="Rectangle: Rounded Corners 16">
            <a:extLst>
              <a:ext uri="{FF2B5EF4-FFF2-40B4-BE49-F238E27FC236}">
                <a16:creationId xmlns:a16="http://schemas.microsoft.com/office/drawing/2014/main" id="{6BCBF81D-E66A-4C75-8BC1-CF4DAA609CFF}"/>
              </a:ext>
            </a:extLst>
          </xdr:cNvPr>
          <xdr:cNvSpPr/>
        </xdr:nvSpPr>
        <xdr:spPr>
          <a:xfrm>
            <a:off x="1057275" y="1381122"/>
            <a:ext cx="4078779" cy="1825230"/>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03" name="Chart 102">
            <a:extLst>
              <a:ext uri="{FF2B5EF4-FFF2-40B4-BE49-F238E27FC236}">
                <a16:creationId xmlns:a16="http://schemas.microsoft.com/office/drawing/2014/main" id="{B07D1ED4-082D-46F3-BB44-1BFAB53C0523}"/>
              </a:ext>
            </a:extLst>
          </xdr:cNvPr>
          <xdr:cNvGraphicFramePr>
            <a:graphicFrameLocks/>
          </xdr:cNvGraphicFramePr>
        </xdr:nvGraphicFramePr>
        <xdr:xfrm>
          <a:off x="1269520" y="1314450"/>
          <a:ext cx="3931131" cy="1933575"/>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xdr:col>
      <xdr:colOff>476249</xdr:colOff>
      <xdr:row>17</xdr:row>
      <xdr:rowOff>66674</xdr:rowOff>
    </xdr:from>
    <xdr:to>
      <xdr:col>10</xdr:col>
      <xdr:colOff>238125</xdr:colOff>
      <xdr:row>26</xdr:row>
      <xdr:rowOff>123825</xdr:rowOff>
    </xdr:to>
    <xdr:grpSp>
      <xdr:nvGrpSpPr>
        <xdr:cNvPr id="112" name="Group 111">
          <a:extLst>
            <a:ext uri="{FF2B5EF4-FFF2-40B4-BE49-F238E27FC236}">
              <a16:creationId xmlns:a16="http://schemas.microsoft.com/office/drawing/2014/main" id="{C3C277EB-2A2F-4AA2-BEC7-DEB85187F18B}"/>
            </a:ext>
          </a:extLst>
        </xdr:cNvPr>
        <xdr:cNvGrpSpPr/>
      </xdr:nvGrpSpPr>
      <xdr:grpSpPr>
        <a:xfrm>
          <a:off x="1085849" y="3305174"/>
          <a:ext cx="5248276" cy="1771651"/>
          <a:chOff x="1152524" y="3305174"/>
          <a:chExt cx="4057651" cy="1771651"/>
        </a:xfrm>
      </xdr:grpSpPr>
      <xdr:sp macro="" textlink="">
        <xdr:nvSpPr>
          <xdr:cNvPr id="107" name="Rectangle: Rounded Corners 106">
            <a:extLst>
              <a:ext uri="{FF2B5EF4-FFF2-40B4-BE49-F238E27FC236}">
                <a16:creationId xmlns:a16="http://schemas.microsoft.com/office/drawing/2014/main" id="{042E922D-B004-4DDE-831A-18A1EC6C4BC1}"/>
              </a:ext>
            </a:extLst>
          </xdr:cNvPr>
          <xdr:cNvSpPr/>
        </xdr:nvSpPr>
        <xdr:spPr>
          <a:xfrm>
            <a:off x="1152524" y="3305174"/>
            <a:ext cx="4057651" cy="1771651"/>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10" name="Chart 109">
            <a:extLst>
              <a:ext uri="{FF2B5EF4-FFF2-40B4-BE49-F238E27FC236}">
                <a16:creationId xmlns:a16="http://schemas.microsoft.com/office/drawing/2014/main" id="{6426071F-A71B-4B9C-9138-D70DCE25D6A7}"/>
              </a:ext>
            </a:extLst>
          </xdr:cNvPr>
          <xdr:cNvGraphicFramePr>
            <a:graphicFrameLocks/>
          </xdr:cNvGraphicFramePr>
        </xdr:nvGraphicFramePr>
        <xdr:xfrm>
          <a:off x="1200150" y="3324225"/>
          <a:ext cx="3933825" cy="1595795"/>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8</xdr:col>
      <xdr:colOff>352424</xdr:colOff>
      <xdr:row>7</xdr:row>
      <xdr:rowOff>10217</xdr:rowOff>
    </xdr:from>
    <xdr:to>
      <xdr:col>13</xdr:col>
      <xdr:colOff>447675</xdr:colOff>
      <xdr:row>17</xdr:row>
      <xdr:rowOff>0</xdr:rowOff>
    </xdr:to>
    <xdr:sp macro="" textlink="">
      <xdr:nvSpPr>
        <xdr:cNvPr id="109" name="Rectangle: Rounded Corners 108">
          <a:extLst>
            <a:ext uri="{FF2B5EF4-FFF2-40B4-BE49-F238E27FC236}">
              <a16:creationId xmlns:a16="http://schemas.microsoft.com/office/drawing/2014/main" id="{3E381E8E-13B8-455F-9272-12FEA9FE8971}"/>
            </a:ext>
          </a:extLst>
        </xdr:cNvPr>
        <xdr:cNvSpPr/>
      </xdr:nvSpPr>
      <xdr:spPr>
        <a:xfrm>
          <a:off x="5229224" y="1343717"/>
          <a:ext cx="3143251" cy="1894783"/>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381262</xdr:colOff>
      <xdr:row>7</xdr:row>
      <xdr:rowOff>47625</xdr:rowOff>
    </xdr:from>
    <xdr:to>
      <xdr:col>13</xdr:col>
      <xdr:colOff>313101</xdr:colOff>
      <xdr:row>15</xdr:row>
      <xdr:rowOff>152696</xdr:rowOff>
    </xdr:to>
    <xdr:graphicFrame macro="">
      <xdr:nvGraphicFramePr>
        <xdr:cNvPr id="113" name="Chart 112">
          <a:extLst>
            <a:ext uri="{FF2B5EF4-FFF2-40B4-BE49-F238E27FC236}">
              <a16:creationId xmlns:a16="http://schemas.microsoft.com/office/drawing/2014/main" id="{62FB7669-601D-486B-BAE0-A7C4225C2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514350</xdr:colOff>
      <xdr:row>6</xdr:row>
      <xdr:rowOff>161925</xdr:rowOff>
    </xdr:from>
    <xdr:to>
      <xdr:col>19</xdr:col>
      <xdr:colOff>123825</xdr:colOff>
      <xdr:row>17</xdr:row>
      <xdr:rowOff>4953</xdr:rowOff>
    </xdr:to>
    <xdr:grpSp>
      <xdr:nvGrpSpPr>
        <xdr:cNvPr id="129" name="Group 128">
          <a:extLst>
            <a:ext uri="{FF2B5EF4-FFF2-40B4-BE49-F238E27FC236}">
              <a16:creationId xmlns:a16="http://schemas.microsoft.com/office/drawing/2014/main" id="{1C40943D-ABC1-4403-94B4-09B22BB0382B}"/>
            </a:ext>
          </a:extLst>
        </xdr:cNvPr>
        <xdr:cNvGrpSpPr/>
      </xdr:nvGrpSpPr>
      <xdr:grpSpPr>
        <a:xfrm>
          <a:off x="8439150" y="1304925"/>
          <a:ext cx="3267075" cy="1938528"/>
          <a:chOff x="8505825" y="1362076"/>
          <a:chExt cx="3267075" cy="1800224"/>
        </a:xfrm>
      </xdr:grpSpPr>
      <xdr:sp macro="" textlink="">
        <xdr:nvSpPr>
          <xdr:cNvPr id="118" name="Rectangle: Rounded Corners 117">
            <a:extLst>
              <a:ext uri="{FF2B5EF4-FFF2-40B4-BE49-F238E27FC236}">
                <a16:creationId xmlns:a16="http://schemas.microsoft.com/office/drawing/2014/main" id="{BD557E17-E3CC-4637-9572-0D67EF77A54B}"/>
              </a:ext>
            </a:extLst>
          </xdr:cNvPr>
          <xdr:cNvSpPr/>
        </xdr:nvSpPr>
        <xdr:spPr>
          <a:xfrm>
            <a:off x="8505825" y="1420013"/>
            <a:ext cx="3267075" cy="1742287"/>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20" name="Chart 119">
            <a:extLst>
              <a:ext uri="{FF2B5EF4-FFF2-40B4-BE49-F238E27FC236}">
                <a16:creationId xmlns:a16="http://schemas.microsoft.com/office/drawing/2014/main" id="{CCAC1C9E-5BAC-4B2F-9F04-26975CBE57F2}"/>
              </a:ext>
            </a:extLst>
          </xdr:cNvPr>
          <xdr:cNvGraphicFramePr>
            <a:graphicFrameLocks/>
          </xdr:cNvGraphicFramePr>
        </xdr:nvGraphicFramePr>
        <xdr:xfrm>
          <a:off x="8677275" y="1362076"/>
          <a:ext cx="3045670" cy="1743074"/>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10</xdr:col>
      <xdr:colOff>361949</xdr:colOff>
      <xdr:row>16</xdr:row>
      <xdr:rowOff>133349</xdr:rowOff>
    </xdr:from>
    <xdr:to>
      <xdr:col>19</xdr:col>
      <xdr:colOff>533400</xdr:colOff>
      <xdr:row>26</xdr:row>
      <xdr:rowOff>152400</xdr:rowOff>
    </xdr:to>
    <xdr:grpSp>
      <xdr:nvGrpSpPr>
        <xdr:cNvPr id="128" name="Group 127">
          <a:extLst>
            <a:ext uri="{FF2B5EF4-FFF2-40B4-BE49-F238E27FC236}">
              <a16:creationId xmlns:a16="http://schemas.microsoft.com/office/drawing/2014/main" id="{BA231419-2A98-4BC8-B5F0-A1E65E7808E9}"/>
            </a:ext>
          </a:extLst>
        </xdr:cNvPr>
        <xdr:cNvGrpSpPr/>
      </xdr:nvGrpSpPr>
      <xdr:grpSpPr>
        <a:xfrm>
          <a:off x="6457949" y="3181349"/>
          <a:ext cx="5657851" cy="1924051"/>
          <a:chOff x="6429374" y="3200399"/>
          <a:chExt cx="5657851" cy="1924051"/>
        </a:xfrm>
      </xdr:grpSpPr>
      <xdr:sp macro="" textlink="">
        <xdr:nvSpPr>
          <xdr:cNvPr id="125" name="Rectangle: Rounded Corners 124">
            <a:extLst>
              <a:ext uri="{FF2B5EF4-FFF2-40B4-BE49-F238E27FC236}">
                <a16:creationId xmlns:a16="http://schemas.microsoft.com/office/drawing/2014/main" id="{B416367A-C7B3-405B-B2F2-8BCE9B74A415}"/>
              </a:ext>
            </a:extLst>
          </xdr:cNvPr>
          <xdr:cNvSpPr/>
        </xdr:nvSpPr>
        <xdr:spPr>
          <a:xfrm>
            <a:off x="6429374" y="3333749"/>
            <a:ext cx="5248276" cy="1771651"/>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27" name="Chart 126">
            <a:extLst>
              <a:ext uri="{FF2B5EF4-FFF2-40B4-BE49-F238E27FC236}">
                <a16:creationId xmlns:a16="http://schemas.microsoft.com/office/drawing/2014/main" id="{5EB1378D-BB32-4EC8-8F66-DE744F45B613}"/>
              </a:ext>
            </a:extLst>
          </xdr:cNvPr>
          <xdr:cNvGraphicFramePr>
            <a:graphicFrameLocks/>
          </xdr:cNvGraphicFramePr>
        </xdr:nvGraphicFramePr>
        <xdr:xfrm>
          <a:off x="6486524" y="3200399"/>
          <a:ext cx="5600701" cy="1924051"/>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editAs="oneCell">
    <xdr:from>
      <xdr:col>0</xdr:col>
      <xdr:colOff>142876</xdr:colOff>
      <xdr:row>0</xdr:row>
      <xdr:rowOff>38102</xdr:rowOff>
    </xdr:from>
    <xdr:to>
      <xdr:col>1</xdr:col>
      <xdr:colOff>257175</xdr:colOff>
      <xdr:row>2</xdr:row>
      <xdr:rowOff>104775</xdr:rowOff>
    </xdr:to>
    <xdr:pic>
      <xdr:nvPicPr>
        <xdr:cNvPr id="130" name="Picture 129">
          <a:extLst>
            <a:ext uri="{FF2B5EF4-FFF2-40B4-BE49-F238E27FC236}">
              <a16:creationId xmlns:a16="http://schemas.microsoft.com/office/drawing/2014/main" id="{423CACA2-E9F0-46BE-9E75-7CC96D6C565F}"/>
            </a:ext>
          </a:extLst>
        </xdr:cNvPr>
        <xdr:cNvPicPr>
          <a:picLocks noChangeAspect="1"/>
        </xdr:cNvPicPr>
      </xdr:nvPicPr>
      <xdr:blipFill>
        <a:blip xmlns:r="http://schemas.openxmlformats.org/officeDocument/2006/relationships" r:embed="rId14"/>
        <a:stretch>
          <a:fillRect/>
        </a:stretch>
      </xdr:blipFill>
      <xdr:spPr>
        <a:xfrm>
          <a:off x="142876" y="38102"/>
          <a:ext cx="723899" cy="447673"/>
        </a:xfrm>
        <a:prstGeom prst="rect">
          <a:avLst/>
        </a:prstGeom>
      </xdr:spPr>
    </xdr:pic>
    <xdr:clientData/>
  </xdr:twoCellAnchor>
  <xdr:twoCellAnchor editAs="oneCell">
    <xdr:from>
      <xdr:col>0</xdr:col>
      <xdr:colOff>95250</xdr:colOff>
      <xdr:row>10</xdr:row>
      <xdr:rowOff>152401</xdr:rowOff>
    </xdr:from>
    <xdr:to>
      <xdr:col>1</xdr:col>
      <xdr:colOff>342900</xdr:colOff>
      <xdr:row>18</xdr:row>
      <xdr:rowOff>133350</xdr:rowOff>
    </xdr:to>
    <mc:AlternateContent xmlns:mc="http://schemas.openxmlformats.org/markup-compatibility/2006" xmlns:a14="http://schemas.microsoft.com/office/drawing/2010/main">
      <mc:Choice Requires="a14">
        <xdr:graphicFrame macro="">
          <xdr:nvGraphicFramePr>
            <xdr:cNvPr id="132" name="Year 2">
              <a:extLst>
                <a:ext uri="{FF2B5EF4-FFF2-40B4-BE49-F238E27FC236}">
                  <a16:creationId xmlns:a16="http://schemas.microsoft.com/office/drawing/2014/main" id="{1C04DE26-28CE-4173-B996-79B24701328D}"/>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95250" y="2057400"/>
              <a:ext cx="857250"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413335069446" createdVersion="5" refreshedVersion="7" minRefreshableVersion="3" recordCount="0" supportSubquery="1" supportAdvancedDrill="1" xr:uid="{816BAE6E-7312-4421-BC22-71C1374C198E}">
  <cacheSource type="external" connectionId="4"/>
  <cacheFields count="3">
    <cacheField name="[Orders].[Year].[Year]" caption="Year" numFmtId="0" hierarchy="8" level="1">
      <sharedItems count="4">
        <s v="2014"/>
        <s v="2015"/>
        <s v="2016"/>
        <s v="2017"/>
      </sharedItems>
    </cacheField>
    <cacheField name="[Measures].[Distinct Count of Customer ID]" caption="Distinct Count of Customer ID" numFmtId="0" hierarchy="34" level="32767"/>
    <cacheField name="[Orders].[Segment].[Segment]" caption="Segment" numFmtId="0" hierarchy="12"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0"/>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2"/>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oneField="1">
      <fieldsUsage count="1">
        <fieldUsage x="1"/>
      </fieldsUsage>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80.983099421297" createdVersion="5" refreshedVersion="7" minRefreshableVersion="3" recordCount="0" supportSubquery="1" supportAdvancedDrill="1" xr:uid="{242C1914-06AC-421C-A7C1-324D36EFB7CC}">
  <cacheSource type="external" connectionId="4"/>
  <cacheFields count="6">
    <cacheField name="[Returns].[Returned].[Returned]" caption="Returned" numFmtId="0" hierarchy="27" level="1">
      <sharedItems count="1">
        <s v="Yes"/>
      </sharedItems>
    </cacheField>
    <cacheField name="[Mangers].[Region].[Region]" caption="Region" numFmtId="0" hierarchy="1" level="1">
      <sharedItems count="4">
        <s v="Central"/>
        <s v="East"/>
        <s v="South"/>
        <s v="West"/>
      </sharedItems>
    </cacheField>
    <cacheField name="[Mangers].[Person].[Person]" caption="Person" numFmtId="0" level="1">
      <sharedItems containsNonDate="0" count="4">
        <s v="Kelly Williams"/>
        <s v="Chuck Magee"/>
        <s v="Cassandra Brandow"/>
        <s v="Anna Andreadi"/>
      </sharedItems>
    </cacheField>
    <cacheField name="[Measures].[Sum of Sales]" caption="Sum of Sales" numFmtId="0" hierarchy="31" level="32767"/>
    <cacheField name="[Measures].[Sum of Quantity]" caption="Sum of Quantity" numFmtId="0" hierarchy="32" level="32767"/>
    <cacheField name="[Orders].[Year].[Year]" caption="Year" numFmtId="0" hierarchy="8"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2" memberValueDatatype="130" unbalanced="0">
      <fieldsUsage count="2">
        <fieldUsage x="-1"/>
        <fieldUsage x="2"/>
      </fieldsUsage>
    </cacheHierarchy>
    <cacheHierarchy uniqueName="[Mangers].[Region]" caption="Region" attribute="1" defaultMemberUniqueName="[Mangers].[Region].[All]" allUniqueName="[Mangers].[Region].[All]" dimensionUniqueName="[Mangers]" displayFolder="" count="2" memberValueDatatype="130" unbalanced="0">
      <fieldsUsage count="2">
        <fieldUsage x="-1"/>
        <fieldUsage x="1"/>
      </fieldsUsage>
    </cacheHierarchy>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5"/>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0"/>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oneField="1">
      <fieldsUsage count="1">
        <fieldUsage x="3"/>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oneField="1">
      <fieldsUsage count="1">
        <fieldUsage x="4"/>
      </fieldsUsage>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80.98309976852" createdVersion="5" refreshedVersion="7" minRefreshableVersion="3" recordCount="0" supportSubquery="1" supportAdvancedDrill="1" xr:uid="{B3FD3366-B10D-4DA5-A7EF-046573D4378B}">
  <cacheSource type="external" connectionId="4"/>
  <cacheFields count="3">
    <cacheField name="[Mangers].[Person].[Person]" caption="Person" numFmtId="0" level="1">
      <sharedItems count="4">
        <s v="Anna Andreadi"/>
        <s v="Cassandra Brandow"/>
        <s v="Chuck Magee"/>
        <s v="Kelly Williams"/>
      </sharedItems>
    </cacheField>
    <cacheField name="[Measures].[Count of Returned 2]" caption="Count of Returned 2" numFmtId="0" hierarchy="35" level="32767"/>
    <cacheField name="[Orders].[Year].[Year]" caption="Year" numFmtId="0" hierarchy="8"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2" memberValueDatatype="130" unbalanced="0">
      <fieldsUsage count="2">
        <fieldUsage x="-1"/>
        <fieldUsage x="0"/>
      </fieldsUsage>
    </cacheHierarchy>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2"/>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80.983100231482" createdVersion="5" refreshedVersion="7" minRefreshableVersion="3" recordCount="0" supportSubquery="1" supportAdvancedDrill="1" xr:uid="{71204427-B2FF-4FE1-A4F4-CC2B2121D5B4}">
  <cacheSource type="external" connectionId="4"/>
  <cacheFields count="4">
    <cacheField name="[Orders].[Product Name].[Product Name]" caption="Product Name" numFmtId="0" hierarchy="21" level="1">
      <sharedItems count="5">
        <s v="Logitech Desktop MK120 Mouse and keyboard Combo"/>
        <s v="Memorex Micro Travel Drive 16 GB"/>
        <s v="Memorex Mini Travel Drive 16 GB USB 2.0 Flash Drive"/>
        <s v="Motorola HK250 Universal Bluetooth Headset"/>
        <s v="Nortel Networks T7316 E Nt8 B27"/>
      </sharedItems>
    </cacheField>
    <cacheField name="[Measures].[Sum of Quantity]" caption="Sum of Quantity" numFmtId="0" hierarchy="32" level="32767"/>
    <cacheField name="[Orders].[Category].[Category]" caption="Category" numFmtId="0" hierarchy="19" level="1">
      <sharedItems containsSemiMixedTypes="0" containsNonDate="0" containsString="0"/>
    </cacheField>
    <cacheField name="[Orders].[Year].[Year]" caption="Year" numFmtId="0" hierarchy="8"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3"/>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2"/>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0"/>
      </fieldsUsage>
    </cacheHierarchy>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80.983100925929" createdVersion="5" refreshedVersion="7" minRefreshableVersion="3" recordCount="0" supportSubquery="1" supportAdvancedDrill="1" xr:uid="{84AD084D-2403-4608-95EC-C258932D34A1}">
  <cacheSource type="external" connectionId="4"/>
  <cacheFields count="3">
    <cacheField name="[Orders].[Product Name].[Product Name]" caption="Product Name" numFmtId="0" hierarchy="21" level="1">
      <sharedItems count="5">
        <s v="Canon imageCLASS 2200 Advanced Copier"/>
        <s v="GBC DocuBind TL300 Electric Binding System"/>
        <s v="Hewlett Packard LaserJet 3310 Copier"/>
        <s v="Martin Yale Chadless Opener Electric Letter Opener"/>
        <s v="Samsung Galaxy Mega 6.3"/>
      </sharedItems>
    </cacheField>
    <cacheField name="[Measures].[Sum of Sales]" caption="Sum of Sales" numFmtId="0" hierarchy="31" level="32767"/>
    <cacheField name="[Orders].[Year].[Year]" caption="Year" numFmtId="0" hierarchy="8"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2"/>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0"/>
      </fieldsUsage>
    </cacheHierarchy>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80.983101273145" createdVersion="5" refreshedVersion="7" minRefreshableVersion="3" recordCount="0" supportSubquery="1" supportAdvancedDrill="1" xr:uid="{AEA45E3C-8B69-4BCB-BC84-ED61072A2E1A}">
  <cacheSource type="external" connectionId="4"/>
  <cacheFields count="9">
    <cacheField name="[Measures].[Total Sales]" caption="Total Sales" numFmtId="0" hierarchy="36" level="32767"/>
    <cacheField name="[Measures].[Total Profit]" caption="Total Profit" numFmtId="0" hierarchy="37" level="32767"/>
    <cacheField name="[Measures].[Total Orders]" caption="Total Orders" numFmtId="0" hierarchy="38" level="32767"/>
    <cacheField name="[Measures].[Total Units Sold]" caption="Total Units Sold" numFmtId="0" hierarchy="39" level="32767"/>
    <cacheField name="[Measures].[Average Sales Per Order]" caption="Average Sales Per Order" numFmtId="0" hierarchy="40" level="32767"/>
    <cacheField name="[Measures].[Return  Rate (%)]" caption="Return  Rate (%)" numFmtId="0" hierarchy="41" level="32767"/>
    <cacheField name="[Measures].[Returned Orders Count]" caption="Returned Orders Count" numFmtId="0" hierarchy="42" level="32767"/>
    <cacheField name="[Measures].[Total Discount Amount]" caption="Total Discount Amount" numFmtId="0" hierarchy="43" level="32767"/>
    <cacheField name="[Orders].[Year].[Year]" caption="Year" numFmtId="0" hierarchy="8"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8"/>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oneField="1">
      <fieldsUsage count="1">
        <fieldUsage x="0"/>
      </fieldsUsage>
    </cacheHierarchy>
    <cacheHierarchy uniqueName="[Measures].[Total Profit]" caption="Total Profit" measure="1" displayFolder="" measureGroup="Orders" count="0" oneField="1">
      <fieldsUsage count="1">
        <fieldUsage x="1"/>
      </fieldsUsage>
    </cacheHierarchy>
    <cacheHierarchy uniqueName="[Measures].[Total Orders]" caption="Total Orders" measure="1" displayFolder="" measureGroup="Orders" count="0" oneField="1">
      <fieldsUsage count="1">
        <fieldUsage x="2"/>
      </fieldsUsage>
    </cacheHierarchy>
    <cacheHierarchy uniqueName="[Measures].[Total Units Sold]" caption="Total Units Sold" measure="1" displayFolder="" measureGroup="Orders" count="0" oneField="1">
      <fieldsUsage count="1">
        <fieldUsage x="3"/>
      </fieldsUsage>
    </cacheHierarchy>
    <cacheHierarchy uniqueName="[Measures].[Average Sales Per Order]" caption="Average Sales Per Order" measure="1" displayFolder="" measureGroup="Orders" count="0" oneField="1">
      <fieldsUsage count="1">
        <fieldUsage x="4"/>
      </fieldsUsage>
    </cacheHierarchy>
    <cacheHierarchy uniqueName="[Measures].[Return  Rate (%)]" caption="Return  Rate (%)" measure="1" displayFolder="" measureGroup="Orders" count="0" oneField="1">
      <fieldsUsage count="1">
        <fieldUsage x="5"/>
      </fieldsUsage>
    </cacheHierarchy>
    <cacheHierarchy uniqueName="[Measures].[Returned Orders Count]" caption="Returned Orders Count" measure="1" displayFolder="" measureGroup="Orders" count="0" oneField="1">
      <fieldsUsage count="1">
        <fieldUsage x="6"/>
      </fieldsUsage>
    </cacheHierarchy>
    <cacheHierarchy uniqueName="[Measures].[Total Discount Amount]" caption="Total Discount Amount" measure="1" displayFolder="" measureGroup="Orders" count="0" oneField="1">
      <fieldsUsage count="1">
        <fieldUsage x="7"/>
      </fieldsUsage>
    </cacheHierarchy>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133694791664" createdVersion="3" refreshedVersion="7" minRefreshableVersion="3" recordCount="0" supportSubquery="1" supportAdvancedDrill="1" xr:uid="{E2F543A4-AC2D-441A-9B5D-FB59FC81C03D}">
  <cacheSource type="external" connectionId="4">
    <extLst>
      <ext xmlns:x14="http://schemas.microsoft.com/office/spreadsheetml/2009/9/main" uri="{F057638F-6D5F-4e77-A914-E7F072B9BCA8}">
        <x14:sourceConnection name="ThisWorkbookDataModel"/>
      </ext>
    </extLst>
  </cacheSource>
  <cacheFields count="0"/>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4466286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13369722222" createdVersion="3" refreshedVersion="7" minRefreshableVersion="3" recordCount="0" supportSubquery="1" supportAdvancedDrill="1" xr:uid="{46AA89C5-A977-4C01-8AEA-787BD68CF4FF}">
  <cacheSource type="external" connectionId="4">
    <extLst>
      <ext xmlns:x14="http://schemas.microsoft.com/office/spreadsheetml/2009/9/main" uri="{F057638F-6D5F-4e77-A914-E7F072B9BCA8}">
        <x14:sourceConnection name="ThisWorkbookDataModel"/>
      </ext>
    </extLst>
  </cacheSource>
  <cacheFields count="0"/>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253392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BC9503-026D-4937-B8FF-8B3F736DB046}" name="Region Sales &amp; Quantity" cacheId="116" applyNumberFormats="0" applyBorderFormats="0" applyFontFormats="0" applyPatternFormats="0" applyAlignmentFormats="0" applyWidthHeightFormats="1" dataCaption="Values" tag="a7ee6f70-dfe9-42d5-8bef-e352b5f37548" updatedVersion="7" minRefreshableVersion="3" useAutoFormatting="1" subtotalHiddenItems="1" itemPrintTitles="1" createdVersion="5" indent="0" outline="1" outlineData="1" multipleFieldFilters="0" chartFormat="19">
  <location ref="B3:D8" firstHeaderRow="0" firstDataRow="1" firstDataCol="1"/>
  <pivotFields count="6">
    <pivotField allDrilled="1" subtotalTop="0" showAll="0" dataSourceSort="1" defaultSubtotal="0" defaultAttributeDrillState="1">
      <items count="1">
        <item s="1" x="0"/>
      </items>
    </pivotField>
    <pivotField axis="axisRow" allDrilled="1" subtotalTop="0" showAll="0" sortType="descending" defaultSubtotal="0">
      <items count="4">
        <item x="0" e="0"/>
        <item x="1" e="0"/>
        <item x="2" e="0"/>
        <item x="3" e="0"/>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1"/>
    <field x="2"/>
  </rowFields>
  <rowItems count="5">
    <i>
      <x v="3"/>
    </i>
    <i>
      <x v="1"/>
    </i>
    <i>
      <x/>
    </i>
    <i>
      <x v="2"/>
    </i>
    <i t="grand">
      <x/>
    </i>
  </rowItems>
  <colFields count="1">
    <field x="-2"/>
  </colFields>
  <colItems count="2">
    <i>
      <x/>
    </i>
    <i i="1">
      <x v="1"/>
    </i>
  </colItems>
  <dataFields count="2">
    <dataField name="Sum of Sales" fld="3" baseField="0" baseItem="0" numFmtId="43"/>
    <dataField name="Sum of Quantity" fld="4" baseField="0" baseItem="0"/>
  </dataFields>
  <formats count="1">
    <format dxfId="17">
      <pivotArea outline="0" collapsedLevelsAreSubtotals="1"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Mang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95F6C4-B6AF-43D3-9666-A0AEE0E58C42}" name="Top 5 Products by Quantity" cacheId="122" applyNumberFormats="0" applyBorderFormats="0" applyFontFormats="0" applyPatternFormats="0" applyAlignmentFormats="0" applyWidthHeightFormats="1" dataCaption="Values" tag="8068a4a1-e34e-42ea-89d9-aac606a44677" updatedVersion="7" minRefreshableVersion="3" useAutoFormatting="1" subtotalHiddenItems="1" itemPrintTitles="1" createdVersion="5" indent="0" outline="1" outlineData="1" multipleFieldFilters="0" chartFormat="31">
  <location ref="B3:C9" firstHeaderRow="1" firstDataRow="1" firstDataCol="1" rowPageCount="1" colPageCount="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6">
    <i>
      <x v="2"/>
    </i>
    <i>
      <x/>
    </i>
    <i>
      <x v="3"/>
    </i>
    <i>
      <x v="4"/>
    </i>
    <i>
      <x v="1"/>
    </i>
    <i t="grand">
      <x/>
    </i>
  </rowItems>
  <colItems count="1">
    <i/>
  </colItems>
  <pageFields count="1">
    <pageField fld="2" hier="19" name="[Orders].[Category].&amp;[Technology]" cap="Technology"/>
  </pageFields>
  <dataFields count="1">
    <dataField name="Sum of Quantity"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2">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21A48E-3701-463C-B113-933E735159BD}" name="Distinct-Customer-Count" cacheId="1" applyNumberFormats="0" applyBorderFormats="0" applyFontFormats="0" applyPatternFormats="0" applyAlignmentFormats="0" applyWidthHeightFormats="1" dataCaption="Values" tag="d3fcc443-647f-44a7-b335-d06e87d7de5a" updatedVersion="7" minRefreshableVersion="3" useAutoFormatting="1" itemPrintTitles="1" createdVersion="5" indent="0" outline="1" outlineData="1" multipleFieldFilters="0" chartFormat="13">
  <location ref="B3:C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Distinct Count of Customer ID" fld="1" subtotal="count" baseField="0" baseItem="0">
      <extLst>
        <ext xmlns:x15="http://schemas.microsoft.com/office/spreadsheetml/2010/11/main" uri="{FABC7310-3BB5-11E1-824E-6D434824019B}">
          <x15:dataField isCountDistinct="1"/>
        </ext>
      </extLst>
    </dataField>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Orders].[Segment].&amp;[Home Offi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370802-873B-45FA-B441-0D431DCD7F78}" name="Returned Orders by Manager" cacheId="119" applyNumberFormats="0" applyBorderFormats="0" applyFontFormats="0" applyPatternFormats="0" applyAlignmentFormats="0" applyWidthHeightFormats="1" dataCaption="Values" tag="9c7cea2d-9ede-4d83-ab4b-58063a844640" updatedVersion="7" minRefreshableVersion="3" useAutoFormatting="1" subtotalHiddenItems="1" itemPrintTitles="1" createdVersion="5" indent="0" outline="1" outlineData="1" multipleFieldFilters="0" chartFormat="12">
  <location ref="B3:C8"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i>
    <i>
      <x v="2"/>
    </i>
    <i>
      <x v="3"/>
    </i>
    <i>
      <x v="1"/>
    </i>
    <i t="grand">
      <x/>
    </i>
  </rowItems>
  <colItems count="1">
    <i/>
  </colItems>
  <dataFields count="1">
    <dataField name="Count of Returned" fld="1" subtotal="count" baseField="0" baseItem="0"/>
  </dataFields>
  <chartFormats count="10">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ng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DDEEC8-508A-4BC3-98E0-E58A7F86DDCC}" name="Top 5 Products by Sales" cacheId="125" applyNumberFormats="0" applyBorderFormats="0" applyFontFormats="0" applyPatternFormats="0" applyAlignmentFormats="0" applyWidthHeightFormats="1" dataCaption="Values" tag="b21689a9-2cfb-41c5-a001-b8ae556df820" updatedVersion="7" minRefreshableVersion="3" useAutoFormatting="1" subtotalHiddenItems="1" itemPrintTitles="1" createdVersion="5" indent="0" outline="1" outlineData="1" multipleFieldFilters="0" chartFormat="13">
  <location ref="B3:C9" firstHeaderRow="1" firstDataRow="1" firstDataCol="1"/>
  <pivotFields count="3">
    <pivotField axis="axisRow"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Sales" fld="1" baseField="0" baseItem="0" numFmtId="43"/>
  </dataFields>
  <formats count="1">
    <format dxfId="1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1">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BFA035-CF06-4B6E-9AF9-C75845EE0A0B}" name="Layer Dashboard" cacheId="128" applyNumberFormats="0" applyBorderFormats="0" applyFontFormats="0" applyPatternFormats="0" applyAlignmentFormats="0" applyWidthHeightFormats="1" dataCaption="Values" tag="48b19c80-e506-42ae-8bf1-4ee29a7a3265" updatedVersion="7" minRefreshableVersion="3" useAutoFormatting="1" subtotalHiddenItems="1" itemPrintTitles="1" createdVersion="5" indent="0" outline="1" outlineData="1" multipleFieldFilters="0">
  <location ref="A3:H4"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8">
    <i>
      <x/>
    </i>
    <i i="1">
      <x v="1"/>
    </i>
    <i i="2">
      <x v="2"/>
    </i>
    <i i="3">
      <x v="3"/>
    </i>
    <i i="4">
      <x v="4"/>
    </i>
    <i i="5">
      <x v="5"/>
    </i>
    <i i="6">
      <x v="6"/>
    </i>
    <i i="7">
      <x v="7"/>
    </i>
  </colItems>
  <dataFields count="8">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402E0AD-AD6E-419D-B0CB-0A264BC4B7E1}" sourceName="[Orders].[Year]">
  <pivotTables>
    <pivotTable tabId="1" name="Region Sales &amp; Quantity"/>
    <pivotTable tabId="4" name="Returned Orders by Manager"/>
    <pivotTable tabId="2" name="Top 5 Products by Quantity"/>
    <pivotTable tabId="5" name="Top 5 Products by Sales"/>
    <pivotTable tabId="6" name="Layer Dashboard"/>
  </pivotTables>
  <data>
    <olap pivotCacheId="1725339243">
      <levels count="2">
        <level uniqueName="[Orders].[Year].[(All)]" sourceCaption="(All)" count="0"/>
        <level uniqueName="[Orders].[Year].[Year]" sourceCaption="Year" count="4" crossFilter="none">
          <ranges>
            <range startItem="0">
              <i n="[Orders].[Year].&amp;[2014]" c="2014"/>
              <i n="[Orders].[Year].&amp;[2015]" c="2015"/>
              <i n="[Orders].[Year].&amp;[2016]" c="2016"/>
              <i n="[Orders].[Year].&amp;[2017]" c="2017"/>
            </range>
          </ranges>
        </level>
      </levels>
      <selections count="1">
        <selection n="[Orders].[Year].&amp;[2017]"/>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2D224FFB-FA5B-48E9-8A94-CD9F876E58B6}" sourceName="[Orders].[Segment]">
  <pivotTables>
    <pivotTable tabId="3" name="Distinct-Customer-Count"/>
  </pivotTables>
  <data>
    <olap pivotCacheId="1844662869">
      <levels count="2">
        <level uniqueName="[Orders].[Segment].[(All)]" sourceCaption="(All)" count="0"/>
        <level uniqueName="[Orders].[Segment].[Segment]" sourceCaption="Segment" count="3">
          <ranges>
            <range startItem="0">
              <i n="[Orders].[Segment].&amp;[Consumer]" c="Consumer"/>
              <i n="[Orders].[Segment].&amp;[Corporate]" c="Corporate"/>
              <i n="[Orders].[Segment].&amp;[Home Office]" c="Home Office"/>
            </range>
          </ranges>
        </level>
      </levels>
      <selections count="1">
        <selection n="[Orders].[Segment].&amp;[Home Office]"/>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FCA04C-A120-46F5-B2DC-F4E47E45C8C1}" sourceName="[Orders].[Category]">
  <pivotTables>
    <pivotTable tabId="5" name="Top 5 Products by Sales"/>
    <pivotTable tabId="4" name="Returned Orders by Manager"/>
  </pivotTables>
  <data>
    <olap pivotCacheId="1725339243">
      <levels count="2">
        <level uniqueName="[Orders].[Category].[(All)]" sourceCaption="(All)" count="0"/>
        <level uniqueName="[Orders].[Category].[Category]" sourceCaption="Category" count="3">
          <ranges>
            <range startItem="0">
              <i n="[Orders].[Category].&amp;[Furniture]" c="Furniture"/>
              <i n="[Orders].[Category].&amp;[Office Supplies]" c="Office Supplies"/>
              <i n="[Orders].[Category].&amp;[Technology]" c="Technology"/>
            </range>
          </ranges>
        </level>
      </levels>
      <selections count="1">
        <selection n="[Order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012E054-8E05-4340-B627-63054E4967F6}" cache="Slicer_Year" caption="Year" level="1" style="My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673E3187-ABA5-4DB5-A535-971CE0E2AB00}" cache="Slicer_Segment" caption="Segment" level="1" style="My Style 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DD98B48-E600-4CF0-BA77-13066B242E39}" cache="Slicer_Category" caption="Category" level="1" style="SlicerStyleDark3"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801FABE6-021C-49F2-8876-357A2D4546C1}" cache="Slicer_Year" caption="Year" level="1" style="My Style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8"/>
  <sheetViews>
    <sheetView workbookViewId="0">
      <selection activeCell="B3" sqref="B3:D8"/>
    </sheetView>
  </sheetViews>
  <sheetFormatPr defaultRowHeight="15" x14ac:dyDescent="0.25"/>
  <cols>
    <col min="1" max="1" width="18.42578125" bestFit="1" customWidth="1"/>
    <col min="2" max="2" width="13.140625" bestFit="1" customWidth="1"/>
    <col min="3" max="3" width="12.140625" bestFit="1" customWidth="1"/>
    <col min="4" max="4" width="15.42578125" bestFit="1" customWidth="1"/>
    <col min="5" max="6" width="11.28515625" bestFit="1" customWidth="1"/>
  </cols>
  <sheetData>
    <row r="3" spans="2:4" x14ac:dyDescent="0.25">
      <c r="B3" s="1" t="s">
        <v>5</v>
      </c>
      <c r="C3" t="s">
        <v>10</v>
      </c>
      <c r="D3" t="s">
        <v>11</v>
      </c>
    </row>
    <row r="4" spans="2:4" x14ac:dyDescent="0.25">
      <c r="B4" s="2" t="s">
        <v>9</v>
      </c>
      <c r="C4" s="5">
        <v>250128.36550000022</v>
      </c>
      <c r="D4" s="3">
        <v>4270</v>
      </c>
    </row>
    <row r="5" spans="2:4" x14ac:dyDescent="0.25">
      <c r="B5" s="2" t="s">
        <v>7</v>
      </c>
      <c r="C5" s="5">
        <v>213082.90400000004</v>
      </c>
      <c r="D5" s="3">
        <v>3411</v>
      </c>
    </row>
    <row r="6" spans="2:4" x14ac:dyDescent="0.25">
      <c r="B6" s="2" t="s">
        <v>6</v>
      </c>
      <c r="C6" s="5">
        <v>147098.12820000001</v>
      </c>
      <c r="D6" s="3">
        <v>2880</v>
      </c>
    </row>
    <row r="7" spans="2:4" x14ac:dyDescent="0.25">
      <c r="B7" s="2" t="s">
        <v>8</v>
      </c>
      <c r="C7" s="5">
        <v>122905.8575</v>
      </c>
      <c r="D7" s="3">
        <v>1915</v>
      </c>
    </row>
    <row r="8" spans="2:4" x14ac:dyDescent="0.25">
      <c r="B8" s="2" t="s">
        <v>0</v>
      </c>
      <c r="C8" s="5">
        <v>733215.25520000129</v>
      </c>
      <c r="D8" s="3">
        <v>12476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7E6C6-6F1A-488B-8B1E-00F736706205}">
  <dimension ref="B1:C9"/>
  <sheetViews>
    <sheetView topLeftCell="B1" workbookViewId="0">
      <selection activeCell="B3" sqref="B3:C9"/>
    </sheetView>
  </sheetViews>
  <sheetFormatPr defaultRowHeight="15" x14ac:dyDescent="0.25"/>
  <cols>
    <col min="2" max="2" width="49.28515625" bestFit="1" customWidth="1"/>
    <col min="3" max="3" width="15.42578125" bestFit="1" customWidth="1"/>
  </cols>
  <sheetData>
    <row r="1" spans="2:3" x14ac:dyDescent="0.25">
      <c r="B1" s="1" t="s">
        <v>22</v>
      </c>
      <c r="C1" t="s" vm="1">
        <v>23</v>
      </c>
    </row>
    <row r="3" spans="2:3" x14ac:dyDescent="0.25">
      <c r="B3" s="1" t="s">
        <v>5</v>
      </c>
      <c r="C3" t="s">
        <v>11</v>
      </c>
    </row>
    <row r="4" spans="2:3" x14ac:dyDescent="0.25">
      <c r="B4" s="2" t="s">
        <v>18</v>
      </c>
      <c r="C4" s="3">
        <v>34</v>
      </c>
    </row>
    <row r="5" spans="2:3" x14ac:dyDescent="0.25">
      <c r="B5" s="2" t="s">
        <v>15</v>
      </c>
      <c r="C5" s="3">
        <v>29</v>
      </c>
    </row>
    <row r="6" spans="2:3" x14ac:dyDescent="0.25">
      <c r="B6" s="2" t="s">
        <v>19</v>
      </c>
      <c r="C6" s="3">
        <v>26</v>
      </c>
    </row>
    <row r="7" spans="2:3" x14ac:dyDescent="0.25">
      <c r="B7" s="2" t="s">
        <v>20</v>
      </c>
      <c r="C7" s="3">
        <v>25</v>
      </c>
    </row>
    <row r="8" spans="2:3" x14ac:dyDescent="0.25">
      <c r="B8" s="2" t="s">
        <v>17</v>
      </c>
      <c r="C8" s="3">
        <v>25</v>
      </c>
    </row>
    <row r="9" spans="2:3" x14ac:dyDescent="0.25">
      <c r="B9" s="2" t="s">
        <v>0</v>
      </c>
      <c r="C9" s="3">
        <v>139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6597D-D15B-46BA-91D1-361820F61010}">
  <dimension ref="B3:C8"/>
  <sheetViews>
    <sheetView workbookViewId="0">
      <selection activeCell="B3" sqref="B3:C8"/>
    </sheetView>
  </sheetViews>
  <sheetFormatPr defaultRowHeight="15" x14ac:dyDescent="0.25"/>
  <cols>
    <col min="2" max="2" width="13.140625" bestFit="1" customWidth="1"/>
    <col min="3" max="3" width="27.5703125" bestFit="1" customWidth="1"/>
  </cols>
  <sheetData>
    <row r="3" spans="2:3" x14ac:dyDescent="0.25">
      <c r="B3" s="1" t="s">
        <v>5</v>
      </c>
      <c r="C3" t="s">
        <v>28</v>
      </c>
    </row>
    <row r="4" spans="2:3" x14ac:dyDescent="0.25">
      <c r="B4" s="2" t="s">
        <v>24</v>
      </c>
      <c r="C4" s="3">
        <v>105</v>
      </c>
    </row>
    <row r="5" spans="2:3" x14ac:dyDescent="0.25">
      <c r="B5" s="2" t="s">
        <v>25</v>
      </c>
      <c r="C5" s="3">
        <v>113</v>
      </c>
    </row>
    <row r="6" spans="2:3" x14ac:dyDescent="0.25">
      <c r="B6" s="2" t="s">
        <v>26</v>
      </c>
      <c r="C6" s="3">
        <v>113</v>
      </c>
    </row>
    <row r="7" spans="2:3" x14ac:dyDescent="0.25">
      <c r="B7" s="2" t="s">
        <v>27</v>
      </c>
      <c r="C7" s="3">
        <v>128</v>
      </c>
    </row>
    <row r="8" spans="2:3" x14ac:dyDescent="0.25">
      <c r="B8" s="2" t="s">
        <v>0</v>
      </c>
      <c r="C8" s="3">
        <v>148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98736-44DB-4471-9AAF-52E13580ADE0}">
  <dimension ref="B3:C8"/>
  <sheetViews>
    <sheetView workbookViewId="0">
      <selection activeCell="B3" sqref="B3:C8"/>
    </sheetView>
  </sheetViews>
  <sheetFormatPr defaultRowHeight="15" x14ac:dyDescent="0.25"/>
  <cols>
    <col min="2" max="2" width="18.42578125" bestFit="1" customWidth="1"/>
    <col min="3" max="3" width="17.5703125" bestFit="1" customWidth="1"/>
    <col min="4" max="4" width="18.5703125" bestFit="1" customWidth="1"/>
  </cols>
  <sheetData>
    <row r="3" spans="2:3" x14ac:dyDescent="0.25">
      <c r="B3" s="1" t="s">
        <v>5</v>
      </c>
      <c r="C3" t="s">
        <v>29</v>
      </c>
    </row>
    <row r="4" spans="2:3" x14ac:dyDescent="0.25">
      <c r="B4" s="2" t="s">
        <v>1</v>
      </c>
      <c r="C4" s="3">
        <v>1095</v>
      </c>
    </row>
    <row r="5" spans="2:3" x14ac:dyDescent="0.25">
      <c r="B5" s="2" t="s">
        <v>3</v>
      </c>
      <c r="C5" s="3">
        <v>921</v>
      </c>
    </row>
    <row r="6" spans="2:3" x14ac:dyDescent="0.25">
      <c r="B6" s="2" t="s">
        <v>4</v>
      </c>
      <c r="C6" s="3">
        <v>778</v>
      </c>
    </row>
    <row r="7" spans="2:3" x14ac:dyDescent="0.25">
      <c r="B7" s="2" t="s">
        <v>2</v>
      </c>
      <c r="C7" s="3">
        <v>518</v>
      </c>
    </row>
    <row r="8" spans="2:3" x14ac:dyDescent="0.25">
      <c r="B8" s="2" t="s">
        <v>0</v>
      </c>
      <c r="C8" s="3">
        <v>3312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7DE67-8114-4A6E-BBC8-0E564BEE67BE}">
  <dimension ref="B3:C9"/>
  <sheetViews>
    <sheetView topLeftCell="B1" workbookViewId="0">
      <selection activeCell="B3" sqref="B3:C9"/>
    </sheetView>
  </sheetViews>
  <sheetFormatPr defaultRowHeight="15" x14ac:dyDescent="0.25"/>
  <cols>
    <col min="2" max="2" width="47.42578125" bestFit="1" customWidth="1"/>
    <col min="3" max="3" width="12.140625" bestFit="1" customWidth="1"/>
  </cols>
  <sheetData>
    <row r="3" spans="2:3" x14ac:dyDescent="0.25">
      <c r="B3" s="1" t="s">
        <v>5</v>
      </c>
      <c r="C3" t="s">
        <v>10</v>
      </c>
    </row>
    <row r="4" spans="2:3" x14ac:dyDescent="0.25">
      <c r="B4" s="2" t="s">
        <v>12</v>
      </c>
      <c r="C4" s="5">
        <v>35699.898000000001</v>
      </c>
    </row>
    <row r="5" spans="2:3" x14ac:dyDescent="0.25">
      <c r="B5" s="2" t="s">
        <v>13</v>
      </c>
      <c r="C5" s="5">
        <v>10943.278</v>
      </c>
    </row>
    <row r="6" spans="2:3" x14ac:dyDescent="0.25">
      <c r="B6" s="2" t="s">
        <v>14</v>
      </c>
      <c r="C6" s="5">
        <v>9239.8460000000014</v>
      </c>
    </row>
    <row r="7" spans="2:3" x14ac:dyDescent="0.25">
      <c r="B7" s="2" t="s">
        <v>16</v>
      </c>
      <c r="C7" s="5">
        <v>11825.902</v>
      </c>
    </row>
    <row r="8" spans="2:3" x14ac:dyDescent="0.25">
      <c r="B8" s="2" t="s">
        <v>21</v>
      </c>
      <c r="C8" s="5">
        <v>9239.7800000000025</v>
      </c>
    </row>
    <row r="9" spans="2:3" x14ac:dyDescent="0.25">
      <c r="B9" s="2" t="s">
        <v>0</v>
      </c>
      <c r="C9" s="5">
        <v>76948.703999999998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2BBF3-C9A2-455B-81AF-A5141E84ADE1}">
  <dimension ref="A3:H11"/>
  <sheetViews>
    <sheetView workbookViewId="0">
      <selection activeCell="A15" sqref="A15"/>
    </sheetView>
  </sheetViews>
  <sheetFormatPr defaultRowHeight="15" x14ac:dyDescent="0.25"/>
  <cols>
    <col min="1" max="1" width="10.42578125" bestFit="1" customWidth="1"/>
    <col min="2" max="2" width="10.85546875" bestFit="1" customWidth="1"/>
    <col min="3" max="3" width="11.85546875" bestFit="1" customWidth="1"/>
    <col min="4" max="4" width="15" bestFit="1" customWidth="1"/>
    <col min="5" max="5" width="22.7109375" bestFit="1" customWidth="1"/>
    <col min="6" max="6" width="15.42578125" bestFit="1" customWidth="1"/>
    <col min="7" max="7" width="21.85546875" bestFit="1" customWidth="1"/>
    <col min="8" max="8" width="21.5703125" bestFit="1" customWidth="1"/>
  </cols>
  <sheetData>
    <row r="3" spans="1:8" x14ac:dyDescent="0.25">
      <c r="A3" t="s">
        <v>30</v>
      </c>
      <c r="B3" t="s">
        <v>31</v>
      </c>
      <c r="C3" t="s">
        <v>32</v>
      </c>
      <c r="D3" t="s">
        <v>33</v>
      </c>
      <c r="E3" t="s">
        <v>34</v>
      </c>
      <c r="F3" t="s">
        <v>35</v>
      </c>
      <c r="G3" t="s">
        <v>36</v>
      </c>
      <c r="H3" t="s">
        <v>37</v>
      </c>
    </row>
    <row r="4" spans="1:8" x14ac:dyDescent="0.25">
      <c r="A4" s="6">
        <v>733215.25520000129</v>
      </c>
      <c r="B4" s="7">
        <v>93439.26960000032</v>
      </c>
      <c r="C4" s="7">
        <v>3312</v>
      </c>
      <c r="D4" s="7">
        <v>12476</v>
      </c>
      <c r="E4" s="4">
        <v>221.38141763285063</v>
      </c>
      <c r="F4" s="8">
        <v>8.7258454106280192E-2</v>
      </c>
      <c r="G4" s="3">
        <v>289</v>
      </c>
      <c r="H4" s="7">
        <v>518.22</v>
      </c>
    </row>
    <row r="11" spans="1:8" x14ac:dyDescent="0.25">
      <c r="A11" s="9">
        <f>GETPIVOTDATA("[Measures].[Total Sales]",$A$3)</f>
        <v>733215.25520000129</v>
      </c>
      <c r="B11" s="9">
        <f>GETPIVOTDATA("[Measures].[Total Profit]",$A$3)</f>
        <v>93439.26960000032</v>
      </c>
      <c r="C11" s="9">
        <f>GETPIVOTDATA("[Measures].[Total Orders]",$A$3)</f>
        <v>3312</v>
      </c>
      <c r="D11" s="11">
        <f>GETPIVOTDATA("[Measures].[Total Units Sold]",$A$3)</f>
        <v>12476</v>
      </c>
      <c r="E11" s="9">
        <f>GETPIVOTDATA("[Measures].[Average Sales Per Order]",$A$3)</f>
        <v>221.38141763285063</v>
      </c>
      <c r="F11" s="10">
        <f>GETPIVOTDATA("[Measures].[Return  Rate (%)]",$A$3)</f>
        <v>8.7258454106280192E-2</v>
      </c>
      <c r="G11">
        <f>GETPIVOTDATA("[Measures].[Returned Orders Count]",$A$3)</f>
        <v>289</v>
      </c>
      <c r="H11">
        <f>GETPIVOTDATA("[Measures].[Total Discount Amount]",$A$3)</f>
        <v>518.22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D05B-4FF7-44B4-9DE0-5F9C4D304308}">
  <dimension ref="A1:L33"/>
  <sheetViews>
    <sheetView showGridLines="0" tabSelected="1" topLeftCell="A13" workbookViewId="0">
      <selection activeCell="F9" sqref="F9"/>
    </sheetView>
  </sheetViews>
  <sheetFormatPr defaultRowHeight="15" x14ac:dyDescent="0.25"/>
  <cols>
    <col min="1" max="16384" width="9.140625" style="13"/>
  </cols>
  <sheetData>
    <row r="1" spans="1:12" ht="18" x14ac:dyDescent="0.25">
      <c r="A1" s="14" t="s">
        <v>38</v>
      </c>
      <c r="B1" s="15"/>
      <c r="C1" s="15"/>
      <c r="J1" s="14" t="s">
        <v>44</v>
      </c>
      <c r="K1" s="14"/>
      <c r="L1" s="14"/>
    </row>
    <row r="2" spans="1:12" x14ac:dyDescent="0.25">
      <c r="A2" s="12"/>
      <c r="J2" s="12"/>
    </row>
    <row r="3" spans="1:12" x14ac:dyDescent="0.25">
      <c r="A3" s="12" t="s">
        <v>56</v>
      </c>
      <c r="J3" s="12" t="s">
        <v>50</v>
      </c>
    </row>
    <row r="4" spans="1:12" x14ac:dyDescent="0.25">
      <c r="A4" s="12"/>
      <c r="J4" s="12"/>
    </row>
    <row r="5" spans="1:12" x14ac:dyDescent="0.25">
      <c r="A5" s="12" t="s">
        <v>42</v>
      </c>
      <c r="J5" s="12" t="s">
        <v>58</v>
      </c>
    </row>
    <row r="6" spans="1:12" x14ac:dyDescent="0.25">
      <c r="A6" s="12"/>
      <c r="J6" s="12"/>
    </row>
    <row r="7" spans="1:12" x14ac:dyDescent="0.25">
      <c r="A7" s="12" t="s">
        <v>41</v>
      </c>
      <c r="J7" s="12" t="s">
        <v>45</v>
      </c>
    </row>
    <row r="8" spans="1:12" x14ac:dyDescent="0.25">
      <c r="A8" s="12"/>
    </row>
    <row r="9" spans="1:12" x14ac:dyDescent="0.25">
      <c r="A9" s="12" t="s">
        <v>57</v>
      </c>
    </row>
    <row r="10" spans="1:12" x14ac:dyDescent="0.25">
      <c r="A10" s="12"/>
    </row>
    <row r="11" spans="1:12" ht="18" x14ac:dyDescent="0.25">
      <c r="A11" s="12" t="s">
        <v>39</v>
      </c>
      <c r="J11" s="14" t="s">
        <v>46</v>
      </c>
      <c r="K11" s="14"/>
      <c r="L11" s="14"/>
    </row>
    <row r="12" spans="1:12" x14ac:dyDescent="0.25">
      <c r="A12" s="12"/>
      <c r="J12" s="12"/>
    </row>
    <row r="13" spans="1:12" x14ac:dyDescent="0.25">
      <c r="A13" s="12" t="s">
        <v>40</v>
      </c>
      <c r="J13" s="12" t="s">
        <v>51</v>
      </c>
    </row>
    <row r="14" spans="1:12" x14ac:dyDescent="0.25">
      <c r="A14" s="12"/>
      <c r="J14" s="12"/>
    </row>
    <row r="15" spans="1:12" x14ac:dyDescent="0.25">
      <c r="A15" s="12" t="s">
        <v>43</v>
      </c>
      <c r="J15" s="12" t="s">
        <v>47</v>
      </c>
    </row>
    <row r="19" spans="10:12" ht="18" x14ac:dyDescent="0.25">
      <c r="J19" s="14" t="s">
        <v>48</v>
      </c>
      <c r="K19" s="14"/>
    </row>
    <row r="20" spans="10:12" x14ac:dyDescent="0.25">
      <c r="J20" s="12"/>
    </row>
    <row r="21" spans="10:12" x14ac:dyDescent="0.25">
      <c r="J21" s="12" t="s">
        <v>52</v>
      </c>
    </row>
    <row r="22" spans="10:12" x14ac:dyDescent="0.25">
      <c r="J22" s="12"/>
    </row>
    <row r="23" spans="10:12" x14ac:dyDescent="0.25">
      <c r="J23" s="12" t="s">
        <v>53</v>
      </c>
    </row>
    <row r="27" spans="10:12" ht="18" x14ac:dyDescent="0.25">
      <c r="J27" s="14" t="s">
        <v>49</v>
      </c>
      <c r="K27" s="14"/>
      <c r="L27" s="14"/>
    </row>
    <row r="28" spans="10:12" x14ac:dyDescent="0.25">
      <c r="J28" s="12"/>
    </row>
    <row r="29" spans="10:12" x14ac:dyDescent="0.25">
      <c r="J29" s="12" t="s">
        <v>54</v>
      </c>
    </row>
    <row r="30" spans="10:12" x14ac:dyDescent="0.25">
      <c r="J30" s="12"/>
    </row>
    <row r="31" spans="10:12" x14ac:dyDescent="0.25">
      <c r="J31" s="12" t="s">
        <v>55</v>
      </c>
    </row>
    <row r="32" spans="10:12" x14ac:dyDescent="0.25">
      <c r="J32" s="12"/>
    </row>
    <row r="33" spans="10:10" x14ac:dyDescent="0.25">
      <c r="J33" s="12" t="s">
        <v>59</v>
      </c>
    </row>
  </sheetData>
  <printOptions gridLines="1"/>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06C62-4846-4070-896E-DBE4A0B2AD47}">
  <dimension ref="A1"/>
  <sheetViews>
    <sheetView showGridLines="0" topLeftCell="A7" zoomScaleNormal="100" workbookViewId="0">
      <selection activeCell="AE16" sqref="AE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a n g e r s _ 4 3 3 5 2 d d a - c d d e - 4 e c 4 - 8 d c 1 - 7 9 4 0 c c 1 4 9 2 6 9 " > < C u s t o m C o n t e n t > < ! [ C D A T A [ < T a b l e W i d g e t G r i d S e r i a l i z a t i o n   x m l n s : x s i = " h t t p : / / w w w . w 3 . o r g / 2 0 0 1 / X M L S c h e m a - i n s t a n c e "   x m l n s : x s d = " h t t p : / / w w w . w 3 . o r g / 2 0 0 1 / X M L S c h e m a " > < C o l u m n S u g g e s t e d T y p e   / > < C o l u m n F o r m a t   / > < C o l u m n A c c u r a c y   / > < C o l u m n C u r r e n c y S y m b o l   / > < C o l u m n P o s i t i v e P a t t e r n   / > < C o l u m n N e g a t i v e P a t t e r n   / > < C o l u m n W i d t h s > < i t e m > < k e y > < s t r i n g > P e r s o n < / s t r i n g > < / k e y > < v a l u e > < i n t > 7 9 < / i n t > < / v a l u e > < / i t e m > < i t e m > < k e y > < s t r i n g > R e g i o n < / s t r i n g > < / k e y > < v a l u e > < i n t > 7 9 < / i n t > < / v a l u e > < / i t e m > < / C o l u m n W i d t h s > < C o l u m n D i s p l a y I n d e x > < i t e m > < k e y > < s t r i n g > P e r s o n < / 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C l i e n t W i n d o w X M L " > < C u s t o m C o n t e n t > < ! [ C D A T A [ O r d e r s _ 2 d 3 7 6 7 d 2 - 1 d 8 4 - 4 3 d 4 - a b f 4 - c 7 9 9 8 a f 7 8 b 6 7 ] ] > < / 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13.xml>��< ? x m l   v e r s i o n = " 1 . 0 "   e n c o d i n g = " U T F - 1 6 " ? > < G e m i n i   x m l n s = " h t t p : / / g e m i n i / p i v o t c u s t o m i z a t i o n / T a b l e O r d e r " > < C u s t o m C o n t e n t > < ! [ C D A T A [ M a n g e r s _ 4 3 3 5 2 d d a - c d d e - 4 e c 4 - 8 d c 1 - 7 9 4 0 c c 1 4 9 2 6 9 , O r d e r s _ 2 d 3 7 6 7 d 2 - 1 d 8 4 - 4 3 d 4 - a b f 4 - c 7 9 9 8 a f 7 8 b 6 7 , R e t u r n s _ 2 e b e 6 d 5 8 - f 5 3 2 - 4 3 1 c - a f 1 b - 9 4 8 1 f 5 e c 7 c 7 d ] ] > < / C u s t o m C o n t e n t > < / G e m i n i > 
</file>

<file path=customXml/item14.xml>��< ? x m l   v e r s i o n = " 1 . 0 "   e n c o d i n g = " U T F - 1 6 " ? > < G e m i n i   x m l n s = " h t t p : / / g e m i n i / p i v o t c u s t o m i z a t i o n / S h o w I m p l i c i t M e a s u r e s " > < C u s t o m C o n t e n t > < ! [ C D A T A [ F a l s e ] ] > < / C u s t o m C o n t e n t > < / G e m i n i > 
</file>

<file path=customXml/item15.xml>��< ? x m l   v e r s i o n = " 1 . 0 "   e n c o d i n g = " u t f - 1 6 " ? > < D a t a M a s h u p   x m l n s = " h t t p : / / s c h e m a s . m i c r o s o f t . c o m / D a t a M a s h u p " > A A A A A K M F A A B Q S w M E F A A C A A g A / a E E W 5 v v W m m m A A A A 9 w A A A B I A H A B D b 2 5 m a W c v U G F j a 2 F n Z S 5 4 b W w g o h g A K K A U A A A A A A A A A A A A A A A A A A A A A A A A A A A A h Y + x D o I w G I R f h X S n L T U h Q n 7 K 4 C q J C d G 4 N r V C I x R D i + X d H H w k X 0 G M o m 6 O d / d d c n e / 3 i A f 2 y a 4 q N 7 q z m Q o w h Q F y s j u o E 2 V o c E d w y X K O W y E P I l K B R N s b D p a n a H a u X N K i P c e + w X u + o o w S i O y L 9 a l r F U r Q m 2 s E 0 Y q 9 G k d / r c Q h 9 1 r D G c 4 i X G U x D H D F M j s Q q H N l 2 D T 4 G f 6 Y 8 J q a N z Q K 6 5 M u C 2 B z B L I + w R / A F B L A w Q U A A I A C A D 9 o Q 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E E W + K p X 7 a b A g A A H Q w A A B M A H A B G b 3 J t d W x h c y 9 T Z W N 0 a W 9 u M S 5 t I K I Y A C i g F A A A A A A A A A A A A A A A A A A A A A A A A A A A A N 1 W X Y v a Q B R 9 F / w P Q / q i k L W o p Q 9 d f F i 0 p V J s r b G U o r K M y V 2 T O p m R + W g N 4 n / v 5 E P J x 2 S t 2 x a W + m K 4 Z + 4 9 5 0 z u 3 I k A V w a M I i f 9 7 9 4 2 G 8 2 G 8 D E H D 0 0 w 3 Q A X a I A I y G Y D 6 Z / D F H d B R 9 7 u X S C d r 4 x v 1 4 x t W + 8 C A p 0 h o x K o F C 1 r + G b 5 R e j U Z c h 8 H C 5 H I L a S 7 Z Y j L D G 6 o 5 h E I h B p C T T l 7 L v m X g q 1 A 3 4 v J O O A b t C Q 7 a L O n o i 9 1 b Y R V Y T Y S H I F b T u V k S m 7 d 3 w A q d W k s g 6 L s Y R w Y G W o Z X 8 I q D e w k k X W 6 r i I 6 V d Z h R f W 0 I + X e W g e 7 c D S N e Z 4 r T 3 M O a b i g f F w y I g K a Q y K V o H O P h y s F O x a W p V e g C T s 5 d F G p 3 i v E D + 2 z 5 T a a 8 i k 5 n w P 2 I s V n m k z J I u 3 S u p s t M g W 3 B H i u J h g L g b x f q z a R j v d C 3 4 M S m J X U / 3 A a M X U D D Z B K Z z z N O d B G M a 8 O l 5 L W 3 b U T f j O h e P c T l y o h i O f 2 r v o r a C o w J M v 3 m w E 1 F w / f w Q + c e 9 5 n o B U W M 0 B S M E L / f / b z Z i n u r Y T n 9 a I M / Y T j U f 6 h Y 2 p f P 2 q E 6 9 N O j F R k i L F F k 0 B 7 Q 9 O k K e f E 8 j x g 5 0 Z y Z K A B D + A R 6 g 1 w p F o 1 5 F O 9 J v 1 X 3 4 D z C t 1 s m A p L e G d M A + q Q 0 L p d x y a j Z y x j z i s Z j q w C X V 7 G c a O o p J H 1 X g g q 0 F H 5 j b j H J 0 y I T H R X Z c I L n k x H K A k h z N P u d L o Q 3 N s m E G S o 9 Y 3 t e C p o N k 8 J i B O U a r C N f A k / l l h K l O j J d m j Q L j x z h i S N N N D U A b + d K o l v Z v r 0 W v G 2 u W R X R l r + W Z 8 b C r X l z a P 5 a z u v x v K K U 2 x 4 y 6 6 q K c o u + h d d 7 n k S f q P k h T l P P k G q y c x b V b / + i u s X 7 j C Z i A V p 8 / x D s u U 1 V x i G f r 3 v u I K d P / v V 1 x q E 7 y a S 7 I 0 r O u 7 q G v d / g J Q S w E C L Q A U A A I A C A D 9 o Q R b m + 9 a a a Y A A A D 3 A A A A E g A A A A A A A A A A A A A A A A A A A A A A Q 2 9 u Z m l n L 1 B h Y 2 t h Z 2 U u e G 1 s U E s B A i 0 A F A A C A A g A / a E E W w / K 6 a u k A A A A 6 Q A A A B M A A A A A A A A A A A A A A A A A 8 g A A A F t D b 2 5 0 Z W 5 0 X 1 R 5 c G V z X S 5 4 b W x Q S w E C L Q A U A A I A C A D 9 o Q R b 4 q l f t p s C A A A d D A A A E w A A A A A A A A A A A A A A A A D j A Q A A R m 9 y b X V s Y X M v U 2 V j d G l v b j E u b V B L B Q Y A A A A A A w A D A M I A A A D L 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n K w A A A A A A A A U 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W 5 n 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Q i I C 8 + P E V u d H J 5 I F R 5 c G U 9 I k Z p b G x F c n J v c k N v Z G U i I F Z h b H V l P S J z V W 5 r b m 9 3 b i I g L z 4 8 R W 5 0 c n k g V H l w Z T 0 i R m l s b E V y c m 9 y Q 2 9 1 b n Q i I F Z h b H V l P S J s M C I g L z 4 8 R W 5 0 c n k g V H l w Z T 0 i R m l s b E x h c 3 R V c G R h d G V k I i B W Y W x 1 Z T 0 i Z D I w M j U t M D g t M D R U M T c 6 M T U 6 N T g u O T I 0 O D M 1 M F o i I C 8 + P E V u d H J 5 I F R 5 c G U 9 I k Z p b G x D b 2 x 1 b W 5 U e X B l c y I g V m F s d W U 9 I n N C Z 1 k 9 I i A v P j x F b n R y e S B U e X B l P S J G a W x s Q 2 9 s d W 1 u T m F t Z X M i I F Z h b H V l P S J z W y Z x d W 9 0 O 1 B l c n N v b i Z x d W 9 0 O y w m c X V v d D t S Z W d p 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N Y W 5 n Z X J z L 0 N o Y W 5 n Z W Q g V H l w Z T E u e 1 B l c n N v b i w w f S Z x d W 9 0 O y w m c X V v d D t T Z W N 0 a W 9 u M S 9 N Y W 5 n Z X J z L 0 N o Y W 5 n Z W Q g V H l w Z T I u e 1 J l Z 2 l v b i w x f S Z x d W 9 0 O 1 0 s J n F 1 b 3 Q 7 Q 2 9 s d W 1 u Q 2 9 1 b n Q m c X V v d D s 6 M i w m c X V v d D t L Z X l D b 2 x 1 b W 5 O Y W 1 l c y Z x d W 9 0 O z p b X S w m c X V v d D t D b 2 x 1 b W 5 J Z G V u d G l 0 a W V z J n F 1 b 3 Q 7 O l s m c X V v d D t T Z W N 0 a W 9 u M S 9 N Y W 5 n Z X J z L 0 N o Y W 5 n Z W Q g V H l w Z T E u e 1 B l c n N v b i w w f S Z x d W 9 0 O y w m c X V v d D t T Z W N 0 a W 9 u M S 9 N Y W 5 n Z X J z L 0 N o Y W 5 n Z W Q g V H l w Z T I u e 1 J l Z 2 l v b i w x f S Z x d W 9 0 O 1 0 s J n F 1 b 3 Q 7 U m V s Y X R p b 2 5 z a G l w S W 5 m b y Z x d W 9 0 O z p b X X 0 i I C 8 + P C 9 T d G F i b G V F b n R y a W V z P j w v S X R l b T 4 8 S X R l b T 4 8 S X R l b U x v Y 2 F 0 a W 9 u P j x J d G V t V H l w Z T 5 G b 3 J t d W x h P C 9 J d G V t V H l w Z T 4 8 S X R l b V B h d G g + U 2 V j d G l v b j E v T W F u Z 2 V y c y 9 T b 3 V y Y 2 U 8 L 0 l 0 Z W 1 Q Y X R o P j w v S X R l b U x v Y 2 F 0 a W 9 u P j x T d G F i b G V F b n R y a W V z I C 8 + P C 9 J d G V t P j x J d G V t P j x J d G V t T G 9 j Y X R p b 2 4 + P E l 0 Z W 1 U e X B l P k Z v c m 1 1 b G E 8 L 0 l 0 Z W 1 U e X B l P j x J d G V t U G F 0 a D 5 T Z W N 0 a W 9 u M S 9 N Y W 5 n Z X J z L 0 1 h b m d l c n N f U 2 h l Z X Q 8 L 0 l 0 Z W 1 Q Y X R o P j w v S X R l b U x v Y 2 F 0 a W 9 u P j x T d G F i b G V F b n R y a W V z I C 8 + P C 9 J d G V t P j x J d G V t P j x J d G V t T G 9 j Y X R p b 2 4 + P E l 0 Z W 1 U e X B l P k Z v c m 1 1 b G E 8 L 0 l 0 Z W 1 U e X B l P j x J d G V t U G F 0 a D 5 T Z W N 0 a W 9 u M S 9 N Y W 5 n 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k 5 O T Q i I C 8 + P E V u d H J 5 I F R 5 c G U 9 I k Z p b G x F c n J v c k N v Z G U i I F Z h b H V l P S J z V W 5 r b m 9 3 b i I g L z 4 8 R W 5 0 c n k g V H l w Z T 0 i R m l s b E V y c m 9 y Q 2 9 1 b n Q i I F Z h b H V l P S J s M C I g L z 4 8 R W 5 0 c n k g V H l w Z T 0 i R m l s b E x h c 3 R V c G R h d G V k I i B W Y W x 1 Z T 0 i Z D I w M j U t M D g t M D R U M T c 6 M T U 6 N T g u O T M w O D Q 2 N 1 o i I C 8 + P E V u d H J 5 I F R 5 c G U 9 I k Z p b G x D b 2 x 1 b W 5 U e X B l c y I g V m F s d W U 9 I n N B d 1 l K Q 1 F N S k J n W U d C Z 1 l H Q m d Z R 0 J n W U d C Z 1 l G Q X d V R i I g L z 4 8 R W 5 0 c n k g V H l w Z T 0 i R m l s b E N v b H V t b k 5 h b W V z I i B W Y W x 1 Z T 0 i c 1 s m c X V v d D t S b 3 c g S U Q m c X V v d D s s J n F 1 b 3 Q 7 T 3 J k Z X I g S U Q m c X V v d D s s J n F 1 b 3 Q 7 T 3 J k Z X I g R G F 0 Z S Z x d W 9 0 O y w m c X V v d D t T a G l w I E R h d G U m c X V v d D s s J n F 1 b 3 Q 7 T 3 J k Z X I g R G V s a X Z l c n k g K E R h e X M p J n F 1 b 3 Q 7 L C Z x d W 9 0 O 0 9 y Z G V y I E 1 v b n R o L 1 l l Y X I m c X V v d D s s J n F 1 b 3 Q 7 W W V h c i 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N h b G V z J n F 1 b 3 Q 7 L C Z x d W 9 0 O 1 F 1 Y W 5 0 a X R 5 J n F 1 b 3 Q 7 L C Z x d W 9 0 O 0 R p c 2 N v d W 5 0 J n F 1 b 3 Q 7 L C Z x d W 9 0 O 1 B y b 2 Z p d C Z x d W 9 0 O 1 0 i I C 8 + P E V u d H J 5 I F R 5 c G U 9 I k Z p b G x T d G F 0 d X M i I F Z h b H V l P S J z Q 2 9 t c G x l d G U i I C 8 + P E V u d H J 5 I F R 5 c G U 9 I l J l b G F 0 a W 9 u c 2 h p c E l u Z m 9 D b 2 5 0 Y W l u Z X I i I F Z h b H V l P S J z e y Z x d W 9 0 O 2 N v b H V t b k N v d W 5 0 J n F 1 b 3 Q 7 O j I 0 L C Z x d W 9 0 O 2 t l e U N v b H V t b k 5 h b W V z J n F 1 b 3 Q 7 O l t d L C Z x d W 9 0 O 3 F 1 Z X J 5 U m V s Y X R p b 2 5 z a G l w c y Z x d W 9 0 O z p b X S w m c X V v d D t j b 2 x 1 b W 5 J Z G V u d G l 0 a W V z J n F 1 b 3 Q 7 O l s m c X V v d D t T Z W N 0 a W 9 u M S 9 P c m R l c n M v Q 2 h h b m d l Z C B U e X B l L n t S b 3 c g S U Q s M H 0 m c X V v d D s s J n F 1 b 3 Q 7 U 2 V j d G l v b j E v T 3 J k Z X J z L 1 R y a W 1 t Z W Q g V G V 4 d C 5 7 T 3 J k Z X I g S U Q s M X 0 m c X V v d D s s J n F 1 b 3 Q 7 U 2 V j d G l v b j E v T 3 J k Z X J z L 0 N o Y W 5 n Z W Q g V H l w Z S 5 7 T 3 J k Z X I g R G F 0 Z S w y f S Z x d W 9 0 O y w m c X V v d D t T Z W N 0 a W 9 u M S 9 P c m R l c n M v Q 2 h h b m d l Z C B U e X B l L n t T a G l w I E R h d G U s M 3 0 m c X V v d D s s J n F 1 b 3 Q 7 U 2 V j d G l v b j E v T 3 J k Z X J z L 0 N o Y W 5 n Z W Q g V H l w Z S 5 7 T 3 J k Z X I g R G V s a X Z l c n k g K E R h e X M p L D R 9 J n F 1 b 3 Q 7 L C Z x d W 9 0 O 1 N l Y 3 R p b 2 4 x L 0 9 y Z G V y c y 9 D a G F u Z 2 V k I F R 5 c G U u e 0 9 y Z G V y I E 1 v b n R o L 1 l l Y X I s N X 0 m c X V v d D s s J n F 1 b 3 Q 7 U 2 V j d G l v b j E v T 3 J k Z X J z L 1 R y a W 1 t Z W Q g V G V 4 d D E u e 1 l l Y X I s N n 0 m c X V v d D s s J n F 1 b 3 Q 7 U 2 V j d G l v b j E v T 3 J k Z X J z L 0 N o Y W 5 n Z W Q g V H l w Z S 5 7 U 2 h p c C B N b 2 R l L D d 9 J n F 1 b 3 Q 7 L C Z x d W 9 0 O 1 N l Y 3 R p b 2 4 x L 0 9 y Z G V y c y 9 D a G F u Z 2 V k I F R 5 c G U u e 0 N 1 c 3 R v b W V y I E l E L D h 9 J n F 1 b 3 Q 7 L C Z x d W 9 0 O 1 N l Y 3 R p b 2 4 x L 0 9 y Z G V y c y 9 D a G F u Z 2 V k I F R 5 c G U u e 0 N 1 c 3 R v b W V y I E 5 h b W U s O X 0 m c X V v d D s s J n F 1 b 3 Q 7 U 2 V j d G l v b j E v T 3 J k Z X J z L 0 N o Y W 5 n Z W Q g V H l w Z S 5 7 U 2 V n b W V u d C w x M H 0 m c X V v d D s s J n F 1 b 3 Q 7 U 2 V j d G l v b j E v T 3 J k Z X J z L 0 N o Y W 5 n Z W Q g V H l w Z S 5 7 Q 2 9 1 b n R y e S w x M X 0 m c X V v d D s s J n F 1 b 3 Q 7 U 2 V j d G l v b j E v T 3 J k Z X J z L 0 N o Y W 5 n Z W Q g V H l w Z S 5 7 Q 2 l 0 e S w x M n 0 m c X V v d D s s J n F 1 b 3 Q 7 U 2 V j d G l v b j E v T 3 J k Z X J z L 0 N o Y W 5 n Z W Q g V H l w Z S 5 7 U 3 R h d G U s M T N 9 J n F 1 b 3 Q 7 L C Z x d W 9 0 O 1 N l Y 3 R p b 2 4 x L 0 9 y Z G V y c y 9 D a G F u Z 2 V k I F R 5 c G U y L n t Q b 3 N 0 Y W w g Q 2 9 k Z S w x N H 0 m c X V v d D s s J n F 1 b 3 Q 7 U 2 V j d G l v b j E v T 3 J k Z X J z L 0 N o Y W 5 n Z W Q g V H l w Z T M u e 1 J l Z 2 l v b i w x N X 0 m c X V v d D s s J n F 1 b 3 Q 7 U 2 V j d G l v b j E v T 3 J k Z X J z L 0 N o Y W 5 n Z W Q g V H l w Z S 5 7 U H J v Z H V j d C B J R C w x N n 0 m c X V v d D s s J n F 1 b 3 Q 7 U 2 V j d G l v b j E v T 3 J k Z X J z L 0 N o Y W 5 n Z W Q g V H l w Z S 5 7 Q 2 F 0 Z W d v c n k s M T d 9 J n F 1 b 3 Q 7 L C Z x d W 9 0 O 1 N l Y 3 R p b 2 4 x L 0 9 y Z G V y c y 9 D a G F u Z 2 V k I F R 5 c G U u e 1 N 1 Y i 1 D Y X R l Z 2 9 y e S w x O H 0 m c X V v d D s s J n F 1 b 3 Q 7 U 2 V j d G l v b j E v T 3 J k Z X J z L 0 N o Y W 5 n Z W Q g V H l w Z S 5 7 U H J v Z H V j d C B O Y W 1 l L D E 5 f S Z x d W 9 0 O y w m c X V v d D t T Z W N 0 a W 9 u M S 9 P c m R l c n M v Q 2 h h b m d l Z C B U e X B l L n t T Y W x l c y w y M H 0 m c X V v d D s s J n F 1 b 3 Q 7 U 2 V j d G l v b j E v T 3 J k Z X J z L 0 N o Y W 5 n Z W Q g V H l w Z S 5 7 U X V h b n R p d H k s M j F 9 J n F 1 b 3 Q 7 L C Z x d W 9 0 O 1 N l Y 3 R p b 2 4 x L 0 9 y Z G V y c y 9 D a G F u Z 2 V k I F R 5 c G U u e 0 R p c 2 N v d W 5 0 L D I y f S Z x d W 9 0 O y w m c X V v d D t T Z W N 0 a W 9 u M S 9 P c m R l c n M v Q 2 h h b m d l Z C B U e X B l L n t Q c m 9 m a X Q s M j N 9 J n F 1 b 3 Q 7 X S w m c X V v d D t D b 2 x 1 b W 5 D b 3 V u d C Z x d W 9 0 O z o y N C w m c X V v d D t L Z X l D b 2 x 1 b W 5 O Y W 1 l c y Z x d W 9 0 O z p b X S w m c X V v d D t D b 2 x 1 b W 5 J Z G V u d G l 0 a W V z J n F 1 b 3 Q 7 O l s m c X V v d D t T Z W N 0 a W 9 u M S 9 P c m R l c n M v Q 2 h h b m d l Z C B U e X B l L n t S b 3 c g S U Q s M H 0 m c X V v d D s s J n F 1 b 3 Q 7 U 2 V j d G l v b j E v T 3 J k Z X J z L 1 R y a W 1 t Z W Q g V G V 4 d C 5 7 T 3 J k Z X I g S U Q s M X 0 m c X V v d D s s J n F 1 b 3 Q 7 U 2 V j d G l v b j E v T 3 J k Z X J z L 0 N o Y W 5 n Z W Q g V H l w Z S 5 7 T 3 J k Z X I g R G F 0 Z S w y f S Z x d W 9 0 O y w m c X V v d D t T Z W N 0 a W 9 u M S 9 P c m R l c n M v Q 2 h h b m d l Z C B U e X B l L n t T a G l w I E R h d G U s M 3 0 m c X V v d D s s J n F 1 b 3 Q 7 U 2 V j d G l v b j E v T 3 J k Z X J z L 0 N o Y W 5 n Z W Q g V H l w Z S 5 7 T 3 J k Z X I g R G V s a X Z l c n k g K E R h e X M p L D R 9 J n F 1 b 3 Q 7 L C Z x d W 9 0 O 1 N l Y 3 R p b 2 4 x L 0 9 y Z G V y c y 9 D a G F u Z 2 V k I F R 5 c G U u e 0 9 y Z G V y I E 1 v b n R o L 1 l l Y X I s N X 0 m c X V v d D s s J n F 1 b 3 Q 7 U 2 V j d G l v b j E v T 3 J k Z X J z L 1 R y a W 1 t Z W Q g V G V 4 d D E u e 1 l l Y X I s N n 0 m c X V v d D s s J n F 1 b 3 Q 7 U 2 V j d G l v b j E v T 3 J k Z X J z L 0 N o Y W 5 n Z W Q g V H l w Z S 5 7 U 2 h p c C B N b 2 R l L D d 9 J n F 1 b 3 Q 7 L C Z x d W 9 0 O 1 N l Y 3 R p b 2 4 x L 0 9 y Z G V y c y 9 D a G F u Z 2 V k I F R 5 c G U u e 0 N 1 c 3 R v b W V y I E l E L D h 9 J n F 1 b 3 Q 7 L C Z x d W 9 0 O 1 N l Y 3 R p b 2 4 x L 0 9 y Z G V y c y 9 D a G F u Z 2 V k I F R 5 c G U u e 0 N 1 c 3 R v b W V y I E 5 h b W U s O X 0 m c X V v d D s s J n F 1 b 3 Q 7 U 2 V j d G l v b j E v T 3 J k Z X J z L 0 N o Y W 5 n Z W Q g V H l w Z S 5 7 U 2 V n b W V u d C w x M H 0 m c X V v d D s s J n F 1 b 3 Q 7 U 2 V j d G l v b j E v T 3 J k Z X J z L 0 N o Y W 5 n Z W Q g V H l w Z S 5 7 Q 2 9 1 b n R y e S w x M X 0 m c X V v d D s s J n F 1 b 3 Q 7 U 2 V j d G l v b j E v T 3 J k Z X J z L 0 N o Y W 5 n Z W Q g V H l w Z S 5 7 Q 2 l 0 e S w x M n 0 m c X V v d D s s J n F 1 b 3 Q 7 U 2 V j d G l v b j E v T 3 J k Z X J z L 0 N o Y W 5 n Z W Q g V H l w Z S 5 7 U 3 R h d G U s M T N 9 J n F 1 b 3 Q 7 L C Z x d W 9 0 O 1 N l Y 3 R p b 2 4 x L 0 9 y Z G V y c y 9 D a G F u Z 2 V k I F R 5 c G U y L n t Q b 3 N 0 Y W w g Q 2 9 k Z S w x N H 0 m c X V v d D s s J n F 1 b 3 Q 7 U 2 V j d G l v b j E v T 3 J k Z X J z L 0 N o Y W 5 n Z W Q g V H l w Z T M u e 1 J l Z 2 l v b i w x N X 0 m c X V v d D s s J n F 1 b 3 Q 7 U 2 V j d G l v b j E v T 3 J k Z X J z L 0 N o Y W 5 n Z W Q g V H l w Z S 5 7 U H J v Z H V j d C B J R C w x N n 0 m c X V v d D s s J n F 1 b 3 Q 7 U 2 V j d G l v b j E v T 3 J k Z X J z L 0 N o Y W 5 n Z W Q g V H l w Z S 5 7 Q 2 F 0 Z W d v c n k s M T d 9 J n F 1 b 3 Q 7 L C Z x d W 9 0 O 1 N l Y 3 R p b 2 4 x L 0 9 y Z G V y c y 9 D a G F u Z 2 V k I F R 5 c G U u e 1 N 1 Y i 1 D Y X R l Z 2 9 y e S w x O H 0 m c X V v d D s s J n F 1 b 3 Q 7 U 2 V j d G l v b j E v T 3 J k Z X J z L 0 N o Y W 5 n Z W Q g V H l w Z S 5 7 U H J v Z H V j d C B O Y W 1 l L D E 5 f S Z x d W 9 0 O y w m c X V v d D t T Z W N 0 a W 9 u M S 9 P c m R l c n M v Q 2 h h b m d l Z C B U e X B l L n t T Y W x l c y w y M H 0 m c X V v d D s s J n F 1 b 3 Q 7 U 2 V j d G l v b j E v T 3 J k Z X J z L 0 N o Y W 5 n Z W Q g V H l w Z S 5 7 U X V h b n R p d H k s M j F 9 J n F 1 b 3 Q 7 L C Z x d W 9 0 O 1 N l Y 3 R p b 2 4 x L 0 9 y Z G V y c y 9 D a G F u Z 2 V k I F R 5 c G U u e 0 R p c 2 N v d W 5 0 L D I y f S Z x d W 9 0 O y w m c X V v d D t T Z W N 0 a W 9 u M S 9 P c m R l c n M v Q 2 h h b m d l Z C B U e X B l L n t Q c m 9 m a X Q s M j N 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5 N i I g L z 4 8 R W 5 0 c n k g V H l w Z T 0 i R m l s b E V y c m 9 y Q 2 9 k Z S I g V m F s d W U 9 I n N V b m t u b 3 d u I i A v P j x F b n R y e S B U e X B l P S J G a W x s R X J y b 3 J D b 3 V u d C I g V m F s d W U 9 I m w w I i A v P j x F b n R y e S B U e X B l P S J G a W x s T G F z d F V w Z G F 0 Z W Q i I F Z h b H V l P S J k M j A y N S 0 w O C 0 w N F Q x N z o x N T o 1 O C 4 5 M z Q 4 M z g 0 W i I g L z 4 8 R W 5 0 c n k g V H l w Z T 0 i R m l s b E N v b H V t b l R 5 c G V z I i B W Y W x 1 Z T 0 i c 0 J n W T 0 i I C 8 + P E V u d H J 5 I F R 5 c G U 9 I k Z p b G x D b 2 x 1 b W 5 O Y W 1 l c y I g V m F s d W U 9 I n N b J n F 1 b 3 Q 7 U m V 0 d X J u Z W Q m c X V v d D s s J n F 1 b 3 Q 7 T 3 J k Z X I g S U 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N o Y W 5 n Z W Q g V H l w Z T E u e 1 J l d H V y b m V k L D B 9 J n F 1 b 3 Q 7 L C Z x d W 9 0 O 1 N l Y 3 R p b 2 4 x L 1 J l d H V y b n M v Q 2 h h b m d l Z C B U e X B l M S 5 7 T 3 J k Z X I g S U Q s M X 0 m c X V v d D t d L C Z x d W 9 0 O 0 N v b H V t b k N v d W 5 0 J n F 1 b 3 Q 7 O j I s J n F 1 b 3 Q 7 S 2 V 5 Q 2 9 s d W 1 u T m F t Z X M m c X V v d D s 6 W 1 0 s J n F 1 b 3 Q 7 Q 2 9 s d W 1 u S W R l b n R p d G l l c y Z x d W 9 0 O z p b J n F 1 b 3 Q 7 U 2 V j d G l v b j E v U m V 0 d X J u c y 9 D a G F u Z 2 V k I F R 5 c G U x L n t S Z X R 1 c m 5 l Z C w w f S Z x d W 9 0 O y w m c X V v d D t T Z W N 0 a W 9 u M S 9 S Z X R 1 c m 5 z L 0 N o Y W 5 n Z W Q g V H l w Z T E u e 0 9 y Z G V y I E l E 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N Y W 5 n Z X J z L 1 B y b 2 1 v d G V k J T I w S G V h Z G V y c z w v S X R l b V B h d G g + P C 9 J d G V t T G 9 j Y X R p b 2 4 + P F N 0 Y W J s Z U V u d H J p Z X M g L z 4 8 L 0 l 0 Z W 0 + P E l 0 Z W 0 + P E l 0 Z W 1 M b 2 N h d G l v b j 4 8 S X R l b V R 5 c G U + R m 9 y b X V s Y T w v S X R l b V R 5 c G U + P E l 0 Z W 1 Q Y X R o P l N l Y 3 R p b 2 4 x L 0 1 h b m d l c n M v Q 2 h h b m d l Z C U y M F R 5 c G U x 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M T w v S X R l b V B h d G g + P C 9 J d G V t T G 9 j Y X R p b 2 4 + P F N 0 Y W J s Z U V u d H J p Z X M g L z 4 8 L 0 l 0 Z W 0 + P E l 0 Z W 0 + P E l 0 Z W 1 M b 2 N h d G l v b j 4 8 S X R l b V R 5 c G U + R m 9 y b X V s Y T w v S X R l b V R 5 c G U + P E l 0 Z W 1 Q Y X R o P l N l Y 3 R p b 2 4 x L 0 9 y Z G V y c y 9 U c m l t b W V k J T I w V G V 4 d D 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V H J p b W 1 l Z C U y M F R l e H Q x 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U c m l t b W V k J T I w V G V 4 d D I 8 L 0 l 0 Z W 1 Q Y X R o P j w v S X R l b U x v Y 2 F 0 a W 9 u P j x T d G F i b G V F b n R y a W V z I C 8 + P C 9 J d G V t P j x J d G V t P j x J d G V t T G 9 j Y X R p b 2 4 + P E l 0 Z W 1 U e X B l P k Z v c m 1 1 b G E 8 L 0 l 0 Z W 1 U e X B l P j x J d G V t U G F 0 a D 5 T Z W N 0 a W 9 u M S 9 N Y W 5 n Z X J z L 1 R y a W 1 t Z W Q l M j B U Z X h 0 P C 9 J d G V t U G F 0 a D 4 8 L 0 l 0 Z W 1 M b 2 N h d G l v b j 4 8 U 3 R h Y m x l R W 5 0 c m l l c y A v P j w v S X R l b T 4 8 S X R l b T 4 8 S X R l b U x v Y 2 F 0 a W 9 u P j x J d G V t V H l w Z T 5 G b 3 J t d W x h P C 9 J d G V t V H l w Z T 4 8 S X R l b V B h d G g + U 2 V j d G l v b j E v T W F u Z 2 V y c y 9 D a G F u Z 2 V k J T I w V H l w Z T I 8 L 0 l 0 Z W 1 Q Y X R o P j w v S X R l b U x v Y 2 F 0 a W 9 u P j x T d G F i b G V F b n R y a W V z I C 8 + P C 9 J d G V t P j x J d G V t P j x J d G V t T G 9 j Y X R p b 2 4 + P E l 0 Z W 1 U e X B l P k Z v c m 1 1 b G E 8 L 0 l 0 Z W 1 U e X B l P j x J d G V t U G F 0 a D 5 T Z W N 0 a W 9 u M S 9 P c m R l c n M v V H J p b W 1 l Z C U y M F R l e H Q z P C 9 J d G V t U G F 0 a D 4 8 L 0 l 0 Z W 1 M b 2 N h d G l v b j 4 8 U 3 R h Y m x l R W 5 0 c m l l c y A v P j w v S X R l b T 4 8 S X R l b T 4 8 S X R l b U x v Y 2 F 0 a W 9 u P j x J d G V t V H l w Z T 5 G b 3 J t d W x h P C 9 J d G V t V H l w Z T 4 8 S X R l b V B h d G g + U 2 V j d G l v b j E v T 3 J k Z X J z L 0 N o Y W 5 n Z W Q l M j B U e X B l M z w v S X R l b V B h d G g + P C 9 J d G V t T G 9 j Y X R p b 2 4 + P F N 0 Y W J s Z U V u d H J p Z X M g L z 4 8 L 0 l 0 Z W 0 + P C 9 J d G V t c z 4 8 L 0 x v Y 2 F s U G F j a 2 F n Z U 1 l d G F k Y X R h R m l s Z T 4 W A A A A U E s F B g A A A A A A A A A A A A A A A A A A A A A A A C Y B A A A B A A A A 0 I y d 3 w E V 0 R G M e g D A T 8 K X 6 w E A A A D L B K 9 0 o K k 8 Q L 5 B s B P j 0 v s R A A A A A A I A A A A A A B B m A A A A A Q A A I A A A A F 9 S t c S 4 N F N K e 2 g q T Y Q E e 5 U Y z w L n 1 1 n H Z 5 r V b a S Y l 1 S W A A A A A A 6 A A A A A A g A A I A A A A F 0 M W D k o k h m C k 1 I Q / s C 1 T X y h c Z F O x 9 g N M 8 d T W o B r e W p T U A A A A O x q U H 9 J w J f 2 I a L H W 1 J P U u p M 7 g I P 1 a T S 9 7 B S L p t n D 5 a n n o 2 F n p N O 2 r j z h q Q O Q x a u r Y N Q r q 7 U B 4 E u I c u Q F / m w T k m B a S t K B h v y p b C b W l R D 9 O e 0 Q A A A A B o p 7 7 A i T n B e U V k e A 6 g 5 I v l Z 3 t Y v B b I i N y H k 3 T A Q E Q J p 7 F e D T l d P K A 4 H G 1 v W w B / f I b G 8 r J W Q d u Q C r G O C L P 6 b 2 t A = < / D a t a M a s h u p > 
</file>

<file path=customXml/item16.xml>��< ? x m l   v e r s i o n = " 1 . 0 "   e n c o d i n g = " U T F - 1 6 " ? > < G e m i n i   x m l n s = " h t t p : / / g e m i n i / p i v o t c u s t o m i z a t i o n / T a b l e X M L _ O r d e r s _ 2 d 3 7 6 7 d 2 - 1 d 8 4 - 4 3 d 4 - a b f 4 - c 7 9 9 8 a f 7 8 b 6 7 " > < C u s t o m C o n t e n t > < ! [ C D A T A [ < T a b l e W i d g e t G r i d S e r i a l i z a t i o n   x m l n s : x s i = " h t t p : / / w w w . w 3 . o r g / 2 0 0 1 / X M L S c h e m a - i n s t a n c e "   x m l n s : x s d = " h t t p : / / w w w . w 3 . o r g / 2 0 0 1 / X M L S c h e m a " > < C o l u m n S u g g e s t e d T y p e   / > < C o l u m n F o r m a t   / > < C o l u m n A c c u r a c y   / > < C o l u m n C u r r e n c y S y m b o l   / > < C o l u m n P o s i t i v e P a t t e r n   / > < C o l u m n N e g a t i v e P a t t e r n   / > < C o l u m n W i d t h s > < i t e m > < k e y > < s t r i n g > R o w   I D < / s t r i n g > < / k e y > < v a l u e > < i n t > 2 3 7 < / i n t > < / v a l u e > < / i t e m > < i t e m > < k e y > < s t r i n g > O r d e r   I D < / s t r i n g > < / k e y > < v a l u e > < i n t > 3 2 6 < / i n t > < / v a l u e > < / i t e m > < i t e m > < k e y > < s t r i n g > O r d e r   D a t e < / s t r i n g > < / k e y > < v a l u e > < i n t > 2 4 7 < / i n t > < / v a l u e > < / i t e m > < i t e m > < k e y > < s t r i n g > S h i p   D a t e < / s t r i n g > < / k e y > < v a l u e > < i n t > 2 3 6 < / i n t > < / v a l u e > < / i t e m > < i t e m > < k e y > < s t r i n g > O r d e r   D e l i v e r y   ( D a y s ) < / s t r i n g > < / k e y > < v a l u e > < i n t > 1 6 9 < / i n t > < / v a l u e > < / i t e m > < i t e m > < k e y > < s t r i n g > O r d e r   M o n t h / Y e a r < / s t r i n g > < / k e y > < v a l u e > < i n t > 1 4 8 < / i n t > < / v a l u e > < / i t e m > < i t e m > < k e y > < s t r i n g > Y e a r < / s t r i n g > < / k e y > < v a l u e > < i n t > 6 2 < / i n t > < / v a l u e > < / i t e m > < i t e m > < k e y > < s t r i n g > S h i p   M o d e < / s t r i n g > < / k e y > < v a l u e > < i n t > 1 0 2 < / i n t > < / v a l u e > < / i t e m > < i t e m > < k e y > < s t r i n g > C u s t o m e r   I D < / s t r i n g > < / k e y > < v a l u e > < i n t > 1 1 2 < / i n t > < / v a l u e > < / i t e m > < i t e m > < k e y > < s t r i n g > C u s t o m e r   N a m e < / s t r i n g > < / k e y > < v a l u e > < i n t > 1 3 6 < / i n t > < / v a l u e > < / i t e m > < i t e m > < k e y > < s t r i n g > S e g m e n t < / s t r i n g > < / k e y > < v a l u e > < i n t > 9 1 < / i n t > < / v a l u e > < / i t e m > < i t e m > < k e y > < s t r i n g > C o u n t r y < / s t r i n g > < / k e y > < v a l u e > < i n t > 8 5 < / i n t > < / v a l u e > < / i t e m > < i t e m > < k e y > < s t r i n g > C i t y < / s t r i n g > < / k e y > < v a l u e > < i n t > 6 0 < / i n t > < / v a l u e > < / i t e m > < i t e m > < k e y > < s t r i n g > S t a t e < / s t r i n g > < / k e y > < v a l u e > < i n t > 6 8 < / i n t > < / v a l u e > < / i t e m > < i t e m > < k e y > < s t r i n g > P o s t a l   C o d e < / s t r i n g > < / k e y > < v a l u e > < i n t > 1 0 9 < / i n t > < / v a l u e > < / i t e m > < i t e m > < k e y > < s t r i n g > R e g i o n < / s t r i n g > < / k e y > < v a l u e > < i n t > 7 9 < / i n t > < / v a l u e > < / i t e m > < i t e m > < k e y > < s t r i n g > P r o d u c t   I D < / s t r i n g > < / k e y > < v a l u e > < i n t > 1 0 0 < / i n t > < / v a l u e > < / i t e m > < i t e m > < k e y > < s t r i n g > C a t e g o r y < / s t r i n g > < / k e y > < v a l u e > < i n t > 9 1 < / i n t > < / v a l u e > < / i t e m > < i t e m > < k e y > < s t r i n g > S u b - C a t e g o r y < / s t r i n g > < / k e y > < v a l u e > < i n t > 1 1 9 < / i n t > < / v a l u e > < / i t e m > < i t e m > < k e y > < s t r i n g > P r o d u c t   N a m e < / s t r i n g > < / k e y > < v a l u e > < i n t > 1 2 4 < / i n t > < / v a l u e > < / i t e m > < i t e m > < k e y > < s t r i n g > S a l e s < / s t r i n g > < / k e y > < v a l u e > < i n t > 6 8 < / i n t > < / v a l u e > < / i t e m > < i t e m > < k e y > < s t r i n g > Q u a n t i t y < / s t r i n g > < / k e y > < v a l u e > < i n t > 8 9 < / i n t > < / v a l u e > < / i t e m > < i t e m > < k e y > < s t r i n g > D i s c o u n t < / s t r i n g > < / k e y > < v a l u e > < i n t > 9 0 < / i n t > < / v a l u e > < / i t e m > < i t e m > < k e y > < s t r i n g > P r o f i t < / s t r i n g > < / k e y > < v a l u e > < i n t > 7 0 < / i n t > < / v a l u e > < / i t e m > < i t e m > < k e y > < s t r i n g > R e t u r n e d < / s t r i n g > < / k e y > < v a l u e > < i n t > 9 4 < / i n t > < / v a l u e > < / i t e m > < / C o l u m n W i d t h s > < C o l u m n D i s p l a y I n d e x > < i t e m > < k e y > < s t r i n g > R o w   I D < / s t r i n g > < / k e y > < v a l u e > < i n t > 0 < / i n t > < / v a l u e > < / i t e m > < i t e m > < k e y > < s t r i n g > O r d e r   I D < / s t r i n g > < / k e y > < v a l u e > < i n t > 1 < / i n t > < / v a l u e > < / i t e m > < i t e m > < k e y > < s t r i n g > O r d e r   D a t e < / s t r i n g > < / k e y > < v a l u e > < i n t > 2 < / i n t > < / v a l u e > < / i t e m > < i t e m > < k e y > < s t r i n g > S h i p   D a t e < / s t r i n g > < / k e y > < v a l u e > < i n t > 3 < / i n t > < / v a l u e > < / i t e m > < i t e m > < k e y > < s t r i n g > O r d e r   D e l i v e r y   ( D a y s ) < / s t r i n g > < / k e y > < v a l u e > < i n t > 4 < / i n t > < / v a l u e > < / i t e m > < i t e m > < k e y > < s t r i n g > O r d e r   M o n t h / Y e a r < / s t r i n g > < / k e y > < v a l u e > < i n t > 5 < / i n t > < / v a l u e > < / i t e m > < i t e m > < k e y > < s t r i n g > Y e a r < / s t r i n g > < / k e y > < v a l u e > < i n t > 6 < / i n t > < / v a l u e > < / i t e m > < i t e m > < k e y > < s t r i n g > S h i p   M o d e < / s t r i n g > < / k e y > < v a l u e > < i n t > 7 < / i n t > < / v a l u e > < / i t e m > < i t e m > < k e y > < s t r i n g > C u s t o m e r   I D < / s t r i n g > < / k e y > < v a l u e > < i n t > 8 < / i n t > < / v a l u e > < / i t e m > < i t e m > < k e y > < s t r i n g > C u s t o m e r   N a m e < / s t r i n g > < / k e y > < v a l u e > < i n t > 9 < / i n t > < / v a l u e > < / i t e m > < i t e m > < k e y > < s t r i n g > S e g m e n t < / s t r i n g > < / k e y > < v a l u e > < i n t > 1 0 < / i n t > < / v a l u e > < / i t e m > < i t e m > < k e y > < s t r i n g > C o u n t r y < / s t r i n g > < / k e y > < v a l u e > < i n t > 1 1 < / i n t > < / v a l u e > < / i t e m > < i t e m > < k e y > < s t r i n g > C i t y < / s t r i n g > < / k e y > < v a l u e > < i n t > 1 2 < / i n t > < / v a l u e > < / i t e m > < i t e m > < k e y > < s t r i n g > S t a t e < / s t r i n g > < / k e y > < v a l u e > < i n t > 1 3 < / i n t > < / v a l u e > < / i t e m > < i t e m > < k e y > < s t r i n g > P o s t a l   C o d e < / s t r i n g > < / k e y > < v a l u e > < i n t > 1 4 < / i n t > < / v a l u e > < / i t e m > < i t e m > < k e y > < s t r i n g > R e g i o n < / s t r i n g > < / k e y > < v a l u e > < i n t > 1 5 < / i n t > < / v a l u e > < / i t e m > < i t e m > < k e y > < s t r i n g > P r o d u c t   I D < / s t r i n g > < / k e y > < v a l u e > < i n t > 1 6 < / i n t > < / v a l u e > < / i t e m > < i t e m > < k e y > < s t r i n g > C a t e g o r y < / s t r i n g > < / k e y > < v a l u e > < i n t > 1 7 < / i n t > < / v a l u e > < / i t e m > < i t e m > < k e y > < s t r i n g > S u b - C a t e g o r y < / s t r i n g > < / k e y > < v a l u e > < i n t > 1 8 < / i n t > < / v a l u e > < / i t e m > < i t e m > < k e y > < s t r i n g > P r o d u c t   N a m e < / s t r i n g > < / k e y > < v a l u e > < i n t > 1 9 < / i n t > < / v a l u e > < / i t e m > < i t e m > < k e y > < s t r i n g > S a l e s < / s t r i n g > < / k e y > < v a l u e > < i n t > 2 0 < / i n t > < / v a l u e > < / i t e m > < i t e m > < k e y > < s t r i n g > Q u a n t i t y < / s t r i n g > < / k e y > < v a l u e > < i n t > 2 1 < / i n t > < / v a l u e > < / i t e m > < i t e m > < k e y > < s t r i n g > D i s c o u n t < / s t r i n g > < / k e y > < v a l u e > < i n t > 2 2 < / i n t > < / v a l u e > < / i t e m > < i t e m > < k e y > < s t r i n g > P r o f i t < / s t r i n g > < / k e y > < v a l u e > < i n t > 2 3 < / i n t > < / v a l u e > < / i t e m > < i t e m > < k e y > < s t r i n g > R e t u r n e d < / s t r i n g > < / k e y > < v a l u e > < i n t > 2 4 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a 7 e e 6 f 7 0 - d f e 9 - 4 2 d 5 - 8 b e f - e 3 5 2 b 5 f 3 7 5 4 8 " > < 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 T a g s \ T a b l e s \ & l t ; T a b l e s \ M a n g e r s & g t ; < / K e y > < / D i a g r a m O b j e c t K e y > < D i a g r a m O b j e c t K e y > < K e y > D y n a m i c   T a g s \ T a b l e s \ & l t ; T a b l e s \ O r d e r s & g t ; < / K e y > < / D i a g r a m O b j e c t K e y > < D i a g r a m O b j e c t K e y > < K e y > D y n a m i c   T a g s \ T a b l e s \ & l t ; T a b l e s \ R e t u r n s & g t ; < / K e y > < / D i a g r a m O b j e c t K e y > < D i a g r a m O b j e c t K e y > < K e y > T a b l e s \ M a n g e r s < / K e y > < / D i a g r a m O b j e c t K e y > < D i a g r a m O b j e c t K e y > < K e y > T a b l e s \ M a n g e r s \ C o l u m n s \ P e r s o n < / K e y > < / D i a g r a m O b j e c t K e y > < D i a g r a m O b j e c t K e y > < K e y > T a b l e s \ M a n g e r s \ C o l u m n s \ R e g i o n < / K e y > < / D i a g r a m O b j e c t K e y > < D i a g r a m O b j e c t K e y > < K e y > T a b l e s \ O r d e r s < / K e y > < / D i a g r a m O b j e c t K e y > < D i a g r a m O b j e c t K e y > < K e y > T a b l e s \ O r d e r s \ C o l u m n s \ R o w   I D < / K e y > < / D i a g r a m O b j e c t K e y > < D i a g r a m O b j e c t K e y > < K e y > T a b l e s \ O r d e r s \ C o l u m n s \ O r d e r   I D < / K e y > < / D i a g r a m O b j e c t K e y > < D i a g r a m O b j e c t K e y > < K e y > T a b l e s \ O r d e r s \ C o l u m n s \ O r d e r   D a t e < / K e y > < / D i a g r a m O b j e c t K e y > < D i a g r a m O b j e c t K e y > < K e y > T a b l e s \ O r d e r s \ C o l u m n s \ S h i p   D a t e < / K e y > < / D i a g r a m O b j e c t K e y > < D i a g r a m O b j e c t K e y > < K e y > T a b l e s \ O r d e r s \ C o l u m n s \ O r d e r   D e l i v e r y   ( D a y s ) < / K e y > < / D i a g r a m O b j e c t K e y > < D i a g r a m O b j e c t K e y > < K e y > T a b l e s \ O r d e r s \ C o l u m n s \ O r d e r   M o n t h / Y e a r < / K e y > < / D i a g r a m O b j e c t K e y > < D i a g r a m O b j e c t K e y > < K e y > T a b l e s \ O r d e r s \ C o l u m n s \ Y e a r < / K e y > < / D i a g r a m O b j e c t K e y > < D i a g r a m O b j e c t K e y > < K e y > T a b l e s \ O r d e r s \ C o l u m n s \ S h i p   M o d e < / K e y > < / D i a g r a m O b j e c t K e y > < D i a g r a m O b j e c t K e y > < K e y > T a b l e s \ O r d e r s \ C o l u m n s \ C u s t o m e r   I D < / K e y > < / D i a g r a m O b j e c t K e y > < D i a g r a m O b j e c t K e y > < K e y > T a b l e s \ O r d e r s \ C o l u m n s \ C u s t o m e r   N a m e < / K e y > < / D i a g r a m O b j e c t K e y > < D i a g r a m O b j e c t K e y > < K e y > T a b l e s \ O r d e r s \ C o l u m n s \ S e g m e n t < / K e y > < / D i a g r a m O b j e c t K e y > < D i a g r a m O b j e c t K e y > < K e y > T a b l e s \ O r d e r s \ C o l u m n s \ C o u n t r y < / K e y > < / D i a g r a m O b j e c t K e y > < D i a g r a m O b j e c t K e y > < K e y > T a b l e s \ O r d e r s \ C o l u m n s \ C i t y < / K e y > < / D i a g r a m O b j e c t K e y > < D i a g r a m O b j e c t K e y > < K e y > T a b l e s \ O r d e r s \ C o l u m n s \ S t a t e < / K e y > < / D i a g r a m O b j e c t K e y > < D i a g r a m O b j e c t K e y > < K e y > T a b l e s \ O r d e r s \ C o l u m n s \ P o s t a l   C o d e < / K e y > < / D i a g r a m O b j e c t K e y > < D i a g r a m O b j e c t K e y > < K e y > T a b l e s \ O r d e r s \ C o l u m n s \ R e g i o n < / K e y > < / D i a g r a m O b j e c t K e y > < D i a g r a m O b j e c t K e y > < K e y > T a b l e s \ O r d e r s \ C o l u m n s \ P r o d u c t   I D < / K e y > < / D i a g r a m O b j e c t K e y > < D i a g r a m O b j e c t K e y > < K e y > T a b l e s \ O r d e r s \ C o l u m n s \ C a t e g o r y < / K e y > < / D i a g r a m O b j e c t K e y > < D i a g r a m O b j e c t K e y > < K e y > T a b l e s \ O r d e r s \ C o l u m n s \ S u b - C a t e g o r y < / K e y > < / D i a g r a m O b j e c t K e y > < D i a g r a m O b j e c t K e y > < K e y > T a b l e s \ O r d e r s \ C o l u m n s \ P r o d u c t   N a m e < / K e y > < / D i a g r a m O b j e c t K e y > < D i a g r a m O b j e c t K e y > < K e y > T a b l e s \ O r d e r s \ C o l u m n s \ S a l e s < / K e y > < / D i a g r a m O b j e c t K e y > < D i a g r a m O b j e c t K e y > < K e y > T a b l e s \ O r d e r s \ C o l u m n s \ Q u a n t i t y < / K e y > < / D i a g r a m O b j e c t K e y > < D i a g r a m O b j e c t K e y > < K e y > T a b l e s \ O r d e r s \ C o l u m n s \ D i s c o u n t < / K e y > < / D i a g r a m O b j e c t K e y > < D i a g r a m O b j e c t K e y > < K e y > T a b l e s \ O r d e r s \ C o l u m n s \ P r o f i t < / K e y > < / D i a g r a m O b j e c t K e y > < D i a g r a m O b j e c t K e y > < K e y > T a b l e s \ O r d e r s \ M e a s u r e s \ C o u n t   o f   S h i p   M o d e < / K e y > < / D i a g r a m O b j e c t K e y > < D i a g r a m O b j e c t K e y > < K e y > T a b l e s \ O r d e r s \ C o u n t   o f   S h i p   M o d e \ A d d i t i o n a l   I n f o \ I m p l i c i t   M e a s u r e < / K e y > < / D i a g r a m O b j e c t K e y > < D i a g r a m O b j e c t K e y > < K e y > T a b l e s \ R e t u r n s < / K e y > < / D i a g r a m O b j e c t K e y > < D i a g r a m O b j e c t K e y > < K e y > T a b l e s \ R e t u r n s \ C o l u m n s \ R e t u r n e d < / K e y > < / D i a g r a m O b j e c t K e y > < D i a g r a m O b j e c t K e y > < K e y > T a b l e s \ R e t u r n s \ C o l u m n s \ O r d e r   I D < / K e y > < / D i a g r a m O b j e c t K e y > < D i a g r a m O b j e c t K e y > < K e y > T a b l e s \ R e t u r n s \ M e a s u r e s \ C o u n t   o f   R e t u r n e d < / K e y > < / D i a g r a m O b j e c t K e y > < D i a g r a m O b j e c t K e y > < K e y > T a b l e s \ R e t u r n s \ C o u n t   o f   R e t u r n e d \ A d d i t i o n a l   I n f o \ I m p l i c i t   M e a s u r e < / 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 R e l a t i o n s h i p s \ & l t ; T a b l e s \ O r d e r s \ C o l u m n s \ R e g i o n & g t ; - & l t ; T a b l e s \ M a n g e r s \ C o l u m n s \ R e g i o n & g t ; < / K e y > < / D i a g r a m O b j e c t K e y > < D i a g r a m O b j e c t K e y > < K e y > R e l a t i o n s h i p s \ & l t ; T a b l e s \ O r d e r s \ C o l u m n s \ R e g i o n & g t ; - & l t ; T a b l e s \ M a n g e r s \ C o l u m n s \ R e g i o n & g t ; \ F K < / K e y > < / D i a g r a m O b j e c t K e y > < D i a g r a m O b j e c t K e y > < K e y > R e l a t i o n s h i p s \ & l t ; T a b l e s \ O r d e r s \ C o l u m n s \ R e g i o n & g t ; - & l t ; T a b l e s \ M a n g e r s \ C o l u m n s \ R e g i o n & g t ; \ P K < / K e y > < / D i a g r a m O b j e c t K e y > < D i a g r a m O b j e c t K e y > < K e y > R e l a t i o n s h i p s \ & l t ; T a b l e s \ O r d e r s \ C o l u m n s \ R e g i o n & g t ; - & l t ; T a b l e s \ M a n g e r s \ C o l u m n s \ R e g i o n & g t ; \ C r o s s F i l t e r < / K e y > < / D i a g r a m O b j e c t K e y > < / A l l K e y s > < S e l e c t e d K e y s > < D i a g r a m O b j e c t K e y > < K e y > R e l a t i o n s h i p s \ & l t ; T a b l e s \ O r d e r s \ C o l u m n s \ R e g i o n & g t ; - & l t ; T a b l e s \ M a n g e r s \ C o l u m n s \ R e g i o n & g t ; 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 T a g s \ T a b l e s \ & l t ; T a b l e s \ M a n g e r s & g t ; 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 T a b l e s \ M a n g e r s < / K e y > < / a : K e y > < a : V a l u e   i : t y p e = " D i a g r a m D i s p l a y N o d e V i e w S t a t e " > < H e i g h t > 1 5 0 < / H e i g h t > < I s E x p a n d e d > t r u e < / I s E x p a n d e d > < L a y e d O u t > t r u e < / L a y e d O u t > < W i d t h > 2 0 0 < / W i d t h > < / a : V a l u e > < / a : K e y V a l u e O f D i a g r a m O b j e c t K e y a n y T y p e z b w N T n L X > < a : K e y V a l u e O f D i a g r a m O b j e c t K e y a n y T y p e z b w N T n L X > < a : K e y > < K e y > T a b l e s \ M a n g e r s \ C o l u m n s \ P e r s o n < / K e y > < / a : K e y > < a : V a l u e   i : t y p e = " D i a g r a m D i s p l a y N o d e V i e w S t a t e " > < H e i g h t > 1 5 0 < / H e i g h t > < I s E x p a n d e d > t r u e < / I s E x p a n d e d > < W i d t h > 2 0 0 < / W i d t h > < / a : V a l u e > < / a : K e y V a l u e O f D i a g r a m O b j e c t K e y a n y T y p e z b w N T n L X > < a : K e y V a l u e O f D i a g r a m O b j e c t K e y a n y T y p e z b w N T n L X > < a : K e y > < K e y > T a b l e s \ M a n g e r s \ C o l u m n s \ R e g i o n < / K e y > < / a : K e y > < a : V a l u e   i : t y p e = " D i a g r a m D i s p l a y N o d e V i e w S t a t e " > < H e i g h t > 1 5 0 < / H e i g h t > < I s E x p a n d e d > t r u e < / I s E x p a n d e d > < W i d t h > 2 0 0 < / W i d t h > < / a : V a l u e > < / a : K e y V a l u e O f D i a g r a m O b j e c t K e y a n y T y p e z b w N T n L X > < a : K e y V a l u e O f D i a g r a m O b j e c t K e y a n y T y p e z b w N T n L X > < a : K e y > < K e y > T a b l e s \ O r d e r s < / K e y > < / a : K e y > < a : V a l u e   i : t y p e = " D i a g r a m D i s p l a y N o d e V i e w S t a t e " > < H e i g h t > 4 5 8 < / H e i g h t > < I s E x p a n d e d > t r u e < / I s E x p a n d e d > < L a y e d O u t > t r u e < / L a y e d O u t > < L e f t > 3 2 9 . 9 0 3 8 1 0 5 6 7 6 6 5 8 < / L e f t > < S c r o l l V e r t i c a l O f f s e t > 1 6 4 . 5 8 3 3 3 3 3 3 3 3 3 3 0 3 < / S c r o l l V e r t i c a l O f f s e t > < T a b I n d e x > 1 < / 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 T a b l e s \ O r d e r s \ C o l u m n s \ O r d e r   D e l i v e r y   ( D a y s ) < / K e y > < / a : K e y > < a : V a l u e   i : t y p e = " D i a g r a m D i s p l a y N o d e V i e w S t a t e " > < H e i g h t > 1 5 0 < / H e i g h t > < I s E x p a n d e d > t r u e < / I s E x p a n d e d > < W i d t h > 2 0 0 < / W i d t h > < / a : V a l u e > < / a : K e y V a l u e O f D i a g r a m O b j e c t K e y a n y T y p e z b w N T n L X > < a : K e y V a l u e O f D i a g r a m O b j e c t K e y a n y T y p e z b w N T n L X > < a : K e y > < K e y > T a b l e s \ O r d e r s \ C o l u m n s \ O r d e r   M o n t h / Y e a r < / K e y > < / a : K e y > < a : V a l u e   i : t y p e = " D i a g r a m D i s p l a y N o d e V i e w S t a t e " > < H e i g h t > 1 5 0 < / H e i g h t > < I s E x p a n d e d > t r u e < / I s E x p a n d e d > < W i d t h > 2 0 0 < / W i d t h > < / a : V a l u e > < / a : K e y V a l u e O f D i a g r a m O b j e c t K e y a n y T y p e z b w N T n L X > < a : K e y V a l u e O f D i a g r a m O b j e c t K e y a n y T y p e z b w N T n L X > < a : K e y > < K e y > T a b l e s \ O r d e r s \ C o l u m n s \ Y e a r < / 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 T a b l e s \ O r d e r s \ C o l u m n s \ S e g m e n t < / 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 T a b l e s \ O r d e r s \ C o l u m n s \ S u b - C a t e g o r y < / 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 T a b l e s \ O r d e r s \ M e a s u r e s \ C o u n t   o f   S h i p   M o d e < / K e y > < / a : K e y > < a : V a l u e   i : t y p e = " D i a g r a m D i s p l a y N o d e V i e w S t a t e " > < H e i g h t > 1 5 0 < / H e i g h t > < I s E x p a n d e d > t r u e < / I s E x p a n d e d > < W i d t h > 2 0 0 < / W i d t h > < / a : V a l u e > < / a : K e y V a l u e O f D i a g r a m O b j e c t K e y a n y T y p e z b w N T n L X > < a : K e y V a l u e O f D i a g r a m O b j e c t K e y a n y T y p e z b w N T n L X > < a : K e y > < K e y > T a b l e s \ O r d e r s \ C o u n t   o f   S h i p   M o d e \ A d d i t i o n a l 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 6 5 9 . 8 0 7 6 2 1 1 3 5 3 3 1 6 < / L e f t > < T a b I n d e x > 2 < / T a b I n d e x > < W i d t h > 2 0 0 < / W i d t h > < / a : V a l u e > < / a : K e y V a l u e O f D i a g r a m O b j e c t K e y a n y T y p e z b w N T n L X > < a : K e y V a l u e O f D i a g r a m O b j e c t K e y a n y T y p e z b w N T n L X > < a : K e y > < K e y > T a b l e s \ R e t u r n s \ C o l u m n s \ R e t u r n e d < / K e y > < / a : K e y > < a : V a l u e   i : t y p e = " D i a g r a m D i s p l a y N o d e V i e w S t a t e " > < H e i g h t > 1 5 0 < / H e i g h t > < I s E x p a n d e d > t r u e < / I s E x p a n d e d > < 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 T a b l e s \ R e t u r n s \ M e a s u r e s \ C o u n t   o f   R e t u r n e d < / K e y > < / a : K e y > < a : V a l u e   i : t y p e = " D i a g r a m D i s p l a y N o d e V i e w S t a t e " > < H e i g h t > 1 5 0 < / H e i g h t > < I s E x p a n d e d > t r u e < / I s E x p a n d e d > < W i d t h > 2 0 0 < / W i d t h > < / a : V a l u e > < / a : K e y V a l u e O f D i a g r a m O b j e c t K e y a n y T y p e z b w N T n L X > < a : K e y V a l u e O f D i a g r a m O b j e c t K e y a n y T y p e z b w N T n L X > < a : K e y > < K e y > T a b l e s \ R e t u r n s \ C o u n t   o f   R e t u r n e d \ A d d i t i o n a l   I n f o \ I m p l i c i t   M e a s u r e < / K e y > < / a : K e y > < a : V a l u e   i : t y p e = " D i a g r a m D i s p l a y V i e w S t a t e I D i a g r a m T a g A d d i t i o n a l I n f o " / > < / a : K e y V a l u e O f D i a g r a m O b j e c t K e y a n y T y p e z b w N T n L X > < a : K e y V a l u e O f D i a g r a m O b j e c t K e y a n y T y p e z b w N T n L X > < a : K e y > < K e y > R e l a t i o n s h i p s \ & l t ; T a b l e s \ O r d e r s \ C o l u m n s \ O r d e r   I D & g t ; - & l t ; T a b l e s \ R e t u r n s \ C o l u m n s \ O r d e r   I D & g t ; < / K e y > < / a : K e y > < a : V a l u e   i : t y p e = " D i a g r a m D i s p l a y L i n k V i e w S t a t e " > < A u t o m a t i o n P r o p e r t y H e l p e r T e x t > E n d   p o i n t   1 :   ( 5 4 5 . 9 0 3 8 1 0 5 6 7 6 6 6 , 2 2 9 ) .   E n d   p o i n t   2 :   ( 6 4 3 . 8 0 7 6 2 1 1 3 5 3 3 2 , 7 5 )   < / A u t o m a t i o n P r o p e r t y H e l p e r T e x t > < L a y e d O u t > t r u e < / L a y e d O u t > < P o i n t s   x m l n s : b = " h t t p : / / s c h e m a s . d a t a c o n t r a c t . o r g / 2 0 0 4 / 0 7 / S y s t e m . W i n d o w s " > < b : P o i n t > < b : _ x > 5 4 5 . 9 0 3 8 1 0 5 6 7 6 6 5 8 < / b : _ x > < b : _ y > 2 2 9 < / b : _ y > < / b : P o i n t > < b : P o i n t > < b : _ x > 5 9 2 . 8 5 5 7 1 6 < / b : _ x > < b : _ y > 2 2 9 < / b : _ y > < / b : P o i n t > < b : P o i n t > < b : _ x > 5 9 4 . 8 5 5 7 1 6 < / b : _ x > < b : _ y > 2 2 7 < / b : _ y > < / b : P o i n t > < b : P o i n t > < b : _ x > 5 9 4 . 8 5 5 7 1 6 < / b : _ x > < b : _ y > 7 7 < / b : _ y > < / b : P o i n t > < b : P o i n t > < b : _ x > 5 9 6 . 8 5 5 7 1 6 < / b : _ x > < b : _ y > 7 5 < / b : _ y > < / b : P o i n t > < b : P o i n t > < b : _ x > 6 4 3 . 8 0 7 6 2 1 1 3 5 3 3 1 6 < / 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 5 2 9 . 9 0 3 8 1 0 5 6 7 6 6 5 8 < / b : _ x > < b : _ y > 2 2 1 < / b : _ y > < / L a b e l L o c a t i o n > < L o c a t i o n   x m l n s : b = " h t t p : / / s c h e m a s . d a t a c o n t r a c t . o r g / 2 0 0 4 / 0 7 / S y s t e m . W i n d o w s " > < b : _ x > 5 2 9 . 9 0 3 8 1 0 5 6 7 6 6 5 8 < / b : _ x > < b : _ y > 2 2 9 < / 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 5 4 5 . 9 0 3 8 1 0 5 6 7 6 6 5 8 < / b : _ x > < b : _ y > 2 2 9 < / b : _ y > < / b : P o i n t > < b : P o i n t > < b : _ x > 5 9 2 . 8 5 5 7 1 6 < / b : _ x > < b : _ y > 2 2 9 < / b : _ y > < / b : P o i n t > < b : P o i n t > < b : _ x > 5 9 4 . 8 5 5 7 1 6 < / b : _ x > < b : _ y > 2 2 7 < / b : _ y > < / b : P o i n t > < b : P o i n t > < b : _ x > 5 9 4 . 8 5 5 7 1 6 < / b : _ x > < b : _ y > 7 7 < / b : _ y > < / b : P o i n t > < b : P o i n t > < b : _ x > 5 9 6 . 8 5 5 7 1 6 < / b : _ x > < b : _ y > 7 5 < / b : _ y > < / b : P o i n t > < b : P o i n t > < b : _ x > 6 4 3 . 8 0 7 6 2 1 1 3 5 3 3 1 6 < / b : _ x > < b : _ y > 7 5 < / b : _ y > < / b : P o i n t > < / P o i n t s > < / a : V a l u e > < / a : K e y V a l u e O f D i a g r a m O b j e c t K e y a n y T y p e z b w N T n L X > < a : K e y V a l u e O f D i a g r a m O b j e c t K e y a n y T y p e z b w N T n L X > < a : K e y > < K e y > R e l a t i o n s h i p s \ & l t ; T a b l e s \ O r d e r s \ C o l u m n s \ R e g i o n & g t ; - & l t ; T a b l e s \ M a n g e r s \ C o l u m n s \ R e g i o n & g t ; < / K e y > < / a : K e y > < a : V a l u e   i : t y p e = " D i a g r a m D i s p l a y L i n k V i e w S t a t e " > < A u t o m a t i o n P r o p e r t y H e l p e r T e x t > E n d   p o i n t   1 :   ( 3 1 3 . 9 0 3 8 1 0 5 6 7 6 6 6 , 2 2 9 ) .   E n d   p o i n t   2 :   ( 2 1 6 , 7 5 )   < / A u t o m a t i o n P r o p e r t y H e l p e r T e x t > < L a y e d O u t > t r u e < / L a y e d O u t > < P o i n t s   x m l n s : b = " h t t p : / / s c h e m a s . d a t a c o n t r a c t . o r g / 2 0 0 4 / 0 7 / S y s t e m . W i n d o w s " > < b : P o i n t > < b : _ x > 3 1 3 . 9 0 3 8 1 0 5 6 7 6 6 5 8 < / b : _ x > < b : _ y > 2 2 9 < / b : _ y > < / b : P o i n t > < b : P o i n t > < b : _ x > 2 6 6 . 9 5 1 9 0 5 5 < / b : _ x > < b : _ y > 2 2 9 < / b : _ y > < / b : P o i n t > < b : P o i n t > < b : _ x > 2 6 4 . 9 5 1 9 0 5 5 < / b : _ x > < b : _ y > 2 2 7 < / b : _ y > < / b : P o i n t > < b : P o i n t > < b : _ x > 2 6 4 . 9 5 1 9 0 5 5 < / b : _ x > < b : _ y > 7 7 < / b : _ y > < / b : P o i n t > < b : P o i n t > < b : _ x > 2 6 2 . 9 5 1 9 0 5 5 < / b : _ x > < b : _ y > 7 5 < / b : _ y > < / b : P o i n t > < b : P o i n t > < b : _ x > 2 1 6 . 0 0 0 0 0 0 0 0 0 0 0 0 0 9 < / b : _ x > < b : _ y > 7 5 < / b : _ y > < / b : P o i n t > < / P o i n t s > < / a : V a l u e > < / a : K e y V a l u e O f D i a g r a m O b j e c t K e y a n y T y p e z b w N T n L X > < a : K e y V a l u e O f D i a g r a m O b j e c t K e y a n y T y p e z b w N T n L X > < a : K e y > < K e y > R e l a t i o n s h i p s \ & l t ; T a b l e s \ O r d e r s \ C o l u m n s \ R e g i o n & g t ; - & l t ; T a b l e s \ M a n g e r s \ C o l u m n s \ R e g i o n & g t ; \ F K < / K e y > < / a : K e y > < a : V a l u e   i : t y p e = " D i a g r a m D i s p l a y L i n k E n d p o i n t V i e w S t a t e " > < H e i g h t > 1 6 < / H e i g h t > < L a b e l L o c a t i o n   x m l n s : b = " h t t p : / / s c h e m a s . d a t a c o n t r a c t . o r g / 2 0 0 4 / 0 7 / S y s t e m . W i n d o w s " > < b : _ x > 3 1 3 . 9 0 3 8 1 0 5 6 7 6 6 5 8 < / b : _ x > < b : _ y > 2 2 1 < / b : _ y > < / L a b e l L o c a t i o n > < L o c a t i o n   x m l n s : b = " h t t p : / / s c h e m a s . d a t a c o n t r a c t . o r g / 2 0 0 4 / 0 7 / S y s t e m . W i n d o w s " > < b : _ x > 3 2 9 . 9 0 3 8 1 0 5 6 7 6 6 5 8 < / b : _ x > < b : _ y > 2 2 9 < / b : _ y > < / L o c a t i o n > < S h a p e R o t a t e A n g l e > 1 8 0 < / S h a p e R o t a t e A n g l e > < W i d t h > 1 6 < / W i d t h > < / a : V a l u e > < / a : K e y V a l u e O f D i a g r a m O b j e c t K e y a n y T y p e z b w N T n L X > < a : K e y V a l u e O f D i a g r a m O b j e c t K e y a n y T y p e z b w N T n L X > < a : K e y > < K e y > R e l a t i o n s h i p s \ & l t ; T a b l e s \ O r d e r s \ C o l u m n s \ R e g i o n & g t ; - & l t ; T a b l e s \ M a n g e r s \ C o l u m n s \ R e g i o n & g t ; \ P K < / K e y > < / a : K e y > < a : V a l u e   i : t y p e = " D i a g r a m D i s p l a y L i n k E n d p o i n t V i e w S t a t e " > < H e i g h t > 1 6 < / H e i g h t > < L a b e l L o c a t i o n   x m l n s : b = " h t t p : / / s c h e m a s . d a t a c o n t r a c t . o r g / 2 0 0 4 / 0 7 / S y s t e m . W i n d o w s " > < b : _ x > 2 0 0 . 0 0 0 0 0 0 0 0 0 0 0 0 0 9 < / 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 R e l a t i o n s h i p s \ & l t ; T a b l e s \ O r d e r s \ C o l u m n s \ R e g i o n & g t ; - & l t ; T a b l e s \ M a n g e r s \ C o l u m n s \ R e g i o n & g t ; \ C r o s s F i l t e r < / K e y > < / a : K e y > < a : V a l u e   i : t y p e = " D i a g r a m D i s p l a y L i n k C r o s s F i l t e r V i e w S t a t e " > < P o i n t s   x m l n s : b = " h t t p : / / s c h e m a s . d a t a c o n t r a c t . o r g / 2 0 0 4 / 0 7 / S y s t e m . W i n d o w s " > < b : P o i n t > < b : _ x > 3 1 3 . 9 0 3 8 1 0 5 6 7 6 6 5 8 < / b : _ x > < b : _ y > 2 2 9 < / b : _ y > < / b : P o i n t > < b : P o i n t > < b : _ x > 2 6 6 . 9 5 1 9 0 5 5 < / b : _ x > < b : _ y > 2 2 9 < / b : _ y > < / b : P o i n t > < b : P o i n t > < b : _ x > 2 6 4 . 9 5 1 9 0 5 5 < / b : _ x > < b : _ y > 2 2 7 < / b : _ y > < / b : P o i n t > < b : P o i n t > < b : _ x > 2 6 4 . 9 5 1 9 0 5 5 < / b : _ x > < b : _ y > 7 7 < / b : _ y > < / b : P o i n t > < b : P o i n t > < b : _ x > 2 6 2 . 9 5 1 9 0 5 5 < / b : _ x > < b : _ y > 7 5 < / b : _ y > < / b : P o i n t > < b : P o i n t > < b : _ x > 2 1 6 . 0 0 0 0 0 0 0 0 0 0 0 0 0 9 < / b : _ x > < b : _ y > 7 5 < / b : _ y > < / b : P o i n t > < / P o i n t s > < / a : V a l u e > < / a : K e y V a l u e O f D i a g r a m O b j e c t K e y a n y T y p e z b w N T n L X > < / V i e w S t a t e s > < / D i a g r a m M a n a g e r . S e r i a l i z a b l e D i a g r a m > < D i a g r a m M a n a g e r . S e r i a l i z a b l e D i a g r a m > < A d a p t e r   i : t y p e = " M e a s u r e D i a g r a m S a n d b o x A d a p t e r " > < T a b l e N a m e > M a n g e r s 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 M a n g e r s 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 C o l u m n s \ P e r s o n < / 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 C o l u m n s \ P e r s o n < / 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 S h i p   M o d e < / K e y > < / D i a g r a m O b j e c t K e y > < D i a g r a m O b j e c t K e y > < K e y > M e a s u r e s \ C o u n t   o f   S h i p   M o d e \ T a g I n f o \ F o r m u l a < / K e y > < / D i a g r a m O b j e c t K e y > < D i a g r a m O b j e c t K e y > < K e y > M e a s u r e s \ C o u n t   o f   S h i p   M o d e \ T a g I n f o \ V a l u e < / K e y > < / D i a g r a m O b j e c t K e y > < D i a g r a m O b j e c t K e y > < K e y > M e a s u r e s \ S u m   o f   S a l e s < / K e y > < / D i a g r a m O b j e c t K e y > < D i a g r a m O b j e c t K e y > < K e y > M e a s u r e s \ S u m   o f   S a l e s \ T a g I n f o \ F o r m u l a < / K e y > < / D i a g r a m O b j e c t K e y > < D i a g r a m O b j e c t K e y > < K e y > M e a s u r e s \ S u m   o f   S a l e s \ T a g I n f o \ V a l u e < / K e y > < / D i a g r a m O b j e c t K e y > < D i a g r a m O b j e c t K e y > < K e y > M e a s u r e s \ S u m   o f   Q u a n t i t y < / K e y > < / D i a g r a m O b j e c t K e y > < D i a g r a m O b j e c t K e y > < K e y > M e a s u r e s \ S u m   o f   Q u a n t i t y \ T a g I n f o \ F o r m u l a < / K e y > < / D i a g r a m O b j e c t K e y > < D i a g r a m O b j e c t K e y > < K e y > M e a s u r e s \ S u m   o f   Q u a n t i t y \ T a g I n f o \ V a l u e < / K e y > < / D i a g r a m O b j e c t K e y > < D i a g r a m O b j e c t K e y > < K e y > M e a s u r e s \ C o u n t   o f   C u s t o m e r   I D < / K e y > < / D i a g r a m O b j e c t K e y > < D i a g r a m O b j e c t K e y > < K e y > M e a s u r e s \ C o u n t   o f   C u s t o m e r   I D \ T a g I n f o \ F o r m u l a < / K e y > < / D i a g r a m O b j e c t K e y > < D i a g r a m O b j e c t K e y > < K e y > M e a s u r e s \ C o u n t   o f   C u s t o m e r   I D \ T a g I n f o \ V a l u e < / K e y > < / D i a g r a m O b j e c t K e y > < D i a g r a m O b j e c t K e y > < K e y > M e a s u r e s \ D i s t i n c t   C o u n t   o f   C u s t o m e r   I D < / K e y > < / D i a g r a m O b j e c t K e y > < D i a g r a m O b j e c t K e y > < K e y > M e a s u r e s \ D i s t i n c t   C o u n t   o f   C u s t o m e r   I D \ T a g I n f o \ F o r m u l a < / K e y > < / D i a g r a m O b j e c t K e y > < D i a g r a m O b j e c t K e y > < K e y > M e a s u r e s \ D i s t i n c t   C o u n t   o f   C u s t o m e r   I D \ T a g I n f o \ V a l u e < / K e y > < / D i a g r a m O b j e c t K e y > < D i a g r a m O b j e c t K e y > < K e y > M e a s u r e s \ C o u n t   o f   R e t u r n e d   2 < / K e y > < / D i a g r a m O b j e c t K e y > < D i a g r a m O b j e c t K e y > < K e y > M e a s u r e s \ C o u n t   o f   R e t u r n e d   2 \ T a g I n f o \ F o r m u l a < / K e y > < / D i a g r a m O b j e c t K e y > < D i a g r a m O b j e c t K e y > < K e y > M e a s u r e s \ C o u n t   o f   R e t u r n e d   2 \ T a g I n f o \ V a l u e < / K e y > < / D i a g r a m O b j e c t K e y > < D i a g r a m O b j e c t K e y > < K e y > M e a s u r e s \ T o t a l   S a l e s < / K e y > < / D i a g r a m O b j e c t K e y > < D i a g r a m O b j e c t K e y > < K e y > M e a s u r e s \ T o t a l   S a l e s \ T a g I n f o \ F o r m u l a < / K e y > < / D i a g r a m O b j e c t K e y > < D i a g r a m O b j e c t K e y > < K e y > M e a s u r e s \ T o t a l   S a l e s \ T a g I n f o \ V a l u e < / K e y > < / D i a g r a m O b j e c t K e y > < D i a g r a m O b j e c t K e y > < K e y > M e a s u r e s \ T o t a l   P r o f i t < / K e y > < / D i a g r a m O b j e c t K e y > < D i a g r a m O b j e c t K e y > < K e y > M e a s u r e s \ T o t a l   P r o f i t \ T a g I n f o \ F o r m u l a < / K e y > < / D i a g r a m O b j e c t K e y > < D i a g r a m O b j e c t K e y > < K e y > M e a s u r e s \ T o t a l   P r o f i t \ T a g I n f o \ V a l u e < / K e y > < / D i a g r a m O b j e c t K e y > < D i a g r a m O b j e c t K e y > < K e y > M e a s u r e s \ T o t a l   O r d e r s < / K e y > < / D i a g r a m O b j e c t K e y > < D i a g r a m O b j e c t K e y > < K e y > M e a s u r e s \ T o t a l   O r d e r s \ T a g I n f o \ F o r m u l a < / K e y > < / D i a g r a m O b j e c t K e y > < D i a g r a m O b j e c t K e y > < K e y > M e a s u r e s \ T o t a l   O r d e r s \ T a g I n f o \ V a l u e < / K e y > < / D i a g r a m O b j e c t K e y > < D i a g r a m O b j e c t K e y > < K e y > M e a s u r e s \ T o t a l   U n i t s   S o l d < / K e y > < / D i a g r a m O b j e c t K e y > < D i a g r a m O b j e c t K e y > < K e y > M e a s u r e s \ T o t a l   U n i t s   S o l d \ T a g I n f o \ F o r m u l a < / K e y > < / D i a g r a m O b j e c t K e y > < D i a g r a m O b j e c t K e y > < K e y > M e a s u r e s \ T o t a l   U n i t s   S o l d \ T a g I n f o \ V a l u e < / K e y > < / D i a g r a m O b j e c t K e y > < D i a g r a m O b j e c t K e y > < K e y > M e a s u r e s \ A v e r a g e   S a l e s   P e r   O r d e r < / K e y > < / D i a g r a m O b j e c t K e y > < D i a g r a m O b j e c t K e y > < K e y > M e a s u r e s \ A v e r a g e   S a l e s   P e r   O r d e r \ T a g I n f o \ F o r m u l a < / K e y > < / D i a g r a m O b j e c t K e y > < D i a g r a m O b j e c t K e y > < K e y > M e a s u r e s \ A v e r a g e   S a l e s   P e r   O r d e r \ T a g I n f o \ V a l u e < / K e y > < / D i a g r a m O b j e c t K e y > < D i a g r a m O b j e c t K e y > < K e y > M e a s u r e s \ R e t u r n     R a t e   ( % ) < / K e y > < / D i a g r a m O b j e c t K e y > < D i a g r a m O b j e c t K e y > < K e y > M e a s u r e s \ R e t u r n     R a t e   ( % ) \ T a g I n f o \ F o r m u l a < / K e y > < / D i a g r a m O b j e c t K e y > < D i a g r a m O b j e c t K e y > < K e y > M e a s u r e s \ R e t u r n     R a t e   ( % ) \ T a g I n f o \ V a l u e < / K e y > < / D i a g r a m O b j e c t K e y > < D i a g r a m O b j e c t K e y > < K e y > M e a s u r e s \ R e t u r n e d   O r d e r s   C o u n t < / K e y > < / D i a g r a m O b j e c t K e y > < D i a g r a m O b j e c t K e y > < K e y > M e a s u r e s \ R e t u r n e d   O r d e r s   C o u n t \ T a g I n f o \ F o r m u l a < / K e y > < / D i a g r a m O b j e c t K e y > < D i a g r a m O b j e c t K e y > < K e y > M e a s u r e s \ R e t u r n e d   O r d e r s   C o u n t \ T a g I n f o \ V a l u e < / K e y > < / D i a g r a m O b j e c t K e y > < D i a g r a m O b j e c t K e y > < K e y > M e a s u r e s \ T o t a l   D i s c o u n t   A m o u n t < / K e y > < / D i a g r a m O b j e c t K e y > < D i a g r a m O b j e c t K e y > < K e y > M e a s u r e s \ T o t a l   D i s c o u n t   A m o u n t \ T a g I n f o \ F o r m u l a < / K e y > < / D i a g r a m O b j e c t K e y > < D i a g r a m O b j e c t K e y > < K e y > M e a s u r e s \ T o t a l   D i s c o u n t   A m o u n t \ T a g I n f o \ V a l u e < / K e y > < / D i a g r a m O b j e c t K e y > < D i a g r a m O b j e c t K e y > < K e y > C o l u m n s \ R o w   I D < / K e y > < / D i a g r a m O b j e c t K e y > < D i a g r a m O b j e c t K e y > < K e y > C o l u m n s \ O r d e r   I D < / K e y > < / D i a g r a m O b j e c t K e y > < D i a g r a m O b j e c t K e y > < K e y > C o l u m n s \ O r d e r   D a t e < / K e y > < / D i a g r a m O b j e c t K e y > < D i a g r a m O b j e c t K e y > < K e y > C o l u m n s \ S h i p   D a t e < / K e y > < / D i a g r a m O b j e c t K e y > < D i a g r a m O b j e c t K e y > < K e y > C o l u m n s \ O r d e r   D e l i v e r y   ( D a y s ) < / K e y > < / D i a g r a m O b j e c t K e y > < D i a g r a m O b j e c t K e y > < K e y > C o l u m n s \ O r d e r   M o n t h / Y e a r < / K e y > < / D i a g r a m O b j e c t K e y > < D i a g r a m O b j e c t K e y > < K e y > C o l u m n s \ Y e a r < / 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 C o l u m n s \ P r o f i t < / K e y > < / D i a g r a m O b j e c t K e y > < D i a g r a m O b j e c t K e y > < K e y > C o l u m n s \ R e t u r n e d < / 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 L i n k s \ & l t ; C o l u m n s \ D i s t i n c t   C o u n t   o f   C u s t o m e r   I D & g t ; - & l t ; M e a s u r e s \ C u s t o m e r   I D & g t ; < / K e y > < / D i a g r a m O b j e c t K e y > < D i a g r a m O b j e c t K e y > < K e y > L i n k s \ & l t ; C o l u m n s \ D i s t i n c t   C o u n t   o f   C u s t o m e r   I D & g t ; - & l t ; M e a s u r e s \ C u s t o m e r   I D & g t ; \ C O L U M N < / K e y > < / D i a g r a m O b j e c t K e y > < D i a g r a m O b j e c t K e y > < K e y > L i n k s \ & l t ; C o l u m n s \ D i s t i n c t   C o u n t   o f   C u s t o m e r   I D & g t ; - & l t ; M e a s u r e s \ C u s t o m e r   I D & g t ; \ M E A S U R E < / K e y > < / D i a g r a m O b j e c t K e y > < D i a g r a m O b j e c t K e y > < K e y > L i n k s \ & l t ; C o l u m n s \ C o u n t   o f   R e t u r n e d   2 & g t ; - & l t ; M e a s u r e s \ R e t u r n e d & g t ; < / K e y > < / D i a g r a m O b j e c t K e y > < D i a g r a m O b j e c t K e y > < K e y > L i n k s \ & l t ; C o l u m n s \ C o u n t   o f   R e t u r n e d   2 & g t ; - & l t ; M e a s u r e s \ R e t u r n e d & g t ; \ C O L U M N < / K e y > < / D i a g r a m O b j e c t K e y > < D i a g r a m O b j e c t K e y > < K e y > L i n k s \ & l t ; C o l u m n s \ C o u n t   o f   R e t u r n e d   2 & g t ; - & l t ; M e a s u r e s \ R e t u r n e d & g t ; \ M E A S U R E 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C o l u m n > 3 < / C o l u m n > < L a y e d O u t > t r u e < / L a y e d O u t > < R o w > 1 < / R o w > < / M e a s u r e G r i d T e x t > < M e a s u r e G r i d T e x t > < C o l u m n > 3 < / C o l u m n > < 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 S a l e s < / K e y > < / a : K e y > < a : V a l u e   i : t y p e = " M e a s u r e G r i d N o d e V i e w S t a t e " > < C o l u m n > 2 0 < / 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 Q u a n t i t y < / K e y > < / a : K e y > < a : V a l u e   i : t y p e = " M e a s u r e G r i d N o d e V i e w S t a t e " > < C o l u m n > 2 1 < / 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 C u s t o m e r   I D < / K e y > < / a : K e y > < a : V a l u e   i : t y p e = " M e a s u r e G r i d N o d e V i e w S t a t e " > < C o l u m n > 8 < / C o l u m n > < 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 M e a s u r e s \ D i s t i n c t   C o u n t   o f   C u s t o m e r   I D < / K e y > < / a : K e y > < a : V a l u e   i : t y p e = " M e a s u r e G r i d N o d e V i e w S t a t e " > < C o l u m n > 8 < / C o l u m n > < L a y e d O u t > t r u e < / L a y e d O u t > < R o w > 1 < / R o w > < W a s U I I n v i s i b l e > t r u e < / W a s U I I n v i s i b l e > < / a : V a l u e > < / a : K e y V a l u e O f D i a g r a m O b j e c t K e y a n y T y p e z b w N T n L X > < a : K e y V a l u e O f D i a g r a m O b j e c t K e y a n y T y p e z b w N T n L X > < a : K e y > < K e y > M e a s u r e s \ D i s t i n c t   C o u n t   o f   C u s t o m e r   I D \ T a g I n f o \ F o r m u l a < / K e y > < / a : K e y > < a : V a l u e   i : t y p e = " M e a s u r e G r i d V i e w S t a t e I D i a g r a m T a g A d d i t i o n a l I n f o " / > < / a : K e y V a l u e O f D i a g r a m O b j e c t K e y a n y T y p e z b w N T n L X > < a : K e y V a l u e O f D i a g r a m O b j e c t K e y a n y T y p e z b w N T n L X > < a : K e y > < K e y > M e a s u r e s \ D i s t i n c t   C o u n t   o f   C u s t o m e r   I D \ T a g I n f o \ V a l u e < / K e y > < / a : K e y > < a : V a l u e   i : t y p e = " M e a s u r e G r i d V i e w S t a t e I D i a g r a m T a g A d d i t i o n a l I n f o " / > < / a : K e y V a l u e O f D i a g r a m O b j e c t K e y a n y T y p e z b w N T n L X > < a : K e y V a l u e O f D i a g r a m O b j e c t K e y a n y T y p e z b w N T n L X > < a : K e y > < K e y > M e a s u r e s \ C o u n t   o f   R e t u r n e d   2 < / K e y > < / a : K e y > < a : V a l u e   i : t y p e = " M e a s u r e G r i d N o d e V i e w S t a t e " > < C o l u m n > 2 4 < / C o l u m n > < L a y e d O u t > t r u e < / L a y e d O u t > < W a s U I I n v i s i b l e > t r u e < / W a s U I I n v i s i b l e > < / a : V a l u e > < / a : K e y V a l u e O f D i a g r a m O b j e c t K e y a n y T y p e z b w N T n L X > < a : K e y V a l u e O f D i a g r a m O b j e c t K e y a n y T y p e z b w N T n L X > < a : K e y > < K e y > M e a s u r e s \ C o u n t   o f   R e t u r n e d   2 \ T a g I n f o \ F o r m u l a < / K e y > < / a : K e y > < a : V a l u e   i : t y p e = " M e a s u r e G r i d V i e w S t a t e I D i a g r a m T a g A d d i t i o n a l I n f o " / > < / a : K e y V a l u e O f D i a g r a m O b j e c t K e y a n y T y p e z b w N T n L X > < a : K e y V a l u e O f D i a g r a m O b j e c t K e y a n y T y p e z b w N T n L X > < a : K e y > < K e y > M e a s u r e s \ C o u n t   o f   R e t u r n e d   2 \ T a g I n f o \ V a l u e < / K e y > < / a : K e y > < a : V a l u e   i : t y p e = " M e a s u r e G r i d V i e w S t a t e I D i a g r a m T a g A d d i t i o n a l I n f o " / > < / 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 M e a s u r e s \ T o t a l   O r d e r s < / K e y > < / a : K e y > < a : V a l u e   i : t y p e = " M e a s u r e G r i d N o d e V i e w S t a t e " > < L a y e d O u t > t r u e < / L a y e d O u t > < R o w > 2 < / 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 M e a s u r e s \ T o t a l   U n i t s   S o l d < / K e y > < / a : K e y > < a : V a l u e   i : t y p e = " M e a s u r e G r i d N o d e V i e w S t a t e " > < L a y e d O u t > t r u e < / L a y e d O u t > < R o w > 3 < / R o w > < / a : V a l u e > < / a : K e y V a l u e O f D i a g r a m O b j e c t K e y a n y T y p e z b w N T n L X > < a : K e y V a l u e O f D i a g r a m O b j e c t K e y a n y T y p e z b w N T n L X > < a : K e y > < K e y > M e a s u r e s \ T o t a l   U n i t s   S o l d \ T a g I n f o \ F o r m u l a < / K e y > < / a : K e y > < a : V a l u e   i : t y p e = " M e a s u r e G r i d V i e w S t a t e I D i a g r a m T a g A d d i t i o n a l I n f o " / > < / a : K e y V a l u e O f D i a g r a m O b j e c t K e y a n y T y p e z b w N T n L X > < a : K e y V a l u e O f D i a g r a m O b j e c t K e y a n y T y p e z b w N T n L X > < a : K e y > < K e y > M e a s u r e s \ T o t a l   U n i t s   S o l d \ T a g I n f o \ V a l u e < / K e y > < / a : K e y > < a : V a l u e   i : t y p e = " M e a s u r e G r i d V i e w S t a t e I D i a g r a m T a g A d d i t i o n a l I n f o " / > < / a : K e y V a l u e O f D i a g r a m O b j e c t K e y a n y T y p e z b w N T n L X > < a : K e y V a l u e O f D i a g r a m O b j e c t K e y a n y T y p e z b w N T n L X > < a : K e y > < K e y > M e a s u r e s \ A v e r a g e   S a l e s   P e r   O r d e r < / K e y > < / a : K e y > < a : V a l u e   i : t y p e = " M e a s u r e G r i d N o d e V i e w S t a t e " > < C o l u m n > 1 < / C o l u m n > < L a y e d O u t > t r u e < / L a y e d O u t > < / a : V a l u e > < / a : K e y V a l u e O f D i a g r a m O b j e c t K e y a n y T y p e z b w N T n L X > < a : K e y V a l u e O f D i a g r a m O b j e c t K e y a n y T y p e z b w N T n L X > < a : K e y > < K e y > M e a s u r e s \ A v e r a g e   S a l e s   P e r   O r d e r \ T a g I n f o \ F o r m u l a < / K e y > < / a : K e y > < a : V a l u e   i : t y p e = " M e a s u r e G r i d V i e w S t a t e I D i a g r a m T a g A d d i t i o n a l I n f o " / > < / a : K e y V a l u e O f D i a g r a m O b j e c t K e y a n y T y p e z b w N T n L X > < a : K e y V a l u e O f D i a g r a m O b j e c t K e y a n y T y p e z b w N T n L X > < a : K e y > < K e y > M e a s u r e s \ A v e r a g e   S a l e s   P e r   O r d e r \ T a g I n f o \ V a l u e < / K e y > < / a : K e y > < a : V a l u e   i : t y p e = " M e a s u r e G r i d V i e w S t a t e I D i a g r a m T a g A d d i t i o n a l I n f o " / > < / a : K e y V a l u e O f D i a g r a m O b j e c t K e y a n y T y p e z b w N T n L X > < a : K e y V a l u e O f D i a g r a m O b j e c t K e y a n y T y p e z b w N T n L X > < a : K e y > < K e y > M e a s u r e s \ R e t u r n     R a t e   ( % ) < / K e y > < / a : K e y > < a : V a l u e   i : t y p e = " M e a s u r e G r i d N o d e V i e w S t a t e " > < C o l u m n > 1 < / C o l u m n > < L a y e d O u t > t r u e < / L a y e d O u t > < R o w > 1 < / R o w > < / a : V a l u e > < / a : K e y V a l u e O f D i a g r a m O b j e c t K e y a n y T y p e z b w N T n L X > < a : K e y V a l u e O f D i a g r a m O b j e c t K e y a n y T y p e z b w N T n L X > < a : K e y > < K e y > M e a s u r e s \ R e t u r n     R a t e   ( % ) \ T a g I n f o \ F o r m u l a < / K e y > < / a : K e y > < a : V a l u e   i : t y p e = " M e a s u r e G r i d V i e w S t a t e I D i a g r a m T a g A d d i t i o n a l I n f o " / > < / a : K e y V a l u e O f D i a g r a m O b j e c t K e y a n y T y p e z b w N T n L X > < a : K e y V a l u e O f D i a g r a m O b j e c t K e y a n y T y p e z b w N T n L X > < a : K e y > < K e y > M e a s u r e s \ R e t u r n     R a t e   ( % ) \ T a g I n f o \ V a l u e < / K e y > < / a : K e y > < a : V a l u e   i : t y p e = " M e a s u r e G r i d V i e w S t a t e I D i a g r a m T a g A d d i t i o n a l I n f o " / > < / a : K e y V a l u e O f D i a g r a m O b j e c t K e y a n y T y p e z b w N T n L X > < a : K e y V a l u e O f D i a g r a m O b j e c t K e y a n y T y p e z b w N T n L X > < a : K e y > < K e y > M e a s u r e s \ R e t u r n e d   O r d e r s   C o u n t < / K e y > < / a : K e y > < a : V a l u e   i : t y p e = " M e a s u r e G r i d N o d e V i e w S t a t e " > < C o l u m n > 1 < / C o l u m n > < L a y e d O u t > t r u e < / L a y e d O u t > < R o w > 2 < / R o w > < / a : V a l u e > < / a : K e y V a l u e O f D i a g r a m O b j e c t K e y a n y T y p e z b w N T n L X > < a : K e y V a l u e O f D i a g r a m O b j e c t K e y a n y T y p e z b w N T n L X > < a : K e y > < K e y > M e a s u r e s \ R e t u r n e d   O r d e r s   C o u n t \ T a g I n f o \ F o r m u l a < / K e y > < / a : K e y > < a : V a l u e   i : t y p e = " M e a s u r e G r i d V i e w S t a t e I D i a g r a m T a g A d d i t i o n a l I n f o " / > < / a : K e y V a l u e O f D i a g r a m O b j e c t K e y a n y T y p e z b w N T n L X > < a : K e y V a l u e O f D i a g r a m O b j e c t K e y a n y T y p e z b w N T n L X > < a : K e y > < K e y > M e a s u r e s \ R e t u r n e d   O r d e r s   C o u n t \ T a g I n f o \ V a l u e < / K e y > < / a : K e y > < a : V a l u e   i : t y p e = " M e a s u r e G r i d V i e w S t a t e I D i a g r a m T a g A d d i t i o n a l I n f o " / > < / a : K e y V a l u e O f D i a g r a m O b j e c t K e y a n y T y p e z b w N T n L X > < a : K e y V a l u e O f D i a g r a m O b j e c t K e y a n y T y p e z b w N T n L X > < a : K e y > < K e y > M e a s u r e s \ T o t a l   D i s c o u n t   A m o u n t < / K e y > < / a : K e y > < a : V a l u e   i : t y p e = " M e a s u r e G r i d N o d e V i e w S t a t e " > < C o l u m n > 1 < / C o l u m n > < L a y e d O u t > t r u e < / L a y e d O u t > < R o w > 3 < / R o w > < / a : V a l u e > < / a : K e y V a l u e O f D i a g r a m O b j e c t K e y a n y T y p e z b w N T n L X > < a : K e y V a l u e O f D i a g r a m O b j e c t K e y a n y T y p e z b w N T n L X > < a : K e y > < K e y > M e a s u r e s \ T o t a l   D i s c o u n t   A m o u n t \ T a g I n f o \ F o r m u l a < / K e y > < / a : K e y > < a : V a l u e   i : t y p e = " M e a s u r e G r i d V i e w S t a t e I D i a g r a m T a g A d d i t i o n a l I n f o " / > < / a : K e y V a l u e O f D i a g r a m O b j e c t K e y a n y T y p e z b w N T n L X > < a : K e y V a l u e O f D i a g r a m O b j e c t K e y a n y T y p e z b w N T n L X > < a : K e y > < K e y > M e a s u r e s \ T o t a l   D i s c o u n t   A m o u n t \ T a g I n f o \ V a l u e 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 C o l u m n s \ O r d e r   D e l i v e r y   ( D a y s ) < / K e y > < / a : K e y > < a : V a l u e   i : t y p e = " M e a s u r e G r i d N o d e V i e w S t a t e " > < C o l u m n > 4 < / C o l u m n > < L a y e d O u t > t r u e < / L a y e d O u t > < / a : V a l u e > < / a : K e y V a l u e O f D i a g r a m O b j e c t K e y a n y T y p e z b w N T n L X > < a : K e y V a l u e O f D i a g r a m O b j e c t K e y a n y T y p e z b w N T n L X > < a : K e y > < K e y > C o l u m n s \ O r d e r   M o n t h / Y e a r < / K e y > < / a : K e y > < a : V a l u e   i : t y p e = " M e a s u r e G r i d N o d e V i e w S t a t e " > < C o l u m n > 5 < / C o l u m n > < L a y e d O u t > t r u e < / L a y e d O u t > < / a : V a l u e > < / a : K e y V a l u e O f D i a g r a m O b j e c t K e y a n y T y p e z b w N T n L X > < a : K e y V a l u e O f D i a g r a m O b j e c t K e y a n y T y p e z b w N T n L X > < a : K e y > < K e y > C o l u m n s \ Y e a r < / 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 I D < / K e y > < / a : K e y > < a : V a l u e   i : t y p e = " M e a s u r e G r i d N o d e V i e w S t a t e " > < C o l u m n > 8 < / C o l u m n > < L a y e d O u t > t r u e < / L a y e d O u t > < / a : V a l u e > < / a : K e y V a l u e O f D i a g r a m O b j e c t K e y a n y T y p e z b w N T n L X > < a : K e y V a l u e O f D i a g r a m O b j e c t K e y a n y T y p e z b w N T n L X > < a : K e y > < K e y > C o l u m n s \ C u s t o m e r   N a m e < / K e y > < / a : K e y > < a : V a l u e   i : t y p e = " M e a s u r e G r i d N o d e V i e w S t a t e " > < C o l u m n > 9 < / C o l u m n > < L a y e d O u t > t r u e < / L a y e d O u t > < / a : V a l u e > < / a : K e y V a l u e O f D i a g r a m O b j e c t K e y a n y T y p e z b w N T n L X > < a : K e y V a l u e O f D i a g r a m O b j e c t K e y a n y T y p e z b w N T n L X > < a : K e y > < K e y > C o l u m n s \ S e g m e n t < / K e y > < / a : K e y > < a : V a l u e   i : t y p e = " M e a s u r e G r i d N o d e V i e w S t a t e " > < C o l u m n > 1 0 < / C o l u m n > < L a y e d O u t > t r u e < / L a y e d O u t > < / a : V a l u e > < / a : K e y V a l u e O f D i a g r a m O b j e c t K e y a n y T y p e z b w N T n L X > < a : K e y V a l u e O f D i a g r a m O b j e c t K e y a n y T y p e z b w N T n L X > < a : K e y > < K e y > C o l u m n s \ C o u n t r y < / K e y > < / a : K e y > < a : V a l u e   i : t y p e = " M e a s u r e G r i d N o d e V i e w S t a t e " > < C o l u m n > 1 1 < / C o l u m n > < L a y e d O u t > t r u e < / L a y e d O u t > < / a : V a l u e > < / a : K e y V a l u e O f D i a g r a m O b j e c t K e y a n y T y p e z b w N T n L X > < a : K e y V a l u e O f D i a g r a m O b j e c t K e y a n y T y p e z b w N T n L X > < a : K e y > < K e y > C o l u m n s \ C i t y < / K e y > < / a : K e y > < a : V a l u e   i : t y p e = " M e a s u r e G r i d N o d e V i e w S t a t e " > < C o l u m n > 1 2 < / C o l u m n > < L a y e d O u t > t r u e < / L a y e d O u t > < / a : V a l u e > < / a : K e y V a l u e O f D i a g r a m O b j e c t K e y a n y T y p e z b w N T n L X > < a : K e y V a l u e O f D i a g r a m O b j e c t K e y a n y T y p e z b w N T n L X > < a : K e y > < K e y > C o l u m n s \ S t a t e < / K e y > < / a : K e y > < a : V a l u e   i : t y p e = " M e a s u r e G r i d N o d e V i e w S t a t e " > < C o l u m n > 1 3 < / C o l u m n > < L a y e d O u t > t r u e < / L a y e d O u t > < / a : V a l u e > < / a : K e y V a l u e O f D i a g r a m O b j e c t K e y a n y T y p e z b w N T n L X > < a : K e y V a l u e O f D i a g r a m O b j e c t K e y a n y T y p e z b w N T n L X > < a : K e y > < K e y > C o l u m n s \ P o s t a l   C o d e < / 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 C o l u m n s \ P r o d u c t   I D < / K e y > < / a : K e y > < a : V a l u e   i : t y p e = " M e a s u r e G r i d N o d e V i e w S t a t e " > < C o l u m n > 1 6 < / C o l u m n > < L a y e d O u t > t r u e < / L a y e d O u t > < / a : V a l u e > < / a : K e y V a l u e O f D i a g r a m O b j e c t K e y a n y T y p e z b w N T n L X > < a : K e y V a l u e O f D i a g r a m O b j e c t K e y a n y T y p e z b w N T n L X > < a : K e y > < K e y > C o l u m n s \ C a t e g o r y < / K e y > < / a : K e y > < a : V a l u e   i : t y p e = " M e a s u r e G r i d N o d e V i e w S t a t e " > < C o l u m n > 1 7 < / C o l u m n > < L a y e d O u t > t r u e < / L a y e d O u t > < / a : V a l u e > < / a : K e y V a l u e O f D i a g r a m O b j e c t K e y a n y T y p e z b w N T n L X > < a : K e y V a l u e O f D i a g r a m O b j e c t K e y a n y T y p e z b w N T n L X > < a : K e y > < K e y > C o l u m n s \ S u b - C a t e g o r y < / K e y > < / a : K e y > < a : V a l u e   i : t y p e = " M e a s u r e G r i d N o d e V i e w S t a t e " > < C o l u m n > 1 8 < / C o l u m n > < L a y e d O u t > t r u e < / L a y e d O u t > < / a : V a l u e > < / a : K e y V a l u e O f D i a g r a m O b j e c t K e y a n y T y p e z b w N T n L X > < a : K e y V a l u e O f D i a g r a m O b j e c t K e y a n y T y p e z b w N T n L X > < a : K e y > < K e y > C o l u m n s \ P r o d u c t   N a m e < / K e y > < / a : K e y > < a : V a l u e   i : t y p e = " M e a s u r e G r i d N o d e V i e w S t a t e " > < C o l u m n > 1 9 < / C o l u m n > < L a y e d O u t > t r u e < / L a y e d O u t > < / a : V a l u e > < / a : K e y V a l u e O f D i a g r a m O b j e c t K e y a n y T y p e z b w N T n L X > < a : K e y V a l u e O f D i a g r a m O b j e c t K e y a n y T y p e z b w N T n L X > < a : K e y > < K e y > C o l u m n s \ S a l e s < / K e y > < / a : K e y > < a : V a l u e   i : t y p e = " M e a s u r e G r i d N o d e V i e w S t a t e " > < C o l u m n > 2 0 < / C o l u m n > < L a y e d O u t > t r u e < / L a y e d O u t > < / a : V a l u e > < / a : K e y V a l u e O f D i a g r a m O b j e c t K e y a n y T y p e z b w N T n L X > < a : K e y V a l u e O f D i a g r a m O b j e c t K e y a n y T y p e z b w N T n L X > < a : K e y > < K e y > C o l u m n s \ Q u a n t i t y < / K e y > < / a : K e y > < a : V a l u e   i : t y p e = " M e a s u r e G r i d N o d e V i e w S t a t e " > < C o l u m n > 2 1 < / C o l u m n > < L a y e d O u t > t r u e < / L a y e d O u t > < / a : V a l u e > < / a : K e y V a l u e O f D i a g r a m O b j e c t K e y a n y T y p e z b w N T n L X > < a : K e y V a l u e O f D i a g r a m O b j e c t K e y a n y T y p e z b w N T n L X > < a : K e y > < K e y > C o l u m n s \ D i s c o u n t < / K e y > < / a : K e y > < a : V a l u e   i : t y p e = " M e a s u r e G r i d N o d e V i e w S t a t e " > < C o l u m n > 2 2 < / C o l u m n > < L a y e d O u t > t r u e < / L a y e d O u t > < / a : V a l u e > < / a : K e y V a l u e O f D i a g r a m O b j e c t K e y a n y T y p e z b w N T n L X > < a : K e y V a l u e O f D i a g r a m O b j e c t K e y a n y T y p e z b w N T n L X > < a : K e y > < K e y > C o l u m n s \ P r o f i t < / K e y > < / a : K e y > < a : V a l u e   i : t y p e = " M e a s u r e G r i d N o d e V i e w S t a t e " > < C o l u m n > 2 3 < / C o l u m n > < L a y e d O u t > t r u e < / L a y e d O u t > < / a : V a l u e > < / a : K e y V a l u e O f D i a g r a m O b j e c t K e y a n y T y p e z b w N T n L X > < a : K e y V a l u e O f D i a g r a m O b j e c t K e y a n y T y p e z b w N T n L X > < a : K e y > < K e y > C o l u m n s \ R e t u r n e d < / K e y > < / a : K e y > < a : V a l u e   i : t y p e = " M e a s u r e G r i d N o d e V i e w S t a t e " > < C o l u m n > 2 4 < / 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 L i n k s \ & l t ; C o l u m n s \ D i s t i n c t   C o u n t   o f   C u s t o m e r   I D & g t ; - & l t ; M e a s u r e s \ C u s t o m e r   I D & g t ; < / K e y > < / a : K e y > < a : V a l u e   i : t y p e = " M e a s u r e G r i d V i e w S t a t e I D i a g r a m L i n k " / > < / a : K e y V a l u e O f D i a g r a m O b j e c t K e y a n y T y p e z b w N T n L X > < a : K e y V a l u e O f D i a g r a m O b j e c t K e y a n y T y p e z b w N T n L X > < a : K e y > < K e y > L i n k s \ & l t ; C o l u m n s \ D i s t i n c t   C o u n t   o f   C u s t o m e r   I D & g t ; - & l t ; M e a s u r e s \ C u s t o m e r   I D & g t ; \ C O L U M N < / K e y > < / a : K e y > < a : V a l u e   i : t y p e = " M e a s u r e G r i d V i e w S t a t e I D i a g r a m L i n k E n d p o i n t " / > < / a : K e y V a l u e O f D i a g r a m O b j e c t K e y a n y T y p e z b w N T n L X > < a : K e y V a l u e O f D i a g r a m O b j e c t K e y a n y T y p e z b w N T n L X > < a : K e y > < K e y > L i n k s \ & l t ; C o l u m n s \ D i s t i n c t   C o u n t   o f   C u s t o m e r   I D & g t ; - & l t ; M e a s u r e s \ C u s t o m e r   I D & g t ; \ M E A S U R E < / K e y > < / a : K e y > < a : V a l u e   i : t y p e = " M e a s u r e G r i d V i e w S t a t e I D i a g r a m L i n k E n d p o i n t " / > < / a : K e y V a l u e O f D i a g r a m O b j e c t K e y a n y T y p e z b w N T n L X > < a : K e y V a l u e O f D i a g r a m O b j e c t K e y a n y T y p e z b w N T n L X > < a : K e y > < K e y > L i n k s \ & l t ; C o l u m n s \ C o u n t   o f   R e t u r n e d   2 & g t ; - & l t ; M e a s u r e s \ R e t u r n e d & g t ; < / K e y > < / a : K e y > < a : V a l u e   i : t y p e = " M e a s u r e G r i d V i e w S t a t e I D i a g r a m L i n k " / > < / a : K e y V a l u e O f D i a g r a m O b j e c t K e y a n y T y p e z b w N T n L X > < a : K e y V a l u e O f D i a g r a m O b j e c t K e y a n y T y p e z b w N T n L X > < a : K e y > < K e y > L i n k s \ & l t ; C o l u m n s \ C o u n t   o f   R e t u r n e d   2 & g t ; - & l t ; M e a s u r e s \ R e t u r n e d & g t ; \ C O L U M N < / K e y > < / a : K e y > < a : V a l u e   i : t y p e = " M e a s u r e G r i d V i e w S t a t e I D i a g r a m L i n k E n d p o i n t " / > < / a : K e y V a l u e O f D i a g r a m O b j e c t K e y a n y T y p e z b w N T n L X > < a : K e y V a l u e O f D i a g r a m O b j e c t K e y a n y T y p e z b w N T n L X > < a : K e y > < K e y > L i n k s \ & l t ; C o l u m n s \ C o u n t   o f   R e t u r n e d   2 & g t ; - & l t ; M e a s u r e s \ R e t u r n e d & g t ; \ M E A S U R E 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 M a n g e r s _ 4 3 3 5 2 d d a - c d d e - 4 e c 4 - 8 d c 1 - 7 9 4 0 c c 1 4 9 2 6 9 < / K e y > < V a l u e   x m l n s : a = " h t t p : / / s c h e m a s . d a t a c o n t r a c t . o r g / 2 0 0 4 / 0 7 / M i c r o s o f t . A n a l y s i s S e r v i c e s . C o m m o n " > < a : H a s F o c u s > t r u e < / a : H a s F o c u s > < a : S i z e A t D p i 9 6 > 1 1 3 < / a : S i z e A t D p i 9 6 > < a : V i s i b l e > t r u e < / a : V i s i b l e > < / V a l u e > < / K e y V a l u e O f s t r i n g S a n d b o x E d i t o r . M e a s u r e G r i d S t a t e S c d E 3 5 R y > < K e y V a l u e O f s t r i n g S a n d b o x E d i t o r . M e a s u r e G r i d S t a t e S c d E 3 5 R y > < K e y > O r d e r s _ 2 d 3 7 6 7 d 2 - 1 d 8 4 - 4 3 d 4 - a b f 4 - c 7 9 9 8 a f 7 8 b 6 7 < / 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9 c 7 c e a 2 d - 9 e d e - 4 d 8 3 - a b 4 b - 5 8 0 6 3 a 8 4 4 6 4 0 " > < 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20.xml>��< ? x m l   v e r s i o n = " 1 . 0 "   e n c o d i n g = " U T F - 1 6 " ? > < G e m i n i   x m l n s = " h t t p : / / g e m i n i / p i v o t c u s t o m i z a t i o n / b 2 1 6 8 9 a 9 - 2 c f b - 4 1 c 5 - a 0 0 1 - b 8 a e 5 5 6 d f 8 2 0 " > < 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5 . 1 5 6 7 ] ] > < / 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 2 0 2 5 - 0 8 - 1 1 T 2 3 : 4 9 : 0 3 . 1 6 2 0 3 9 4 + 0 3 : 0 0 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6 f 7 c 4 9 5 9 - 9 1 a b - 4 4 6 7 - 9 b 5 b - 5 6 5 c 2 2 4 e 9 8 2 8 " > < 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5.xml>��< ? x m l   v e r s i o n = " 1 . 0 "   e n c o d i n g = " U T F - 1 6 " ? > < G e m i n i   x m l n s = " h t t p : / / g e m i n i / p i v o t c u s t o m i z a t i o n / 8 0 6 8 a 4 a 1 - e 3 4 e - 4 2 e a - 8 9 d 9 - a a c 6 0 6 a 4 4 6 7 7 " > < 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6.xml>��< ? x m l   v e r s i o n = " 1 . 0 "   e n c o d i n g = " U T F - 1 6 " ? > < G e m i n i   x m l n s = " h t t p : / / g e m i n i / p i v o t c u s t o m i z a t i o n / S h o w H i d d e n " > < C u s t o m C o n t e n t > < ! [ C D A T A [ T r u 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 M a n g e r s 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 M a n g e r s 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 D e l i v e r y   ( D a y s ) < / K e y > < / a : K e y > < a : V a l u e   i : t y p e = " T a b l e W i d g e t B a s e V i e w S t a t e " / > < / a : K e y V a l u e O f D i a g r a m O b j e c t K e y a n y T y p e z b w N T n L X > < a : K e y V a l u e O f D i a g r a m O b j e c t K e y a n y T y p e z b w N T n L X > < a : K e y > < K e y > C o l u m n s \ O r d e r   M o n t h / Y e a r 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d 3 f c c 4 4 3 - 6 4 7 f - 4 4 a 7 - b 3 3 5 - d 0 6 e 8 7 d 7 d e 5 a " > < 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9.xml>��< ? x m l   v e r s i o n = " 1 . 0 "   e n c o d i n g = " U T F - 1 6 " ? > < G e m i n i   x m l n s = " h t t p : / / g e m i n i / p i v o t c u s t o m i z a t i o n / 4 8 b 1 9 c 8 0 - e 5 0 6 - 4 2 a e - 8 b f 1 - 4 e e 2 9 a 7 a 3 2 6 5 " > < 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5CC9F6E2-C737-4F9D-BD65-E718A07FC766}">
  <ds:schemaRefs/>
</ds:datastoreItem>
</file>

<file path=customXml/itemProps10.xml><?xml version="1.0" encoding="utf-8"?>
<ds:datastoreItem xmlns:ds="http://schemas.openxmlformats.org/officeDocument/2006/customXml" ds:itemID="{B7DB64E7-C9FF-4560-90F8-B6C2FC7FC08E}">
  <ds:schemaRefs/>
</ds:datastoreItem>
</file>

<file path=customXml/itemProps11.xml><?xml version="1.0" encoding="utf-8"?>
<ds:datastoreItem xmlns:ds="http://schemas.openxmlformats.org/officeDocument/2006/customXml" ds:itemID="{13E56E56-3238-46E0-92AB-35BC0CB06C8C}">
  <ds:schemaRefs/>
</ds:datastoreItem>
</file>

<file path=customXml/itemProps12.xml><?xml version="1.0" encoding="utf-8"?>
<ds:datastoreItem xmlns:ds="http://schemas.openxmlformats.org/officeDocument/2006/customXml" ds:itemID="{7547E42D-D476-4D49-8422-DEF6C62246DF}">
  <ds:schemaRefs/>
</ds:datastoreItem>
</file>

<file path=customXml/itemProps13.xml><?xml version="1.0" encoding="utf-8"?>
<ds:datastoreItem xmlns:ds="http://schemas.openxmlformats.org/officeDocument/2006/customXml" ds:itemID="{4BF89472-49F6-4652-AAFD-086494B51FBB}">
  <ds:schemaRefs/>
</ds:datastoreItem>
</file>

<file path=customXml/itemProps14.xml><?xml version="1.0" encoding="utf-8"?>
<ds:datastoreItem xmlns:ds="http://schemas.openxmlformats.org/officeDocument/2006/customXml" ds:itemID="{30F4408E-B3C3-483B-8094-2B26BA2054B4}">
  <ds:schemaRefs/>
</ds:datastoreItem>
</file>

<file path=customXml/itemProps15.xml><?xml version="1.0" encoding="utf-8"?>
<ds:datastoreItem xmlns:ds="http://schemas.openxmlformats.org/officeDocument/2006/customXml" ds:itemID="{23F9E138-182F-41EF-BD9C-04D80B29D471}">
  <ds:schemaRefs>
    <ds:schemaRef ds:uri="http://schemas.microsoft.com/DataMashup"/>
  </ds:schemaRefs>
</ds:datastoreItem>
</file>

<file path=customXml/itemProps16.xml><?xml version="1.0" encoding="utf-8"?>
<ds:datastoreItem xmlns:ds="http://schemas.openxmlformats.org/officeDocument/2006/customXml" ds:itemID="{7E775298-8F05-40D4-BAE5-9B62FBBE47A5}">
  <ds:schemaRefs/>
</ds:datastoreItem>
</file>

<file path=customXml/itemProps17.xml><?xml version="1.0" encoding="utf-8"?>
<ds:datastoreItem xmlns:ds="http://schemas.openxmlformats.org/officeDocument/2006/customXml" ds:itemID="{F1D559F8-96C9-46BF-A6B5-03BDE534725D}">
  <ds:schemaRefs/>
</ds:datastoreItem>
</file>

<file path=customXml/itemProps18.xml><?xml version="1.0" encoding="utf-8"?>
<ds:datastoreItem xmlns:ds="http://schemas.openxmlformats.org/officeDocument/2006/customXml" ds:itemID="{8E3EB267-E668-48A4-9578-C8E4E7C740C4}">
  <ds:schemaRefs/>
</ds:datastoreItem>
</file>

<file path=customXml/itemProps19.xml><?xml version="1.0" encoding="utf-8"?>
<ds:datastoreItem xmlns:ds="http://schemas.openxmlformats.org/officeDocument/2006/customXml" ds:itemID="{45F70609-3E07-4C36-BC0F-F6D136094F0E}">
  <ds:schemaRefs/>
</ds:datastoreItem>
</file>

<file path=customXml/itemProps2.xml><?xml version="1.0" encoding="utf-8"?>
<ds:datastoreItem xmlns:ds="http://schemas.openxmlformats.org/officeDocument/2006/customXml" ds:itemID="{584A88F3-0A98-468D-928B-3C3876AF32DA}">
  <ds:schemaRefs/>
</ds:datastoreItem>
</file>

<file path=customXml/itemProps20.xml><?xml version="1.0" encoding="utf-8"?>
<ds:datastoreItem xmlns:ds="http://schemas.openxmlformats.org/officeDocument/2006/customXml" ds:itemID="{A68F9C0E-8019-43A1-AC1C-EB5E2E1898A0}">
  <ds:schemaRefs/>
</ds:datastoreItem>
</file>

<file path=customXml/itemProps21.xml><?xml version="1.0" encoding="utf-8"?>
<ds:datastoreItem xmlns:ds="http://schemas.openxmlformats.org/officeDocument/2006/customXml" ds:itemID="{FD1DCB52-DAFC-4D23-8F3F-6F53677DF4D6}">
  <ds:schemaRefs/>
</ds:datastoreItem>
</file>

<file path=customXml/itemProps22.xml><?xml version="1.0" encoding="utf-8"?>
<ds:datastoreItem xmlns:ds="http://schemas.openxmlformats.org/officeDocument/2006/customXml" ds:itemID="{1CEFFB46-8266-40FE-AAD8-C7974514C4D3}">
  <ds:schemaRefs/>
</ds:datastoreItem>
</file>

<file path=customXml/itemProps23.xml><?xml version="1.0" encoding="utf-8"?>
<ds:datastoreItem xmlns:ds="http://schemas.openxmlformats.org/officeDocument/2006/customXml" ds:itemID="{43BD93CF-B2A8-4551-AE93-01BFDED8F053}">
  <ds:schemaRefs/>
</ds:datastoreItem>
</file>

<file path=customXml/itemProps24.xml><?xml version="1.0" encoding="utf-8"?>
<ds:datastoreItem xmlns:ds="http://schemas.openxmlformats.org/officeDocument/2006/customXml" ds:itemID="{ED83C9D2-AE8E-4D48-BDC0-404F3599C697}">
  <ds:schemaRefs/>
</ds:datastoreItem>
</file>

<file path=customXml/itemProps25.xml><?xml version="1.0" encoding="utf-8"?>
<ds:datastoreItem xmlns:ds="http://schemas.openxmlformats.org/officeDocument/2006/customXml" ds:itemID="{DE405C57-5B53-4F36-B495-9B825CD9889A}">
  <ds:schemaRefs/>
</ds:datastoreItem>
</file>

<file path=customXml/itemProps3.xml><?xml version="1.0" encoding="utf-8"?>
<ds:datastoreItem xmlns:ds="http://schemas.openxmlformats.org/officeDocument/2006/customXml" ds:itemID="{27B93170-92FA-4B0B-A561-668859F9438A}">
  <ds:schemaRefs/>
</ds:datastoreItem>
</file>

<file path=customXml/itemProps4.xml><?xml version="1.0" encoding="utf-8"?>
<ds:datastoreItem xmlns:ds="http://schemas.openxmlformats.org/officeDocument/2006/customXml" ds:itemID="{D0FD452C-2A33-40C0-A02E-0BEF0C5D88DF}">
  <ds:schemaRefs/>
</ds:datastoreItem>
</file>

<file path=customXml/itemProps5.xml><?xml version="1.0" encoding="utf-8"?>
<ds:datastoreItem xmlns:ds="http://schemas.openxmlformats.org/officeDocument/2006/customXml" ds:itemID="{967B9D23-1895-4144-A0E9-CC2B6294B271}">
  <ds:schemaRefs/>
</ds:datastoreItem>
</file>

<file path=customXml/itemProps6.xml><?xml version="1.0" encoding="utf-8"?>
<ds:datastoreItem xmlns:ds="http://schemas.openxmlformats.org/officeDocument/2006/customXml" ds:itemID="{0A4D01C6-4169-4880-A725-3D004B8A8023}">
  <ds:schemaRefs/>
</ds:datastoreItem>
</file>

<file path=customXml/itemProps7.xml><?xml version="1.0" encoding="utf-8"?>
<ds:datastoreItem xmlns:ds="http://schemas.openxmlformats.org/officeDocument/2006/customXml" ds:itemID="{77B495CA-9CE7-46B8-A2D3-4C08E4E7E230}">
  <ds:schemaRefs/>
</ds:datastoreItem>
</file>

<file path=customXml/itemProps8.xml><?xml version="1.0" encoding="utf-8"?>
<ds:datastoreItem xmlns:ds="http://schemas.openxmlformats.org/officeDocument/2006/customXml" ds:itemID="{DADA1379-E69F-42C9-B888-DFA762D2B03C}">
  <ds:schemaRefs/>
</ds:datastoreItem>
</file>

<file path=customXml/itemProps9.xml><?xml version="1.0" encoding="utf-8"?>
<ds:datastoreItem xmlns:ds="http://schemas.openxmlformats.org/officeDocument/2006/customXml" ds:itemID="{1A412629-6EED-4FCC-AF4C-9E4290506A7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 Sales &amp; Quantity</vt:lpstr>
      <vt:lpstr>Top 5 Products by Quantity</vt:lpstr>
      <vt:lpstr>Distinct-Customer-Count</vt:lpstr>
      <vt:lpstr>Returned Orders by Manager</vt:lpstr>
      <vt:lpstr>Top 5 Products by Sales</vt:lpstr>
      <vt:lpstr>Layer DashBoard</vt:lpstr>
      <vt:lpstr>Questions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dc:creator>
  <cp:lastModifiedBy>mohamed elsayed</cp:lastModifiedBy>
  <dcterms:created xsi:type="dcterms:W3CDTF">2015-06-05T18:17:20Z</dcterms:created>
  <dcterms:modified xsi:type="dcterms:W3CDTF">2025-08-11T20:49:04Z</dcterms:modified>
</cp:coreProperties>
</file>