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https://tecmx-my.sharepoint.com/personal/juan_robledo_tec_mx/Documents/SISEPUEDE/SSP_mexico/transformation excel files/"/>
    </mc:Choice>
  </mc:AlternateContent>
  <xr:revisionPtr revIDLastSave="245" documentId="8_{74A63712-C876-4CA3-82D9-58A8CCC0549C}" xr6:coauthVersionLast="47" xr6:coauthVersionMax="47" xr10:uidLastSave="{924D44E6-A2A7-4653-88E5-66B3D0D518A4}"/>
  <bookViews>
    <workbookView xWindow="-80" yWindow="-80" windowWidth="19360" windowHeight="11440" xr2:uid="{00000000-000D-0000-FFFF-FFFF00000000}"/>
  </bookViews>
  <sheets>
    <sheet name="main" sheetId="1" r:id="rId1"/>
    <sheet name="yaml" sheetId="2" r:id="rId2"/>
    <sheet name="mapping" sheetId="6" r:id="rId3"/>
  </sheets>
  <definedNames>
    <definedName name="_xlnm._FilterDatabase" localSheetId="0" hidden="1">main!$A$1:$M$62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2"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2"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2" i="2"/>
  <c r="F1" i="2"/>
  <c r="G1" i="2"/>
  <c r="E1" i="2"/>
</calcChain>
</file>

<file path=xl/sharedStrings.xml><?xml version="1.0" encoding="utf-8"?>
<sst xmlns="http://schemas.openxmlformats.org/spreadsheetml/2006/main" count="665" uniqueCount="353">
  <si>
    <t>sector</t>
  </si>
  <si>
    <t>subsector</t>
  </si>
  <si>
    <t>transformation_code</t>
  </si>
  <si>
    <t>transformation_name</t>
  </si>
  <si>
    <t>transformation_description</t>
  </si>
  <si>
    <t>transformation_unit</t>
  </si>
  <si>
    <t>Reasonable Min</t>
  </si>
  <si>
    <t>Reasonable Max</t>
  </si>
  <si>
    <t>AFOLU</t>
  </si>
  <si>
    <t>AGRC</t>
  </si>
  <si>
    <t>TX:AGRC:DEC_CH4_RICE</t>
  </si>
  <si>
    <t>Improve rice management</t>
  </si>
  <si>
    <t>% reduction in methane emitted from rice production</t>
  </si>
  <si>
    <t>TX:AGRC:DEC_EXPORTS</t>
  </si>
  <si>
    <t>Decrease Exports</t>
  </si>
  <si>
    <t>% reduction in agricultural exports</t>
  </si>
  <si>
    <t>TX:AGRC:DEC_LOSSES_SUPPLY_CHAIN</t>
  </si>
  <si>
    <t>Reduce supply chain losses</t>
  </si>
  <si>
    <t>% reduction in food waste in supply chain</t>
  </si>
  <si>
    <t>TX:AGRC:INC_CONSERVATION_AGRICULTURE</t>
  </si>
  <si>
    <t>Expand conservation agriculture</t>
  </si>
  <si>
    <t>% of all crop classes adopt conservation agriculture</t>
  </si>
  <si>
    <t>TX:AGRC:INC_PRODUCTIVITY</t>
  </si>
  <si>
    <t>Improve crop productivity</t>
  </si>
  <si>
    <t>% increase in crop productivity</t>
  </si>
  <si>
    <t>inf</t>
  </si>
  <si>
    <t>Energy</t>
  </si>
  <si>
    <t>CCSQ</t>
  </si>
  <si>
    <t>TX:CCSQ:INC_CAPTURE</t>
  </si>
  <si>
    <t>Increase direct air capture</t>
  </si>
  <si>
    <t>Exogenous specification of installed capacity of direct air capture facilities.</t>
  </si>
  <si>
    <t>ENTC</t>
  </si>
  <si>
    <t>TX:ENTC:DEC_LOSSES</t>
  </si>
  <si>
    <t>Reduce transmission losses</t>
  </si>
  <si>
    <t>Fraction of electricity transmitted that is lost through inefficient or insufficient electricity infrastructure.</t>
  </si>
  <si>
    <t>TX:ENTC:TARGET_CLEAN_HYDROGEN</t>
  </si>
  <si>
    <t>Clean hydrogen</t>
  </si>
  <si>
    <t>Fraction of regional hydrogen production from electrolysis.</t>
  </si>
  <si>
    <t>TX:ENTC:TARGET_RENEWABLE_ELEC</t>
  </si>
  <si>
    <t>95% of electricity is generated by renewables in 2050</t>
  </si>
  <si>
    <t xml:space="preserve">Minimum fraction of electricity produced from renewable sources. </t>
  </si>
  <si>
    <t>FGTV</t>
  </si>
  <si>
    <t>TX:FGTV:DEC_LEAKS</t>
  </si>
  <si>
    <t>Minimize leaks</t>
  </si>
  <si>
    <t xml:space="preserve">Fractional reduction in CH4 leaks </t>
  </si>
  <si>
    <t>TX:FGTV:INC_FLARE</t>
  </si>
  <si>
    <t>Maximize flaring</t>
  </si>
  <si>
    <t>Fraction of otherwise vented gas that is flared.</t>
  </si>
  <si>
    <t>INEN</t>
  </si>
  <si>
    <t>TX:INEN:INC_EFFICIENCY_ENERGY</t>
  </si>
  <si>
    <t>Maximize industrial energy efficiency</t>
  </si>
  <si>
    <t>Fractional improvement in average industrial technology efficiency.</t>
  </si>
  <si>
    <t>TX:INEN:INC_EFFICIENCY_PRODUCTION</t>
  </si>
  <si>
    <t>Maximize industrial production efficiency</t>
  </si>
  <si>
    <t>Fractional improvement in production (e.g., kj/tonne) efficiency.</t>
  </si>
  <si>
    <t>TX:INEN:SHIFT_FUEL_HEAT</t>
  </si>
  <si>
    <t xml:space="preserve">Fuel switch high- and low-temp thermal processes. </t>
  </si>
  <si>
    <t>This transformation can be specified to shift 90% of both low (to electricity) and high (depending on industry) heat (to electricity and hydrogen).</t>
  </si>
  <si>
    <t>IPPU</t>
  </si>
  <si>
    <t>TX:IPPU:DEC_CLINKER</t>
  </si>
  <si>
    <t>Reduce cement clinker</t>
  </si>
  <si>
    <t>Fractional reduction in clinker use in cement production.</t>
  </si>
  <si>
    <t>TX:IPPU:DEC_DEMAND</t>
  </si>
  <si>
    <t>Demand management</t>
  </si>
  <si>
    <t>Fractional reduction in production demand.</t>
  </si>
  <si>
    <t>TX:IPPU:DEC_HFCS</t>
  </si>
  <si>
    <t>Reduce use of HFCs</t>
  </si>
  <si>
    <t>TX:IPPU:DEC_N2O</t>
  </si>
  <si>
    <t>Reduce Nitrous Oxide emissions</t>
  </si>
  <si>
    <t>Fractional reduction in N2O emission factors per production quantity.</t>
  </si>
  <si>
    <t>TX:IPPU:DEC_OTHER_FCS</t>
  </si>
  <si>
    <t>Reduce other fluorinated compounds</t>
  </si>
  <si>
    <t>Fractional reduction in other fluorinated compound emission factors per production quantity.</t>
  </si>
  <si>
    <t>TX:IPPU:DEC_PFCS</t>
  </si>
  <si>
    <t>Reduce use of PFCs</t>
  </si>
  <si>
    <t>Fractional reduction in PFC emission factors per production quantity.</t>
  </si>
  <si>
    <t>LNDU</t>
  </si>
  <si>
    <t>TX:LNDU:DEC_DEFORESTATION</t>
  </si>
  <si>
    <t>Stop deforestation</t>
  </si>
  <si>
    <t>Land use transition probability of forest remaining forest (should approach 1).</t>
  </si>
  <si>
    <t>TX:LNDU:DEC_SOC_LOSS_PASTURES</t>
  </si>
  <si>
    <t>Expand sustainable grazing practices</t>
  </si>
  <si>
    <t>Fractions of pastures use sustainable grazing</t>
  </si>
  <si>
    <t>TX:LNDU:INC_REFORESTATION</t>
  </si>
  <si>
    <t>Increase Reforestation</t>
  </si>
  <si>
    <t>Fractional increase in forest area</t>
  </si>
  <si>
    <t>TX:LNDU:INC_SILVOPASTURE</t>
  </si>
  <si>
    <t>Expand silvopasture</t>
  </si>
  <si>
    <t>Fraction of pasture shifted to silvopasture</t>
  </si>
  <si>
    <t>LSMM</t>
  </si>
  <si>
    <t>TX:LSMM:INC_CAPTURE_BIOGAS</t>
  </si>
  <si>
    <t>Increase biogas capture at anaerobic decomposition facilities</t>
  </si>
  <si>
    <t>Fraction of biogas that is captured from anaerobic decomposition facilities</t>
  </si>
  <si>
    <t>TX:LSMM:INC_MANAGEMENT_CATTLE_PIGS</t>
  </si>
  <si>
    <t>Improve manure management for cattle and pigs</t>
  </si>
  <si>
    <t>Fractions of manure managed by each LSMM management pathway</t>
  </si>
  <si>
    <t>TX:LSMM:INC_MANAGEMENT_OTHER</t>
  </si>
  <si>
    <t>Improve manure management for other animals</t>
  </si>
  <si>
    <t>TX:LSMM:INC_MANAGEMENT_POULTRY</t>
  </si>
  <si>
    <t>Improve manure management for poultry</t>
  </si>
  <si>
    <t>LVST</t>
  </si>
  <si>
    <t>TX:LVST:DEC_ENTERIC_FERMENTATION</t>
  </si>
  <si>
    <t>Reduce enteric fermentation</t>
  </si>
  <si>
    <t>% reduction in enteric fermentation across all classes</t>
  </si>
  <si>
    <t>TX:LVST:DEC_EXPORTS</t>
  </si>
  <si>
    <t>Decrease exports</t>
  </si>
  <si>
    <t>Fractional reduction in livestock exports</t>
  </si>
  <si>
    <t>TX:LVST:INC_PRODUCTIVITY</t>
  </si>
  <si>
    <t>Increase livestock productivity</t>
  </si>
  <si>
    <t>Fractional increase in livestock productivity</t>
  </si>
  <si>
    <t>CROSS</t>
  </si>
  <si>
    <t>PFLO</t>
  </si>
  <si>
    <t>TX:PFLO:INC_HEALTHIER_DIETS</t>
  </si>
  <si>
    <t>Change diets</t>
  </si>
  <si>
    <t>Fractional target maximum fraction of per-capita demand for cattle.</t>
  </si>
  <si>
    <t>TX:PFLO:INC_IND_CCS</t>
  </si>
  <si>
    <t>Industrial carbon capture and sequestration</t>
  </si>
  <si>
    <t xml:space="preserve">Target fraction of industrial facilities using carbon capture. </t>
  </si>
  <si>
    <t>SCOE</t>
  </si>
  <si>
    <t>TX:SCOE:DEC_DEMAND_HEAT</t>
  </si>
  <si>
    <t>Reduce end-use demand for heat energy by improving building shell</t>
  </si>
  <si>
    <t>Fractional change in heat demand in buildings.</t>
  </si>
  <si>
    <t>TX:SCOE:INC_EFFICIENCY_APPLIANCE</t>
  </si>
  <si>
    <t>Increase appliance efficiency</t>
  </si>
  <si>
    <t>Fractional increase in the efficiency of electrical appliances in buildings</t>
  </si>
  <si>
    <t>TX:SCOE:SHIFT_FUEL_HEAT</t>
  </si>
  <si>
    <t>Switch to electricity for heat using heat pumps, electric stoves, etc.</t>
  </si>
  <si>
    <t>Fraction of heat energy switched to electricity</t>
  </si>
  <si>
    <t>SOIL</t>
  </si>
  <si>
    <t>TX:SOIL:DEC_LIME_APPLIED</t>
  </si>
  <si>
    <t>Improve lime application</t>
  </si>
  <si>
    <t>Fractional decrease in lime applied to soils</t>
  </si>
  <si>
    <t>TX:SOIL:DEC_N_APPLIED</t>
  </si>
  <si>
    <t>Improve fertilizer application</t>
  </si>
  <si>
    <t>Fractional decrease in fertilizer N applied to soils</t>
  </si>
  <si>
    <t>TRDE</t>
  </si>
  <si>
    <t>TX:TRDE:DEC_DEMAND</t>
  </si>
  <si>
    <t>Reduce demand for transport</t>
  </si>
  <si>
    <t>Fractional reduction in aggregate transportation demand by TRDE demand type</t>
  </si>
  <si>
    <t>TRNS</t>
  </si>
  <si>
    <t>TX:TRNS:INC_EFFICIENCY_ELECTRIC</t>
  </si>
  <si>
    <t>Increase electric transportation energy efficiency</t>
  </si>
  <si>
    <t>Fractional increase in electric vehicle efficiency against the final time period</t>
  </si>
  <si>
    <t>TX:TRNS:INC_EFFICIENCY_NON_ELECTRIC</t>
  </si>
  <si>
    <t>Increase non-electric transportation energy efficiency</t>
  </si>
  <si>
    <t>Fractional increase in non-electric vehicle efficiency against the final time period</t>
  </si>
  <si>
    <t>TX:TRNS:INC_OCCUPANCY_LIGHT_DUTY</t>
  </si>
  <si>
    <t>Increase occupancy for private vehicles</t>
  </si>
  <si>
    <t>Fractional increase in the average occupancy rate of private vehicles</t>
  </si>
  <si>
    <t>TX:TRNS:SHIFT_FUEL_LIGHT_DUTY</t>
  </si>
  <si>
    <t>Electrify light duty road transport</t>
  </si>
  <si>
    <t>Minimum target fraction of light duty vehicles fueled by electricity</t>
  </si>
  <si>
    <t>TX:TRNS:SHIFT_FUEL_MARITIME</t>
  </si>
  <si>
    <t>Fuel switch maritime</t>
  </si>
  <si>
    <t xml:space="preserve">Minimum target fraction of maritime transportation fueled by hydrogen </t>
  </si>
  <si>
    <t>TX:TRNS:SHIFT_FUEL_MEDIUM_DUTY</t>
  </si>
  <si>
    <t>Fuel switch medium duty road transport</t>
  </si>
  <si>
    <t xml:space="preserve">Minimum target fraction of maritime transportation fueled by electricity </t>
  </si>
  <si>
    <t>TX:TRNS:SHIFT_FUEL_RAIL</t>
  </si>
  <si>
    <t>Electrify rail</t>
  </si>
  <si>
    <t xml:space="preserve">Minimum target fraction of rail fueled by electricity </t>
  </si>
  <si>
    <t>TX:TRNS:SHIFT_MODE_FREIGHT</t>
  </si>
  <si>
    <t>Mode shift freight</t>
  </si>
  <si>
    <t>Fraction of freight demand shifted from aviation and road transport to rail.</t>
  </si>
  <si>
    <t>TX:TRNS:SHIFT_MODE_PASSENGER</t>
  </si>
  <si>
    <t>Mode shift passenger vehicles to others</t>
  </si>
  <si>
    <t>Fraction of passenger demand shifted from light-duty road PKMT to other forms.</t>
  </si>
  <si>
    <t>TX:TRNS:SHIFT_MODE_REGIONAL</t>
  </si>
  <si>
    <t>Mode shift regional passenger travel</t>
  </si>
  <si>
    <t>Fraction of regional passenger demand shifted from light-duty road and aviation PKMT to heavy-duty road</t>
  </si>
  <si>
    <t>TRWW</t>
  </si>
  <si>
    <t>TX:TRWW:INC_CAPTURE_BIOGAS</t>
  </si>
  <si>
    <t>Increase biogas capture</t>
  </si>
  <si>
    <t>Target minimum fraction of biogas captured at anaerobic wastewater treatment facilities</t>
  </si>
  <si>
    <t>TX:TRWW:INC_COMPLIANCE_SEPTIC</t>
  </si>
  <si>
    <t>Increase septic compliance</t>
  </si>
  <si>
    <t>Target minimum fraction of septic tanks in compliance</t>
  </si>
  <si>
    <t>CircularEconomy</t>
  </si>
  <si>
    <t>WALI</t>
  </si>
  <si>
    <t>TX:WALI:INC_TREATMENT_INDUSTRIAL</t>
  </si>
  <si>
    <t>Improved industrial wastewater treatment</t>
  </si>
  <si>
    <t>Target minimal fractional mix of wastewater treatment pathways (total shown in summary field)</t>
  </si>
  <si>
    <t>TX:WALI:INC_TREATMENT_RURAL</t>
  </si>
  <si>
    <t>Improved rural wastewater treatment</t>
  </si>
  <si>
    <t>TX:WALI:INC_TREATMENT_URBAN</t>
  </si>
  <si>
    <t>Improved urban wastewater treatment</t>
  </si>
  <si>
    <t>WASO</t>
  </si>
  <si>
    <t>TX:WASO:DEC_CONSUMER_FOOD_WASTE</t>
  </si>
  <si>
    <t>Consumer food waste reduction</t>
  </si>
  <si>
    <t>Fractional reduction in per capita food waste generated relative to final time period</t>
  </si>
  <si>
    <t>TX:WASO:INC_ANAEROBIC_AND_COMPOST</t>
  </si>
  <si>
    <t>Increase composting and biogas</t>
  </si>
  <si>
    <t>Fractional targets of organic waste treated in composting and biogas</t>
  </si>
  <si>
    <t>TX:WASO:INC_CAPTURE_BIOGAS</t>
  </si>
  <si>
    <t>Target minimum fraction of biogas captured at anaerobic digesters and landfills</t>
  </si>
  <si>
    <t>TX:WASO:INC_ENERGY_FROM_BIOGAS</t>
  </si>
  <si>
    <t>Biogas for energy production</t>
  </si>
  <si>
    <t>Target fraction of captured biogas used for energy</t>
  </si>
  <si>
    <t>TX:WASO:INC_ENERGY_FROM_INCINERATION</t>
  </si>
  <si>
    <t>Incineration for energy production</t>
  </si>
  <si>
    <t>Target fraction of incinerated waste that is used for energy</t>
  </si>
  <si>
    <t>TX:WASO:INC_LANDFILLING</t>
  </si>
  <si>
    <t>Increase landfilling</t>
  </si>
  <si>
    <t>Target fraction of waste (that is not otherwise recycled) that is sent to landfills</t>
  </si>
  <si>
    <t>TX:WASO:INC_RECYCLING</t>
  </si>
  <si>
    <t>Increase recycling</t>
  </si>
  <si>
    <t>Target fraction of waste that is recycled.</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</si>
  <si>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</si>
  <si>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</si>
  <si>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</si>
  <si>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</si>
  <si>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</si>
  <si>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</si>
  <si>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</si>
  <si>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</si>
  <si>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</si>
  <si>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</si>
  <si>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</si>
  <si>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</si>
  <si>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</si>
  <si>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transformation_inen_inc_efficiency_production.yaml</t>
  </si>
  <si>
    <t>transformation_inen_shift_fuel_heat.yaml</t>
  </si>
  <si>
    <t>transformation_ippu_dec_clinker.yaml</t>
  </si>
  <si>
    <t>transformation_ippu_dec_demand.yaml</t>
  </si>
  <si>
    <t>transformation_ippu_dec_hfcs.yaml</t>
  </si>
  <si>
    <t>transformation_ippu_dec_n2o.yaml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</si>
  <si>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</si>
  <si>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</si>
  <si>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</si>
  <si>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</si>
  <si>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</si>
  <si>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</si>
  <si>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</si>
  <si>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</si>
  <si>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</si>
  <si>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</si>
  <si>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</si>
  <si>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</si>
  <si>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</si>
  <si>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</si>
  <si>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</si>
  <si>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</si>
  <si>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</si>
  <si>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</si>
  <si>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</si>
  <si>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</si>
  <si>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</si>
  <si>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transformation_trns_inc_efficiency_electric.yaml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</si>
  <si>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</si>
  <si>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</si>
  <si>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</si>
  <si>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</si>
  <si>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</si>
  <si>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</si>
  <si>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</si>
  <si>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</si>
  <si>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</si>
  <si>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</si>
  <si>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</si>
  <si>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</si>
  <si>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</si>
  <si>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</si>
  <si>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</si>
  <si>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</si>
  <si>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</si>
  <si>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</si>
  <si>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</si>
  <si>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</si>
  <si>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</si>
  <si>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start_year</t>
  </si>
  <si>
    <t>end-year</t>
  </si>
  <si>
    <t xml:space="preserve"> </t>
  </si>
  <si>
    <t>strategy_name</t>
  </si>
  <si>
    <t>strategy_M8_EC</t>
  </si>
  <si>
    <t>strategy_M7_EE</t>
  </si>
  <si>
    <t>strategy_M6_TF</t>
  </si>
  <si>
    <t>strategy_M5_TR</t>
  </si>
  <si>
    <t>strategy_M4_EV</t>
  </si>
  <si>
    <t>strategy_M3_CA</t>
  </si>
  <si>
    <t>strategy_M2_ANP</t>
  </si>
  <si>
    <t>strategy_SV</t>
  </si>
  <si>
    <t>strategy_code</t>
  </si>
  <si>
    <t>M8. Economía Circular</t>
  </si>
  <si>
    <t>M7. Eficiencia Energética (sectores industrial, residencial y comercial)</t>
  </si>
  <si>
    <t>M6. Fomento al Transporte Ferroviario (sector transporte)</t>
  </si>
  <si>
    <t>M5. Estrategia de Trabajo Remoto (sector transporte)</t>
  </si>
  <si>
    <t>M4. Pacto de Glasgow por la Electromovilidad (sector transporte)</t>
  </si>
  <si>
    <t>M3. Estrategia de Carbono Azul (sector USCUSS)</t>
  </si>
  <si>
    <t>M2. Nuevas Áreas Naturales Protegidas</t>
  </si>
  <si>
    <t>Programa Sembrando Vida</t>
  </si>
  <si>
    <t>Muchas prácticas pueden reducir las emisiones asociadas con el cultivo de arroz, incluyendo la mejora en la gestión del agua, el uso de fertilizantes, las prácticas de labranza, la elección de variedades de arroz, la gestión de residuos y las prácticas de siembra. Esta transformación representa una reducción porcentual en el factor de emisión de CH4 del arroz.</t>
  </si>
  <si>
    <t>Disminuir las exportaciones agrícolas en un porcentaje determinado (por defecto, 50%) para el período final.</t>
  </si>
  <si>
    <t>Reducir el desperdicio de alimentos en la cadena de suministro agrícola (pre-consumo). Esta transformación reduce la pérdida sobre la linea base, lo que disminuye la demanda de cultivos producidos en la región.</t>
  </si>
  <si>
    <t>La agricultura de conservación se refiere a prácticas agrícolas que buscan preservar la salud del suelo y los ecosistemas. La FAO describe tres prácticas interrelacionadas: labranza mínima, mantenimiento de la cobertura permanente del suelo y diversificación de especies vegetales. En SISEPUEDE, esta transformación aumenta la fracción de cultivos sin labranza y los residuos de cultivos dejados en el campo.</t>
  </si>
  <si>
    <t>Aplica un aumento fraccional a los factores de rendimiento por hectárea.</t>
  </si>
  <si>
    <t>Incrementar el uso de Captura Directa de Aire(DAC) a 50 MT de CO2e para 2050.</t>
  </si>
  <si>
    <t>Reducir las pérdidas de transmisión mediante la mejora de la infraestructura de transmisión eléctrica. Esta transformación establece un objetivo de pérdida máxima en la transmisión de la red para 2050. La transmisión solo redice la perdida por transmisión, si una región tiene una perdida menor esta permanecera. La perdida por transmisión promedio por región se usa para estimar las demandas de electricidad por producción.</t>
  </si>
  <si>
    <t>Establecer una fracción objetivo de la producción de hidrógeno proveniente del hidrógeno verde o la electrólisis.</t>
  </si>
  <si>
    <t>Establecer un objetivo de producción de electricidad a partir de fuentes renovables (definido por el usuario), que incluye, por defecto, geotermia, hidroelectricidad, energía oceánica, solar y mareomotriz. Incluye objetivos minimos para tecnologías especificas como energía solar, eólica y geotermal</t>
  </si>
  <si>
    <t>Reducir el factor de emisión de CH4 en la producción, distribución y transmisión de combustibles en la producción de carbón, gas natural y petróleo.</t>
  </si>
  <si>
    <t>Incrementa la quema controlada en pozos abandonados e instalaciones mineras que ventilan metano. La quema controlada convierte CH4 en CO2 un compuesto con menor potencial de calentamiento.</t>
  </si>
  <si>
    <t>Las demandas de energía industrial están impulsadas tanto por las demandas de producción como por la eficiencia. Esta transformación incrementa la eficiencia promedio de los procesos de producción industrial (según el combustible) para reducir las demandas de energía.</t>
  </si>
  <si>
    <t>Las demandas de energía industrial están impulsadas tanto por las demandas de producción como por la eficiencia. Esta transformación reduce la demanda de energía mediante cambios en los procesos de producción.</t>
  </si>
  <si>
    <t>Cambio de combustible en procesos industriales de calor bajo y alto hacia combustibles objetivo. Por defecto, el calor bajo se electrifica, mientras que los combustibles para calor alto se electrifican parcialmente y se reemplazan parcialmente con hidrógeno. Las transformaciones para procesos de calor bajo y/o alto deben implementarse utilizando este transformador.</t>
  </si>
  <si>
    <t>Reduce el uso de clínker en la producción de cemento a favor de otros procesos, como el uso de materiales cementantes suplementarios (SCMs), la producción de cemento de arcilla calcinada con caliza (LC3) u otros procesos.</t>
  </si>
  <si>
    <t>Reducir la producción industrial (puede ser específica por industria).</t>
  </si>
  <si>
    <t>Reducir los factores de emisión de IPPU asociados con gases clasificados como hidrofluorocarbonos (HFCs) que son los subproductos de algunos procesos industriales.</t>
  </si>
  <si>
    <t>Reducir los factores de emisión de IPPU asociados con N2O, que es el subproducto de algunos procesos industriales.</t>
  </si>
  <si>
    <t>Reducir los factores de emisión de IPPU asociados con compuestos fluorados, que son subproductos de algunos procesos industriales, incluye SF6, NF3 y HCFCs, otros.</t>
  </si>
  <si>
    <t>Reducir los factores de emisión de IPPU asociados con gases clasificados como carbonos perfluorados (PFCs), que son subproductos de algunos procesos industriales.</t>
  </si>
  <si>
    <t>Detener la deforestación de bosques primarios y secundarios; establece las probabilidades de transición fuera de estas clases de uso del suelo cerca de cero.</t>
  </si>
  <si>
    <t>Disminuye la pérdida de carbono orgánico del suelo en pastizales mediante prácticas de pastoreo sostenible. Aumenta la fracción de pastizales que utilizan un factor de gestión del uso del suelo con mayor secuestro de carbono.</t>
  </si>
  <si>
    <t>Incrementar la probabilidad de que las clases de uso del suelo de la entrada sean convertidas en bosque secundario. El porcentaje ingresado representa el aumento fraccional deseado en el área de bosque debido a la reforestación.</t>
  </si>
  <si>
    <t>Incrementar el uso de silvopastoreo; modelado mediante la conversión del 30% de los pastizales (en el período final) a bosques secundarios con el tiempo. Las capacidades de carga de ganado aumentan para cumplir con el cambio, mientras que las fracciones de pastura de pastizales disminuyen.</t>
  </si>
  <si>
    <t>Aumentar la fracción de biogás capturado en instalaciones de tratamiento anaeróbico de estiércol de ganado.</t>
  </si>
  <si>
    <t>Para 
El 95% del estiércol de ganado bovino (leche y carne) y cerdos es tratado. Bajo condiciones predeterminadas, el estiércol tratado se envía a las siguientes rutas:
37.5% a Digestión Anaeróbica.
12.5% a Compostaje.
25.0% a Esparcimiento Diario.
12.5% a Cama Profunda.
12.5% a Almacenamiento Sólido.</t>
  </si>
  <si>
    <t>El 95% del estiércol de otros animales (ovejas, cabras, caballos, búfalos) es tratado. El estiércol tratado se distribuye en las siguientes rutas:
37.5% a Compostaje.
12.5% a Lotes Secos.
25.0% a Esparcimiento Diario.
25.0% a Almacenamiento Sólido.</t>
  </si>
  <si>
    <t>Reducir el factor de fermentación entérica de CH4 (por cabeza de ganado) en el ganado rumiante. Varias intervenciones pueden ayudar a lograr esta transformación, incluyendo el cambio de alimento y vacunas metanogénicas.</t>
  </si>
  <si>
    <t>Disminuir las exportaciones previstas de ganado y productos ganaderos.</t>
  </si>
  <si>
    <t>Aumentar la capacidad de carga del ganado (también conocida como productividad promedio de la tierra) en una fracción determinada.</t>
  </si>
  <si>
    <t>Reduce la demanda promedio por persona de ganado en la fracción especificada. Además, permite cambios en la demanda de ciertos cultivos, como la caña de azúcar.</t>
  </si>
  <si>
    <t>Incrementa la captura y el secuestro de carbono en la industria (excluyendo la industria de producción de energía). Por defecto, con una prevalencia del 80% y una eficacia del 90% (modificables).</t>
  </si>
  <si>
    <t>Reducir la demanda de energía para calefacción mediante la mejora del aislamiento en edificios, incluyendo intervenciones como retrofits y termostatos inteligentes.</t>
  </si>
  <si>
    <t>Disminuir la demanda de electricidad en edificios aumentando la eficiencia de la energía electrificada en ellos.</t>
  </si>
  <si>
    <t>Electrificar la energía para calefacción en edificios; por ejemplo, utilizando bombas de calor o electrificación de la cocina.</t>
  </si>
  <si>
    <t>Reducir la aplicación de cal en los suelos (por defecto, 5%).</t>
  </si>
  <si>
    <t>Reducir la aplicación total de nitrógeno mediante un uso más preciso de fertilizantes (por defecto, 5%) sin disminuir los rendimientos.</t>
  </si>
  <si>
    <t>Reducir la demanda de transporte público y privado a través de mecanismos como la planificación urbana o la tarificación por congestión.</t>
  </si>
  <si>
    <t>Mejorar la eficiencia de los vehículos mediante regulación e inversión tecnológica. Esta transformación incrementa la eficiencia de los vehículos eléctricos en una fracción especificada contra el período final.</t>
  </si>
  <si>
    <t>La eficiencia de los vehículos puede mejorarse con el tiempo a través de la regulación y la inversión tecnológica. Esta transformación aumenta la eficiencia de los vehículos no eléctricos (incluidos los motores de combustión interna a base de combustibles fósiles y otras fuentes de energía) y se especifica como un aumento fraccional en la eficiencia en comparación con el último período de tiempo.</t>
  </si>
  <si>
    <t>La tasa de ocupación de los vehículos privados puede aumentarse mediante mecanismos como la implementación de carriles para autos compartidos o programas de incentivos para el uso compartido de vehículos. Esta transformación se especifica como un aumento fraccional en la tasa promedio de ocupación de los vehículos privados.</t>
  </si>
  <si>
    <r>
      <rPr>
        <sz val="11"/>
        <color theme="1"/>
        <rFont val="Calibri"/>
        <family val="2"/>
      </rPr>
      <t xml:space="preserve">El transporte de baja capacidad (incluidos los automóviles y camiones privados, categoría </t>
    </r>
    <r>
      <rPr>
        <sz val="10"/>
        <color theme="1"/>
        <rFont val="Arial Unicode MS"/>
      </rPr>
      <t>road_light</t>
    </r>
    <r>
      <rPr>
        <sz val="11"/>
        <color theme="1"/>
        <rFont val="Calibri"/>
        <family val="2"/>
      </rPr>
      <t>) puede ser electrificado. Esta transformación permite especificar una fracción objetivo de vehículos de baja capacidad alimentados por electricidad. Las líneas base se ajustan proporcionalmente a su prevalencia inicial.</t>
    </r>
  </si>
  <si>
    <t>El transporte marítimo (incluidos barcos y buques) puede alejarse de los combustibles fósiles. Esta transformación permite especificar una fracción objetivo de la demanda de transporte marítimo que se cambiará a hidrógeno; el resto se electrifica (tener en cuenta que esto puede ajustarse). Las líneas de base se ajustan proporcionalmente a su prevalencia inicial.</t>
  </si>
  <si>
    <r>
      <rPr>
        <sz val="11"/>
        <color theme="1"/>
        <rFont val="Calibri"/>
        <family val="2"/>
      </rPr>
      <t xml:space="preserve">El transporte de carga de media capacidad (incluyendo las categorías </t>
    </r>
    <r>
      <rPr>
        <sz val="10"/>
        <color theme="1"/>
        <rFont val="Arial Unicode MS"/>
      </rPr>
      <t>road_heavy_freight</t>
    </r>
    <r>
      <rPr>
        <sz val="11"/>
        <color theme="1"/>
        <rFont val="Calibri"/>
        <family val="2"/>
      </rPr>
      <t xml:space="preserve">, </t>
    </r>
    <r>
      <rPr>
        <sz val="10"/>
        <color theme="1"/>
        <rFont val="Arial Unicode MS"/>
      </rPr>
      <t>road_heavy_regional</t>
    </r>
    <r>
      <rPr>
        <sz val="11"/>
        <color theme="1"/>
        <rFont val="Calibri"/>
        <family val="2"/>
      </rPr>
      <t xml:space="preserve"> y </t>
    </r>
    <r>
      <rPr>
        <sz val="10"/>
        <color theme="1"/>
        <rFont val="Arial Unicode MS"/>
      </rPr>
      <t>public</t>
    </r>
    <r>
      <rPr>
        <sz val="11"/>
        <color theme="1"/>
        <rFont val="Calibri"/>
        <family val="2"/>
      </rPr>
      <t>) puede alejarse de los combustibles fósiles. Esta transformación permite especificar una fracción objetivo de vehículos de media capacidad alimentados por electricidad; el resto se cambia a hidrógeno (ten en cuenta que esto puede ajustarse). Las líneas de base se ajustan proporcionalmente a su prevalencia inicial.</t>
    </r>
  </si>
  <si>
    <r>
      <rPr>
        <sz val="11"/>
        <color theme="1"/>
        <rFont val="Calibri"/>
        <family val="2"/>
      </rPr>
      <t xml:space="preserve">El transporte ferroviario (incluyendo las categorías </t>
    </r>
    <r>
      <rPr>
        <sz val="10"/>
        <color theme="1"/>
        <rFont val="Arial Unicode MS"/>
      </rPr>
      <t>rail_freight</t>
    </r>
    <r>
      <rPr>
        <sz val="11"/>
        <color theme="1"/>
        <rFont val="Calibri"/>
        <family val="2"/>
      </rPr>
      <t xml:space="preserve"> y </t>
    </r>
    <r>
      <rPr>
        <sz val="10"/>
        <color theme="1"/>
        <rFont val="Arial Unicode MS"/>
      </rPr>
      <t>rail_passenger</t>
    </r>
    <r>
      <rPr>
        <sz val="11"/>
        <color theme="1"/>
        <rFont val="Calibri"/>
        <family val="2"/>
      </rPr>
      <t>) puede electrificarse. Esta transformación permite especificar una fracción objetivo de transporte ferroviario alimentado por electricidad. Las líneas de base se ajustan proporcionalmente a su prevalencia inicial.</t>
    </r>
  </si>
  <si>
    <t>Los modos de transporte de carga pueden ser modificados. Esta transformación permite reorganizar el transporte que satisface la demanda de carga. Por defecto, se cambia el 20% de la demanda de carga aérea y por carretera al transporte ferroviario de carga.</t>
  </si>
  <si>
    <t>Los modos en los que se transportan pasajeros pueden ser modificados. Esta transformación permite reorganizar el transporte que satisface la demanda diaria de pasajeros. Por defecto, se cambia el 30% (X) de la demanda de transporte por carretera para pasajeros a transporte humano (17% de X), bicicletas eléctricas (33%) y transporte público (50%).</t>
  </si>
  <si>
    <t>Los modos en los que se satisfacen las demandas de transporte regional pueden ser modificados. Esta transformación permite reorganizar el transporte que satisface la demanda de pasajeros regionales. Por defecto, se cambia el 10% de la demanda de transporte aéreo de pasajeros y el 20% de la demanda de transporte por carretera de baja capacidad a transporte por carretera de alta capacidad.</t>
  </si>
  <si>
    <t>Aumenta la captura de biogás en instalaciones de tratamiento de aguas residuales anaeróbicas secundarias y terciarias.</t>
  </si>
  <si>
    <t>Los tanques sépticos ayudan a reducir las emisiones y mejorar los resultados de salud en las áreas rurales. Sin embargo, se requiere el cumplimiento  en la planificación de bombeo y el mantenimiento adecuado para mantener los beneficios completos. Esta transformación aumenta el cumplimiento de los tanques sépticos.</t>
  </si>
  <si>
    <t>El tratamiento de aguas residuales industriales se ajusta para que un mínimo del 80% se trate en instalaciones anaeróbicas avanzadas, el 10% en instalaciones anaeróbicas secundarias y el 10% en instalaciones aeróbicas secundarias.</t>
  </si>
  <si>
    <t>El tratamiento de aguas residuales rurales se ajusta para que el 100% de las aguas residuales rurales se trate en tanques sépticos.</t>
  </si>
  <si>
    <t>El tratamiento de aguas residuales industriales se ajusta para que un mínimo del 30% se trate en instalaciones anaeróbicas avanzadas, el 30% en instalaciones aeróbicas avanzadas, el 20% en instalaciones anaeróbicas secundarias y el 20% en instalaciones aeróbicas secundarias.</t>
  </si>
  <si>
    <t>Reducir la cantidad de desperdicio de alimentos generado por persona.</t>
  </si>
  <si>
    <t>Aumentar la fracción de residuos de jardinería, alimentos y lodo que se trata mediante digestores anaeróbicos o compostaje. Se establece por defecto un 47.5% en instalaciones de digestión anaeróbica y un 47.5% en instalaciones de compostaje.</t>
  </si>
  <si>
    <t>Aumentar la fracción de biogás capturado de vertederos y digestores anaeróbicos.</t>
  </si>
  <si>
    <t>Aumentar la fracción de biogás recolectado que se utiliza para energía.</t>
  </si>
  <si>
    <t>Los residuos sólidos pueden incinerarse y usarse para generar energía; esta transformación especifica la fracción objetivo de residuos sólidos incinerados que se utilizan para energía.</t>
  </si>
  <si>
    <t>Aumentar la fracción de residuos que, de otro modo, no se reciclan, compostan o digieren, que se envían a vertederos.</t>
  </si>
  <si>
    <t>El reciclaje puede reducir las emisiones al disminuir la descomposición anaeróbica en los vertederos y reducir la necesidad de producción virgen de materiales. Esta transformación aumenta la fracción de residuos reciclables que se reciclan.</t>
  </si>
  <si>
    <t>comments_strategy_sv</t>
  </si>
  <si>
    <t>Aunque en el PSV NO se incorpora el ganado, se podría utilizar esta variable como un indicador de las nuevas plantaciones que se realizan, ya que se parte de suelos en desuso. Se sugiere considerar esta variable a reserva de conocer cómo es su comportamiento o cuales son sus especifícaciones en el modelo</t>
  </si>
  <si>
    <t>Se sugiere evaluar si es posible o relevante incorporar el uso de bioinsumos en el PSV, se asume que el escenario inicial son tierras sin uso productivo, por lo que no se podría plantear un escenario de reducción de fertilizante pero si uno con uso de bioinsumos como las compostas, biofertilizantes, lombricomposta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</si>
</sst>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
      <sz val="11"/>
      <color theme="1"/>
      <name val="Calibri"/>
      <family val="2"/>
    </font>
    <font>
      <sz val="10"/>
      <color theme="1"/>
      <name val="Arial Unicode MS"/>
    </font>
  </fonts>
  <fills count="4">
    <fill>
      <patternFill patternType="none"/>
    </fill>
    <fill>
      <patternFill patternType="gray125"/>
    </fill>
    <fill>
      <patternFill patternType="solid">
        <fgColor theme="0"/>
        <bgColor indexed="64"/>
      </patternFill>
    </fill>
    <fill>
      <patternFill patternType="solid">
        <fgColor rgb="FFC2D69B"/>
        <bgColor rgb="FFC2D69B"/>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9" fontId="3" fillId="0" borderId="0" applyFont="0" applyFill="0" applyBorder="0" applyAlignment="0" applyProtection="0"/>
  </cellStyleXfs>
  <cellXfs count="43">
    <xf numFmtId="0" fontId="0" fillId="0" borderId="0" xfId="0"/>
    <xf numFmtId="0" fontId="1"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9" fontId="0" fillId="2" borderId="1" xfId="1" applyFont="1" applyFill="1" applyBorder="1" applyAlignment="1">
      <alignment horizontal="center" vertical="center" wrapText="1"/>
    </xf>
    <xf numFmtId="0" fontId="0" fillId="2" borderId="0" xfId="0" applyFill="1"/>
    <xf numFmtId="1" fontId="0" fillId="2" borderId="1" xfId="1" applyNumberFormat="1" applyFont="1" applyFill="1" applyBorder="1" applyAlignment="1">
      <alignment horizontal="center" vertical="center" wrapText="1"/>
    </xf>
    <xf numFmtId="0" fontId="0" fillId="2" borderId="0" xfId="0" applyFill="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left"/>
    </xf>
    <xf numFmtId="0" fontId="0" fillId="0" borderId="1" xfId="0" applyBorder="1"/>
    <xf numFmtId="0" fontId="0" fillId="2" borderId="2" xfId="0" applyFill="1" applyBorder="1" applyAlignment="1">
      <alignment horizontal="center" vertical="center" wrapText="1"/>
    </xf>
    <xf numFmtId="9" fontId="0" fillId="0" borderId="1" xfId="1" applyFont="1" applyFill="1" applyBorder="1" applyAlignment="1">
      <alignment horizontal="center" vertical="center" wrapText="1"/>
    </xf>
    <xf numFmtId="0" fontId="0" fillId="0" borderId="1" xfId="0" applyBorder="1" applyAlignment="1">
      <alignment wrapText="1"/>
    </xf>
    <xf numFmtId="0" fontId="0" fillId="0" borderId="0" xfId="0" applyAlignment="1">
      <alignment wrapText="1"/>
    </xf>
    <xf numFmtId="9" fontId="5" fillId="0" borderId="1" xfId="1" applyFont="1" applyFill="1" applyBorder="1" applyAlignment="1">
      <alignment horizontal="center" vertical="center" wrapText="1"/>
    </xf>
    <xf numFmtId="9" fontId="5" fillId="2" borderId="1" xfId="1" applyFont="1" applyFill="1" applyBorder="1" applyAlignment="1">
      <alignment horizontal="center" vertical="center" wrapText="1"/>
    </xf>
    <xf numFmtId="9" fontId="4" fillId="2" borderId="0" xfId="1" applyFont="1" applyFill="1" applyAlignment="1">
      <alignment horizontal="center" vertical="center" wrapText="1"/>
    </xf>
    <xf numFmtId="9" fontId="1" fillId="2" borderId="1" xfId="1" applyFont="1" applyFill="1" applyBorder="1" applyAlignment="1">
      <alignment horizontal="center" vertical="center" wrapText="1"/>
    </xf>
    <xf numFmtId="9" fontId="0" fillId="2" borderId="0" xfId="1" applyFont="1" applyFill="1" applyAlignment="1">
      <alignment horizontal="center" vertical="center" wrapText="1"/>
    </xf>
    <xf numFmtId="0" fontId="1" fillId="0" borderId="1" xfId="0" applyFont="1" applyBorder="1" applyAlignment="1">
      <alignment horizontal="left"/>
    </xf>
    <xf numFmtId="2" fontId="0" fillId="0" borderId="1" xfId="0" applyNumberFormat="1" applyBorder="1"/>
    <xf numFmtId="0" fontId="0" fillId="2" borderId="0" xfId="0" applyFill="1" applyAlignment="1">
      <alignment horizontal="center" wrapText="1"/>
    </xf>
    <xf numFmtId="9" fontId="6" fillId="2" borderId="1" xfId="1" applyFont="1" applyFill="1" applyBorder="1" applyAlignment="1">
      <alignment horizontal="center" vertical="center" wrapText="1"/>
    </xf>
    <xf numFmtId="0" fontId="0" fillId="0" borderId="2" xfId="0" applyBorder="1" applyAlignment="1">
      <alignment horizontal="center" vertical="center" wrapText="1"/>
    </xf>
    <xf numFmtId="9" fontId="0" fillId="2" borderId="0" xfId="1" applyFont="1" applyFill="1" applyBorder="1" applyAlignment="1">
      <alignment horizontal="center" vertical="center" wrapText="1"/>
    </xf>
    <xf numFmtId="9" fontId="4" fillId="2" borderId="0" xfId="1" applyFont="1" applyFill="1" applyBorder="1" applyAlignment="1">
      <alignment horizontal="center" vertical="center" wrapText="1"/>
    </xf>
    <xf numFmtId="9" fontId="0" fillId="2" borderId="2" xfId="1" applyFont="1" applyFill="1" applyBorder="1" applyAlignment="1">
      <alignment horizontal="center" vertical="center" wrapText="1"/>
    </xf>
    <xf numFmtId="9" fontId="3" fillId="2" borderId="1" xfId="1" applyFont="1" applyFill="1" applyBorder="1" applyAlignment="1">
      <alignment horizontal="center" vertical="center" wrapText="1"/>
    </xf>
    <xf numFmtId="0" fontId="0" fillId="2" borderId="1" xfId="0" applyFont="1" applyFill="1" applyBorder="1" applyAlignment="1">
      <alignment horizontal="center" vertical="center"/>
    </xf>
    <xf numFmtId="0" fontId="1" fillId="0" borderId="1" xfId="0" applyFont="1" applyBorder="1" applyAlignment="1">
      <alignment horizontal="center"/>
    </xf>
    <xf numFmtId="0" fontId="7" fillId="3" borderId="1" xfId="0" applyFont="1" applyFill="1" applyBorder="1" applyAlignment="1">
      <alignment vertical="center" wrapText="1"/>
    </xf>
    <xf numFmtId="0" fontId="7" fillId="3" borderId="1" xfId="0" applyFont="1" applyFill="1" applyBorder="1" applyAlignment="1">
      <alignment horizontal="left" vertical="center" wrapText="1"/>
    </xf>
    <xf numFmtId="0" fontId="0" fillId="0" borderId="1" xfId="0" applyFill="1" applyBorder="1" applyAlignment="1">
      <alignment horizontal="center" vertical="center" wrapText="1"/>
    </xf>
    <xf numFmtId="9" fontId="1" fillId="2" borderId="1" xfId="1" applyFont="1" applyFill="1" applyBorder="1" applyAlignment="1">
      <alignment horizontal="center" vertical="center"/>
    </xf>
    <xf numFmtId="9" fontId="0" fillId="0" borderId="1" xfId="1" applyFont="1" applyBorder="1" applyAlignment="1">
      <alignment horizontal="center" vertical="center"/>
    </xf>
    <xf numFmtId="9" fontId="0" fillId="2" borderId="1" xfId="1" applyFont="1" applyFill="1" applyBorder="1" applyAlignment="1">
      <alignment horizontal="center" vertical="center"/>
    </xf>
    <xf numFmtId="9" fontId="0" fillId="2" borderId="0" xfId="1" applyFont="1" applyFill="1" applyBorder="1" applyAlignment="1">
      <alignment horizontal="center" vertical="center"/>
    </xf>
    <xf numFmtId="0" fontId="0" fillId="2" borderId="0" xfId="0" applyFill="1" applyAlignment="1">
      <alignment wrapText="1"/>
    </xf>
    <xf numFmtId="0" fontId="0" fillId="2" borderId="1" xfId="0" applyFill="1" applyBorder="1" applyAlignment="1">
      <alignment wrapText="1"/>
    </xf>
    <xf numFmtId="2" fontId="1" fillId="0" borderId="1" xfId="0" applyNumberFormat="1" applyFont="1" applyBorder="1" applyAlignment="1">
      <alignment horizontal="left"/>
    </xf>
    <xf numFmtId="2" fontId="1" fillId="2" borderId="1" xfId="1" applyNumberFormat="1" applyFont="1" applyFill="1" applyBorder="1" applyAlignment="1">
      <alignment horizontal="center" vertical="center"/>
    </xf>
    <xf numFmtId="2" fontId="0" fillId="0" borderId="0" xfId="0" applyNumberFormat="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48514"/>
  <sheetViews>
    <sheetView tabSelected="1" topLeftCell="G1" zoomScale="70" zoomScaleNormal="70" workbookViewId="0">
      <pane ySplit="1" topLeftCell="A25" activePane="bottomLeft" state="frozen"/>
      <selection pane="bottomLeft" activeCell="P3" sqref="P3"/>
    </sheetView>
  </sheetViews>
  <sheetFormatPr defaultColWidth="8.7109375" defaultRowHeight="15"/>
  <cols>
    <col min="1" max="1" width="14.7109375" style="6" customWidth="1"/>
    <col min="2" max="2" width="17.7109375" style="6" customWidth="1"/>
    <col min="3" max="3" width="38.28515625" style="6" customWidth="1"/>
    <col min="4" max="4" width="31.42578125" style="6" customWidth="1"/>
    <col min="5" max="5" width="76.42578125" style="6" customWidth="1"/>
    <col min="6" max="6" width="33.28515625" style="6" customWidth="1"/>
    <col min="7" max="7" width="19.28515625" style="6" customWidth="1"/>
    <col min="8" max="8" width="17.7109375" style="6" customWidth="1"/>
    <col min="9" max="9" width="17.28515625" style="19" customWidth="1"/>
    <col min="10" max="10" width="17.28515625" style="6" customWidth="1"/>
    <col min="11" max="11" width="24.140625" style="19" customWidth="1"/>
    <col min="12" max="12" width="24" style="19" customWidth="1"/>
    <col min="13" max="13" width="24" style="17" customWidth="1"/>
    <col min="14" max="14" width="17.42578125" style="37" bestFit="1" customWidth="1"/>
    <col min="15" max="16" width="17.85546875" style="37" bestFit="1" customWidth="1"/>
    <col min="17" max="17" width="19.28515625" style="37" bestFit="1" customWidth="1"/>
    <col min="18" max="18" width="13.42578125" style="37" bestFit="1" customWidth="1"/>
    <col min="19" max="19" width="73.85546875" style="38" bestFit="1" customWidth="1"/>
    <col min="20" max="16384" width="8.7109375" style="4"/>
  </cols>
  <sheetData>
    <row r="1" spans="1:19" s="22" customFormat="1" ht="42.75" customHeight="1">
      <c r="A1" s="1" t="s">
        <v>0</v>
      </c>
      <c r="B1" s="1" t="s">
        <v>1</v>
      </c>
      <c r="C1" s="1" t="s">
        <v>2</v>
      </c>
      <c r="D1" s="1" t="s">
        <v>3</v>
      </c>
      <c r="E1" s="1" t="s">
        <v>4</v>
      </c>
      <c r="F1" s="1" t="s">
        <v>5</v>
      </c>
      <c r="G1" s="8" t="s">
        <v>269</v>
      </c>
      <c r="H1" s="1" t="s">
        <v>270</v>
      </c>
      <c r="I1" s="18" t="s">
        <v>6</v>
      </c>
      <c r="J1" s="1" t="s">
        <v>7</v>
      </c>
      <c r="K1" s="18" t="s">
        <v>273</v>
      </c>
      <c r="L1" s="18" t="s">
        <v>274</v>
      </c>
      <c r="M1" s="23" t="s">
        <v>275</v>
      </c>
      <c r="N1" s="34" t="s">
        <v>276</v>
      </c>
      <c r="O1" s="34" t="s">
        <v>277</v>
      </c>
      <c r="P1" s="34" t="s">
        <v>278</v>
      </c>
      <c r="Q1" s="34" t="s">
        <v>279</v>
      </c>
      <c r="R1" s="34" t="s">
        <v>280</v>
      </c>
      <c r="S1" s="1" t="s">
        <v>350</v>
      </c>
    </row>
    <row r="2" spans="1:19" s="14" customFormat="1" ht="72" customHeight="1">
      <c r="A2" s="7" t="s">
        <v>8</v>
      </c>
      <c r="B2" s="7" t="s">
        <v>9</v>
      </c>
      <c r="C2" s="7" t="s">
        <v>10</v>
      </c>
      <c r="D2" s="7" t="s">
        <v>11</v>
      </c>
      <c r="E2" s="31" t="s">
        <v>290</v>
      </c>
      <c r="F2" s="7" t="s">
        <v>12</v>
      </c>
      <c r="G2" s="7">
        <v>2015</v>
      </c>
      <c r="H2" s="7">
        <v>2050</v>
      </c>
      <c r="I2" s="12">
        <v>0</v>
      </c>
      <c r="J2" s="12">
        <v>1</v>
      </c>
      <c r="K2" s="12"/>
      <c r="L2" s="12"/>
      <c r="M2" s="15"/>
      <c r="N2" s="35"/>
      <c r="O2" s="35"/>
      <c r="P2" s="35"/>
      <c r="Q2" s="35"/>
      <c r="R2" s="35"/>
      <c r="S2" s="13"/>
    </row>
    <row r="3" spans="1:19" ht="72" customHeight="1">
      <c r="A3" s="2" t="s">
        <v>8</v>
      </c>
      <c r="B3" s="2" t="s">
        <v>9</v>
      </c>
      <c r="C3" s="2" t="s">
        <v>13</v>
      </c>
      <c r="D3" s="2" t="s">
        <v>14</v>
      </c>
      <c r="E3" s="31" t="s">
        <v>291</v>
      </c>
      <c r="F3" s="2" t="s">
        <v>15</v>
      </c>
      <c r="G3" s="7">
        <v>2015</v>
      </c>
      <c r="H3" s="7">
        <v>2050</v>
      </c>
      <c r="I3" s="3">
        <v>0</v>
      </c>
      <c r="J3" s="3">
        <v>1</v>
      </c>
      <c r="K3" s="3"/>
      <c r="L3" s="3"/>
      <c r="M3" s="16"/>
      <c r="N3" s="36"/>
      <c r="O3" s="36"/>
      <c r="P3" s="36"/>
      <c r="Q3" s="36"/>
      <c r="R3" s="36"/>
      <c r="S3" s="39"/>
    </row>
    <row r="4" spans="1:19" ht="143.65" customHeight="1">
      <c r="A4" s="2" t="s">
        <v>8</v>
      </c>
      <c r="B4" s="2" t="s">
        <v>9</v>
      </c>
      <c r="C4" s="2" t="s">
        <v>16</v>
      </c>
      <c r="D4" s="2" t="s">
        <v>17</v>
      </c>
      <c r="E4" s="31" t="s">
        <v>292</v>
      </c>
      <c r="F4" s="2" t="s">
        <v>18</v>
      </c>
      <c r="G4" s="7">
        <v>2015</v>
      </c>
      <c r="H4" s="7">
        <v>2050</v>
      </c>
      <c r="I4" s="3">
        <v>0</v>
      </c>
      <c r="J4" s="3">
        <v>1</v>
      </c>
      <c r="K4" s="3"/>
      <c r="L4" s="3"/>
      <c r="M4" s="16"/>
      <c r="N4" s="36"/>
      <c r="O4" s="36"/>
      <c r="P4" s="36"/>
      <c r="Q4" s="36"/>
      <c r="R4" s="36"/>
      <c r="S4" s="39"/>
    </row>
    <row r="5" spans="1:19" ht="143.65" customHeight="1">
      <c r="A5" s="11" t="s">
        <v>8</v>
      </c>
      <c r="B5" s="11" t="s">
        <v>9</v>
      </c>
      <c r="C5" s="11" t="s">
        <v>19</v>
      </c>
      <c r="D5" s="11" t="s">
        <v>20</v>
      </c>
      <c r="E5" s="31" t="s">
        <v>293</v>
      </c>
      <c r="F5" s="11" t="s">
        <v>21</v>
      </c>
      <c r="G5" s="7">
        <v>2015</v>
      </c>
      <c r="H5" s="7">
        <v>2050</v>
      </c>
      <c r="I5" s="3">
        <v>0</v>
      </c>
      <c r="J5" s="3">
        <v>1</v>
      </c>
      <c r="K5" s="3"/>
      <c r="L5" s="3"/>
      <c r="M5" s="16"/>
      <c r="N5" s="36"/>
      <c r="O5" s="36"/>
      <c r="P5" s="36"/>
      <c r="Q5" s="36"/>
      <c r="R5" s="36">
        <v>1</v>
      </c>
      <c r="S5" s="39"/>
    </row>
    <row r="6" spans="1:19" ht="72" customHeight="1">
      <c r="A6" s="2" t="s">
        <v>8</v>
      </c>
      <c r="B6" s="2" t="s">
        <v>9</v>
      </c>
      <c r="C6" s="2" t="s">
        <v>22</v>
      </c>
      <c r="D6" s="2" t="s">
        <v>23</v>
      </c>
      <c r="E6" s="31" t="s">
        <v>294</v>
      </c>
      <c r="F6" s="2" t="s">
        <v>24</v>
      </c>
      <c r="G6" s="7">
        <v>2015</v>
      </c>
      <c r="H6" s="7">
        <v>2050</v>
      </c>
      <c r="I6" s="3">
        <v>0</v>
      </c>
      <c r="J6" s="3" t="s">
        <v>25</v>
      </c>
      <c r="K6" s="3"/>
      <c r="L6" s="3"/>
      <c r="M6" s="16"/>
      <c r="N6" s="36"/>
      <c r="O6" s="36"/>
      <c r="P6" s="36"/>
      <c r="Q6" s="36"/>
      <c r="R6" s="36"/>
      <c r="S6" s="39"/>
    </row>
    <row r="7" spans="1:19" ht="72" customHeight="1">
      <c r="A7" s="11" t="s">
        <v>26</v>
      </c>
      <c r="B7" s="2" t="s">
        <v>27</v>
      </c>
      <c r="C7" s="11" t="s">
        <v>28</v>
      </c>
      <c r="D7" s="11" t="s">
        <v>29</v>
      </c>
      <c r="E7" s="31" t="s">
        <v>295</v>
      </c>
      <c r="F7" s="2" t="s">
        <v>30</v>
      </c>
      <c r="G7" s="7">
        <v>2015</v>
      </c>
      <c r="H7" s="7">
        <v>2050</v>
      </c>
      <c r="I7" s="3">
        <v>0</v>
      </c>
      <c r="J7" s="5" t="s">
        <v>25</v>
      </c>
      <c r="K7" s="3"/>
      <c r="L7" s="3"/>
      <c r="M7" s="16"/>
      <c r="N7" s="36"/>
      <c r="O7" s="36"/>
      <c r="P7" s="36"/>
      <c r="Q7" s="36"/>
      <c r="R7" s="36"/>
      <c r="S7" s="39"/>
    </row>
    <row r="8" spans="1:19" ht="72" customHeight="1">
      <c r="A8" s="11" t="s">
        <v>26</v>
      </c>
      <c r="B8" s="11" t="s">
        <v>31</v>
      </c>
      <c r="C8" s="11" t="s">
        <v>32</v>
      </c>
      <c r="D8" s="11" t="s">
        <v>33</v>
      </c>
      <c r="E8" s="31" t="s">
        <v>296</v>
      </c>
      <c r="F8" s="11" t="s">
        <v>34</v>
      </c>
      <c r="G8" s="7">
        <v>2015</v>
      </c>
      <c r="H8" s="7">
        <v>2050</v>
      </c>
      <c r="I8" s="3">
        <v>0</v>
      </c>
      <c r="J8" s="3">
        <v>1</v>
      </c>
      <c r="K8" s="3"/>
      <c r="L8" s="3"/>
      <c r="M8" s="16"/>
      <c r="N8" s="36"/>
      <c r="O8" s="36"/>
      <c r="P8" s="36"/>
      <c r="Q8" s="36"/>
      <c r="R8" s="36"/>
      <c r="S8" s="39"/>
    </row>
    <row r="9" spans="1:19" ht="72" customHeight="1">
      <c r="A9" s="2" t="s">
        <v>26</v>
      </c>
      <c r="B9" s="2" t="s">
        <v>31</v>
      </c>
      <c r="C9" s="2" t="s">
        <v>35</v>
      </c>
      <c r="D9" s="2" t="s">
        <v>36</v>
      </c>
      <c r="E9" s="31" t="s">
        <v>297</v>
      </c>
      <c r="F9" s="2" t="s">
        <v>37</v>
      </c>
      <c r="G9" s="7">
        <v>2015</v>
      </c>
      <c r="H9" s="7">
        <v>2050</v>
      </c>
      <c r="I9" s="3">
        <v>0</v>
      </c>
      <c r="J9" s="3">
        <v>1</v>
      </c>
      <c r="K9" s="3"/>
      <c r="L9" s="3"/>
      <c r="M9" s="16"/>
      <c r="N9" s="36"/>
      <c r="O9" s="36"/>
      <c r="P9" s="36"/>
      <c r="Q9" s="36"/>
      <c r="R9" s="36"/>
      <c r="S9" s="39"/>
    </row>
    <row r="10" spans="1:19" ht="72" customHeight="1">
      <c r="A10" s="2" t="s">
        <v>26</v>
      </c>
      <c r="B10" s="2" t="s">
        <v>31</v>
      </c>
      <c r="C10" s="2" t="s">
        <v>38</v>
      </c>
      <c r="D10" s="2" t="s">
        <v>39</v>
      </c>
      <c r="E10" s="31" t="s">
        <v>298</v>
      </c>
      <c r="F10" s="2" t="s">
        <v>40</v>
      </c>
      <c r="G10" s="7">
        <v>2015</v>
      </c>
      <c r="H10" s="7">
        <v>2050</v>
      </c>
      <c r="I10" s="3">
        <v>0</v>
      </c>
      <c r="J10" s="3">
        <v>1</v>
      </c>
      <c r="K10" s="3"/>
      <c r="L10" s="3"/>
      <c r="M10" s="16"/>
      <c r="N10" s="36"/>
      <c r="O10" s="36"/>
      <c r="P10" s="36"/>
      <c r="Q10" s="36"/>
      <c r="R10" s="36"/>
      <c r="S10" s="39"/>
    </row>
    <row r="11" spans="1:19" ht="72" customHeight="1">
      <c r="A11" s="2" t="s">
        <v>26</v>
      </c>
      <c r="B11" s="2" t="s">
        <v>41</v>
      </c>
      <c r="C11" s="2" t="s">
        <v>42</v>
      </c>
      <c r="D11" s="2" t="s">
        <v>43</v>
      </c>
      <c r="E11" s="31" t="s">
        <v>299</v>
      </c>
      <c r="F11" s="2" t="s">
        <v>44</v>
      </c>
      <c r="G11" s="7">
        <v>2015</v>
      </c>
      <c r="H11" s="7">
        <v>2050</v>
      </c>
      <c r="I11" s="3">
        <v>0</v>
      </c>
      <c r="J11" s="3">
        <v>1</v>
      </c>
      <c r="K11" s="3"/>
      <c r="L11" s="3"/>
      <c r="M11" s="16"/>
      <c r="N11" s="36"/>
      <c r="O11" s="36"/>
      <c r="P11" s="36"/>
      <c r="Q11" s="36"/>
      <c r="R11" s="36"/>
      <c r="S11" s="39"/>
    </row>
    <row r="12" spans="1:19" ht="72" customHeight="1">
      <c r="A12" s="2" t="s">
        <v>26</v>
      </c>
      <c r="B12" s="2" t="s">
        <v>41</v>
      </c>
      <c r="C12" s="2" t="s">
        <v>45</v>
      </c>
      <c r="D12" s="2" t="s">
        <v>46</v>
      </c>
      <c r="E12" s="31" t="s">
        <v>300</v>
      </c>
      <c r="F12" s="2" t="s">
        <v>47</v>
      </c>
      <c r="G12" s="7">
        <v>2015</v>
      </c>
      <c r="H12" s="7">
        <v>2050</v>
      </c>
      <c r="I12" s="3">
        <v>0</v>
      </c>
      <c r="J12" s="3">
        <v>1</v>
      </c>
      <c r="K12" s="3"/>
      <c r="L12" s="3"/>
      <c r="M12" s="16"/>
      <c r="N12" s="36"/>
      <c r="O12" s="36"/>
      <c r="P12" s="36"/>
      <c r="Q12" s="36"/>
      <c r="R12" s="36"/>
      <c r="S12" s="39"/>
    </row>
    <row r="13" spans="1:19" ht="72" customHeight="1">
      <c r="A13" s="7" t="s">
        <v>26</v>
      </c>
      <c r="B13" s="7" t="s">
        <v>48</v>
      </c>
      <c r="C13" s="7" t="s">
        <v>49</v>
      </c>
      <c r="D13" s="7" t="s">
        <v>50</v>
      </c>
      <c r="E13" s="31" t="s">
        <v>301</v>
      </c>
      <c r="F13" s="7" t="s">
        <v>51</v>
      </c>
      <c r="G13" s="7">
        <v>2015</v>
      </c>
      <c r="H13" s="7">
        <v>2050</v>
      </c>
      <c r="I13" s="3">
        <v>0</v>
      </c>
      <c r="J13" s="3" t="s">
        <v>25</v>
      </c>
      <c r="K13" s="3"/>
      <c r="L13" s="16">
        <v>1</v>
      </c>
      <c r="M13" s="16"/>
      <c r="N13" s="36"/>
      <c r="O13" s="36"/>
      <c r="P13" s="36"/>
      <c r="Q13" s="36"/>
      <c r="R13" s="36"/>
      <c r="S13" s="39"/>
    </row>
    <row r="14" spans="1:19" ht="72" customHeight="1">
      <c r="A14" s="24" t="s">
        <v>26</v>
      </c>
      <c r="B14" s="24" t="s">
        <v>48</v>
      </c>
      <c r="C14" s="24" t="s">
        <v>52</v>
      </c>
      <c r="D14" s="24" t="s">
        <v>53</v>
      </c>
      <c r="E14" s="31" t="s">
        <v>302</v>
      </c>
      <c r="F14" s="24" t="s">
        <v>54</v>
      </c>
      <c r="G14" s="7">
        <v>2015</v>
      </c>
      <c r="H14" s="7">
        <v>2050</v>
      </c>
      <c r="I14" s="3">
        <v>0</v>
      </c>
      <c r="J14" s="3" t="s">
        <v>25</v>
      </c>
      <c r="K14" s="3"/>
      <c r="L14" s="16"/>
      <c r="M14" s="16"/>
      <c r="N14" s="36"/>
      <c r="O14" s="36"/>
      <c r="P14" s="36"/>
      <c r="Q14" s="36"/>
      <c r="R14" s="36"/>
      <c r="S14" s="39"/>
    </row>
    <row r="15" spans="1:19" ht="143.1" customHeight="1">
      <c r="A15" s="7" t="s">
        <v>26</v>
      </c>
      <c r="B15" s="7" t="s">
        <v>48</v>
      </c>
      <c r="C15" s="7" t="s">
        <v>55</v>
      </c>
      <c r="D15" s="7" t="s">
        <v>56</v>
      </c>
      <c r="E15" s="31" t="s">
        <v>303</v>
      </c>
      <c r="F15" s="7" t="s">
        <v>57</v>
      </c>
      <c r="G15" s="7">
        <v>2015</v>
      </c>
      <c r="H15" s="7">
        <v>2050</v>
      </c>
      <c r="I15" s="3">
        <v>0</v>
      </c>
      <c r="J15" s="3">
        <v>1</v>
      </c>
      <c r="K15" s="3"/>
      <c r="L15" s="3"/>
      <c r="M15" s="3"/>
      <c r="N15" s="36"/>
      <c r="O15" s="36"/>
      <c r="P15" s="36"/>
      <c r="Q15" s="36"/>
      <c r="R15" s="36"/>
      <c r="S15" s="39"/>
    </row>
    <row r="16" spans="1:19" ht="72" customHeight="1">
      <c r="A16" s="2" t="s">
        <v>58</v>
      </c>
      <c r="B16" s="2" t="s">
        <v>58</v>
      </c>
      <c r="C16" s="2" t="s">
        <v>59</v>
      </c>
      <c r="D16" s="2" t="s">
        <v>60</v>
      </c>
      <c r="E16" s="31" t="s">
        <v>304</v>
      </c>
      <c r="F16" s="2" t="s">
        <v>61</v>
      </c>
      <c r="G16" s="7">
        <v>2015</v>
      </c>
      <c r="H16" s="7">
        <v>2050</v>
      </c>
      <c r="I16" s="3">
        <v>0</v>
      </c>
      <c r="J16" s="3">
        <v>1</v>
      </c>
      <c r="K16" s="3"/>
      <c r="L16" s="16"/>
      <c r="M16" s="16"/>
      <c r="N16" s="36"/>
      <c r="O16" s="36"/>
      <c r="P16" s="36"/>
      <c r="Q16" s="36"/>
      <c r="R16" s="36"/>
      <c r="S16" s="39"/>
    </row>
    <row r="17" spans="1:19" ht="72" customHeight="1">
      <c r="A17" s="2" t="s">
        <v>58</v>
      </c>
      <c r="B17" s="2" t="s">
        <v>58</v>
      </c>
      <c r="C17" s="2" t="s">
        <v>62</v>
      </c>
      <c r="D17" s="2" t="s">
        <v>63</v>
      </c>
      <c r="E17" s="31" t="s">
        <v>305</v>
      </c>
      <c r="F17" s="2" t="s">
        <v>64</v>
      </c>
      <c r="G17" s="7">
        <v>2015</v>
      </c>
      <c r="H17" s="7">
        <v>2050</v>
      </c>
      <c r="I17" s="3">
        <v>0</v>
      </c>
      <c r="J17" s="3">
        <v>1</v>
      </c>
      <c r="K17" s="3"/>
      <c r="L17" s="3"/>
      <c r="M17" s="16"/>
      <c r="N17" s="36"/>
      <c r="O17" s="36"/>
      <c r="P17" s="36"/>
      <c r="Q17" s="36"/>
      <c r="R17" s="36"/>
      <c r="S17" s="39"/>
    </row>
    <row r="18" spans="1:19" ht="108" customHeight="1">
      <c r="A18" s="2" t="s">
        <v>58</v>
      </c>
      <c r="B18" s="2" t="s">
        <v>58</v>
      </c>
      <c r="C18" s="2" t="s">
        <v>65</v>
      </c>
      <c r="D18" s="2" t="s">
        <v>66</v>
      </c>
      <c r="E18" s="31" t="s">
        <v>306</v>
      </c>
      <c r="F18" s="2">
        <v>0</v>
      </c>
      <c r="G18" s="7">
        <v>2015</v>
      </c>
      <c r="H18" s="7">
        <v>2050</v>
      </c>
      <c r="I18" s="3">
        <v>0</v>
      </c>
      <c r="J18" s="3">
        <v>1</v>
      </c>
      <c r="K18" s="3"/>
      <c r="L18" s="3"/>
      <c r="M18" s="16"/>
      <c r="N18" s="36"/>
      <c r="O18" s="36"/>
      <c r="P18" s="36"/>
      <c r="Q18" s="36"/>
      <c r="R18" s="36"/>
      <c r="S18" s="39"/>
    </row>
    <row r="19" spans="1:19" ht="109.35" customHeight="1">
      <c r="A19" s="2" t="s">
        <v>58</v>
      </c>
      <c r="B19" s="2" t="s">
        <v>58</v>
      </c>
      <c r="C19" s="2" t="s">
        <v>67</v>
      </c>
      <c r="D19" s="2" t="s">
        <v>68</v>
      </c>
      <c r="E19" s="31" t="s">
        <v>307</v>
      </c>
      <c r="F19" s="2" t="s">
        <v>69</v>
      </c>
      <c r="G19" s="7">
        <v>2015</v>
      </c>
      <c r="H19" s="7">
        <v>2050</v>
      </c>
      <c r="I19" s="3">
        <v>0</v>
      </c>
      <c r="J19" s="3">
        <v>1</v>
      </c>
      <c r="K19" s="3"/>
      <c r="L19" s="3"/>
      <c r="M19" s="16"/>
      <c r="N19" s="36"/>
      <c r="O19" s="36"/>
      <c r="P19" s="36"/>
      <c r="Q19" s="36"/>
      <c r="R19" s="36"/>
      <c r="S19" s="39"/>
    </row>
    <row r="20" spans="1:19" ht="143.1" customHeight="1">
      <c r="A20" s="2" t="s">
        <v>58</v>
      </c>
      <c r="B20" s="2" t="s">
        <v>58</v>
      </c>
      <c r="C20" s="2" t="s">
        <v>70</v>
      </c>
      <c r="D20" s="2" t="s">
        <v>71</v>
      </c>
      <c r="E20" s="31" t="s">
        <v>308</v>
      </c>
      <c r="F20" s="2" t="s">
        <v>72</v>
      </c>
      <c r="G20" s="7">
        <v>2015</v>
      </c>
      <c r="H20" s="7">
        <v>2050</v>
      </c>
      <c r="I20" s="3">
        <v>0</v>
      </c>
      <c r="J20" s="3">
        <v>1</v>
      </c>
      <c r="K20" s="3"/>
      <c r="L20" s="3"/>
      <c r="M20" s="16"/>
      <c r="N20" s="36"/>
      <c r="O20" s="36"/>
      <c r="P20" s="36"/>
      <c r="Q20" s="36"/>
      <c r="R20" s="36"/>
      <c r="S20" s="39"/>
    </row>
    <row r="21" spans="1:19" ht="137.65" customHeight="1">
      <c r="A21" s="2" t="s">
        <v>58</v>
      </c>
      <c r="B21" s="2" t="s">
        <v>58</v>
      </c>
      <c r="C21" s="2" t="s">
        <v>73</v>
      </c>
      <c r="D21" s="2" t="s">
        <v>74</v>
      </c>
      <c r="E21" s="32" t="s">
        <v>309</v>
      </c>
      <c r="F21" s="2" t="s">
        <v>75</v>
      </c>
      <c r="G21" s="7">
        <v>2015</v>
      </c>
      <c r="H21" s="7">
        <v>2050</v>
      </c>
      <c r="I21" s="3">
        <v>0</v>
      </c>
      <c r="J21" s="3">
        <v>1</v>
      </c>
      <c r="K21" s="3"/>
      <c r="L21" s="3"/>
      <c r="M21" s="16"/>
      <c r="N21" s="36"/>
      <c r="O21" s="36"/>
      <c r="P21" s="36"/>
      <c r="Q21" s="36"/>
      <c r="R21" s="36"/>
      <c r="S21" s="39"/>
    </row>
    <row r="22" spans="1:19" ht="72" customHeight="1">
      <c r="A22" s="7" t="s">
        <v>8</v>
      </c>
      <c r="B22" s="7" t="s">
        <v>76</v>
      </c>
      <c r="C22" s="7" t="s">
        <v>77</v>
      </c>
      <c r="D22" s="7" t="s">
        <v>78</v>
      </c>
      <c r="E22" s="31" t="s">
        <v>310</v>
      </c>
      <c r="F22" s="7" t="s">
        <v>79</v>
      </c>
      <c r="G22" s="7">
        <v>2015</v>
      </c>
      <c r="H22" s="7">
        <v>2050</v>
      </c>
      <c r="I22" s="12">
        <v>0</v>
      </c>
      <c r="J22" s="12">
        <v>1</v>
      </c>
      <c r="K22" s="12"/>
      <c r="L22" s="12"/>
      <c r="M22" s="15"/>
      <c r="N22" s="36"/>
      <c r="O22" s="36"/>
      <c r="P22" s="36">
        <v>1</v>
      </c>
      <c r="Q22" s="36">
        <v>1</v>
      </c>
      <c r="R22" s="36"/>
      <c r="S22" s="39"/>
    </row>
    <row r="23" spans="1:19" ht="72" customHeight="1">
      <c r="A23" s="2" t="s">
        <v>8</v>
      </c>
      <c r="B23" s="2" t="s">
        <v>76</v>
      </c>
      <c r="C23" s="2" t="s">
        <v>80</v>
      </c>
      <c r="D23" s="2" t="s">
        <v>81</v>
      </c>
      <c r="E23" s="31" t="s">
        <v>311</v>
      </c>
      <c r="F23" s="2" t="s">
        <v>82</v>
      </c>
      <c r="G23" s="7">
        <v>2015</v>
      </c>
      <c r="H23" s="7">
        <v>2050</v>
      </c>
      <c r="I23" s="3">
        <v>0</v>
      </c>
      <c r="J23" s="3">
        <v>1</v>
      </c>
      <c r="K23" s="3"/>
      <c r="L23" s="3"/>
      <c r="M23" s="16"/>
      <c r="N23" s="36"/>
      <c r="O23" s="36"/>
      <c r="P23" s="36"/>
      <c r="Q23" s="36"/>
      <c r="R23" s="36"/>
      <c r="S23" s="39"/>
    </row>
    <row r="24" spans="1:19" ht="213" customHeight="1">
      <c r="A24" s="2" t="s">
        <v>8</v>
      </c>
      <c r="B24" s="2" t="s">
        <v>76</v>
      </c>
      <c r="C24" s="2" t="s">
        <v>83</v>
      </c>
      <c r="D24" s="2" t="s">
        <v>84</v>
      </c>
      <c r="E24" s="31" t="s">
        <v>312</v>
      </c>
      <c r="F24" s="2" t="s">
        <v>85</v>
      </c>
      <c r="G24" s="7">
        <v>2015</v>
      </c>
      <c r="H24" s="7">
        <v>2050</v>
      </c>
      <c r="I24" s="3">
        <v>0</v>
      </c>
      <c r="J24" s="3" t="s">
        <v>25</v>
      </c>
      <c r="K24" s="3"/>
      <c r="L24" s="3"/>
      <c r="M24" s="16"/>
      <c r="N24" s="36"/>
      <c r="O24" s="36"/>
      <c r="P24" s="36"/>
      <c r="Q24" s="36">
        <v>1</v>
      </c>
      <c r="R24" s="36">
        <v>1</v>
      </c>
      <c r="S24" s="39" t="s">
        <v>351</v>
      </c>
    </row>
    <row r="25" spans="1:19" ht="119.1" customHeight="1">
      <c r="A25" s="2" t="s">
        <v>8</v>
      </c>
      <c r="B25" s="2" t="s">
        <v>76</v>
      </c>
      <c r="C25" s="2" t="s">
        <v>86</v>
      </c>
      <c r="D25" s="2" t="s">
        <v>87</v>
      </c>
      <c r="E25" s="31" t="s">
        <v>313</v>
      </c>
      <c r="F25" s="2" t="s">
        <v>88</v>
      </c>
      <c r="G25" s="7">
        <v>2015</v>
      </c>
      <c r="H25" s="7">
        <v>2050</v>
      </c>
      <c r="I25" s="3">
        <v>0</v>
      </c>
      <c r="J25" s="3">
        <v>1</v>
      </c>
      <c r="K25" s="3"/>
      <c r="L25" s="3"/>
      <c r="M25" s="16"/>
      <c r="N25" s="36"/>
      <c r="O25" s="36"/>
      <c r="P25" s="36"/>
      <c r="Q25" s="36"/>
      <c r="R25" s="36"/>
      <c r="S25" s="39"/>
    </row>
    <row r="26" spans="1:19" ht="72" customHeight="1">
      <c r="A26" s="33" t="s">
        <v>8</v>
      </c>
      <c r="B26" s="33" t="s">
        <v>89</v>
      </c>
      <c r="C26" s="33" t="s">
        <v>90</v>
      </c>
      <c r="D26" s="33" t="s">
        <v>91</v>
      </c>
      <c r="E26" s="31" t="s">
        <v>314</v>
      </c>
      <c r="F26" s="33" t="s">
        <v>92</v>
      </c>
      <c r="G26" s="7">
        <v>2015</v>
      </c>
      <c r="H26" s="7">
        <v>2050</v>
      </c>
      <c r="I26" s="3">
        <v>0</v>
      </c>
      <c r="J26" s="3">
        <v>1</v>
      </c>
      <c r="K26" s="3"/>
      <c r="L26" s="3"/>
      <c r="M26" s="16"/>
      <c r="N26" s="36"/>
      <c r="O26" s="36"/>
      <c r="P26" s="36"/>
      <c r="Q26" s="36"/>
      <c r="R26" s="36"/>
      <c r="S26" s="39"/>
    </row>
    <row r="27" spans="1:19" ht="117" customHeight="1">
      <c r="A27" s="33" t="s">
        <v>8</v>
      </c>
      <c r="B27" s="33" t="s">
        <v>89</v>
      </c>
      <c r="C27" s="33" t="s">
        <v>93</v>
      </c>
      <c r="D27" s="33" t="s">
        <v>94</v>
      </c>
      <c r="E27" s="31" t="s">
        <v>315</v>
      </c>
      <c r="F27" s="33" t="s">
        <v>95</v>
      </c>
      <c r="G27" s="7">
        <v>2015</v>
      </c>
      <c r="H27" s="7">
        <v>2050</v>
      </c>
      <c r="I27" s="3">
        <v>0</v>
      </c>
      <c r="J27" s="3">
        <v>1</v>
      </c>
      <c r="K27" s="3"/>
      <c r="L27" s="3"/>
      <c r="M27" s="16"/>
      <c r="N27" s="36"/>
      <c r="O27" s="36"/>
      <c r="P27" s="36"/>
      <c r="Q27" s="36"/>
      <c r="R27" s="36"/>
      <c r="S27" s="39"/>
    </row>
    <row r="28" spans="1:19" ht="121.35" customHeight="1">
      <c r="A28" s="33" t="s">
        <v>8</v>
      </c>
      <c r="B28" s="33" t="s">
        <v>89</v>
      </c>
      <c r="C28" s="33" t="s">
        <v>96</v>
      </c>
      <c r="D28" s="33" t="s">
        <v>97</v>
      </c>
      <c r="E28" s="31" t="s">
        <v>316</v>
      </c>
      <c r="F28" s="33" t="s">
        <v>95</v>
      </c>
      <c r="G28" s="7">
        <v>2015</v>
      </c>
      <c r="H28" s="7">
        <v>2050</v>
      </c>
      <c r="I28" s="3">
        <v>0</v>
      </c>
      <c r="J28" s="3">
        <v>1</v>
      </c>
      <c r="K28" s="3"/>
      <c r="L28" s="3"/>
      <c r="M28" s="16"/>
      <c r="N28" s="36"/>
      <c r="O28" s="36"/>
      <c r="P28" s="36"/>
      <c r="Q28" s="36"/>
      <c r="R28" s="36"/>
      <c r="S28" s="39"/>
    </row>
    <row r="29" spans="1:19" ht="140.1" customHeight="1">
      <c r="A29" s="33" t="s">
        <v>8</v>
      </c>
      <c r="B29" s="33" t="s">
        <v>89</v>
      </c>
      <c r="C29" s="33" t="s">
        <v>98</v>
      </c>
      <c r="D29" s="33" t="s">
        <v>99</v>
      </c>
      <c r="E29" s="31" t="s">
        <v>317</v>
      </c>
      <c r="F29" s="33" t="s">
        <v>95</v>
      </c>
      <c r="G29" s="7">
        <v>2015</v>
      </c>
      <c r="H29" s="7">
        <v>2050</v>
      </c>
      <c r="I29" s="3">
        <v>0</v>
      </c>
      <c r="J29" s="3">
        <v>1</v>
      </c>
      <c r="K29" s="3"/>
      <c r="L29" s="3"/>
      <c r="M29" s="16"/>
      <c r="N29" s="36"/>
      <c r="O29" s="36"/>
      <c r="P29" s="36"/>
      <c r="Q29" s="36"/>
      <c r="R29" s="36"/>
      <c r="S29" s="39"/>
    </row>
    <row r="30" spans="1:19" ht="111" customHeight="1">
      <c r="A30" s="24" t="s">
        <v>8</v>
      </c>
      <c r="B30" s="24" t="s">
        <v>100</v>
      </c>
      <c r="C30" s="24" t="s">
        <v>101</v>
      </c>
      <c r="D30" s="24" t="s">
        <v>102</v>
      </c>
      <c r="E30" s="31" t="s">
        <v>317</v>
      </c>
      <c r="F30" s="24" t="s">
        <v>103</v>
      </c>
      <c r="G30" s="7">
        <v>2015</v>
      </c>
      <c r="H30" s="7">
        <v>2050</v>
      </c>
      <c r="I30" s="3">
        <v>0</v>
      </c>
      <c r="J30" s="3">
        <v>1</v>
      </c>
      <c r="K30" s="3"/>
      <c r="L30" s="3"/>
      <c r="M30" s="16"/>
      <c r="N30" s="36"/>
      <c r="O30" s="36"/>
      <c r="P30" s="36"/>
      <c r="Q30" s="36"/>
      <c r="R30" s="36"/>
      <c r="S30" s="39"/>
    </row>
    <row r="31" spans="1:19" ht="72" customHeight="1">
      <c r="A31" s="2" t="s">
        <v>8</v>
      </c>
      <c r="B31" s="2" t="s">
        <v>100</v>
      </c>
      <c r="C31" s="2" t="s">
        <v>104</v>
      </c>
      <c r="D31" s="2" t="s">
        <v>105</v>
      </c>
      <c r="E31" s="31" t="s">
        <v>318</v>
      </c>
      <c r="F31" s="2" t="s">
        <v>106</v>
      </c>
      <c r="G31" s="7">
        <v>2015</v>
      </c>
      <c r="H31" s="7">
        <v>2050</v>
      </c>
      <c r="I31" s="3">
        <v>0</v>
      </c>
      <c r="J31" s="3">
        <v>1</v>
      </c>
      <c r="K31" s="3"/>
      <c r="L31" s="3"/>
      <c r="M31" s="16"/>
      <c r="N31" s="36"/>
      <c r="O31" s="36"/>
      <c r="P31" s="36"/>
      <c r="Q31" s="36"/>
      <c r="R31" s="36"/>
      <c r="S31" s="39"/>
    </row>
    <row r="32" spans="1:19" ht="72" customHeight="1">
      <c r="A32" s="7" t="s">
        <v>8</v>
      </c>
      <c r="B32" s="7" t="s">
        <v>100</v>
      </c>
      <c r="C32" s="7" t="s">
        <v>107</v>
      </c>
      <c r="D32" s="7" t="s">
        <v>108</v>
      </c>
      <c r="E32" s="31" t="s">
        <v>319</v>
      </c>
      <c r="F32" s="7" t="s">
        <v>109</v>
      </c>
      <c r="G32" s="7">
        <v>2015</v>
      </c>
      <c r="H32" s="7">
        <v>2050</v>
      </c>
      <c r="I32" s="3">
        <v>0</v>
      </c>
      <c r="J32" s="3" t="s">
        <v>25</v>
      </c>
      <c r="K32" s="3"/>
      <c r="L32" s="3"/>
      <c r="M32" s="16"/>
      <c r="N32" s="36"/>
      <c r="O32" s="36"/>
      <c r="P32" s="36"/>
      <c r="Q32" s="36"/>
      <c r="R32" s="36"/>
      <c r="S32" s="39"/>
    </row>
    <row r="33" spans="1:19" ht="72" customHeight="1">
      <c r="A33" s="7" t="s">
        <v>110</v>
      </c>
      <c r="B33" s="7" t="s">
        <v>111</v>
      </c>
      <c r="C33" s="7" t="s">
        <v>112</v>
      </c>
      <c r="D33" s="7" t="s">
        <v>113</v>
      </c>
      <c r="E33" s="32" t="s">
        <v>320</v>
      </c>
      <c r="F33" s="7" t="s">
        <v>114</v>
      </c>
      <c r="G33" s="7">
        <v>2015</v>
      </c>
      <c r="H33" s="7">
        <v>2050</v>
      </c>
      <c r="I33" s="3">
        <v>0</v>
      </c>
      <c r="J33" s="3">
        <v>1</v>
      </c>
      <c r="K33" s="3"/>
      <c r="L33" s="3"/>
      <c r="M33" s="16"/>
      <c r="N33" s="36"/>
      <c r="O33" s="36"/>
      <c r="P33" s="36"/>
      <c r="Q33" s="36"/>
      <c r="R33" s="36"/>
      <c r="S33" s="39"/>
    </row>
    <row r="34" spans="1:19" ht="72" customHeight="1">
      <c r="A34" s="7" t="s">
        <v>110</v>
      </c>
      <c r="B34" s="7" t="s">
        <v>111</v>
      </c>
      <c r="C34" s="7" t="s">
        <v>115</v>
      </c>
      <c r="D34" s="7" t="s">
        <v>116</v>
      </c>
      <c r="E34" s="32" t="s">
        <v>321</v>
      </c>
      <c r="F34" s="7" t="s">
        <v>117</v>
      </c>
      <c r="G34" s="7">
        <v>2015</v>
      </c>
      <c r="H34" s="7">
        <v>2050</v>
      </c>
      <c r="I34" s="3">
        <v>0</v>
      </c>
      <c r="J34" s="3">
        <v>1</v>
      </c>
      <c r="K34" s="3"/>
      <c r="L34" s="3"/>
      <c r="M34" s="16"/>
      <c r="N34" s="36"/>
      <c r="O34" s="36"/>
      <c r="P34" s="36"/>
      <c r="Q34" s="36"/>
      <c r="R34" s="36"/>
      <c r="S34" s="39"/>
    </row>
    <row r="35" spans="1:19" ht="72" customHeight="1">
      <c r="A35" s="11" t="s">
        <v>26</v>
      </c>
      <c r="B35" s="11" t="s">
        <v>118</v>
      </c>
      <c r="C35" s="11" t="s">
        <v>119</v>
      </c>
      <c r="D35" s="11" t="s">
        <v>120</v>
      </c>
      <c r="E35" s="32" t="s">
        <v>322</v>
      </c>
      <c r="F35" s="11" t="s">
        <v>121</v>
      </c>
      <c r="G35" s="7">
        <v>2015</v>
      </c>
      <c r="H35" s="7">
        <v>2050</v>
      </c>
      <c r="I35" s="3">
        <v>0</v>
      </c>
      <c r="J35" s="3">
        <v>1</v>
      </c>
      <c r="K35" s="27"/>
      <c r="L35" s="3"/>
      <c r="M35" s="16"/>
      <c r="N35" s="36"/>
      <c r="O35" s="36"/>
      <c r="P35" s="36"/>
      <c r="Q35" s="36"/>
      <c r="R35" s="36"/>
      <c r="S35" s="39"/>
    </row>
    <row r="36" spans="1:19" ht="72" customHeight="1">
      <c r="A36" s="2" t="s">
        <v>26</v>
      </c>
      <c r="B36" s="2" t="s">
        <v>118</v>
      </c>
      <c r="C36" s="2" t="s">
        <v>122</v>
      </c>
      <c r="D36" s="2" t="s">
        <v>123</v>
      </c>
      <c r="E36" s="32" t="s">
        <v>323</v>
      </c>
      <c r="F36" s="2" t="s">
        <v>124</v>
      </c>
      <c r="G36" s="7">
        <v>2015</v>
      </c>
      <c r="H36" s="7">
        <v>2050</v>
      </c>
      <c r="I36" s="3">
        <v>0</v>
      </c>
      <c r="J36" s="3" t="s">
        <v>25</v>
      </c>
      <c r="K36" s="3"/>
      <c r="L36" s="3">
        <v>1</v>
      </c>
      <c r="M36" s="16"/>
      <c r="N36" s="36"/>
      <c r="O36" s="36"/>
      <c r="P36" s="36"/>
      <c r="Q36" s="36"/>
      <c r="R36" s="36"/>
      <c r="S36" s="39"/>
    </row>
    <row r="37" spans="1:19" ht="72" customHeight="1">
      <c r="A37" s="11" t="s">
        <v>26</v>
      </c>
      <c r="B37" s="11" t="s">
        <v>118</v>
      </c>
      <c r="C37" s="11" t="s">
        <v>125</v>
      </c>
      <c r="D37" s="11" t="s">
        <v>126</v>
      </c>
      <c r="E37" s="32" t="s">
        <v>324</v>
      </c>
      <c r="F37" s="11" t="s">
        <v>127</v>
      </c>
      <c r="G37" s="7">
        <v>2015</v>
      </c>
      <c r="H37" s="7">
        <v>2050</v>
      </c>
      <c r="I37" s="3">
        <v>0</v>
      </c>
      <c r="J37" s="3">
        <v>1</v>
      </c>
      <c r="K37" s="3"/>
      <c r="L37" s="3"/>
      <c r="M37" s="16"/>
      <c r="N37" s="36"/>
      <c r="O37" s="36"/>
      <c r="P37" s="36"/>
      <c r="Q37" s="36"/>
      <c r="R37" s="36"/>
      <c r="S37" s="39"/>
    </row>
    <row r="38" spans="1:19" ht="72" customHeight="1">
      <c r="A38" s="2" t="s">
        <v>8</v>
      </c>
      <c r="B38" s="2" t="s">
        <v>128</v>
      </c>
      <c r="C38" s="2" t="s">
        <v>129</v>
      </c>
      <c r="D38" s="2" t="s">
        <v>130</v>
      </c>
      <c r="E38" s="32" t="s">
        <v>325</v>
      </c>
      <c r="F38" s="2" t="s">
        <v>131</v>
      </c>
      <c r="G38" s="7">
        <v>2015</v>
      </c>
      <c r="H38" s="7">
        <v>2050</v>
      </c>
      <c r="I38" s="3">
        <v>0</v>
      </c>
      <c r="J38" s="3">
        <v>1</v>
      </c>
      <c r="K38" s="3"/>
      <c r="L38" s="3"/>
      <c r="M38" s="16"/>
      <c r="N38" s="36"/>
      <c r="O38" s="36"/>
      <c r="P38" s="36"/>
      <c r="Q38" s="36"/>
      <c r="R38" s="36"/>
      <c r="S38" s="39"/>
    </row>
    <row r="39" spans="1:19" ht="72" customHeight="1">
      <c r="A39" s="2" t="s">
        <v>8</v>
      </c>
      <c r="B39" s="2" t="s">
        <v>128</v>
      </c>
      <c r="C39" s="2" t="s">
        <v>132</v>
      </c>
      <c r="D39" s="2" t="s">
        <v>133</v>
      </c>
      <c r="E39" s="32" t="s">
        <v>326</v>
      </c>
      <c r="F39" s="2" t="s">
        <v>134</v>
      </c>
      <c r="G39" s="7">
        <v>2015</v>
      </c>
      <c r="H39" s="7">
        <v>2050</v>
      </c>
      <c r="I39" s="3">
        <v>0</v>
      </c>
      <c r="J39" s="3">
        <v>1</v>
      </c>
      <c r="K39" s="3"/>
      <c r="L39" s="3"/>
      <c r="M39" s="16"/>
      <c r="N39" s="36"/>
      <c r="O39" s="36"/>
      <c r="P39" s="36"/>
      <c r="Q39" s="36"/>
      <c r="R39" s="36">
        <v>1</v>
      </c>
      <c r="S39" s="39" t="s">
        <v>352</v>
      </c>
    </row>
    <row r="40" spans="1:19" ht="72" customHeight="1">
      <c r="A40" s="2" t="s">
        <v>26</v>
      </c>
      <c r="B40" s="2" t="s">
        <v>135</v>
      </c>
      <c r="C40" s="2" t="s">
        <v>136</v>
      </c>
      <c r="D40" s="2" t="s">
        <v>137</v>
      </c>
      <c r="E40" s="32" t="s">
        <v>327</v>
      </c>
      <c r="F40" s="2" t="s">
        <v>138</v>
      </c>
      <c r="G40" s="7">
        <v>2015</v>
      </c>
      <c r="H40" s="7">
        <v>2050</v>
      </c>
      <c r="I40" s="3">
        <v>0</v>
      </c>
      <c r="J40" s="3">
        <v>1</v>
      </c>
      <c r="K40" s="3"/>
      <c r="L40" s="3"/>
      <c r="M40" s="16"/>
      <c r="N40" s="36">
        <v>1</v>
      </c>
      <c r="O40" s="36"/>
      <c r="P40" s="36"/>
      <c r="Q40" s="36"/>
      <c r="R40" s="36"/>
      <c r="S40" s="39"/>
    </row>
    <row r="41" spans="1:19" ht="72" customHeight="1">
      <c r="A41" s="2" t="s">
        <v>26</v>
      </c>
      <c r="B41" s="2" t="s">
        <v>139</v>
      </c>
      <c r="C41" s="11" t="s">
        <v>140</v>
      </c>
      <c r="D41" s="11" t="s">
        <v>141</v>
      </c>
      <c r="E41" s="32" t="s">
        <v>328</v>
      </c>
      <c r="F41" s="11" t="s">
        <v>142</v>
      </c>
      <c r="G41" s="7">
        <v>2015</v>
      </c>
      <c r="H41" s="7">
        <v>2050</v>
      </c>
      <c r="I41" s="3">
        <v>0</v>
      </c>
      <c r="J41" s="3">
        <v>1</v>
      </c>
      <c r="K41" s="3"/>
      <c r="L41" s="3"/>
      <c r="M41" s="16"/>
      <c r="N41" s="36"/>
      <c r="O41" s="36"/>
      <c r="P41" s="36"/>
      <c r="Q41" s="36"/>
      <c r="R41" s="36"/>
      <c r="S41" s="39"/>
    </row>
    <row r="42" spans="1:19" ht="72" customHeight="1">
      <c r="A42" s="11" t="s">
        <v>26</v>
      </c>
      <c r="B42" s="11" t="s">
        <v>139</v>
      </c>
      <c r="C42" s="11" t="s">
        <v>143</v>
      </c>
      <c r="D42" s="11" t="s">
        <v>144</v>
      </c>
      <c r="E42" s="31" t="s">
        <v>329</v>
      </c>
      <c r="F42" s="11" t="s">
        <v>145</v>
      </c>
      <c r="G42" s="7">
        <v>2015</v>
      </c>
      <c r="H42" s="7">
        <v>2050</v>
      </c>
      <c r="I42" s="3">
        <v>0</v>
      </c>
      <c r="J42" s="3">
        <v>1</v>
      </c>
      <c r="K42" s="3"/>
      <c r="L42" s="3"/>
      <c r="M42" s="16"/>
      <c r="N42" s="36"/>
      <c r="O42" s="36"/>
      <c r="P42" s="36"/>
      <c r="Q42" s="36"/>
      <c r="R42" s="36"/>
      <c r="S42" s="39"/>
    </row>
    <row r="43" spans="1:19" ht="72" customHeight="1">
      <c r="A43" s="2" t="s">
        <v>26</v>
      </c>
      <c r="B43" s="2" t="s">
        <v>139</v>
      </c>
      <c r="C43" s="2" t="s">
        <v>146</v>
      </c>
      <c r="D43" s="2" t="s">
        <v>147</v>
      </c>
      <c r="E43" s="31" t="s">
        <v>330</v>
      </c>
      <c r="F43" s="2" t="s">
        <v>148</v>
      </c>
      <c r="G43" s="7">
        <v>2015</v>
      </c>
      <c r="H43" s="7">
        <v>2050</v>
      </c>
      <c r="I43" s="3">
        <v>0</v>
      </c>
      <c r="J43" s="3">
        <v>1</v>
      </c>
      <c r="K43" s="3"/>
      <c r="L43" s="3"/>
      <c r="M43" s="16"/>
      <c r="N43" s="36"/>
      <c r="O43" s="36"/>
      <c r="P43" s="36"/>
      <c r="Q43" s="36"/>
      <c r="R43" s="36"/>
      <c r="S43" s="39"/>
    </row>
    <row r="44" spans="1:19" ht="72" customHeight="1">
      <c r="A44" s="11" t="s">
        <v>26</v>
      </c>
      <c r="B44" s="11" t="s">
        <v>139</v>
      </c>
      <c r="C44" s="11" t="s">
        <v>149</v>
      </c>
      <c r="D44" s="11" t="s">
        <v>150</v>
      </c>
      <c r="E44" s="31" t="s">
        <v>331</v>
      </c>
      <c r="F44" s="11" t="s">
        <v>151</v>
      </c>
      <c r="G44" s="7">
        <v>2015</v>
      </c>
      <c r="H44" s="7">
        <v>2050</v>
      </c>
      <c r="I44" s="3">
        <v>0</v>
      </c>
      <c r="J44" s="3">
        <v>1</v>
      </c>
      <c r="K44" s="3"/>
      <c r="L44" s="3"/>
      <c r="M44" s="16"/>
      <c r="N44" s="36"/>
      <c r="O44" s="36">
        <v>1</v>
      </c>
      <c r="P44" s="36"/>
      <c r="Q44" s="36"/>
      <c r="R44" s="36"/>
      <c r="S44" s="39"/>
    </row>
    <row r="45" spans="1:19" ht="72" customHeight="1">
      <c r="A45" s="2" t="s">
        <v>26</v>
      </c>
      <c r="B45" s="2" t="s">
        <v>139</v>
      </c>
      <c r="C45" s="2" t="s">
        <v>152</v>
      </c>
      <c r="D45" s="2" t="s">
        <v>153</v>
      </c>
      <c r="E45" s="31" t="s">
        <v>332</v>
      </c>
      <c r="F45" s="2" t="s">
        <v>154</v>
      </c>
      <c r="G45" s="7">
        <v>2015</v>
      </c>
      <c r="H45" s="7">
        <v>2050</v>
      </c>
      <c r="I45" s="3">
        <v>0</v>
      </c>
      <c r="J45" s="3">
        <v>1</v>
      </c>
      <c r="K45" s="3"/>
      <c r="L45" s="3"/>
      <c r="M45" s="16"/>
      <c r="N45" s="36"/>
      <c r="O45" s="36"/>
      <c r="P45" s="36"/>
      <c r="Q45" s="36"/>
      <c r="R45" s="36"/>
      <c r="S45" s="39"/>
    </row>
    <row r="46" spans="1:19" ht="72" customHeight="1">
      <c r="A46" s="11" t="s">
        <v>26</v>
      </c>
      <c r="B46" s="11" t="s">
        <v>139</v>
      </c>
      <c r="C46" s="11" t="s">
        <v>155</v>
      </c>
      <c r="D46" s="11" t="s">
        <v>156</v>
      </c>
      <c r="E46" s="31" t="s">
        <v>333</v>
      </c>
      <c r="F46" s="11" t="s">
        <v>157</v>
      </c>
      <c r="G46" s="7">
        <v>2015</v>
      </c>
      <c r="H46" s="7">
        <v>2050</v>
      </c>
      <c r="I46" s="3">
        <v>0</v>
      </c>
      <c r="J46" s="3">
        <v>1</v>
      </c>
      <c r="K46" s="27"/>
      <c r="L46" s="3"/>
      <c r="M46" s="16"/>
      <c r="N46" s="36"/>
      <c r="O46" s="36">
        <v>1</v>
      </c>
      <c r="P46" s="36"/>
      <c r="Q46" s="36"/>
      <c r="R46" s="36"/>
      <c r="S46" s="39"/>
    </row>
    <row r="47" spans="1:19" ht="72" customHeight="1">
      <c r="A47" s="2" t="s">
        <v>26</v>
      </c>
      <c r="B47" s="2" t="s">
        <v>139</v>
      </c>
      <c r="C47" s="2" t="s">
        <v>158</v>
      </c>
      <c r="D47" s="2" t="s">
        <v>159</v>
      </c>
      <c r="E47" s="31" t="s">
        <v>334</v>
      </c>
      <c r="F47" s="2" t="s">
        <v>160</v>
      </c>
      <c r="G47" s="7">
        <v>2015</v>
      </c>
      <c r="H47" s="7">
        <v>2050</v>
      </c>
      <c r="I47" s="3">
        <v>0</v>
      </c>
      <c r="J47" s="3">
        <v>1</v>
      </c>
      <c r="K47" s="3"/>
      <c r="L47" s="3"/>
      <c r="M47" s="16">
        <v>1</v>
      </c>
      <c r="N47" s="36"/>
      <c r="O47" s="36"/>
      <c r="P47" s="36"/>
      <c r="Q47" s="36"/>
      <c r="R47" s="36"/>
      <c r="S47" s="39"/>
    </row>
    <row r="48" spans="1:19" ht="72" customHeight="1">
      <c r="A48" s="2" t="s">
        <v>26</v>
      </c>
      <c r="B48" s="2" t="s">
        <v>139</v>
      </c>
      <c r="C48" s="2" t="s">
        <v>161</v>
      </c>
      <c r="D48" s="2" t="s">
        <v>162</v>
      </c>
      <c r="E48" s="31" t="s">
        <v>335</v>
      </c>
      <c r="F48" s="2" t="s">
        <v>163</v>
      </c>
      <c r="G48" s="7">
        <v>2015</v>
      </c>
      <c r="H48" s="7">
        <v>2050</v>
      </c>
      <c r="I48" s="3">
        <v>0</v>
      </c>
      <c r="J48" s="3">
        <v>1</v>
      </c>
      <c r="K48" s="3"/>
      <c r="L48" s="3"/>
      <c r="M48" s="16">
        <v>1</v>
      </c>
      <c r="N48" s="36"/>
      <c r="O48" s="36"/>
      <c r="P48" s="36"/>
      <c r="Q48" s="36"/>
      <c r="R48" s="36"/>
      <c r="S48" s="39"/>
    </row>
    <row r="49" spans="1:19" ht="72" customHeight="1">
      <c r="A49" s="2" t="s">
        <v>26</v>
      </c>
      <c r="B49" s="2" t="s">
        <v>139</v>
      </c>
      <c r="C49" s="2" t="s">
        <v>164</v>
      </c>
      <c r="D49" s="2" t="s">
        <v>165</v>
      </c>
      <c r="E49" s="31" t="s">
        <v>336</v>
      </c>
      <c r="F49" s="2" t="s">
        <v>166</v>
      </c>
      <c r="G49" s="7">
        <v>2015</v>
      </c>
      <c r="H49" s="7">
        <v>2050</v>
      </c>
      <c r="I49" s="3">
        <v>0</v>
      </c>
      <c r="J49" s="3">
        <v>1</v>
      </c>
      <c r="K49" s="3"/>
      <c r="L49" s="3"/>
      <c r="M49" s="16">
        <v>1</v>
      </c>
      <c r="N49" s="36">
        <v>1</v>
      </c>
      <c r="O49" s="36"/>
      <c r="P49" s="36"/>
      <c r="Q49" s="36"/>
      <c r="R49" s="36"/>
      <c r="S49" s="39"/>
    </row>
    <row r="50" spans="1:19" ht="72" customHeight="1">
      <c r="A50" s="2" t="s">
        <v>26</v>
      </c>
      <c r="B50" s="2" t="s">
        <v>139</v>
      </c>
      <c r="C50" s="2" t="s">
        <v>167</v>
      </c>
      <c r="D50" s="2" t="s">
        <v>168</v>
      </c>
      <c r="E50" s="31" t="s">
        <v>337</v>
      </c>
      <c r="F50" s="2" t="s">
        <v>169</v>
      </c>
      <c r="G50" s="7">
        <v>2015</v>
      </c>
      <c r="H50" s="7">
        <v>2050</v>
      </c>
      <c r="I50" s="3">
        <v>0</v>
      </c>
      <c r="J50" s="3">
        <v>1</v>
      </c>
      <c r="K50" s="3"/>
      <c r="L50" s="3"/>
      <c r="M50" s="16"/>
      <c r="N50" s="36"/>
      <c r="O50" s="36"/>
      <c r="P50" s="36"/>
      <c r="Q50" s="36"/>
      <c r="R50" s="36"/>
      <c r="S50" s="39"/>
    </row>
    <row r="51" spans="1:19" ht="72" customHeight="1">
      <c r="A51" s="33" t="s">
        <v>58</v>
      </c>
      <c r="B51" s="33" t="s">
        <v>170</v>
      </c>
      <c r="C51" s="33" t="s">
        <v>171</v>
      </c>
      <c r="D51" s="33" t="s">
        <v>172</v>
      </c>
      <c r="E51" s="31" t="s">
        <v>338</v>
      </c>
      <c r="F51" s="33" t="s">
        <v>173</v>
      </c>
      <c r="G51" s="7">
        <v>2015</v>
      </c>
      <c r="H51" s="7">
        <v>2050</v>
      </c>
      <c r="I51" s="3">
        <v>0</v>
      </c>
      <c r="J51" s="3">
        <v>1</v>
      </c>
      <c r="K51" s="16"/>
      <c r="L51" s="16"/>
      <c r="M51" s="16"/>
      <c r="N51" s="36"/>
      <c r="O51" s="36"/>
      <c r="P51" s="36"/>
      <c r="Q51" s="36"/>
      <c r="R51" s="36"/>
      <c r="S51" s="39"/>
    </row>
    <row r="52" spans="1:19" ht="72" customHeight="1">
      <c r="A52" s="33" t="s">
        <v>58</v>
      </c>
      <c r="B52" s="33" t="s">
        <v>170</v>
      </c>
      <c r="C52" s="33" t="s">
        <v>174</v>
      </c>
      <c r="D52" s="33" t="s">
        <v>175</v>
      </c>
      <c r="E52" s="31" t="s">
        <v>339</v>
      </c>
      <c r="F52" s="33" t="s">
        <v>176</v>
      </c>
      <c r="G52" s="7">
        <v>2015</v>
      </c>
      <c r="H52" s="7">
        <v>2050</v>
      </c>
      <c r="I52" s="3">
        <v>0</v>
      </c>
      <c r="J52" s="3">
        <v>1</v>
      </c>
      <c r="K52" s="16"/>
      <c r="L52" s="16"/>
      <c r="M52" s="16"/>
      <c r="N52" s="36"/>
      <c r="O52" s="36"/>
      <c r="P52" s="36"/>
      <c r="Q52" s="36"/>
      <c r="R52" s="36"/>
      <c r="S52" s="39"/>
    </row>
    <row r="53" spans="1:19" ht="72" customHeight="1">
      <c r="A53" s="33" t="s">
        <v>177</v>
      </c>
      <c r="B53" s="33" t="s">
        <v>178</v>
      </c>
      <c r="C53" s="33" t="s">
        <v>179</v>
      </c>
      <c r="D53" s="33" t="s">
        <v>180</v>
      </c>
      <c r="E53" s="32" t="s">
        <v>340</v>
      </c>
      <c r="F53" s="33" t="s">
        <v>181</v>
      </c>
      <c r="G53" s="7">
        <v>2015</v>
      </c>
      <c r="H53" s="7">
        <v>2050</v>
      </c>
      <c r="I53" s="3">
        <v>0</v>
      </c>
      <c r="J53" s="3">
        <v>1</v>
      </c>
      <c r="K53" s="16"/>
      <c r="L53" s="16"/>
      <c r="M53" s="16"/>
      <c r="N53" s="36"/>
      <c r="O53" s="36"/>
      <c r="P53" s="36"/>
      <c r="Q53" s="36"/>
      <c r="R53" s="36"/>
      <c r="S53" s="39"/>
    </row>
    <row r="54" spans="1:19" ht="72" customHeight="1">
      <c r="A54" s="33" t="s">
        <v>177</v>
      </c>
      <c r="B54" s="33" t="s">
        <v>178</v>
      </c>
      <c r="C54" s="33" t="s">
        <v>182</v>
      </c>
      <c r="D54" s="33" t="s">
        <v>183</v>
      </c>
      <c r="E54" s="31" t="s">
        <v>341</v>
      </c>
      <c r="F54" s="33" t="s">
        <v>181</v>
      </c>
      <c r="G54" s="7">
        <v>2015</v>
      </c>
      <c r="H54" s="7">
        <v>2050</v>
      </c>
      <c r="I54" s="3">
        <v>0</v>
      </c>
      <c r="J54" s="3">
        <v>1</v>
      </c>
      <c r="K54" s="16"/>
      <c r="L54" s="16"/>
      <c r="M54" s="16"/>
      <c r="N54" s="36"/>
      <c r="O54" s="36"/>
      <c r="P54" s="36"/>
      <c r="Q54" s="36"/>
      <c r="R54" s="36"/>
      <c r="S54" s="39"/>
    </row>
    <row r="55" spans="1:19" ht="72" customHeight="1">
      <c r="A55" s="33" t="s">
        <v>177</v>
      </c>
      <c r="B55" s="33" t="s">
        <v>178</v>
      </c>
      <c r="C55" s="33" t="s">
        <v>184</v>
      </c>
      <c r="D55" s="33" t="s">
        <v>185</v>
      </c>
      <c r="E55" s="31" t="s">
        <v>342</v>
      </c>
      <c r="F55" s="33" t="s">
        <v>181</v>
      </c>
      <c r="G55" s="7">
        <v>2015</v>
      </c>
      <c r="H55" s="7">
        <v>2050</v>
      </c>
      <c r="I55" s="3">
        <v>0</v>
      </c>
      <c r="J55" s="3">
        <v>1</v>
      </c>
      <c r="K55" s="16"/>
      <c r="L55" s="16"/>
      <c r="M55" s="16"/>
      <c r="N55" s="36"/>
      <c r="O55" s="36"/>
      <c r="P55" s="36"/>
      <c r="Q55" s="36"/>
      <c r="R55" s="36"/>
      <c r="S55" s="39"/>
    </row>
    <row r="56" spans="1:19" ht="162.6" customHeight="1">
      <c r="A56" s="7" t="s">
        <v>177</v>
      </c>
      <c r="B56" s="7" t="s">
        <v>186</v>
      </c>
      <c r="C56" s="7" t="s">
        <v>187</v>
      </c>
      <c r="D56" s="7" t="s">
        <v>188</v>
      </c>
      <c r="E56" s="31" t="s">
        <v>343</v>
      </c>
      <c r="F56" s="7" t="s">
        <v>189</v>
      </c>
      <c r="G56" s="7">
        <v>2015</v>
      </c>
      <c r="H56" s="7">
        <v>2050</v>
      </c>
      <c r="I56" s="3">
        <v>0</v>
      </c>
      <c r="J56" s="3">
        <v>1</v>
      </c>
      <c r="K56" s="3"/>
      <c r="L56" s="3"/>
      <c r="M56" s="16"/>
      <c r="N56" s="36"/>
      <c r="O56" s="36"/>
      <c r="P56" s="36"/>
      <c r="Q56" s="36"/>
      <c r="R56" s="36"/>
      <c r="S56" s="39"/>
    </row>
    <row r="57" spans="1:19" ht="72" customHeight="1">
      <c r="A57" s="7" t="s">
        <v>177</v>
      </c>
      <c r="B57" s="7" t="s">
        <v>186</v>
      </c>
      <c r="C57" s="7" t="s">
        <v>190</v>
      </c>
      <c r="D57" s="7" t="s">
        <v>191</v>
      </c>
      <c r="E57" s="31" t="s">
        <v>344</v>
      </c>
      <c r="F57" s="7" t="s">
        <v>192</v>
      </c>
      <c r="G57" s="7">
        <v>2015</v>
      </c>
      <c r="H57" s="7">
        <v>2050</v>
      </c>
      <c r="I57" s="3">
        <v>0</v>
      </c>
      <c r="J57" s="3">
        <v>1</v>
      </c>
      <c r="K57" s="3"/>
      <c r="L57" s="3"/>
      <c r="M57" s="16"/>
      <c r="N57" s="36"/>
      <c r="O57" s="36"/>
      <c r="P57" s="36"/>
      <c r="Q57" s="36"/>
      <c r="R57" s="36"/>
      <c r="S57" s="39"/>
    </row>
    <row r="58" spans="1:19" ht="72" customHeight="1">
      <c r="A58" s="24" t="s">
        <v>177</v>
      </c>
      <c r="B58" s="24" t="s">
        <v>186</v>
      </c>
      <c r="C58" s="24" t="s">
        <v>193</v>
      </c>
      <c r="D58" s="24" t="s">
        <v>172</v>
      </c>
      <c r="E58" s="31" t="s">
        <v>345</v>
      </c>
      <c r="F58" s="24" t="s">
        <v>194</v>
      </c>
      <c r="G58" s="7">
        <v>2015</v>
      </c>
      <c r="H58" s="7">
        <v>2050</v>
      </c>
      <c r="I58" s="3">
        <v>0</v>
      </c>
      <c r="J58" s="3">
        <v>1</v>
      </c>
      <c r="K58" s="3"/>
      <c r="L58" s="3"/>
      <c r="M58" s="16"/>
      <c r="N58" s="36"/>
      <c r="O58" s="36"/>
      <c r="P58" s="36"/>
      <c r="Q58" s="36"/>
      <c r="R58" s="36"/>
      <c r="S58" s="39"/>
    </row>
    <row r="59" spans="1:19" ht="72" customHeight="1">
      <c r="A59" s="7" t="s">
        <v>177</v>
      </c>
      <c r="B59" s="7" t="s">
        <v>186</v>
      </c>
      <c r="C59" s="7" t="s">
        <v>195</v>
      </c>
      <c r="D59" s="7" t="s">
        <v>196</v>
      </c>
      <c r="E59" s="31" t="s">
        <v>346</v>
      </c>
      <c r="F59" s="7" t="s">
        <v>197</v>
      </c>
      <c r="G59" s="7">
        <v>2015</v>
      </c>
      <c r="H59" s="7">
        <v>2050</v>
      </c>
      <c r="I59" s="3">
        <v>0</v>
      </c>
      <c r="J59" s="3">
        <v>1</v>
      </c>
      <c r="K59" s="3"/>
      <c r="L59" s="3"/>
      <c r="M59" s="16"/>
      <c r="N59" s="36"/>
      <c r="O59" s="36"/>
      <c r="P59" s="36"/>
      <c r="Q59" s="36"/>
      <c r="R59" s="36"/>
      <c r="S59" s="39"/>
    </row>
    <row r="60" spans="1:19" ht="72" customHeight="1">
      <c r="A60" s="24" t="s">
        <v>177</v>
      </c>
      <c r="B60" s="24" t="s">
        <v>186</v>
      </c>
      <c r="C60" s="24" t="s">
        <v>198</v>
      </c>
      <c r="D60" s="24" t="s">
        <v>199</v>
      </c>
      <c r="E60" s="31" t="s">
        <v>347</v>
      </c>
      <c r="F60" s="24" t="s">
        <v>200</v>
      </c>
      <c r="G60" s="7">
        <v>2015</v>
      </c>
      <c r="H60" s="7">
        <v>2050</v>
      </c>
      <c r="I60" s="3">
        <v>0</v>
      </c>
      <c r="J60" s="3">
        <v>1</v>
      </c>
      <c r="K60" s="3"/>
      <c r="L60" s="3"/>
      <c r="M60" s="16"/>
      <c r="N60" s="36"/>
      <c r="O60" s="36"/>
      <c r="P60" s="36"/>
      <c r="Q60" s="36"/>
      <c r="R60" s="36"/>
      <c r="S60" s="39"/>
    </row>
    <row r="61" spans="1:19" ht="72" customHeight="1">
      <c r="A61" s="24" t="s">
        <v>177</v>
      </c>
      <c r="B61" s="7" t="s">
        <v>186</v>
      </c>
      <c r="C61" s="7" t="s">
        <v>201</v>
      </c>
      <c r="D61" s="7" t="s">
        <v>202</v>
      </c>
      <c r="E61" s="31" t="s">
        <v>348</v>
      </c>
      <c r="F61" s="7" t="s">
        <v>203</v>
      </c>
      <c r="G61" s="7">
        <v>2015</v>
      </c>
      <c r="H61" s="7">
        <v>2050</v>
      </c>
      <c r="I61" s="3">
        <v>0</v>
      </c>
      <c r="J61" s="3">
        <v>1</v>
      </c>
      <c r="K61" s="3"/>
      <c r="L61" s="3"/>
      <c r="M61" s="16"/>
      <c r="N61" s="36"/>
      <c r="O61" s="36"/>
      <c r="P61" s="36"/>
      <c r="Q61" s="36"/>
      <c r="R61" s="36"/>
      <c r="S61" s="39"/>
    </row>
    <row r="62" spans="1:19" ht="171" customHeight="1">
      <c r="A62" s="7" t="s">
        <v>177</v>
      </c>
      <c r="B62" s="7" t="s">
        <v>186</v>
      </c>
      <c r="C62" s="7" t="s">
        <v>204</v>
      </c>
      <c r="D62" s="7" t="s">
        <v>205</v>
      </c>
      <c r="E62" s="31" t="s">
        <v>349</v>
      </c>
      <c r="F62" s="7" t="s">
        <v>206</v>
      </c>
      <c r="G62" s="7">
        <v>2015</v>
      </c>
      <c r="H62" s="7">
        <v>2050</v>
      </c>
      <c r="I62" s="3">
        <v>0</v>
      </c>
      <c r="J62" s="3" t="s">
        <v>271</v>
      </c>
      <c r="K62" s="3">
        <v>1</v>
      </c>
      <c r="L62" s="3"/>
      <c r="M62" s="16"/>
      <c r="N62" s="36"/>
      <c r="O62" s="36"/>
      <c r="P62" s="36"/>
      <c r="Q62" s="36"/>
      <c r="R62" s="36"/>
      <c r="S62" s="39"/>
    </row>
    <row r="1048479" spans="11:13">
      <c r="K1048479" s="25"/>
      <c r="L1048479" s="25"/>
      <c r="M1048479" s="26"/>
    </row>
    <row r="1048480" spans="11:13">
      <c r="K1048480" s="25"/>
      <c r="L1048480" s="25"/>
      <c r="M1048480" s="26"/>
    </row>
    <row r="1048481" spans="11:13">
      <c r="K1048481" s="25"/>
      <c r="L1048481" s="25"/>
      <c r="M1048481" s="26"/>
    </row>
    <row r="1048482" spans="11:13">
      <c r="K1048482" s="25"/>
      <c r="L1048482" s="25"/>
      <c r="M1048482" s="26"/>
    </row>
    <row r="1048483" spans="11:13">
      <c r="K1048483" s="25"/>
      <c r="L1048483" s="25"/>
      <c r="M1048483" s="26"/>
    </row>
    <row r="1048484" spans="11:13">
      <c r="K1048484" s="25"/>
      <c r="L1048484" s="25"/>
      <c r="M1048484" s="26"/>
    </row>
    <row r="1048485" spans="11:13">
      <c r="K1048485" s="25"/>
      <c r="L1048485" s="25"/>
      <c r="M1048485" s="26"/>
    </row>
    <row r="1048486" spans="11:13">
      <c r="K1048486" s="25"/>
      <c r="L1048486" s="25"/>
      <c r="M1048486" s="26"/>
    </row>
    <row r="1048487" spans="11:13">
      <c r="K1048487" s="25"/>
      <c r="L1048487" s="25"/>
      <c r="M1048487" s="26"/>
    </row>
    <row r="1048488" spans="11:13">
      <c r="K1048488" s="25"/>
      <c r="L1048488" s="25"/>
      <c r="M1048488" s="26"/>
    </row>
    <row r="1048489" spans="11:13">
      <c r="K1048489" s="25"/>
      <c r="L1048489" s="25"/>
      <c r="M1048489" s="26"/>
    </row>
    <row r="1048490" spans="11:13">
      <c r="K1048490" s="25"/>
      <c r="L1048490" s="25"/>
      <c r="M1048490" s="26"/>
    </row>
    <row r="1048491" spans="11:13">
      <c r="K1048491" s="25"/>
      <c r="L1048491" s="25"/>
      <c r="M1048491" s="26"/>
    </row>
    <row r="1048492" spans="11:13">
      <c r="K1048492" s="25"/>
      <c r="L1048492" s="25"/>
      <c r="M1048492" s="26"/>
    </row>
    <row r="1048493" spans="11:13">
      <c r="K1048493" s="25"/>
      <c r="L1048493" s="25"/>
      <c r="M1048493" s="26"/>
    </row>
    <row r="1048494" spans="11:13">
      <c r="K1048494" s="25"/>
      <c r="L1048494" s="25"/>
      <c r="M1048494" s="26"/>
    </row>
    <row r="1048495" spans="11:13">
      <c r="K1048495" s="25"/>
      <c r="L1048495" s="25"/>
      <c r="M1048495" s="26"/>
    </row>
    <row r="1048496" spans="11:13">
      <c r="K1048496" s="25"/>
      <c r="L1048496" s="25"/>
      <c r="M1048496" s="26"/>
    </row>
    <row r="1048497" spans="11:13">
      <c r="K1048497" s="25"/>
      <c r="L1048497" s="25"/>
      <c r="M1048497" s="26"/>
    </row>
    <row r="1048498" spans="11:13">
      <c r="K1048498" s="25"/>
      <c r="L1048498" s="25"/>
      <c r="M1048498" s="26"/>
    </row>
    <row r="1048499" spans="11:13">
      <c r="K1048499" s="25"/>
      <c r="L1048499" s="25"/>
      <c r="M1048499" s="26"/>
    </row>
    <row r="1048500" spans="11:13">
      <c r="K1048500" s="25"/>
      <c r="L1048500" s="25"/>
      <c r="M1048500" s="26"/>
    </row>
    <row r="1048501" spans="11:13">
      <c r="K1048501" s="25"/>
      <c r="L1048501" s="25"/>
      <c r="M1048501" s="26"/>
    </row>
    <row r="1048502" spans="11:13">
      <c r="K1048502" s="25"/>
      <c r="L1048502" s="25"/>
      <c r="M1048502" s="26"/>
    </row>
    <row r="1048503" spans="11:13">
      <c r="K1048503" s="25"/>
      <c r="L1048503" s="25"/>
      <c r="M1048503" s="26"/>
    </row>
    <row r="1048504" spans="11:13">
      <c r="K1048504" s="25"/>
      <c r="L1048504" s="25"/>
      <c r="M1048504" s="26"/>
    </row>
    <row r="1048505" spans="11:13">
      <c r="K1048505" s="25"/>
      <c r="L1048505" s="25"/>
      <c r="M1048505" s="26"/>
    </row>
    <row r="1048506" spans="11:13">
      <c r="K1048506" s="25"/>
      <c r="L1048506" s="25"/>
      <c r="M1048506" s="26"/>
    </row>
    <row r="1048507" spans="11:13">
      <c r="K1048507" s="25"/>
      <c r="L1048507" s="25"/>
      <c r="M1048507" s="26"/>
    </row>
    <row r="1048508" spans="11:13">
      <c r="K1048508" s="25"/>
      <c r="L1048508" s="25"/>
      <c r="M1048508" s="26"/>
    </row>
    <row r="1048509" spans="11:13">
      <c r="K1048509" s="25"/>
      <c r="L1048509" s="25"/>
      <c r="M1048509" s="26"/>
    </row>
    <row r="1048510" spans="11:13">
      <c r="K1048510" s="25"/>
      <c r="L1048510" s="25"/>
      <c r="M1048510" s="26"/>
    </row>
    <row r="1048511" spans="11:13">
      <c r="K1048511" s="25"/>
      <c r="L1048511" s="25"/>
      <c r="M1048511" s="26"/>
    </row>
    <row r="1048512" spans="11:13">
      <c r="K1048512" s="25"/>
      <c r="L1048512" s="25"/>
      <c r="M1048512" s="26"/>
    </row>
    <row r="1048513" spans="11:13">
      <c r="K1048513" s="25"/>
      <c r="L1048513" s="25"/>
      <c r="M1048513" s="26"/>
    </row>
    <row r="1048514" spans="11:13">
      <c r="K1048514" s="25"/>
      <c r="L1048514" s="25"/>
      <c r="M1048514" s="26"/>
    </row>
  </sheetData>
  <sortState xmlns:xlrd2="http://schemas.microsoft.com/office/spreadsheetml/2017/richdata2" ref="A2:M62">
    <sortCondition ref="B2:B62"/>
  </sortState>
  <phoneticPr fontId="2" type="noConversion"/>
  <conditionalFormatting sqref="I6">
    <cfRule type="colorScale" priority="20">
      <colorScale>
        <cfvo type="min"/>
        <cfvo type="percentile" val="50"/>
        <cfvo type="max"/>
        <color rgb="FFF8696B"/>
        <color rgb="FFFFEB84"/>
        <color rgb="FF63BE7B"/>
      </colorScale>
    </cfRule>
  </conditionalFormatting>
  <conditionalFormatting sqref="I1:J1048576">
    <cfRule type="colorScale" priority="19">
      <colorScale>
        <cfvo type="min"/>
        <cfvo type="percentile" val="50"/>
        <cfvo type="max"/>
        <color rgb="FFF8696B"/>
        <color rgb="FFFFEB84"/>
        <color rgb="FF63BE7B"/>
      </colorScale>
    </cfRule>
  </conditionalFormatting>
  <conditionalFormatting sqref="I4:J4">
    <cfRule type="colorScale" priority="104">
      <colorScale>
        <cfvo type="min"/>
        <cfvo type="percentile" val="50"/>
        <cfvo type="max"/>
        <color rgb="FFF8696B"/>
        <color rgb="FFFFEB84"/>
        <color rgb="FF63BE7B"/>
      </colorScale>
    </cfRule>
  </conditionalFormatting>
  <conditionalFormatting sqref="I5:J5">
    <cfRule type="colorScale" priority="103">
      <colorScale>
        <cfvo type="min"/>
        <cfvo type="percentile" val="50"/>
        <cfvo type="max"/>
        <color rgb="FFF8696B"/>
        <color rgb="FFFFEB84"/>
        <color rgb="FF63BE7B"/>
      </colorScale>
    </cfRule>
  </conditionalFormatting>
  <conditionalFormatting sqref="I8:J8">
    <cfRule type="colorScale" priority="100">
      <colorScale>
        <cfvo type="min"/>
        <cfvo type="percentile" val="50"/>
        <cfvo type="max"/>
        <color rgb="FFF8696B"/>
        <color rgb="FFFFEB84"/>
        <color rgb="FF63BE7B"/>
      </colorScale>
    </cfRule>
  </conditionalFormatting>
  <conditionalFormatting sqref="I13:J13">
    <cfRule type="colorScale" priority="95">
      <colorScale>
        <cfvo type="min"/>
        <cfvo type="percentile" val="50"/>
        <cfvo type="max"/>
        <color rgb="FFF8696B"/>
        <color rgb="FFFFEB84"/>
        <color rgb="FF63BE7B"/>
      </colorScale>
    </cfRule>
  </conditionalFormatting>
  <conditionalFormatting sqref="I14:J14">
    <cfRule type="colorScale" priority="93">
      <colorScale>
        <cfvo type="min"/>
        <cfvo type="percentile" val="50"/>
        <cfvo type="max"/>
        <color rgb="FFF8696B"/>
        <color rgb="FFFFEB84"/>
        <color rgb="FF63BE7B"/>
      </colorScale>
    </cfRule>
  </conditionalFormatting>
  <conditionalFormatting sqref="I20:J20">
    <cfRule type="colorScale" priority="87">
      <colorScale>
        <cfvo type="min"/>
        <cfvo type="percentile" val="50"/>
        <cfvo type="max"/>
        <color rgb="FFF8696B"/>
        <color rgb="FFFFEB84"/>
        <color rgb="FF63BE7B"/>
      </colorScale>
    </cfRule>
  </conditionalFormatting>
  <conditionalFormatting sqref="I21:J21">
    <cfRule type="colorScale" priority="31">
      <colorScale>
        <cfvo type="min"/>
        <cfvo type="percentile" val="50"/>
        <cfvo type="max"/>
        <color rgb="FFF8696B"/>
        <color rgb="FFFFEB84"/>
        <color rgb="FF63BE7B"/>
      </colorScale>
    </cfRule>
  </conditionalFormatting>
  <conditionalFormatting sqref="I24:J24">
    <cfRule type="colorScale" priority="83">
      <colorScale>
        <cfvo type="min"/>
        <cfvo type="percentile" val="50"/>
        <cfvo type="max"/>
        <color rgb="FFF8696B"/>
        <color rgb="FFFFEB84"/>
        <color rgb="FF63BE7B"/>
      </colorScale>
    </cfRule>
  </conditionalFormatting>
  <conditionalFormatting sqref="I25:J25">
    <cfRule type="colorScale" priority="82">
      <colorScale>
        <cfvo type="min"/>
        <cfvo type="percentile" val="50"/>
        <cfvo type="max"/>
        <color rgb="FFF8696B"/>
        <color rgb="FFFFEB84"/>
        <color rgb="FF63BE7B"/>
      </colorScale>
    </cfRule>
  </conditionalFormatting>
  <conditionalFormatting sqref="I26:J26">
    <cfRule type="colorScale" priority="81">
      <colorScale>
        <cfvo type="min"/>
        <cfvo type="percentile" val="50"/>
        <cfvo type="max"/>
        <color rgb="FFF8696B"/>
        <color rgb="FFFFEB84"/>
        <color rgb="FF63BE7B"/>
      </colorScale>
    </cfRule>
  </conditionalFormatting>
  <conditionalFormatting sqref="I28:J28">
    <cfRule type="colorScale" priority="79">
      <colorScale>
        <cfvo type="min"/>
        <cfvo type="percentile" val="50"/>
        <cfvo type="max"/>
        <color rgb="FFF8696B"/>
        <color rgb="FFFFEB84"/>
        <color rgb="FF63BE7B"/>
      </colorScale>
    </cfRule>
  </conditionalFormatting>
  <conditionalFormatting sqref="I29:J29">
    <cfRule type="colorScale" priority="78">
      <colorScale>
        <cfvo type="min"/>
        <cfvo type="percentile" val="50"/>
        <cfvo type="max"/>
        <color rgb="FFF8696B"/>
        <color rgb="FFFFEB84"/>
        <color rgb="FF63BE7B"/>
      </colorScale>
    </cfRule>
  </conditionalFormatting>
  <conditionalFormatting sqref="I37:J37">
    <cfRule type="colorScale" priority="70">
      <colorScale>
        <cfvo type="min"/>
        <cfvo type="percentile" val="50"/>
        <cfvo type="max"/>
        <color rgb="FFF8696B"/>
        <color rgb="FFFFEB84"/>
        <color rgb="FF63BE7B"/>
      </colorScale>
    </cfRule>
  </conditionalFormatting>
  <conditionalFormatting sqref="I39:J39">
    <cfRule type="colorScale" priority="65">
      <colorScale>
        <cfvo type="min"/>
        <cfvo type="percentile" val="50"/>
        <cfvo type="max"/>
        <color rgb="FFF8696B"/>
        <color rgb="FFFFEB84"/>
        <color rgb="FF63BE7B"/>
      </colorScale>
    </cfRule>
  </conditionalFormatting>
  <conditionalFormatting sqref="I41:J41">
    <cfRule type="colorScale" priority="63">
      <colorScale>
        <cfvo type="min"/>
        <cfvo type="percentile" val="50"/>
        <cfvo type="max"/>
        <color rgb="FFF8696B"/>
        <color rgb="FFFFEB84"/>
        <color rgb="FF63BE7B"/>
      </colorScale>
    </cfRule>
  </conditionalFormatting>
  <conditionalFormatting sqref="I42:J42">
    <cfRule type="colorScale" priority="62">
      <colorScale>
        <cfvo type="min"/>
        <cfvo type="percentile" val="50"/>
        <cfvo type="max"/>
        <color rgb="FFF8696B"/>
        <color rgb="FFFFEB84"/>
        <color rgb="FF63BE7B"/>
      </colorScale>
    </cfRule>
  </conditionalFormatting>
  <conditionalFormatting sqref="I43:J43">
    <cfRule type="colorScale" priority="59">
      <colorScale>
        <cfvo type="min"/>
        <cfvo type="percentile" val="50"/>
        <cfvo type="max"/>
        <color rgb="FFF8696B"/>
        <color rgb="FFFFEB84"/>
        <color rgb="FF63BE7B"/>
      </colorScale>
    </cfRule>
  </conditionalFormatting>
  <conditionalFormatting sqref="I44:J44">
    <cfRule type="colorScale" priority="58">
      <colorScale>
        <cfvo type="min"/>
        <cfvo type="percentile" val="50"/>
        <cfvo type="max"/>
        <color rgb="FFF8696B"/>
        <color rgb="FFFFEB84"/>
        <color rgb="FF63BE7B"/>
      </colorScale>
    </cfRule>
  </conditionalFormatting>
  <conditionalFormatting sqref="I46:J46">
    <cfRule type="colorScale" priority="55">
      <colorScale>
        <cfvo type="min"/>
        <cfvo type="percentile" val="50"/>
        <cfvo type="max"/>
        <color rgb="FFF8696B"/>
        <color rgb="FFFFEB84"/>
        <color rgb="FF63BE7B"/>
      </colorScale>
    </cfRule>
  </conditionalFormatting>
  <conditionalFormatting sqref="I47:J47">
    <cfRule type="colorScale" priority="54">
      <colorScale>
        <cfvo type="min"/>
        <cfvo type="percentile" val="50"/>
        <cfvo type="max"/>
        <color rgb="FFF8696B"/>
        <color rgb="FFFFEB84"/>
        <color rgb="FF63BE7B"/>
      </colorScale>
    </cfRule>
  </conditionalFormatting>
  <conditionalFormatting sqref="I49:J49">
    <cfRule type="colorScale" priority="52">
      <colorScale>
        <cfvo type="min"/>
        <cfvo type="percentile" val="50"/>
        <cfvo type="max"/>
        <color rgb="FFF8696B"/>
        <color rgb="FFFFEB84"/>
        <color rgb="FF63BE7B"/>
      </colorScale>
    </cfRule>
  </conditionalFormatting>
  <conditionalFormatting sqref="I50:J50">
    <cfRule type="colorScale" priority="51">
      <colorScale>
        <cfvo type="min"/>
        <cfvo type="percentile" val="50"/>
        <cfvo type="max"/>
        <color rgb="FFF8696B"/>
        <color rgb="FFFFEB84"/>
        <color rgb="FF63BE7B"/>
      </colorScale>
    </cfRule>
  </conditionalFormatting>
  <conditionalFormatting sqref="I56:J56">
    <cfRule type="colorScale" priority="45">
      <colorScale>
        <cfvo type="min"/>
        <cfvo type="percentile" val="50"/>
        <cfvo type="max"/>
        <color rgb="FFF8696B"/>
        <color rgb="FFFFEB84"/>
        <color rgb="FF63BE7B"/>
      </colorScale>
    </cfRule>
  </conditionalFormatting>
  <conditionalFormatting sqref="I58:J58">
    <cfRule type="colorScale" priority="43">
      <colorScale>
        <cfvo type="min"/>
        <cfvo type="percentile" val="50"/>
        <cfvo type="max"/>
        <color rgb="FFF8696B"/>
        <color rgb="FFFFEB84"/>
        <color rgb="FF63BE7B"/>
      </colorScale>
    </cfRule>
  </conditionalFormatting>
  <conditionalFormatting sqref="I59:J59">
    <cfRule type="colorScale" priority="41">
      <colorScale>
        <cfvo type="min"/>
        <cfvo type="percentile" val="50"/>
        <cfvo type="max"/>
        <color rgb="FFF8696B"/>
        <color rgb="FFFFEB84"/>
        <color rgb="FF63BE7B"/>
      </colorScale>
    </cfRule>
  </conditionalFormatting>
  <conditionalFormatting sqref="I7:M7 K8">
    <cfRule type="colorScale" priority="22">
      <colorScale>
        <cfvo type="min"/>
        <cfvo type="percentile" val="50"/>
        <cfvo type="max"/>
        <color rgb="FFF8696B"/>
        <color rgb="FFFFEB84"/>
        <color rgb="FF63BE7B"/>
      </colorScale>
    </cfRule>
  </conditionalFormatting>
  <conditionalFormatting sqref="K1:M1048576">
    <cfRule type="colorScale" priority="18">
      <colorScale>
        <cfvo type="min"/>
        <cfvo type="percentile" val="50"/>
        <cfvo type="max"/>
        <color rgb="FFF8696B"/>
        <color rgb="FFFFEB84"/>
        <color rgb="FF63BE7B"/>
      </colorScale>
    </cfRule>
  </conditionalFormatting>
  <conditionalFormatting sqref="K2:M6 L8:M8 K9:M62">
    <cfRule type="colorScale" priority="151">
      <colorScale>
        <cfvo type="min"/>
        <cfvo type="percentile" val="50"/>
        <cfvo type="max"/>
        <color rgb="FFF8696B"/>
        <color rgb="FFFFEB84"/>
        <color rgb="FF63BE7B"/>
      </colorScale>
    </cfRule>
  </conditionalFormatting>
  <conditionalFormatting sqref="I2:J2">
    <cfRule type="colorScale" priority="152">
      <colorScale>
        <cfvo type="min"/>
        <cfvo type="percentile" val="50"/>
        <cfvo type="max"/>
        <color rgb="FFF8696B"/>
        <color rgb="FFFFEB84"/>
        <color rgb="FF63BE7B"/>
      </colorScale>
    </cfRule>
  </conditionalFormatting>
  <conditionalFormatting sqref="I3:J3">
    <cfRule type="colorScale" priority="153">
      <colorScale>
        <cfvo type="min"/>
        <cfvo type="percentile" val="50"/>
        <cfvo type="max"/>
        <color rgb="FFF8696B"/>
        <color rgb="FFFFEB84"/>
        <color rgb="FF63BE7B"/>
      </colorScale>
    </cfRule>
  </conditionalFormatting>
  <conditionalFormatting sqref="I7:J7">
    <cfRule type="colorScale" priority="154">
      <colorScale>
        <cfvo type="min"/>
        <cfvo type="percentile" val="50"/>
        <cfvo type="max"/>
        <color rgb="FFF8696B"/>
        <color rgb="FFFFEB84"/>
        <color rgb="FF63BE7B"/>
      </colorScale>
    </cfRule>
  </conditionalFormatting>
  <conditionalFormatting sqref="I9:J9">
    <cfRule type="colorScale" priority="155">
      <colorScale>
        <cfvo type="min"/>
        <cfvo type="percentile" val="50"/>
        <cfvo type="max"/>
        <color rgb="FFF8696B"/>
        <color rgb="FFFFEB84"/>
        <color rgb="FF63BE7B"/>
      </colorScale>
    </cfRule>
  </conditionalFormatting>
  <conditionalFormatting sqref="I10:J10">
    <cfRule type="colorScale" priority="156">
      <colorScale>
        <cfvo type="min"/>
        <cfvo type="percentile" val="50"/>
        <cfvo type="max"/>
        <color rgb="FFF8696B"/>
        <color rgb="FFFFEB84"/>
        <color rgb="FF63BE7B"/>
      </colorScale>
    </cfRule>
  </conditionalFormatting>
  <conditionalFormatting sqref="I11:J11">
    <cfRule type="colorScale" priority="157">
      <colorScale>
        <cfvo type="min"/>
        <cfvo type="percentile" val="50"/>
        <cfvo type="max"/>
        <color rgb="FFF8696B"/>
        <color rgb="FFFFEB84"/>
        <color rgb="FF63BE7B"/>
      </colorScale>
    </cfRule>
  </conditionalFormatting>
  <conditionalFormatting sqref="I12:J12">
    <cfRule type="colorScale" priority="158">
      <colorScale>
        <cfvo type="min"/>
        <cfvo type="percentile" val="50"/>
        <cfvo type="max"/>
        <color rgb="FFF8696B"/>
        <color rgb="FFFFEB84"/>
        <color rgb="FF63BE7B"/>
      </colorScale>
    </cfRule>
  </conditionalFormatting>
  <conditionalFormatting sqref="I15:J15">
    <cfRule type="colorScale" priority="159">
      <colorScale>
        <cfvo type="min"/>
        <cfvo type="percentile" val="50"/>
        <cfvo type="max"/>
        <color rgb="FFF8696B"/>
        <color rgb="FFFFEB84"/>
        <color rgb="FF63BE7B"/>
      </colorScale>
    </cfRule>
  </conditionalFormatting>
  <conditionalFormatting sqref="I16:J16">
    <cfRule type="colorScale" priority="160">
      <colorScale>
        <cfvo type="min"/>
        <cfvo type="percentile" val="50"/>
        <cfvo type="max"/>
        <color rgb="FFF8696B"/>
        <color rgb="FFFFEB84"/>
        <color rgb="FF63BE7B"/>
      </colorScale>
    </cfRule>
  </conditionalFormatting>
  <conditionalFormatting sqref="I17:J17">
    <cfRule type="colorScale" priority="161">
      <colorScale>
        <cfvo type="min"/>
        <cfvo type="percentile" val="50"/>
        <cfvo type="max"/>
        <color rgb="FFF8696B"/>
        <color rgb="FFFFEB84"/>
        <color rgb="FF63BE7B"/>
      </colorScale>
    </cfRule>
  </conditionalFormatting>
  <conditionalFormatting sqref="I18:J18">
    <cfRule type="colorScale" priority="162">
      <colorScale>
        <cfvo type="min"/>
        <cfvo type="percentile" val="50"/>
        <cfvo type="max"/>
        <color rgb="FFF8696B"/>
        <color rgb="FFFFEB84"/>
        <color rgb="FF63BE7B"/>
      </colorScale>
    </cfRule>
  </conditionalFormatting>
  <conditionalFormatting sqref="I19:J19">
    <cfRule type="colorScale" priority="163">
      <colorScale>
        <cfvo type="min"/>
        <cfvo type="percentile" val="50"/>
        <cfvo type="max"/>
        <color rgb="FFF8696B"/>
        <color rgb="FFFFEB84"/>
        <color rgb="FF63BE7B"/>
      </colorScale>
    </cfRule>
  </conditionalFormatting>
  <conditionalFormatting sqref="I22:J22">
    <cfRule type="colorScale" priority="164">
      <colorScale>
        <cfvo type="min"/>
        <cfvo type="percentile" val="50"/>
        <cfvo type="max"/>
        <color rgb="FFF8696B"/>
        <color rgb="FFFFEB84"/>
        <color rgb="FF63BE7B"/>
      </colorScale>
    </cfRule>
  </conditionalFormatting>
  <conditionalFormatting sqref="I23:J23">
    <cfRule type="colorScale" priority="165">
      <colorScale>
        <cfvo type="min"/>
        <cfvo type="percentile" val="50"/>
        <cfvo type="max"/>
        <color rgb="FFF8696B"/>
        <color rgb="FFFFEB84"/>
        <color rgb="FF63BE7B"/>
      </colorScale>
    </cfRule>
  </conditionalFormatting>
  <conditionalFormatting sqref="I27:J27">
    <cfRule type="colorScale" priority="166">
      <colorScale>
        <cfvo type="min"/>
        <cfvo type="percentile" val="50"/>
        <cfvo type="max"/>
        <color rgb="FFF8696B"/>
        <color rgb="FFFFEB84"/>
        <color rgb="FF63BE7B"/>
      </colorScale>
    </cfRule>
  </conditionalFormatting>
  <conditionalFormatting sqref="I30:J30">
    <cfRule type="colorScale" priority="167">
      <colorScale>
        <cfvo type="min"/>
        <cfvo type="percentile" val="50"/>
        <cfvo type="max"/>
        <color rgb="FFF8696B"/>
        <color rgb="FFFFEB84"/>
        <color rgb="FF63BE7B"/>
      </colorScale>
    </cfRule>
  </conditionalFormatting>
  <conditionalFormatting sqref="I31:J31">
    <cfRule type="colorScale" priority="168">
      <colorScale>
        <cfvo type="min"/>
        <cfvo type="percentile" val="50"/>
        <cfvo type="max"/>
        <color rgb="FFF8696B"/>
        <color rgb="FFFFEB84"/>
        <color rgb="FF63BE7B"/>
      </colorScale>
    </cfRule>
  </conditionalFormatting>
  <conditionalFormatting sqref="I32:J32">
    <cfRule type="colorScale" priority="169">
      <colorScale>
        <cfvo type="min"/>
        <cfvo type="percentile" val="50"/>
        <cfvo type="max"/>
        <color rgb="FFF8696B"/>
        <color rgb="FFFFEB84"/>
        <color rgb="FF63BE7B"/>
      </colorScale>
    </cfRule>
  </conditionalFormatting>
  <conditionalFormatting sqref="I33:J33">
    <cfRule type="colorScale" priority="170">
      <colorScale>
        <cfvo type="min"/>
        <cfvo type="percentile" val="50"/>
        <cfvo type="max"/>
        <color rgb="FFF8696B"/>
        <color rgb="FFFFEB84"/>
        <color rgb="FF63BE7B"/>
      </colorScale>
    </cfRule>
  </conditionalFormatting>
  <conditionalFormatting sqref="I34:J34">
    <cfRule type="colorScale" priority="171">
      <colorScale>
        <cfvo type="min"/>
        <cfvo type="percentile" val="50"/>
        <cfvo type="max"/>
        <color rgb="FFF8696B"/>
        <color rgb="FFFFEB84"/>
        <color rgb="FF63BE7B"/>
      </colorScale>
    </cfRule>
  </conditionalFormatting>
  <conditionalFormatting sqref="I35:J35">
    <cfRule type="colorScale" priority="172">
      <colorScale>
        <cfvo type="min"/>
        <cfvo type="percentile" val="50"/>
        <cfvo type="max"/>
        <color rgb="FFF8696B"/>
        <color rgb="FFFFEB84"/>
        <color rgb="FF63BE7B"/>
      </colorScale>
    </cfRule>
  </conditionalFormatting>
  <conditionalFormatting sqref="I36:J36">
    <cfRule type="colorScale" priority="173">
      <colorScale>
        <cfvo type="min"/>
        <cfvo type="percentile" val="50"/>
        <cfvo type="max"/>
        <color rgb="FFF8696B"/>
        <color rgb="FFFFEB84"/>
        <color rgb="FF63BE7B"/>
      </colorScale>
    </cfRule>
  </conditionalFormatting>
  <conditionalFormatting sqref="I38:J38">
    <cfRule type="colorScale" priority="174">
      <colorScale>
        <cfvo type="min"/>
        <cfvo type="percentile" val="50"/>
        <cfvo type="max"/>
        <color rgb="FFF8696B"/>
        <color rgb="FFFFEB84"/>
        <color rgb="FF63BE7B"/>
      </colorScale>
    </cfRule>
  </conditionalFormatting>
  <conditionalFormatting sqref="I40:J40">
    <cfRule type="colorScale" priority="175">
      <colorScale>
        <cfvo type="min"/>
        <cfvo type="percentile" val="50"/>
        <cfvo type="max"/>
        <color rgb="FFF8696B"/>
        <color rgb="FFFFEB84"/>
        <color rgb="FF63BE7B"/>
      </colorScale>
    </cfRule>
  </conditionalFormatting>
  <conditionalFormatting sqref="I45:J45">
    <cfRule type="colorScale" priority="176">
      <colorScale>
        <cfvo type="min"/>
        <cfvo type="percentile" val="50"/>
        <cfvo type="max"/>
        <color rgb="FFF8696B"/>
        <color rgb="FFFFEB84"/>
        <color rgb="FF63BE7B"/>
      </colorScale>
    </cfRule>
  </conditionalFormatting>
  <conditionalFormatting sqref="I48:J48">
    <cfRule type="colorScale" priority="177">
      <colorScale>
        <cfvo type="min"/>
        <cfvo type="percentile" val="50"/>
        <cfvo type="max"/>
        <color rgb="FFF8696B"/>
        <color rgb="FFFFEB84"/>
        <color rgb="FF63BE7B"/>
      </colorScale>
    </cfRule>
  </conditionalFormatting>
  <conditionalFormatting sqref="I51:J51">
    <cfRule type="colorScale" priority="178">
      <colorScale>
        <cfvo type="min"/>
        <cfvo type="percentile" val="50"/>
        <cfvo type="max"/>
        <color rgb="FFF8696B"/>
        <color rgb="FFFFEB84"/>
        <color rgb="FF63BE7B"/>
      </colorScale>
    </cfRule>
  </conditionalFormatting>
  <conditionalFormatting sqref="I52:J52">
    <cfRule type="colorScale" priority="179">
      <colorScale>
        <cfvo type="min"/>
        <cfvo type="percentile" val="50"/>
        <cfvo type="max"/>
        <color rgb="FFF8696B"/>
        <color rgb="FFFFEB84"/>
        <color rgb="FF63BE7B"/>
      </colorScale>
    </cfRule>
  </conditionalFormatting>
  <conditionalFormatting sqref="I53:J53">
    <cfRule type="colorScale" priority="180">
      <colorScale>
        <cfvo type="min"/>
        <cfvo type="percentile" val="50"/>
        <cfvo type="max"/>
        <color rgb="FFF8696B"/>
        <color rgb="FFFFEB84"/>
        <color rgb="FF63BE7B"/>
      </colorScale>
    </cfRule>
  </conditionalFormatting>
  <conditionalFormatting sqref="I54:J54">
    <cfRule type="colorScale" priority="181">
      <colorScale>
        <cfvo type="min"/>
        <cfvo type="percentile" val="50"/>
        <cfvo type="max"/>
        <color rgb="FFF8696B"/>
        <color rgb="FFFFEB84"/>
        <color rgb="FF63BE7B"/>
      </colorScale>
    </cfRule>
  </conditionalFormatting>
  <conditionalFormatting sqref="I55:J55">
    <cfRule type="colorScale" priority="182">
      <colorScale>
        <cfvo type="min"/>
        <cfvo type="percentile" val="50"/>
        <cfvo type="max"/>
        <color rgb="FFF8696B"/>
        <color rgb="FFFFEB84"/>
        <color rgb="FF63BE7B"/>
      </colorScale>
    </cfRule>
  </conditionalFormatting>
  <conditionalFormatting sqref="I57:J57">
    <cfRule type="colorScale" priority="183">
      <colorScale>
        <cfvo type="min"/>
        <cfvo type="percentile" val="50"/>
        <cfvo type="max"/>
        <color rgb="FFF8696B"/>
        <color rgb="FFFFEB84"/>
        <color rgb="FF63BE7B"/>
      </colorScale>
    </cfRule>
  </conditionalFormatting>
  <conditionalFormatting sqref="I60:J60">
    <cfRule type="colorScale" priority="184">
      <colorScale>
        <cfvo type="min"/>
        <cfvo type="percentile" val="50"/>
        <cfvo type="max"/>
        <color rgb="FFF8696B"/>
        <color rgb="FFFFEB84"/>
        <color rgb="FF63BE7B"/>
      </colorScale>
    </cfRule>
  </conditionalFormatting>
  <conditionalFormatting sqref="I61:J61">
    <cfRule type="colorScale" priority="185">
      <colorScale>
        <cfvo type="min"/>
        <cfvo type="percentile" val="50"/>
        <cfvo type="max"/>
        <color rgb="FFF8696B"/>
        <color rgb="FFFFEB84"/>
        <color rgb="FF63BE7B"/>
      </colorScale>
    </cfRule>
  </conditionalFormatting>
  <conditionalFormatting sqref="I62:J62">
    <cfRule type="colorScale" priority="186">
      <colorScale>
        <cfvo type="min"/>
        <cfvo type="percentile" val="50"/>
        <cfvo type="max"/>
        <color rgb="FFF8696B"/>
        <color rgb="FFFFEB84"/>
        <color rgb="FF63BE7B"/>
      </colorScale>
    </cfRule>
  </conditionalFormatting>
  <conditionalFormatting sqref="J6">
    <cfRule type="colorScale" priority="187">
      <colorScale>
        <cfvo type="min"/>
        <cfvo type="percentile" val="50"/>
        <cfvo type="max"/>
        <color rgb="FFF8696B"/>
        <color rgb="FFFFEB84"/>
        <color rgb="FF63BE7B"/>
      </colorScale>
    </cfRule>
  </conditionalFormatting>
  <conditionalFormatting sqref="K1:R104857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20030-40C3-4F3C-B910-13A38E6FDCE4}">
  <dimension ref="A1:L62"/>
  <sheetViews>
    <sheetView topLeftCell="D1" zoomScale="85" zoomScaleNormal="85" workbookViewId="0">
      <selection activeCell="G14" sqref="G14"/>
    </sheetView>
  </sheetViews>
  <sheetFormatPr defaultColWidth="8.7109375" defaultRowHeight="15"/>
  <cols>
    <col min="1" max="1" width="11.7109375" bestFit="1" customWidth="1"/>
    <col min="2" max="2" width="56.5703125" bestFit="1" customWidth="1"/>
    <col min="3" max="3" width="58.7109375" bestFit="1" customWidth="1"/>
    <col min="4" max="4" width="52" bestFit="1" customWidth="1"/>
    <col min="5" max="5" width="15.7109375" style="42" bestFit="1" customWidth="1"/>
    <col min="6" max="7" width="15.5703125" style="42" bestFit="1" customWidth="1"/>
    <col min="8" max="9" width="15.85546875" style="42" bestFit="1" customWidth="1"/>
    <col min="10" max="10" width="16" style="42" bestFit="1" customWidth="1"/>
    <col min="11" max="11" width="17.42578125" style="42" bestFit="1" customWidth="1"/>
    <col min="12" max="12" width="11.7109375" style="42" bestFit="1" customWidth="1"/>
  </cols>
  <sheetData>
    <row r="1" spans="1:12" s="9" customFormat="1">
      <c r="A1" s="20" t="s">
        <v>1</v>
      </c>
      <c r="B1" s="20" t="s">
        <v>3</v>
      </c>
      <c r="C1" s="20" t="s">
        <v>207</v>
      </c>
      <c r="D1" s="20" t="s">
        <v>2</v>
      </c>
      <c r="E1" s="40" t="str">
        <f>+main!K1</f>
        <v>strategy_M8_EC</v>
      </c>
      <c r="F1" s="40" t="str">
        <f>+main!L1</f>
        <v>strategy_M7_EE</v>
      </c>
      <c r="G1" s="40" t="str">
        <f>+main!M1</f>
        <v>strategy_M6_TF</v>
      </c>
      <c r="H1" s="41" t="s">
        <v>276</v>
      </c>
      <c r="I1" s="41" t="s">
        <v>277</v>
      </c>
      <c r="J1" s="41" t="s">
        <v>278</v>
      </c>
      <c r="K1" s="41" t="s">
        <v>279</v>
      </c>
      <c r="L1" s="41" t="s">
        <v>280</v>
      </c>
    </row>
    <row r="2" spans="1:12">
      <c r="A2" s="10" t="s">
        <v>9</v>
      </c>
      <c r="B2" s="10" t="s">
        <v>11</v>
      </c>
      <c r="C2" s="10" t="s">
        <v>208</v>
      </c>
      <c r="D2" s="10" t="s">
        <v>10</v>
      </c>
      <c r="E2" s="21" t="str">
        <f>IF(VLOOKUP(D2,main!C:K,9,FALSE)=0,"",VLOOKUP(D2,main!C:K,9,FALSE))</f>
        <v/>
      </c>
      <c r="F2" s="21" t="str">
        <f>IF(VLOOKUP(D2,main!C:L,10,FALSE)=0,"",VLOOKUP(D2,main!C:L,10,FALSE))</f>
        <v/>
      </c>
      <c r="G2" s="21" t="str">
        <f>IF(VLOOKUP(D2,main!C:M,11,FALSE)=0,"",VLOOKUP(D2,main!C:M,11,FALSE))</f>
        <v/>
      </c>
      <c r="H2" s="21" t="str">
        <f>IF(VLOOKUP(D2,main!C:N,12,FALSE)=0,"",VLOOKUP(D2,main!C:N,12,FALSE))</f>
        <v/>
      </c>
      <c r="I2" s="21" t="str">
        <f>IF(VLOOKUP(D2,main!C:O,13,FALSE)=0,"",VLOOKUP(D2,main!C:O,13,FALSE))</f>
        <v/>
      </c>
      <c r="J2" s="21" t="str">
        <f>IF(VLOOKUP(D2,main!C:P,14,FALSE)=0,"",VLOOKUP(D2,main!C:P,14,FALSE))</f>
        <v/>
      </c>
      <c r="K2" s="21" t="str">
        <f>IF(VLOOKUP(D2,main!C:Q,15,FALSE)=0,"",VLOOKUP(D2,main!C:Q,15,FALSE))</f>
        <v/>
      </c>
      <c r="L2" s="21" t="str">
        <f>IF(VLOOKUP(D2,main!C:R,16,FALSE)=0,"",VLOOKUP(D2,main!C:R,16,FALSE))</f>
        <v/>
      </c>
    </row>
    <row r="3" spans="1:12">
      <c r="A3" s="10" t="s">
        <v>9</v>
      </c>
      <c r="B3" s="10" t="s">
        <v>14</v>
      </c>
      <c r="C3" s="10" t="s">
        <v>209</v>
      </c>
      <c r="D3" s="10" t="s">
        <v>13</v>
      </c>
      <c r="E3" s="21" t="str">
        <f>IF(VLOOKUP(D3,main!C:K,9,FALSE)=0,"",VLOOKUP(D3,main!C:K,9,FALSE))</f>
        <v/>
      </c>
      <c r="F3" s="21" t="str">
        <f>IF(VLOOKUP(D3,main!C:L,10,FALSE)=0,"",VLOOKUP(D3,main!C:L,10,FALSE))</f>
        <v/>
      </c>
      <c r="G3" s="21" t="str">
        <f>IF(VLOOKUP(D3,main!C:M,11,FALSE)=0,"",VLOOKUP(D3,main!C:M,11,FALSE))</f>
        <v/>
      </c>
      <c r="H3" s="21" t="str">
        <f>IF(VLOOKUP(D3,main!C:N,12,FALSE)=0,"",VLOOKUP(D3,main!C:N,12,FALSE))</f>
        <v/>
      </c>
      <c r="I3" s="21" t="str">
        <f>IF(VLOOKUP(D3,main!C:O,13,FALSE)=0,"",VLOOKUP(D3,main!C:O,13,FALSE))</f>
        <v/>
      </c>
      <c r="J3" s="21" t="str">
        <f>IF(VLOOKUP(D3,main!C:P,14,FALSE)=0,"",VLOOKUP(D3,main!C:P,14,FALSE))</f>
        <v/>
      </c>
      <c r="K3" s="21" t="str">
        <f>IF(VLOOKUP(D3,main!C:Q,15,FALSE)=0,"",VLOOKUP(D3,main!C:Q,15,FALSE))</f>
        <v/>
      </c>
      <c r="L3" s="21" t="str">
        <f>IF(VLOOKUP(D3,main!C:R,16,FALSE)=0,"",VLOOKUP(D3,main!C:R,16,FALSE))</f>
        <v/>
      </c>
    </row>
    <row r="4" spans="1:12">
      <c r="A4" s="10" t="s">
        <v>9</v>
      </c>
      <c r="B4" s="10" t="s">
        <v>17</v>
      </c>
      <c r="C4" s="10" t="s">
        <v>210</v>
      </c>
      <c r="D4" s="10" t="s">
        <v>16</v>
      </c>
      <c r="E4" s="21" t="str">
        <f>IF(VLOOKUP(D4,main!C:K,9,FALSE)=0,"",VLOOKUP(D4,main!C:K,9,FALSE))</f>
        <v/>
      </c>
      <c r="F4" s="21" t="str">
        <f>IF(VLOOKUP(D4,main!C:L,10,FALSE)=0,"",VLOOKUP(D4,main!C:L,10,FALSE))</f>
        <v/>
      </c>
      <c r="G4" s="21" t="str">
        <f>IF(VLOOKUP(D4,main!C:M,11,FALSE)=0,"",VLOOKUP(D4,main!C:M,11,FALSE))</f>
        <v/>
      </c>
      <c r="H4" s="21" t="str">
        <f>IF(VLOOKUP(D4,main!C:N,12,FALSE)=0,"",VLOOKUP(D4,main!C:N,12,FALSE))</f>
        <v/>
      </c>
      <c r="I4" s="21" t="str">
        <f>IF(VLOOKUP(D4,main!C:O,13,FALSE)=0,"",VLOOKUP(D4,main!C:O,13,FALSE))</f>
        <v/>
      </c>
      <c r="J4" s="21" t="str">
        <f>IF(VLOOKUP(D4,main!C:P,14,FALSE)=0,"",VLOOKUP(D4,main!C:P,14,FALSE))</f>
        <v/>
      </c>
      <c r="K4" s="21" t="str">
        <f>IF(VLOOKUP(D4,main!C:Q,15,FALSE)=0,"",VLOOKUP(D4,main!C:Q,15,FALSE))</f>
        <v/>
      </c>
      <c r="L4" s="21" t="str">
        <f>IF(VLOOKUP(D4,main!C:R,16,FALSE)=0,"",VLOOKUP(D4,main!C:R,16,FALSE))</f>
        <v/>
      </c>
    </row>
    <row r="5" spans="1:12">
      <c r="A5" s="10" t="s">
        <v>9</v>
      </c>
      <c r="B5" s="10" t="s">
        <v>20</v>
      </c>
      <c r="C5" s="10" t="s">
        <v>211</v>
      </c>
      <c r="D5" s="10" t="s">
        <v>19</v>
      </c>
      <c r="E5" s="21" t="str">
        <f>IF(VLOOKUP(D5,main!C:K,9,FALSE)=0,"",VLOOKUP(D5,main!C:K,9,FALSE))</f>
        <v/>
      </c>
      <c r="F5" s="21" t="str">
        <f>IF(VLOOKUP(D5,main!C:L,10,FALSE)=0,"",VLOOKUP(D5,main!C:L,10,FALSE))</f>
        <v/>
      </c>
      <c r="G5" s="21" t="str">
        <f>IF(VLOOKUP(D5,main!C:M,11,FALSE)=0,"",VLOOKUP(D5,main!C:M,11,FALSE))</f>
        <v/>
      </c>
      <c r="H5" s="21" t="str">
        <f>IF(VLOOKUP(D5,main!C:N,12,FALSE)=0,"",VLOOKUP(D5,main!C:N,12,FALSE))</f>
        <v/>
      </c>
      <c r="I5" s="21" t="str">
        <f>IF(VLOOKUP(D5,main!C:O,13,FALSE)=0,"",VLOOKUP(D5,main!C:O,13,FALSE))</f>
        <v/>
      </c>
      <c r="J5" s="21" t="str">
        <f>IF(VLOOKUP(D5,main!C:P,14,FALSE)=0,"",VLOOKUP(D5,main!C:P,14,FALSE))</f>
        <v/>
      </c>
      <c r="K5" s="21" t="str">
        <f>IF(VLOOKUP(D5,main!C:Q,15,FALSE)=0,"",VLOOKUP(D5,main!C:Q,15,FALSE))</f>
        <v/>
      </c>
      <c r="L5" s="21">
        <f>IF(VLOOKUP(D5,main!C:R,16,FALSE)=0,"",VLOOKUP(D5,main!C:R,16,FALSE))</f>
        <v>1</v>
      </c>
    </row>
    <row r="6" spans="1:12">
      <c r="A6" s="10" t="s">
        <v>9</v>
      </c>
      <c r="B6" s="10" t="s">
        <v>23</v>
      </c>
      <c r="C6" s="10" t="s">
        <v>212</v>
      </c>
      <c r="D6" s="10" t="s">
        <v>22</v>
      </c>
      <c r="E6" s="21" t="str">
        <f>IF(VLOOKUP(D6,main!C:K,9,FALSE)=0,"",VLOOKUP(D6,main!C:K,9,FALSE))</f>
        <v/>
      </c>
      <c r="F6" s="21" t="str">
        <f>IF(VLOOKUP(D6,main!C:L,10,FALSE)=0,"",VLOOKUP(D6,main!C:L,10,FALSE))</f>
        <v/>
      </c>
      <c r="G6" s="21" t="str">
        <f>IF(VLOOKUP(D6,main!C:M,11,FALSE)=0,"",VLOOKUP(D6,main!C:M,11,FALSE))</f>
        <v/>
      </c>
      <c r="H6" s="21" t="str">
        <f>IF(VLOOKUP(D6,main!C:N,12,FALSE)=0,"",VLOOKUP(D6,main!C:N,12,FALSE))</f>
        <v/>
      </c>
      <c r="I6" s="21" t="str">
        <f>IF(VLOOKUP(D6,main!C:O,13,FALSE)=0,"",VLOOKUP(D6,main!C:O,13,FALSE))</f>
        <v/>
      </c>
      <c r="J6" s="21" t="str">
        <f>IF(VLOOKUP(D6,main!C:P,14,FALSE)=0,"",VLOOKUP(D6,main!C:P,14,FALSE))</f>
        <v/>
      </c>
      <c r="K6" s="21" t="str">
        <f>IF(VLOOKUP(D6,main!C:Q,15,FALSE)=0,"",VLOOKUP(D6,main!C:Q,15,FALSE))</f>
        <v/>
      </c>
      <c r="L6" s="21" t="str">
        <f>IF(VLOOKUP(D6,main!C:R,16,FALSE)=0,"",VLOOKUP(D6,main!C:R,16,FALSE))</f>
        <v/>
      </c>
    </row>
    <row r="7" spans="1:12">
      <c r="A7" s="10" t="s">
        <v>27</v>
      </c>
      <c r="B7" s="10" t="s">
        <v>29</v>
      </c>
      <c r="C7" s="10" t="s">
        <v>213</v>
      </c>
      <c r="D7" s="10" t="s">
        <v>28</v>
      </c>
      <c r="E7" s="21" t="str">
        <f>IF(VLOOKUP(D7,main!C:K,9,FALSE)=0,"",VLOOKUP(D7,main!C:K,9,FALSE))</f>
        <v/>
      </c>
      <c r="F7" s="21" t="str">
        <f>IF(VLOOKUP(D7,main!C:L,10,FALSE)=0,"",VLOOKUP(D7,main!C:L,10,FALSE))</f>
        <v/>
      </c>
      <c r="G7" s="21" t="str">
        <f>IF(VLOOKUP(D7,main!C:M,11,FALSE)=0,"",VLOOKUP(D7,main!C:M,11,FALSE))</f>
        <v/>
      </c>
      <c r="H7" s="21" t="str">
        <f>IF(VLOOKUP(D7,main!C:N,12,FALSE)=0,"",VLOOKUP(D7,main!C:N,12,FALSE))</f>
        <v/>
      </c>
      <c r="I7" s="21" t="str">
        <f>IF(VLOOKUP(D7,main!C:O,13,FALSE)=0,"",VLOOKUP(D7,main!C:O,13,FALSE))</f>
        <v/>
      </c>
      <c r="J7" s="21" t="str">
        <f>IF(VLOOKUP(D7,main!C:P,14,FALSE)=0,"",VLOOKUP(D7,main!C:P,14,FALSE))</f>
        <v/>
      </c>
      <c r="K7" s="21" t="str">
        <f>IF(VLOOKUP(D7,main!C:Q,15,FALSE)=0,"",VLOOKUP(D7,main!C:Q,15,FALSE))</f>
        <v/>
      </c>
      <c r="L7" s="21" t="str">
        <f>IF(VLOOKUP(D7,main!C:R,16,FALSE)=0,"",VLOOKUP(D7,main!C:R,16,FALSE))</f>
        <v/>
      </c>
    </row>
    <row r="8" spans="1:12">
      <c r="A8" s="10" t="s">
        <v>31</v>
      </c>
      <c r="B8" s="10" t="s">
        <v>33</v>
      </c>
      <c r="C8" s="10" t="s">
        <v>214</v>
      </c>
      <c r="D8" s="10" t="s">
        <v>32</v>
      </c>
      <c r="E8" s="21" t="str">
        <f>IF(VLOOKUP(D8,main!C:K,9,FALSE)=0,"",VLOOKUP(D8,main!C:K,9,FALSE))</f>
        <v/>
      </c>
      <c r="F8" s="21" t="str">
        <f>IF(VLOOKUP(D8,main!C:L,10,FALSE)=0,"",VLOOKUP(D8,main!C:L,10,FALSE))</f>
        <v/>
      </c>
      <c r="G8" s="21" t="str">
        <f>IF(VLOOKUP(D8,main!C:M,11,FALSE)=0,"",VLOOKUP(D8,main!C:M,11,FALSE))</f>
        <v/>
      </c>
      <c r="H8" s="21" t="str">
        <f>IF(VLOOKUP(D8,main!C:N,12,FALSE)=0,"",VLOOKUP(D8,main!C:N,12,FALSE))</f>
        <v/>
      </c>
      <c r="I8" s="21" t="str">
        <f>IF(VLOOKUP(D8,main!C:O,13,FALSE)=0,"",VLOOKUP(D8,main!C:O,13,FALSE))</f>
        <v/>
      </c>
      <c r="J8" s="21" t="str">
        <f>IF(VLOOKUP(D8,main!C:P,14,FALSE)=0,"",VLOOKUP(D8,main!C:P,14,FALSE))</f>
        <v/>
      </c>
      <c r="K8" s="21" t="str">
        <f>IF(VLOOKUP(D8,main!C:Q,15,FALSE)=0,"",VLOOKUP(D8,main!C:Q,15,FALSE))</f>
        <v/>
      </c>
      <c r="L8" s="21" t="str">
        <f>IF(VLOOKUP(D8,main!C:R,16,FALSE)=0,"",VLOOKUP(D8,main!C:R,16,FALSE))</f>
        <v/>
      </c>
    </row>
    <row r="9" spans="1:12">
      <c r="A9" s="10" t="s">
        <v>31</v>
      </c>
      <c r="B9" s="10" t="s">
        <v>36</v>
      </c>
      <c r="C9" s="10" t="s">
        <v>215</v>
      </c>
      <c r="D9" s="10" t="s">
        <v>35</v>
      </c>
      <c r="E9" s="21" t="str">
        <f>IF(VLOOKUP(D9,main!C:K,9,FALSE)=0,"",VLOOKUP(D9,main!C:K,9,FALSE))</f>
        <v/>
      </c>
      <c r="F9" s="21" t="str">
        <f>IF(VLOOKUP(D9,main!C:L,10,FALSE)=0,"",VLOOKUP(D9,main!C:L,10,FALSE))</f>
        <v/>
      </c>
      <c r="G9" s="21" t="str">
        <f>IF(VLOOKUP(D9,main!C:M,11,FALSE)=0,"",VLOOKUP(D9,main!C:M,11,FALSE))</f>
        <v/>
      </c>
      <c r="H9" s="21" t="str">
        <f>IF(VLOOKUP(D9,main!C:N,12,FALSE)=0,"",VLOOKUP(D9,main!C:N,12,FALSE))</f>
        <v/>
      </c>
      <c r="I9" s="21" t="str">
        <f>IF(VLOOKUP(D9,main!C:O,13,FALSE)=0,"",VLOOKUP(D9,main!C:O,13,FALSE))</f>
        <v/>
      </c>
      <c r="J9" s="21" t="str">
        <f>IF(VLOOKUP(D9,main!C:P,14,FALSE)=0,"",VLOOKUP(D9,main!C:P,14,FALSE))</f>
        <v/>
      </c>
      <c r="K9" s="21" t="str">
        <f>IF(VLOOKUP(D9,main!C:Q,15,FALSE)=0,"",VLOOKUP(D9,main!C:Q,15,FALSE))</f>
        <v/>
      </c>
      <c r="L9" s="21" t="str">
        <f>IF(VLOOKUP(D9,main!C:R,16,FALSE)=0,"",VLOOKUP(D9,main!C:R,16,FALSE))</f>
        <v/>
      </c>
    </row>
    <row r="10" spans="1:12">
      <c r="A10" s="10" t="s">
        <v>31</v>
      </c>
      <c r="B10" s="10" t="s">
        <v>39</v>
      </c>
      <c r="C10" s="10" t="s">
        <v>216</v>
      </c>
      <c r="D10" s="10" t="s">
        <v>38</v>
      </c>
      <c r="E10" s="21" t="str">
        <f>IF(VLOOKUP(D10,main!C:K,9,FALSE)=0,"",VLOOKUP(D10,main!C:K,9,FALSE))</f>
        <v/>
      </c>
      <c r="F10" s="21" t="str">
        <f>IF(VLOOKUP(D10,main!C:L,10,FALSE)=0,"",VLOOKUP(D10,main!C:L,10,FALSE))</f>
        <v/>
      </c>
      <c r="G10" s="21" t="str">
        <f>IF(VLOOKUP(D10,main!C:M,11,FALSE)=0,"",VLOOKUP(D10,main!C:M,11,FALSE))</f>
        <v/>
      </c>
      <c r="H10" s="21" t="str">
        <f>IF(VLOOKUP(D10,main!C:N,12,FALSE)=0,"",VLOOKUP(D10,main!C:N,12,FALSE))</f>
        <v/>
      </c>
      <c r="I10" s="21" t="str">
        <f>IF(VLOOKUP(D10,main!C:O,13,FALSE)=0,"",VLOOKUP(D10,main!C:O,13,FALSE))</f>
        <v/>
      </c>
      <c r="J10" s="21" t="str">
        <f>IF(VLOOKUP(D10,main!C:P,14,FALSE)=0,"",VLOOKUP(D10,main!C:P,14,FALSE))</f>
        <v/>
      </c>
      <c r="K10" s="21" t="str">
        <f>IF(VLOOKUP(D10,main!C:Q,15,FALSE)=0,"",VLOOKUP(D10,main!C:Q,15,FALSE))</f>
        <v/>
      </c>
      <c r="L10" s="21" t="str">
        <f>IF(VLOOKUP(D10,main!C:R,16,FALSE)=0,"",VLOOKUP(D10,main!C:R,16,FALSE))</f>
        <v/>
      </c>
    </row>
    <row r="11" spans="1:12">
      <c r="A11" s="10" t="s">
        <v>41</v>
      </c>
      <c r="B11" s="10" t="s">
        <v>43</v>
      </c>
      <c r="C11" s="10" t="s">
        <v>217</v>
      </c>
      <c r="D11" s="10" t="s">
        <v>42</v>
      </c>
      <c r="E11" s="21" t="str">
        <f>IF(VLOOKUP(D11,main!C:K,9,FALSE)=0,"",VLOOKUP(D11,main!C:K,9,FALSE))</f>
        <v/>
      </c>
      <c r="F11" s="21" t="str">
        <f>IF(VLOOKUP(D11,main!C:L,10,FALSE)=0,"",VLOOKUP(D11,main!C:L,10,FALSE))</f>
        <v/>
      </c>
      <c r="G11" s="21" t="str">
        <f>IF(VLOOKUP(D11,main!C:M,11,FALSE)=0,"",VLOOKUP(D11,main!C:M,11,FALSE))</f>
        <v/>
      </c>
      <c r="H11" s="21" t="str">
        <f>IF(VLOOKUP(D11,main!C:N,12,FALSE)=0,"",VLOOKUP(D11,main!C:N,12,FALSE))</f>
        <v/>
      </c>
      <c r="I11" s="21" t="str">
        <f>IF(VLOOKUP(D11,main!C:O,13,FALSE)=0,"",VLOOKUP(D11,main!C:O,13,FALSE))</f>
        <v/>
      </c>
      <c r="J11" s="21" t="str">
        <f>IF(VLOOKUP(D11,main!C:P,14,FALSE)=0,"",VLOOKUP(D11,main!C:P,14,FALSE))</f>
        <v/>
      </c>
      <c r="K11" s="21" t="str">
        <f>IF(VLOOKUP(D11,main!C:Q,15,FALSE)=0,"",VLOOKUP(D11,main!C:Q,15,FALSE))</f>
        <v/>
      </c>
      <c r="L11" s="21" t="str">
        <f>IF(VLOOKUP(D11,main!C:R,16,FALSE)=0,"",VLOOKUP(D11,main!C:R,16,FALSE))</f>
        <v/>
      </c>
    </row>
    <row r="12" spans="1:12">
      <c r="A12" s="10" t="s">
        <v>41</v>
      </c>
      <c r="B12" s="10" t="s">
        <v>46</v>
      </c>
      <c r="C12" s="10" t="s">
        <v>218</v>
      </c>
      <c r="D12" s="10" t="s">
        <v>45</v>
      </c>
      <c r="E12" s="21" t="str">
        <f>IF(VLOOKUP(D12,main!C:K,9,FALSE)=0,"",VLOOKUP(D12,main!C:K,9,FALSE))</f>
        <v/>
      </c>
      <c r="F12" s="21" t="str">
        <f>IF(VLOOKUP(D12,main!C:L,10,FALSE)=0,"",VLOOKUP(D12,main!C:L,10,FALSE))</f>
        <v/>
      </c>
      <c r="G12" s="21" t="str">
        <f>IF(VLOOKUP(D12,main!C:M,11,FALSE)=0,"",VLOOKUP(D12,main!C:M,11,FALSE))</f>
        <v/>
      </c>
      <c r="H12" s="21" t="str">
        <f>IF(VLOOKUP(D12,main!C:N,12,FALSE)=0,"",VLOOKUP(D12,main!C:N,12,FALSE))</f>
        <v/>
      </c>
      <c r="I12" s="21" t="str">
        <f>IF(VLOOKUP(D12,main!C:O,13,FALSE)=0,"",VLOOKUP(D12,main!C:O,13,FALSE))</f>
        <v/>
      </c>
      <c r="J12" s="21" t="str">
        <f>IF(VLOOKUP(D12,main!C:P,14,FALSE)=0,"",VLOOKUP(D12,main!C:P,14,FALSE))</f>
        <v/>
      </c>
      <c r="K12" s="21" t="str">
        <f>IF(VLOOKUP(D12,main!C:Q,15,FALSE)=0,"",VLOOKUP(D12,main!C:Q,15,FALSE))</f>
        <v/>
      </c>
      <c r="L12" s="21" t="str">
        <f>IF(VLOOKUP(D12,main!C:R,16,FALSE)=0,"",VLOOKUP(D12,main!C:R,16,FALSE))</f>
        <v/>
      </c>
    </row>
    <row r="13" spans="1:12">
      <c r="A13" s="10" t="s">
        <v>48</v>
      </c>
      <c r="B13" s="10" t="s">
        <v>50</v>
      </c>
      <c r="C13" s="10" t="s">
        <v>219</v>
      </c>
      <c r="D13" s="10" t="s">
        <v>49</v>
      </c>
      <c r="E13" s="21" t="str">
        <f>IF(VLOOKUP(D13,main!C:K,9,FALSE)=0,"",VLOOKUP(D13,main!C:K,9,FALSE))</f>
        <v/>
      </c>
      <c r="F13" s="21">
        <f>IF(VLOOKUP(D13,main!C:L,10,FALSE)=0,"",VLOOKUP(D13,main!C:L,10,FALSE))</f>
        <v>1</v>
      </c>
      <c r="G13" s="21" t="str">
        <f>IF(VLOOKUP(D13,main!C:M,11,FALSE)=0,"",VLOOKUP(D13,main!C:M,11,FALSE))</f>
        <v/>
      </c>
      <c r="H13" s="21" t="str">
        <f>IF(VLOOKUP(D13,main!C:N,12,FALSE)=0,"",VLOOKUP(D13,main!C:N,12,FALSE))</f>
        <v/>
      </c>
      <c r="I13" s="21" t="str">
        <f>IF(VLOOKUP(D13,main!C:O,13,FALSE)=0,"",VLOOKUP(D13,main!C:O,13,FALSE))</f>
        <v/>
      </c>
      <c r="J13" s="21" t="str">
        <f>IF(VLOOKUP(D13,main!C:P,14,FALSE)=0,"",VLOOKUP(D13,main!C:P,14,FALSE))</f>
        <v/>
      </c>
      <c r="K13" s="21" t="str">
        <f>IF(VLOOKUP(D13,main!C:Q,15,FALSE)=0,"",VLOOKUP(D13,main!C:Q,15,FALSE))</f>
        <v/>
      </c>
      <c r="L13" s="21" t="str">
        <f>IF(VLOOKUP(D13,main!C:R,16,FALSE)=0,"",VLOOKUP(D13,main!C:R,16,FALSE))</f>
        <v/>
      </c>
    </row>
    <row r="14" spans="1:12">
      <c r="A14" s="10" t="s">
        <v>48</v>
      </c>
      <c r="B14" s="10" t="s">
        <v>53</v>
      </c>
      <c r="C14" s="10" t="s">
        <v>220</v>
      </c>
      <c r="D14" s="10" t="s">
        <v>52</v>
      </c>
      <c r="E14" s="21" t="str">
        <f>IF(VLOOKUP(D14,main!C:K,9,FALSE)=0,"",VLOOKUP(D14,main!C:K,9,FALSE))</f>
        <v/>
      </c>
      <c r="F14" s="21" t="str">
        <f>IF(VLOOKUP(D14,main!C:L,10,FALSE)=0,"",VLOOKUP(D14,main!C:L,10,FALSE))</f>
        <v/>
      </c>
      <c r="G14" s="21" t="str">
        <f>IF(VLOOKUP(D14,main!C:M,11,FALSE)=0,"",VLOOKUP(D14,main!C:M,11,FALSE))</f>
        <v/>
      </c>
      <c r="H14" s="21" t="str">
        <f>IF(VLOOKUP(D14,main!C:N,12,FALSE)=0,"",VLOOKUP(D14,main!C:N,12,FALSE))</f>
        <v/>
      </c>
      <c r="I14" s="21" t="str">
        <f>IF(VLOOKUP(D14,main!C:O,13,FALSE)=0,"",VLOOKUP(D14,main!C:O,13,FALSE))</f>
        <v/>
      </c>
      <c r="J14" s="21" t="str">
        <f>IF(VLOOKUP(D14,main!C:P,14,FALSE)=0,"",VLOOKUP(D14,main!C:P,14,FALSE))</f>
        <v/>
      </c>
      <c r="K14" s="21" t="str">
        <f>IF(VLOOKUP(D14,main!C:Q,15,FALSE)=0,"",VLOOKUP(D14,main!C:Q,15,FALSE))</f>
        <v/>
      </c>
      <c r="L14" s="21" t="str">
        <f>IF(VLOOKUP(D14,main!C:R,16,FALSE)=0,"",VLOOKUP(D14,main!C:R,16,FALSE))</f>
        <v/>
      </c>
    </row>
    <row r="15" spans="1:12">
      <c r="A15" s="10" t="s">
        <v>48</v>
      </c>
      <c r="B15" s="10" t="s">
        <v>56</v>
      </c>
      <c r="C15" s="10" t="s">
        <v>221</v>
      </c>
      <c r="D15" s="10" t="s">
        <v>55</v>
      </c>
      <c r="E15" s="21" t="str">
        <f>IF(VLOOKUP(D15,main!C:K,9,FALSE)=0,"",VLOOKUP(D15,main!C:K,9,FALSE))</f>
        <v/>
      </c>
      <c r="F15" s="21" t="str">
        <f>IF(VLOOKUP(D15,main!C:L,10,FALSE)=0,"",VLOOKUP(D15,main!C:L,10,FALSE))</f>
        <v/>
      </c>
      <c r="G15" s="21" t="str">
        <f>IF(VLOOKUP(D15,main!C:M,11,FALSE)=0,"",VLOOKUP(D15,main!C:M,11,FALSE))</f>
        <v/>
      </c>
      <c r="H15" s="21" t="str">
        <f>IF(VLOOKUP(D15,main!C:N,12,FALSE)=0,"",VLOOKUP(D15,main!C:N,12,FALSE))</f>
        <v/>
      </c>
      <c r="I15" s="21" t="str">
        <f>IF(VLOOKUP(D15,main!C:O,13,FALSE)=0,"",VLOOKUP(D15,main!C:O,13,FALSE))</f>
        <v/>
      </c>
      <c r="J15" s="21" t="str">
        <f>IF(VLOOKUP(D15,main!C:P,14,FALSE)=0,"",VLOOKUP(D15,main!C:P,14,FALSE))</f>
        <v/>
      </c>
      <c r="K15" s="21" t="str">
        <f>IF(VLOOKUP(D15,main!C:Q,15,FALSE)=0,"",VLOOKUP(D15,main!C:Q,15,FALSE))</f>
        <v/>
      </c>
      <c r="L15" s="21" t="str">
        <f>IF(VLOOKUP(D15,main!C:R,16,FALSE)=0,"",VLOOKUP(D15,main!C:R,16,FALSE))</f>
        <v/>
      </c>
    </row>
    <row r="16" spans="1:12">
      <c r="A16" s="10" t="s">
        <v>58</v>
      </c>
      <c r="B16" s="10" t="s">
        <v>60</v>
      </c>
      <c r="C16" s="10" t="s">
        <v>222</v>
      </c>
      <c r="D16" s="10" t="s">
        <v>59</v>
      </c>
      <c r="E16" s="21" t="str">
        <f>IF(VLOOKUP(D16,main!C:K,9,FALSE)=0,"",VLOOKUP(D16,main!C:K,9,FALSE))</f>
        <v/>
      </c>
      <c r="F16" s="21" t="str">
        <f>IF(VLOOKUP(D16,main!C:L,10,FALSE)=0,"",VLOOKUP(D16,main!C:L,10,FALSE))</f>
        <v/>
      </c>
      <c r="G16" s="21" t="str">
        <f>IF(VLOOKUP(D16,main!C:M,11,FALSE)=0,"",VLOOKUP(D16,main!C:M,11,FALSE))</f>
        <v/>
      </c>
      <c r="H16" s="21" t="str">
        <f>IF(VLOOKUP(D16,main!C:N,12,FALSE)=0,"",VLOOKUP(D16,main!C:N,12,FALSE))</f>
        <v/>
      </c>
      <c r="I16" s="21" t="str">
        <f>IF(VLOOKUP(D16,main!C:O,13,FALSE)=0,"",VLOOKUP(D16,main!C:O,13,FALSE))</f>
        <v/>
      </c>
      <c r="J16" s="21" t="str">
        <f>IF(VLOOKUP(D16,main!C:P,14,FALSE)=0,"",VLOOKUP(D16,main!C:P,14,FALSE))</f>
        <v/>
      </c>
      <c r="K16" s="21" t="str">
        <f>IF(VLOOKUP(D16,main!C:Q,15,FALSE)=0,"",VLOOKUP(D16,main!C:Q,15,FALSE))</f>
        <v/>
      </c>
      <c r="L16" s="21" t="str">
        <f>IF(VLOOKUP(D16,main!C:R,16,FALSE)=0,"",VLOOKUP(D16,main!C:R,16,FALSE))</f>
        <v/>
      </c>
    </row>
    <row r="17" spans="1:12">
      <c r="A17" s="10" t="s">
        <v>58</v>
      </c>
      <c r="B17" s="10" t="s">
        <v>63</v>
      </c>
      <c r="C17" s="10" t="s">
        <v>223</v>
      </c>
      <c r="D17" s="10" t="s">
        <v>62</v>
      </c>
      <c r="E17" s="21" t="str">
        <f>IF(VLOOKUP(D17,main!C:K,9,FALSE)=0,"",VLOOKUP(D17,main!C:K,9,FALSE))</f>
        <v/>
      </c>
      <c r="F17" s="21" t="str">
        <f>IF(VLOOKUP(D17,main!C:L,10,FALSE)=0,"",VLOOKUP(D17,main!C:L,10,FALSE))</f>
        <v/>
      </c>
      <c r="G17" s="21" t="str">
        <f>IF(VLOOKUP(D17,main!C:M,11,FALSE)=0,"",VLOOKUP(D17,main!C:M,11,FALSE))</f>
        <v/>
      </c>
      <c r="H17" s="21" t="str">
        <f>IF(VLOOKUP(D17,main!C:N,12,FALSE)=0,"",VLOOKUP(D17,main!C:N,12,FALSE))</f>
        <v/>
      </c>
      <c r="I17" s="21" t="str">
        <f>IF(VLOOKUP(D17,main!C:O,13,FALSE)=0,"",VLOOKUP(D17,main!C:O,13,FALSE))</f>
        <v/>
      </c>
      <c r="J17" s="21" t="str">
        <f>IF(VLOOKUP(D17,main!C:P,14,FALSE)=0,"",VLOOKUP(D17,main!C:P,14,FALSE))</f>
        <v/>
      </c>
      <c r="K17" s="21" t="str">
        <f>IF(VLOOKUP(D17,main!C:Q,15,FALSE)=0,"",VLOOKUP(D17,main!C:Q,15,FALSE))</f>
        <v/>
      </c>
      <c r="L17" s="21" t="str">
        <f>IF(VLOOKUP(D17,main!C:R,16,FALSE)=0,"",VLOOKUP(D17,main!C:R,16,FALSE))</f>
        <v/>
      </c>
    </row>
    <row r="18" spans="1:12">
      <c r="A18" s="10" t="s">
        <v>58</v>
      </c>
      <c r="B18" s="10" t="s">
        <v>66</v>
      </c>
      <c r="C18" s="10" t="s">
        <v>224</v>
      </c>
      <c r="D18" s="10" t="s">
        <v>65</v>
      </c>
      <c r="E18" s="21" t="str">
        <f>IF(VLOOKUP(D18,main!C:K,9,FALSE)=0,"",VLOOKUP(D18,main!C:K,9,FALSE))</f>
        <v/>
      </c>
      <c r="F18" s="21" t="str">
        <f>IF(VLOOKUP(D18,main!C:L,10,FALSE)=0,"",VLOOKUP(D18,main!C:L,10,FALSE))</f>
        <v/>
      </c>
      <c r="G18" s="21" t="str">
        <f>IF(VLOOKUP(D18,main!C:M,11,FALSE)=0,"",VLOOKUP(D18,main!C:M,11,FALSE))</f>
        <v/>
      </c>
      <c r="H18" s="21" t="str">
        <f>IF(VLOOKUP(D18,main!C:N,12,FALSE)=0,"",VLOOKUP(D18,main!C:N,12,FALSE))</f>
        <v/>
      </c>
      <c r="I18" s="21" t="str">
        <f>IF(VLOOKUP(D18,main!C:O,13,FALSE)=0,"",VLOOKUP(D18,main!C:O,13,FALSE))</f>
        <v/>
      </c>
      <c r="J18" s="21" t="str">
        <f>IF(VLOOKUP(D18,main!C:P,14,FALSE)=0,"",VLOOKUP(D18,main!C:P,14,FALSE))</f>
        <v/>
      </c>
      <c r="K18" s="21" t="str">
        <f>IF(VLOOKUP(D18,main!C:Q,15,FALSE)=0,"",VLOOKUP(D18,main!C:Q,15,FALSE))</f>
        <v/>
      </c>
      <c r="L18" s="21" t="str">
        <f>IF(VLOOKUP(D18,main!C:R,16,FALSE)=0,"",VLOOKUP(D18,main!C:R,16,FALSE))</f>
        <v/>
      </c>
    </row>
    <row r="19" spans="1:12">
      <c r="A19" s="10" t="s">
        <v>58</v>
      </c>
      <c r="B19" s="10" t="s">
        <v>68</v>
      </c>
      <c r="C19" s="10" t="s">
        <v>225</v>
      </c>
      <c r="D19" s="10" t="s">
        <v>67</v>
      </c>
      <c r="E19" s="21" t="str">
        <f>IF(VLOOKUP(D19,main!C:K,9,FALSE)=0,"",VLOOKUP(D19,main!C:K,9,FALSE))</f>
        <v/>
      </c>
      <c r="F19" s="21" t="str">
        <f>IF(VLOOKUP(D19,main!C:L,10,FALSE)=0,"",VLOOKUP(D19,main!C:L,10,FALSE))</f>
        <v/>
      </c>
      <c r="G19" s="21" t="str">
        <f>IF(VLOOKUP(D19,main!C:M,11,FALSE)=0,"",VLOOKUP(D19,main!C:M,11,FALSE))</f>
        <v/>
      </c>
      <c r="H19" s="21" t="str">
        <f>IF(VLOOKUP(D19,main!C:N,12,FALSE)=0,"",VLOOKUP(D19,main!C:N,12,FALSE))</f>
        <v/>
      </c>
      <c r="I19" s="21" t="str">
        <f>IF(VLOOKUP(D19,main!C:O,13,FALSE)=0,"",VLOOKUP(D19,main!C:O,13,FALSE))</f>
        <v/>
      </c>
      <c r="J19" s="21" t="str">
        <f>IF(VLOOKUP(D19,main!C:P,14,FALSE)=0,"",VLOOKUP(D19,main!C:P,14,FALSE))</f>
        <v/>
      </c>
      <c r="K19" s="21" t="str">
        <f>IF(VLOOKUP(D19,main!C:Q,15,FALSE)=0,"",VLOOKUP(D19,main!C:Q,15,FALSE))</f>
        <v/>
      </c>
      <c r="L19" s="21" t="str">
        <f>IF(VLOOKUP(D19,main!C:R,16,FALSE)=0,"",VLOOKUP(D19,main!C:R,16,FALSE))</f>
        <v/>
      </c>
    </row>
    <row r="20" spans="1:12">
      <c r="A20" s="10" t="s">
        <v>58</v>
      </c>
      <c r="B20" s="10" t="s">
        <v>71</v>
      </c>
      <c r="C20" s="10" t="s">
        <v>226</v>
      </c>
      <c r="D20" s="10" t="s">
        <v>70</v>
      </c>
      <c r="E20" s="21" t="str">
        <f>IF(VLOOKUP(D20,main!C:K,9,FALSE)=0,"",VLOOKUP(D20,main!C:K,9,FALSE))</f>
        <v/>
      </c>
      <c r="F20" s="21" t="str">
        <f>IF(VLOOKUP(D20,main!C:L,10,FALSE)=0,"",VLOOKUP(D20,main!C:L,10,FALSE))</f>
        <v/>
      </c>
      <c r="G20" s="21" t="str">
        <f>IF(VLOOKUP(D20,main!C:M,11,FALSE)=0,"",VLOOKUP(D20,main!C:M,11,FALSE))</f>
        <v/>
      </c>
      <c r="H20" s="21" t="str">
        <f>IF(VLOOKUP(D20,main!C:N,12,FALSE)=0,"",VLOOKUP(D20,main!C:N,12,FALSE))</f>
        <v/>
      </c>
      <c r="I20" s="21" t="str">
        <f>IF(VLOOKUP(D20,main!C:O,13,FALSE)=0,"",VLOOKUP(D20,main!C:O,13,FALSE))</f>
        <v/>
      </c>
      <c r="J20" s="21" t="str">
        <f>IF(VLOOKUP(D20,main!C:P,14,FALSE)=0,"",VLOOKUP(D20,main!C:P,14,FALSE))</f>
        <v/>
      </c>
      <c r="K20" s="21" t="str">
        <f>IF(VLOOKUP(D20,main!C:Q,15,FALSE)=0,"",VLOOKUP(D20,main!C:Q,15,FALSE))</f>
        <v/>
      </c>
      <c r="L20" s="21" t="str">
        <f>IF(VLOOKUP(D20,main!C:R,16,FALSE)=0,"",VLOOKUP(D20,main!C:R,16,FALSE))</f>
        <v/>
      </c>
    </row>
    <row r="21" spans="1:12">
      <c r="A21" s="10" t="s">
        <v>58</v>
      </c>
      <c r="B21" s="10" t="s">
        <v>74</v>
      </c>
      <c r="C21" s="10" t="s">
        <v>227</v>
      </c>
      <c r="D21" s="10" t="s">
        <v>73</v>
      </c>
      <c r="E21" s="21" t="str">
        <f>IF(VLOOKUP(D21,main!C:K,9,FALSE)=0,"",VLOOKUP(D21,main!C:K,9,FALSE))</f>
        <v/>
      </c>
      <c r="F21" s="21" t="str">
        <f>IF(VLOOKUP(D21,main!C:L,10,FALSE)=0,"",VLOOKUP(D21,main!C:L,10,FALSE))</f>
        <v/>
      </c>
      <c r="G21" s="21" t="str">
        <f>IF(VLOOKUP(D21,main!C:M,11,FALSE)=0,"",VLOOKUP(D21,main!C:M,11,FALSE))</f>
        <v/>
      </c>
      <c r="H21" s="21" t="str">
        <f>IF(VLOOKUP(D21,main!C:N,12,FALSE)=0,"",VLOOKUP(D21,main!C:N,12,FALSE))</f>
        <v/>
      </c>
      <c r="I21" s="21" t="str">
        <f>IF(VLOOKUP(D21,main!C:O,13,FALSE)=0,"",VLOOKUP(D21,main!C:O,13,FALSE))</f>
        <v/>
      </c>
      <c r="J21" s="21" t="str">
        <f>IF(VLOOKUP(D21,main!C:P,14,FALSE)=0,"",VLOOKUP(D21,main!C:P,14,FALSE))</f>
        <v/>
      </c>
      <c r="K21" s="21" t="str">
        <f>IF(VLOOKUP(D21,main!C:Q,15,FALSE)=0,"",VLOOKUP(D21,main!C:Q,15,FALSE))</f>
        <v/>
      </c>
      <c r="L21" s="21" t="str">
        <f>IF(VLOOKUP(D21,main!C:R,16,FALSE)=0,"",VLOOKUP(D21,main!C:R,16,FALSE))</f>
        <v/>
      </c>
    </row>
    <row r="22" spans="1:12">
      <c r="A22" s="10" t="s">
        <v>76</v>
      </c>
      <c r="B22" s="10" t="s">
        <v>78</v>
      </c>
      <c r="C22" s="10" t="s">
        <v>228</v>
      </c>
      <c r="D22" s="10" t="s">
        <v>77</v>
      </c>
      <c r="E22" s="21" t="str">
        <f>IF(VLOOKUP(D22,main!C:K,9,FALSE)=0,"",VLOOKUP(D22,main!C:K,9,FALSE))</f>
        <v/>
      </c>
      <c r="F22" s="21" t="str">
        <f>IF(VLOOKUP(D22,main!C:L,10,FALSE)=0,"",VLOOKUP(D22,main!C:L,10,FALSE))</f>
        <v/>
      </c>
      <c r="G22" s="21" t="str">
        <f>IF(VLOOKUP(D22,main!C:M,11,FALSE)=0,"",VLOOKUP(D22,main!C:M,11,FALSE))</f>
        <v/>
      </c>
      <c r="H22" s="21" t="str">
        <f>IF(VLOOKUP(D22,main!C:N,12,FALSE)=0,"",VLOOKUP(D22,main!C:N,12,FALSE))</f>
        <v/>
      </c>
      <c r="I22" s="21" t="str">
        <f>IF(VLOOKUP(D22,main!C:O,13,FALSE)=0,"",VLOOKUP(D22,main!C:O,13,FALSE))</f>
        <v/>
      </c>
      <c r="J22" s="21">
        <f>IF(VLOOKUP(D22,main!C:P,14,FALSE)=0,"",VLOOKUP(D22,main!C:P,14,FALSE))</f>
        <v>1</v>
      </c>
      <c r="K22" s="21">
        <f>IF(VLOOKUP(D22,main!C:Q,15,FALSE)=0,"",VLOOKUP(D22,main!C:Q,15,FALSE))</f>
        <v>1</v>
      </c>
      <c r="L22" s="21" t="str">
        <f>IF(VLOOKUP(D22,main!C:R,16,FALSE)=0,"",VLOOKUP(D22,main!C:R,16,FALSE))</f>
        <v/>
      </c>
    </row>
    <row r="23" spans="1:12">
      <c r="A23" s="10" t="s">
        <v>76</v>
      </c>
      <c r="B23" s="10" t="s">
        <v>81</v>
      </c>
      <c r="C23" s="10" t="s">
        <v>229</v>
      </c>
      <c r="D23" s="10" t="s">
        <v>80</v>
      </c>
      <c r="E23" s="21" t="str">
        <f>IF(VLOOKUP(D23,main!C:K,9,FALSE)=0,"",VLOOKUP(D23,main!C:K,9,FALSE))</f>
        <v/>
      </c>
      <c r="F23" s="21" t="str">
        <f>IF(VLOOKUP(D23,main!C:L,10,FALSE)=0,"",VLOOKUP(D23,main!C:L,10,FALSE))</f>
        <v/>
      </c>
      <c r="G23" s="21" t="str">
        <f>IF(VLOOKUP(D23,main!C:M,11,FALSE)=0,"",VLOOKUP(D23,main!C:M,11,FALSE))</f>
        <v/>
      </c>
      <c r="H23" s="21" t="str">
        <f>IF(VLOOKUP(D23,main!C:N,12,FALSE)=0,"",VLOOKUP(D23,main!C:N,12,FALSE))</f>
        <v/>
      </c>
      <c r="I23" s="21" t="str">
        <f>IF(VLOOKUP(D23,main!C:O,13,FALSE)=0,"",VLOOKUP(D23,main!C:O,13,FALSE))</f>
        <v/>
      </c>
      <c r="J23" s="21" t="str">
        <f>IF(VLOOKUP(D23,main!C:P,14,FALSE)=0,"",VLOOKUP(D23,main!C:P,14,FALSE))</f>
        <v/>
      </c>
      <c r="K23" s="21" t="str">
        <f>IF(VLOOKUP(D23,main!C:Q,15,FALSE)=0,"",VLOOKUP(D23,main!C:Q,15,FALSE))</f>
        <v/>
      </c>
      <c r="L23" s="21" t="str">
        <f>IF(VLOOKUP(D23,main!C:R,16,FALSE)=0,"",VLOOKUP(D23,main!C:R,16,FALSE))</f>
        <v/>
      </c>
    </row>
    <row r="24" spans="1:12">
      <c r="A24" s="10" t="s">
        <v>76</v>
      </c>
      <c r="B24" s="10" t="s">
        <v>84</v>
      </c>
      <c r="C24" s="10" t="s">
        <v>230</v>
      </c>
      <c r="D24" s="10" t="s">
        <v>83</v>
      </c>
      <c r="E24" s="21" t="str">
        <f>IF(VLOOKUP(D24,main!C:K,9,FALSE)=0,"",VLOOKUP(D24,main!C:K,9,FALSE))</f>
        <v/>
      </c>
      <c r="F24" s="21" t="str">
        <f>IF(VLOOKUP(D24,main!C:L,10,FALSE)=0,"",VLOOKUP(D24,main!C:L,10,FALSE))</f>
        <v/>
      </c>
      <c r="G24" s="21" t="str">
        <f>IF(VLOOKUP(D24,main!C:M,11,FALSE)=0,"",VLOOKUP(D24,main!C:M,11,FALSE))</f>
        <v/>
      </c>
      <c r="H24" s="21" t="str">
        <f>IF(VLOOKUP(D24,main!C:N,12,FALSE)=0,"",VLOOKUP(D24,main!C:N,12,FALSE))</f>
        <v/>
      </c>
      <c r="I24" s="21" t="str">
        <f>IF(VLOOKUP(D24,main!C:O,13,FALSE)=0,"",VLOOKUP(D24,main!C:O,13,FALSE))</f>
        <v/>
      </c>
      <c r="J24" s="21" t="str">
        <f>IF(VLOOKUP(D24,main!C:P,14,FALSE)=0,"",VLOOKUP(D24,main!C:P,14,FALSE))</f>
        <v/>
      </c>
      <c r="K24" s="21">
        <f>IF(VLOOKUP(D24,main!C:Q,15,FALSE)=0,"",VLOOKUP(D24,main!C:Q,15,FALSE))</f>
        <v>1</v>
      </c>
      <c r="L24" s="21">
        <f>IF(VLOOKUP(D24,main!C:R,16,FALSE)=0,"",VLOOKUP(D24,main!C:R,16,FALSE))</f>
        <v>1</v>
      </c>
    </row>
    <row r="25" spans="1:12">
      <c r="A25" s="10" t="s">
        <v>76</v>
      </c>
      <c r="B25" s="10" t="s">
        <v>87</v>
      </c>
      <c r="C25" s="10" t="s">
        <v>231</v>
      </c>
      <c r="D25" s="10" t="s">
        <v>86</v>
      </c>
      <c r="E25" s="21" t="str">
        <f>IF(VLOOKUP(D25,main!C:K,9,FALSE)=0,"",VLOOKUP(D25,main!C:K,9,FALSE))</f>
        <v/>
      </c>
      <c r="F25" s="21" t="str">
        <f>IF(VLOOKUP(D25,main!C:L,10,FALSE)=0,"",VLOOKUP(D25,main!C:L,10,FALSE))</f>
        <v/>
      </c>
      <c r="G25" s="21" t="str">
        <f>IF(VLOOKUP(D25,main!C:M,11,FALSE)=0,"",VLOOKUP(D25,main!C:M,11,FALSE))</f>
        <v/>
      </c>
      <c r="H25" s="21" t="str">
        <f>IF(VLOOKUP(D25,main!C:N,12,FALSE)=0,"",VLOOKUP(D25,main!C:N,12,FALSE))</f>
        <v/>
      </c>
      <c r="I25" s="21" t="str">
        <f>IF(VLOOKUP(D25,main!C:O,13,FALSE)=0,"",VLOOKUP(D25,main!C:O,13,FALSE))</f>
        <v/>
      </c>
      <c r="J25" s="21" t="str">
        <f>IF(VLOOKUP(D25,main!C:P,14,FALSE)=0,"",VLOOKUP(D25,main!C:P,14,FALSE))</f>
        <v/>
      </c>
      <c r="K25" s="21" t="str">
        <f>IF(VLOOKUP(D25,main!C:Q,15,FALSE)=0,"",VLOOKUP(D25,main!C:Q,15,FALSE))</f>
        <v/>
      </c>
      <c r="L25" s="21" t="str">
        <f>IF(VLOOKUP(D25,main!C:R,16,FALSE)=0,"",VLOOKUP(D25,main!C:R,16,FALSE))</f>
        <v/>
      </c>
    </row>
    <row r="26" spans="1:12">
      <c r="A26" s="10" t="s">
        <v>89</v>
      </c>
      <c r="B26" s="10" t="s">
        <v>91</v>
      </c>
      <c r="C26" s="10" t="s">
        <v>232</v>
      </c>
      <c r="D26" s="10" t="s">
        <v>90</v>
      </c>
      <c r="E26" s="21" t="str">
        <f>IF(VLOOKUP(D26,main!C:K,9,FALSE)=0,"",VLOOKUP(D26,main!C:K,9,FALSE))</f>
        <v/>
      </c>
      <c r="F26" s="21" t="str">
        <f>IF(VLOOKUP(D26,main!C:L,10,FALSE)=0,"",VLOOKUP(D26,main!C:L,10,FALSE))</f>
        <v/>
      </c>
      <c r="G26" s="21" t="str">
        <f>IF(VLOOKUP(D26,main!C:M,11,FALSE)=0,"",VLOOKUP(D26,main!C:M,11,FALSE))</f>
        <v/>
      </c>
      <c r="H26" s="21" t="str">
        <f>IF(VLOOKUP(D26,main!C:N,12,FALSE)=0,"",VLOOKUP(D26,main!C:N,12,FALSE))</f>
        <v/>
      </c>
      <c r="I26" s="21" t="str">
        <f>IF(VLOOKUP(D26,main!C:O,13,FALSE)=0,"",VLOOKUP(D26,main!C:O,13,FALSE))</f>
        <v/>
      </c>
      <c r="J26" s="21" t="str">
        <f>IF(VLOOKUP(D26,main!C:P,14,FALSE)=0,"",VLOOKUP(D26,main!C:P,14,FALSE))</f>
        <v/>
      </c>
      <c r="K26" s="21" t="str">
        <f>IF(VLOOKUP(D26,main!C:Q,15,FALSE)=0,"",VLOOKUP(D26,main!C:Q,15,FALSE))</f>
        <v/>
      </c>
      <c r="L26" s="21" t="str">
        <f>IF(VLOOKUP(D26,main!C:R,16,FALSE)=0,"",VLOOKUP(D26,main!C:R,16,FALSE))</f>
        <v/>
      </c>
    </row>
    <row r="27" spans="1:12">
      <c r="A27" s="10" t="s">
        <v>89</v>
      </c>
      <c r="B27" s="10" t="s">
        <v>94</v>
      </c>
      <c r="C27" s="10" t="s">
        <v>233</v>
      </c>
      <c r="D27" s="10" t="s">
        <v>93</v>
      </c>
      <c r="E27" s="21" t="str">
        <f>IF(VLOOKUP(D27,main!C:K,9,FALSE)=0,"",VLOOKUP(D27,main!C:K,9,FALSE))</f>
        <v/>
      </c>
      <c r="F27" s="21" t="str">
        <f>IF(VLOOKUP(D27,main!C:L,10,FALSE)=0,"",VLOOKUP(D27,main!C:L,10,FALSE))</f>
        <v/>
      </c>
      <c r="G27" s="21" t="str">
        <f>IF(VLOOKUP(D27,main!C:M,11,FALSE)=0,"",VLOOKUP(D27,main!C:M,11,FALSE))</f>
        <v/>
      </c>
      <c r="H27" s="21" t="str">
        <f>IF(VLOOKUP(D27,main!C:N,12,FALSE)=0,"",VLOOKUP(D27,main!C:N,12,FALSE))</f>
        <v/>
      </c>
      <c r="I27" s="21" t="str">
        <f>IF(VLOOKUP(D27,main!C:O,13,FALSE)=0,"",VLOOKUP(D27,main!C:O,13,FALSE))</f>
        <v/>
      </c>
      <c r="J27" s="21" t="str">
        <f>IF(VLOOKUP(D27,main!C:P,14,FALSE)=0,"",VLOOKUP(D27,main!C:P,14,FALSE))</f>
        <v/>
      </c>
      <c r="K27" s="21" t="str">
        <f>IF(VLOOKUP(D27,main!C:Q,15,FALSE)=0,"",VLOOKUP(D27,main!C:Q,15,FALSE))</f>
        <v/>
      </c>
      <c r="L27" s="21" t="str">
        <f>IF(VLOOKUP(D27,main!C:R,16,FALSE)=0,"",VLOOKUP(D27,main!C:R,16,FALSE))</f>
        <v/>
      </c>
    </row>
    <row r="28" spans="1:12">
      <c r="A28" s="10" t="s">
        <v>89</v>
      </c>
      <c r="B28" s="10" t="s">
        <v>97</v>
      </c>
      <c r="C28" s="10" t="s">
        <v>234</v>
      </c>
      <c r="D28" s="10" t="s">
        <v>96</v>
      </c>
      <c r="E28" s="21" t="str">
        <f>IF(VLOOKUP(D28,main!C:K,9,FALSE)=0,"",VLOOKUP(D28,main!C:K,9,FALSE))</f>
        <v/>
      </c>
      <c r="F28" s="21" t="str">
        <f>IF(VLOOKUP(D28,main!C:L,10,FALSE)=0,"",VLOOKUP(D28,main!C:L,10,FALSE))</f>
        <v/>
      </c>
      <c r="G28" s="21" t="str">
        <f>IF(VLOOKUP(D28,main!C:M,11,FALSE)=0,"",VLOOKUP(D28,main!C:M,11,FALSE))</f>
        <v/>
      </c>
      <c r="H28" s="21" t="str">
        <f>IF(VLOOKUP(D28,main!C:N,12,FALSE)=0,"",VLOOKUP(D28,main!C:N,12,FALSE))</f>
        <v/>
      </c>
      <c r="I28" s="21" t="str">
        <f>IF(VLOOKUP(D28,main!C:O,13,FALSE)=0,"",VLOOKUP(D28,main!C:O,13,FALSE))</f>
        <v/>
      </c>
      <c r="J28" s="21" t="str">
        <f>IF(VLOOKUP(D28,main!C:P,14,FALSE)=0,"",VLOOKUP(D28,main!C:P,14,FALSE))</f>
        <v/>
      </c>
      <c r="K28" s="21" t="str">
        <f>IF(VLOOKUP(D28,main!C:Q,15,FALSE)=0,"",VLOOKUP(D28,main!C:Q,15,FALSE))</f>
        <v/>
      </c>
      <c r="L28" s="21" t="str">
        <f>IF(VLOOKUP(D28,main!C:R,16,FALSE)=0,"",VLOOKUP(D28,main!C:R,16,FALSE))</f>
        <v/>
      </c>
    </row>
    <row r="29" spans="1:12">
      <c r="A29" s="10" t="s">
        <v>89</v>
      </c>
      <c r="B29" s="10" t="s">
        <v>99</v>
      </c>
      <c r="C29" s="10" t="s">
        <v>235</v>
      </c>
      <c r="D29" s="10" t="s">
        <v>98</v>
      </c>
      <c r="E29" s="21" t="str">
        <f>IF(VLOOKUP(D29,main!C:K,9,FALSE)=0,"",VLOOKUP(D29,main!C:K,9,FALSE))</f>
        <v/>
      </c>
      <c r="F29" s="21" t="str">
        <f>IF(VLOOKUP(D29,main!C:L,10,FALSE)=0,"",VLOOKUP(D29,main!C:L,10,FALSE))</f>
        <v/>
      </c>
      <c r="G29" s="21" t="str">
        <f>IF(VLOOKUP(D29,main!C:M,11,FALSE)=0,"",VLOOKUP(D29,main!C:M,11,FALSE))</f>
        <v/>
      </c>
      <c r="H29" s="21" t="str">
        <f>IF(VLOOKUP(D29,main!C:N,12,FALSE)=0,"",VLOOKUP(D29,main!C:N,12,FALSE))</f>
        <v/>
      </c>
      <c r="I29" s="21" t="str">
        <f>IF(VLOOKUP(D29,main!C:O,13,FALSE)=0,"",VLOOKUP(D29,main!C:O,13,FALSE))</f>
        <v/>
      </c>
      <c r="J29" s="21" t="str">
        <f>IF(VLOOKUP(D29,main!C:P,14,FALSE)=0,"",VLOOKUP(D29,main!C:P,14,FALSE))</f>
        <v/>
      </c>
      <c r="K29" s="21" t="str">
        <f>IF(VLOOKUP(D29,main!C:Q,15,FALSE)=0,"",VLOOKUP(D29,main!C:Q,15,FALSE))</f>
        <v/>
      </c>
      <c r="L29" s="21" t="str">
        <f>IF(VLOOKUP(D29,main!C:R,16,FALSE)=0,"",VLOOKUP(D29,main!C:R,16,FALSE))</f>
        <v/>
      </c>
    </row>
    <row r="30" spans="1:12">
      <c r="A30" s="10" t="s">
        <v>100</v>
      </c>
      <c r="B30" s="10" t="s">
        <v>102</v>
      </c>
      <c r="C30" s="10" t="s">
        <v>236</v>
      </c>
      <c r="D30" s="10" t="s">
        <v>101</v>
      </c>
      <c r="E30" s="21" t="str">
        <f>IF(VLOOKUP(D30,main!C:K,9,FALSE)=0,"",VLOOKUP(D30,main!C:K,9,FALSE))</f>
        <v/>
      </c>
      <c r="F30" s="21" t="str">
        <f>IF(VLOOKUP(D30,main!C:L,10,FALSE)=0,"",VLOOKUP(D30,main!C:L,10,FALSE))</f>
        <v/>
      </c>
      <c r="G30" s="21" t="str">
        <f>IF(VLOOKUP(D30,main!C:M,11,FALSE)=0,"",VLOOKUP(D30,main!C:M,11,FALSE))</f>
        <v/>
      </c>
      <c r="H30" s="21" t="str">
        <f>IF(VLOOKUP(D30,main!C:N,12,FALSE)=0,"",VLOOKUP(D30,main!C:N,12,FALSE))</f>
        <v/>
      </c>
      <c r="I30" s="21" t="str">
        <f>IF(VLOOKUP(D30,main!C:O,13,FALSE)=0,"",VLOOKUP(D30,main!C:O,13,FALSE))</f>
        <v/>
      </c>
      <c r="J30" s="21" t="str">
        <f>IF(VLOOKUP(D30,main!C:P,14,FALSE)=0,"",VLOOKUP(D30,main!C:P,14,FALSE))</f>
        <v/>
      </c>
      <c r="K30" s="21" t="str">
        <f>IF(VLOOKUP(D30,main!C:Q,15,FALSE)=0,"",VLOOKUP(D30,main!C:Q,15,FALSE))</f>
        <v/>
      </c>
      <c r="L30" s="21" t="str">
        <f>IF(VLOOKUP(D30,main!C:R,16,FALSE)=0,"",VLOOKUP(D30,main!C:R,16,FALSE))</f>
        <v/>
      </c>
    </row>
    <row r="31" spans="1:12">
      <c r="A31" s="10" t="s">
        <v>100</v>
      </c>
      <c r="B31" s="10" t="s">
        <v>105</v>
      </c>
      <c r="C31" s="10" t="s">
        <v>237</v>
      </c>
      <c r="D31" s="10" t="s">
        <v>104</v>
      </c>
      <c r="E31" s="21" t="str">
        <f>IF(VLOOKUP(D31,main!C:K,9,FALSE)=0,"",VLOOKUP(D31,main!C:K,9,FALSE))</f>
        <v/>
      </c>
      <c r="F31" s="21" t="str">
        <f>IF(VLOOKUP(D31,main!C:L,10,FALSE)=0,"",VLOOKUP(D31,main!C:L,10,FALSE))</f>
        <v/>
      </c>
      <c r="G31" s="21" t="str">
        <f>IF(VLOOKUP(D31,main!C:M,11,FALSE)=0,"",VLOOKUP(D31,main!C:M,11,FALSE))</f>
        <v/>
      </c>
      <c r="H31" s="21" t="str">
        <f>IF(VLOOKUP(D31,main!C:N,12,FALSE)=0,"",VLOOKUP(D31,main!C:N,12,FALSE))</f>
        <v/>
      </c>
      <c r="I31" s="21" t="str">
        <f>IF(VLOOKUP(D31,main!C:O,13,FALSE)=0,"",VLOOKUP(D31,main!C:O,13,FALSE))</f>
        <v/>
      </c>
      <c r="J31" s="21" t="str">
        <f>IF(VLOOKUP(D31,main!C:P,14,FALSE)=0,"",VLOOKUP(D31,main!C:P,14,FALSE))</f>
        <v/>
      </c>
      <c r="K31" s="21" t="str">
        <f>IF(VLOOKUP(D31,main!C:Q,15,FALSE)=0,"",VLOOKUP(D31,main!C:Q,15,FALSE))</f>
        <v/>
      </c>
      <c r="L31" s="21" t="str">
        <f>IF(VLOOKUP(D31,main!C:R,16,FALSE)=0,"",VLOOKUP(D31,main!C:R,16,FALSE))</f>
        <v/>
      </c>
    </row>
    <row r="32" spans="1:12">
      <c r="A32" s="10" t="s">
        <v>100</v>
      </c>
      <c r="B32" s="10" t="s">
        <v>108</v>
      </c>
      <c r="C32" s="10" t="s">
        <v>238</v>
      </c>
      <c r="D32" s="10" t="s">
        <v>107</v>
      </c>
      <c r="E32" s="21" t="str">
        <f>IF(VLOOKUP(D32,main!C:K,9,FALSE)=0,"",VLOOKUP(D32,main!C:K,9,FALSE))</f>
        <v/>
      </c>
      <c r="F32" s="21" t="str">
        <f>IF(VLOOKUP(D32,main!C:L,10,FALSE)=0,"",VLOOKUP(D32,main!C:L,10,FALSE))</f>
        <v/>
      </c>
      <c r="G32" s="21" t="str">
        <f>IF(VLOOKUP(D32,main!C:M,11,FALSE)=0,"",VLOOKUP(D32,main!C:M,11,FALSE))</f>
        <v/>
      </c>
      <c r="H32" s="21" t="str">
        <f>IF(VLOOKUP(D32,main!C:N,12,FALSE)=0,"",VLOOKUP(D32,main!C:N,12,FALSE))</f>
        <v/>
      </c>
      <c r="I32" s="21" t="str">
        <f>IF(VLOOKUP(D32,main!C:O,13,FALSE)=0,"",VLOOKUP(D32,main!C:O,13,FALSE))</f>
        <v/>
      </c>
      <c r="J32" s="21" t="str">
        <f>IF(VLOOKUP(D32,main!C:P,14,FALSE)=0,"",VLOOKUP(D32,main!C:P,14,FALSE))</f>
        <v/>
      </c>
      <c r="K32" s="21" t="str">
        <f>IF(VLOOKUP(D32,main!C:Q,15,FALSE)=0,"",VLOOKUP(D32,main!C:Q,15,FALSE))</f>
        <v/>
      </c>
      <c r="L32" s="21" t="str">
        <f>IF(VLOOKUP(D32,main!C:R,16,FALSE)=0,"",VLOOKUP(D32,main!C:R,16,FALSE))</f>
        <v/>
      </c>
    </row>
    <row r="33" spans="1:12">
      <c r="A33" s="10" t="s">
        <v>111</v>
      </c>
      <c r="B33" s="10" t="s">
        <v>113</v>
      </c>
      <c r="C33" s="10" t="s">
        <v>239</v>
      </c>
      <c r="D33" s="10" t="s">
        <v>112</v>
      </c>
      <c r="E33" s="21" t="str">
        <f>IF(VLOOKUP(D33,main!C:K,9,FALSE)=0,"",VLOOKUP(D33,main!C:K,9,FALSE))</f>
        <v/>
      </c>
      <c r="F33" s="21" t="str">
        <f>IF(VLOOKUP(D33,main!C:L,10,FALSE)=0,"",VLOOKUP(D33,main!C:L,10,FALSE))</f>
        <v/>
      </c>
      <c r="G33" s="21" t="str">
        <f>IF(VLOOKUP(D33,main!C:M,11,FALSE)=0,"",VLOOKUP(D33,main!C:M,11,FALSE))</f>
        <v/>
      </c>
      <c r="H33" s="21" t="str">
        <f>IF(VLOOKUP(D33,main!C:N,12,FALSE)=0,"",VLOOKUP(D33,main!C:N,12,FALSE))</f>
        <v/>
      </c>
      <c r="I33" s="21" t="str">
        <f>IF(VLOOKUP(D33,main!C:O,13,FALSE)=0,"",VLOOKUP(D33,main!C:O,13,FALSE))</f>
        <v/>
      </c>
      <c r="J33" s="21" t="str">
        <f>IF(VLOOKUP(D33,main!C:P,14,FALSE)=0,"",VLOOKUP(D33,main!C:P,14,FALSE))</f>
        <v/>
      </c>
      <c r="K33" s="21" t="str">
        <f>IF(VLOOKUP(D33,main!C:Q,15,FALSE)=0,"",VLOOKUP(D33,main!C:Q,15,FALSE))</f>
        <v/>
      </c>
      <c r="L33" s="21" t="str">
        <f>IF(VLOOKUP(D33,main!C:R,16,FALSE)=0,"",VLOOKUP(D33,main!C:R,16,FALSE))</f>
        <v/>
      </c>
    </row>
    <row r="34" spans="1:12">
      <c r="A34" s="10" t="s">
        <v>111</v>
      </c>
      <c r="B34" s="10" t="s">
        <v>116</v>
      </c>
      <c r="C34" s="10" t="s">
        <v>240</v>
      </c>
      <c r="D34" s="10" t="s">
        <v>115</v>
      </c>
      <c r="E34" s="21" t="str">
        <f>IF(VLOOKUP(D34,main!C:K,9,FALSE)=0,"",VLOOKUP(D34,main!C:K,9,FALSE))</f>
        <v/>
      </c>
      <c r="F34" s="21" t="str">
        <f>IF(VLOOKUP(D34,main!C:L,10,FALSE)=0,"",VLOOKUP(D34,main!C:L,10,FALSE))</f>
        <v/>
      </c>
      <c r="G34" s="21" t="str">
        <f>IF(VLOOKUP(D34,main!C:M,11,FALSE)=0,"",VLOOKUP(D34,main!C:M,11,FALSE))</f>
        <v/>
      </c>
      <c r="H34" s="21" t="str">
        <f>IF(VLOOKUP(D34,main!C:N,12,FALSE)=0,"",VLOOKUP(D34,main!C:N,12,FALSE))</f>
        <v/>
      </c>
      <c r="I34" s="21" t="str">
        <f>IF(VLOOKUP(D34,main!C:O,13,FALSE)=0,"",VLOOKUP(D34,main!C:O,13,FALSE))</f>
        <v/>
      </c>
      <c r="J34" s="21" t="str">
        <f>IF(VLOOKUP(D34,main!C:P,14,FALSE)=0,"",VLOOKUP(D34,main!C:P,14,FALSE))</f>
        <v/>
      </c>
      <c r="K34" s="21" t="str">
        <f>IF(VLOOKUP(D34,main!C:Q,15,FALSE)=0,"",VLOOKUP(D34,main!C:Q,15,FALSE))</f>
        <v/>
      </c>
      <c r="L34" s="21" t="str">
        <f>IF(VLOOKUP(D34,main!C:R,16,FALSE)=0,"",VLOOKUP(D34,main!C:R,16,FALSE))</f>
        <v/>
      </c>
    </row>
    <row r="35" spans="1:12">
      <c r="A35" s="10" t="s">
        <v>118</v>
      </c>
      <c r="B35" s="10" t="s">
        <v>120</v>
      </c>
      <c r="C35" s="10" t="s">
        <v>241</v>
      </c>
      <c r="D35" s="10" t="s">
        <v>119</v>
      </c>
      <c r="E35" s="21" t="str">
        <f>IF(VLOOKUP(D35,main!C:K,9,FALSE)=0,"",VLOOKUP(D35,main!C:K,9,FALSE))</f>
        <v/>
      </c>
      <c r="F35" s="21" t="str">
        <f>IF(VLOOKUP(D35,main!C:L,10,FALSE)=0,"",VLOOKUP(D35,main!C:L,10,FALSE))</f>
        <v/>
      </c>
      <c r="G35" s="21" t="str">
        <f>IF(VLOOKUP(D35,main!C:M,11,FALSE)=0,"",VLOOKUP(D35,main!C:M,11,FALSE))</f>
        <v/>
      </c>
      <c r="H35" s="21" t="str">
        <f>IF(VLOOKUP(D35,main!C:N,12,FALSE)=0,"",VLOOKUP(D35,main!C:N,12,FALSE))</f>
        <v/>
      </c>
      <c r="I35" s="21" t="str">
        <f>IF(VLOOKUP(D35,main!C:O,13,FALSE)=0,"",VLOOKUP(D35,main!C:O,13,FALSE))</f>
        <v/>
      </c>
      <c r="J35" s="21" t="str">
        <f>IF(VLOOKUP(D35,main!C:P,14,FALSE)=0,"",VLOOKUP(D35,main!C:P,14,FALSE))</f>
        <v/>
      </c>
      <c r="K35" s="21" t="str">
        <f>IF(VLOOKUP(D35,main!C:Q,15,FALSE)=0,"",VLOOKUP(D35,main!C:Q,15,FALSE))</f>
        <v/>
      </c>
      <c r="L35" s="21" t="str">
        <f>IF(VLOOKUP(D35,main!C:R,16,FALSE)=0,"",VLOOKUP(D35,main!C:R,16,FALSE))</f>
        <v/>
      </c>
    </row>
    <row r="36" spans="1:12">
      <c r="A36" s="10" t="s">
        <v>118</v>
      </c>
      <c r="B36" s="10" t="s">
        <v>123</v>
      </c>
      <c r="C36" s="10" t="s">
        <v>242</v>
      </c>
      <c r="D36" s="10" t="s">
        <v>122</v>
      </c>
      <c r="E36" s="21" t="str">
        <f>IF(VLOOKUP(D36,main!C:K,9,FALSE)=0,"",VLOOKUP(D36,main!C:K,9,FALSE))</f>
        <v/>
      </c>
      <c r="F36" s="21">
        <f>IF(VLOOKUP(D36,main!C:L,10,FALSE)=0,"",VLOOKUP(D36,main!C:L,10,FALSE))</f>
        <v>1</v>
      </c>
      <c r="G36" s="21" t="str">
        <f>IF(VLOOKUP(D36,main!C:M,11,FALSE)=0,"",VLOOKUP(D36,main!C:M,11,FALSE))</f>
        <v/>
      </c>
      <c r="H36" s="21" t="str">
        <f>IF(VLOOKUP(D36,main!C:N,12,FALSE)=0,"",VLOOKUP(D36,main!C:N,12,FALSE))</f>
        <v/>
      </c>
      <c r="I36" s="21" t="str">
        <f>IF(VLOOKUP(D36,main!C:O,13,FALSE)=0,"",VLOOKUP(D36,main!C:O,13,FALSE))</f>
        <v/>
      </c>
      <c r="J36" s="21" t="str">
        <f>IF(VLOOKUP(D36,main!C:P,14,FALSE)=0,"",VLOOKUP(D36,main!C:P,14,FALSE))</f>
        <v/>
      </c>
      <c r="K36" s="21" t="str">
        <f>IF(VLOOKUP(D36,main!C:Q,15,FALSE)=0,"",VLOOKUP(D36,main!C:Q,15,FALSE))</f>
        <v/>
      </c>
      <c r="L36" s="21" t="str">
        <f>IF(VLOOKUP(D36,main!C:R,16,FALSE)=0,"",VLOOKUP(D36,main!C:R,16,FALSE))</f>
        <v/>
      </c>
    </row>
    <row r="37" spans="1:12">
      <c r="A37" s="10" t="s">
        <v>118</v>
      </c>
      <c r="B37" s="10" t="s">
        <v>126</v>
      </c>
      <c r="C37" s="10" t="s">
        <v>243</v>
      </c>
      <c r="D37" s="10" t="s">
        <v>125</v>
      </c>
      <c r="E37" s="21" t="str">
        <f>IF(VLOOKUP(D37,main!C:K,9,FALSE)=0,"",VLOOKUP(D37,main!C:K,9,FALSE))</f>
        <v/>
      </c>
      <c r="F37" s="21" t="str">
        <f>IF(VLOOKUP(D37,main!C:L,10,FALSE)=0,"",VLOOKUP(D37,main!C:L,10,FALSE))</f>
        <v/>
      </c>
      <c r="G37" s="21" t="str">
        <f>IF(VLOOKUP(D37,main!C:M,11,FALSE)=0,"",VLOOKUP(D37,main!C:M,11,FALSE))</f>
        <v/>
      </c>
      <c r="H37" s="21" t="str">
        <f>IF(VLOOKUP(D37,main!C:N,12,FALSE)=0,"",VLOOKUP(D37,main!C:N,12,FALSE))</f>
        <v/>
      </c>
      <c r="I37" s="21" t="str">
        <f>IF(VLOOKUP(D37,main!C:O,13,FALSE)=0,"",VLOOKUP(D37,main!C:O,13,FALSE))</f>
        <v/>
      </c>
      <c r="J37" s="21" t="str">
        <f>IF(VLOOKUP(D37,main!C:P,14,FALSE)=0,"",VLOOKUP(D37,main!C:P,14,FALSE))</f>
        <v/>
      </c>
      <c r="K37" s="21" t="str">
        <f>IF(VLOOKUP(D37,main!C:Q,15,FALSE)=0,"",VLOOKUP(D37,main!C:Q,15,FALSE))</f>
        <v/>
      </c>
      <c r="L37" s="21" t="str">
        <f>IF(VLOOKUP(D37,main!C:R,16,FALSE)=0,"",VLOOKUP(D37,main!C:R,16,FALSE))</f>
        <v/>
      </c>
    </row>
    <row r="38" spans="1:12">
      <c r="A38" s="10" t="s">
        <v>128</v>
      </c>
      <c r="B38" s="10" t="s">
        <v>130</v>
      </c>
      <c r="C38" s="10" t="s">
        <v>244</v>
      </c>
      <c r="D38" s="10" t="s">
        <v>129</v>
      </c>
      <c r="E38" s="21" t="str">
        <f>IF(VLOOKUP(D38,main!C:K,9,FALSE)=0,"",VLOOKUP(D38,main!C:K,9,FALSE))</f>
        <v/>
      </c>
      <c r="F38" s="21" t="str">
        <f>IF(VLOOKUP(D38,main!C:L,10,FALSE)=0,"",VLOOKUP(D38,main!C:L,10,FALSE))</f>
        <v/>
      </c>
      <c r="G38" s="21" t="str">
        <f>IF(VLOOKUP(D38,main!C:M,11,FALSE)=0,"",VLOOKUP(D38,main!C:M,11,FALSE))</f>
        <v/>
      </c>
      <c r="H38" s="21" t="str">
        <f>IF(VLOOKUP(D38,main!C:N,12,FALSE)=0,"",VLOOKUP(D38,main!C:N,12,FALSE))</f>
        <v/>
      </c>
      <c r="I38" s="21" t="str">
        <f>IF(VLOOKUP(D38,main!C:O,13,FALSE)=0,"",VLOOKUP(D38,main!C:O,13,FALSE))</f>
        <v/>
      </c>
      <c r="J38" s="21" t="str">
        <f>IF(VLOOKUP(D38,main!C:P,14,FALSE)=0,"",VLOOKUP(D38,main!C:P,14,FALSE))</f>
        <v/>
      </c>
      <c r="K38" s="21" t="str">
        <f>IF(VLOOKUP(D38,main!C:Q,15,FALSE)=0,"",VLOOKUP(D38,main!C:Q,15,FALSE))</f>
        <v/>
      </c>
      <c r="L38" s="21" t="str">
        <f>IF(VLOOKUP(D38,main!C:R,16,FALSE)=0,"",VLOOKUP(D38,main!C:R,16,FALSE))</f>
        <v/>
      </c>
    </row>
    <row r="39" spans="1:12">
      <c r="A39" s="10" t="s">
        <v>128</v>
      </c>
      <c r="B39" s="10" t="s">
        <v>133</v>
      </c>
      <c r="C39" s="10" t="s">
        <v>245</v>
      </c>
      <c r="D39" s="10" t="s">
        <v>132</v>
      </c>
      <c r="E39" s="21" t="str">
        <f>IF(VLOOKUP(D39,main!C:K,9,FALSE)=0,"",VLOOKUP(D39,main!C:K,9,FALSE))</f>
        <v/>
      </c>
      <c r="F39" s="21" t="str">
        <f>IF(VLOOKUP(D39,main!C:L,10,FALSE)=0,"",VLOOKUP(D39,main!C:L,10,FALSE))</f>
        <v/>
      </c>
      <c r="G39" s="21" t="str">
        <f>IF(VLOOKUP(D39,main!C:M,11,FALSE)=0,"",VLOOKUP(D39,main!C:M,11,FALSE))</f>
        <v/>
      </c>
      <c r="H39" s="21" t="str">
        <f>IF(VLOOKUP(D39,main!C:N,12,FALSE)=0,"",VLOOKUP(D39,main!C:N,12,FALSE))</f>
        <v/>
      </c>
      <c r="I39" s="21" t="str">
        <f>IF(VLOOKUP(D39,main!C:O,13,FALSE)=0,"",VLOOKUP(D39,main!C:O,13,FALSE))</f>
        <v/>
      </c>
      <c r="J39" s="21" t="str">
        <f>IF(VLOOKUP(D39,main!C:P,14,FALSE)=0,"",VLOOKUP(D39,main!C:P,14,FALSE))</f>
        <v/>
      </c>
      <c r="K39" s="21" t="str">
        <f>IF(VLOOKUP(D39,main!C:Q,15,FALSE)=0,"",VLOOKUP(D39,main!C:Q,15,FALSE))</f>
        <v/>
      </c>
      <c r="L39" s="21">
        <f>IF(VLOOKUP(D39,main!C:R,16,FALSE)=0,"",VLOOKUP(D39,main!C:R,16,FALSE))</f>
        <v>1</v>
      </c>
    </row>
    <row r="40" spans="1:12">
      <c r="A40" s="10" t="s">
        <v>135</v>
      </c>
      <c r="B40" s="10" t="s">
        <v>137</v>
      </c>
      <c r="C40" s="10" t="s">
        <v>246</v>
      </c>
      <c r="D40" s="10" t="s">
        <v>136</v>
      </c>
      <c r="E40" s="21" t="str">
        <f>IF(VLOOKUP(D40,main!C:K,9,FALSE)=0,"",VLOOKUP(D40,main!C:K,9,FALSE))</f>
        <v/>
      </c>
      <c r="F40" s="21" t="str">
        <f>IF(VLOOKUP(D40,main!C:L,10,FALSE)=0,"",VLOOKUP(D40,main!C:L,10,FALSE))</f>
        <v/>
      </c>
      <c r="G40" s="21" t="str">
        <f>IF(VLOOKUP(D40,main!C:M,11,FALSE)=0,"",VLOOKUP(D40,main!C:M,11,FALSE))</f>
        <v/>
      </c>
      <c r="H40" s="21">
        <f>IF(VLOOKUP(D40,main!C:N,12,FALSE)=0,"",VLOOKUP(D40,main!C:N,12,FALSE))</f>
        <v>1</v>
      </c>
      <c r="I40" s="21" t="str">
        <f>IF(VLOOKUP(D40,main!C:O,13,FALSE)=0,"",VLOOKUP(D40,main!C:O,13,FALSE))</f>
        <v/>
      </c>
      <c r="J40" s="21" t="str">
        <f>IF(VLOOKUP(D40,main!C:P,14,FALSE)=0,"",VLOOKUP(D40,main!C:P,14,FALSE))</f>
        <v/>
      </c>
      <c r="K40" s="21" t="str">
        <f>IF(VLOOKUP(D40,main!C:Q,15,FALSE)=0,"",VLOOKUP(D40,main!C:Q,15,FALSE))</f>
        <v/>
      </c>
      <c r="L40" s="21" t="str">
        <f>IF(VLOOKUP(D40,main!C:R,16,FALSE)=0,"",VLOOKUP(D40,main!C:R,16,FALSE))</f>
        <v/>
      </c>
    </row>
    <row r="41" spans="1:12">
      <c r="A41" s="10" t="s">
        <v>139</v>
      </c>
      <c r="B41" s="10" t="s">
        <v>141</v>
      </c>
      <c r="C41" s="10" t="s">
        <v>247</v>
      </c>
      <c r="D41" s="10" t="s">
        <v>140</v>
      </c>
      <c r="E41" s="21" t="str">
        <f>IF(VLOOKUP(D41,main!C:K,9,FALSE)=0,"",VLOOKUP(D41,main!C:K,9,FALSE))</f>
        <v/>
      </c>
      <c r="F41" s="21" t="str">
        <f>IF(VLOOKUP(D41,main!C:L,10,FALSE)=0,"",VLOOKUP(D41,main!C:L,10,FALSE))</f>
        <v/>
      </c>
      <c r="G41" s="21" t="str">
        <f>IF(VLOOKUP(D41,main!C:M,11,FALSE)=0,"",VLOOKUP(D41,main!C:M,11,FALSE))</f>
        <v/>
      </c>
      <c r="H41" s="21" t="str">
        <f>IF(VLOOKUP(D41,main!C:N,12,FALSE)=0,"",VLOOKUP(D41,main!C:N,12,FALSE))</f>
        <v/>
      </c>
      <c r="I41" s="21" t="str">
        <f>IF(VLOOKUP(D41,main!C:O,13,FALSE)=0,"",VLOOKUP(D41,main!C:O,13,FALSE))</f>
        <v/>
      </c>
      <c r="J41" s="21" t="str">
        <f>IF(VLOOKUP(D41,main!C:P,14,FALSE)=0,"",VLOOKUP(D41,main!C:P,14,FALSE))</f>
        <v/>
      </c>
      <c r="K41" s="21" t="str">
        <f>IF(VLOOKUP(D41,main!C:Q,15,FALSE)=0,"",VLOOKUP(D41,main!C:Q,15,FALSE))</f>
        <v/>
      </c>
      <c r="L41" s="21" t="str">
        <f>IF(VLOOKUP(D41,main!C:R,16,FALSE)=0,"",VLOOKUP(D41,main!C:R,16,FALSE))</f>
        <v/>
      </c>
    </row>
    <row r="42" spans="1:12">
      <c r="A42" s="10" t="s">
        <v>139</v>
      </c>
      <c r="B42" s="10" t="s">
        <v>144</v>
      </c>
      <c r="C42" s="10" t="s">
        <v>248</v>
      </c>
      <c r="D42" s="10" t="s">
        <v>143</v>
      </c>
      <c r="E42" s="21" t="str">
        <f>IF(VLOOKUP(D42,main!C:K,9,FALSE)=0,"",VLOOKUP(D42,main!C:K,9,FALSE))</f>
        <v/>
      </c>
      <c r="F42" s="21" t="str">
        <f>IF(VLOOKUP(D42,main!C:L,10,FALSE)=0,"",VLOOKUP(D42,main!C:L,10,FALSE))</f>
        <v/>
      </c>
      <c r="G42" s="21" t="str">
        <f>IF(VLOOKUP(D42,main!C:M,11,FALSE)=0,"",VLOOKUP(D42,main!C:M,11,FALSE))</f>
        <v/>
      </c>
      <c r="H42" s="21" t="str">
        <f>IF(VLOOKUP(D42,main!C:N,12,FALSE)=0,"",VLOOKUP(D42,main!C:N,12,FALSE))</f>
        <v/>
      </c>
      <c r="I42" s="21" t="str">
        <f>IF(VLOOKUP(D42,main!C:O,13,FALSE)=0,"",VLOOKUP(D42,main!C:O,13,FALSE))</f>
        <v/>
      </c>
      <c r="J42" s="21" t="str">
        <f>IF(VLOOKUP(D42,main!C:P,14,FALSE)=0,"",VLOOKUP(D42,main!C:P,14,FALSE))</f>
        <v/>
      </c>
      <c r="K42" s="21" t="str">
        <f>IF(VLOOKUP(D42,main!C:Q,15,FALSE)=0,"",VLOOKUP(D42,main!C:Q,15,FALSE))</f>
        <v/>
      </c>
      <c r="L42" s="21" t="str">
        <f>IF(VLOOKUP(D42,main!C:R,16,FALSE)=0,"",VLOOKUP(D42,main!C:R,16,FALSE))</f>
        <v/>
      </c>
    </row>
    <row r="43" spans="1:12">
      <c r="A43" s="10" t="s">
        <v>139</v>
      </c>
      <c r="B43" s="10" t="s">
        <v>147</v>
      </c>
      <c r="C43" s="10" t="s">
        <v>249</v>
      </c>
      <c r="D43" s="10" t="s">
        <v>146</v>
      </c>
      <c r="E43" s="21" t="str">
        <f>IF(VLOOKUP(D43,main!C:K,9,FALSE)=0,"",VLOOKUP(D43,main!C:K,9,FALSE))</f>
        <v/>
      </c>
      <c r="F43" s="21" t="str">
        <f>IF(VLOOKUP(D43,main!C:L,10,FALSE)=0,"",VLOOKUP(D43,main!C:L,10,FALSE))</f>
        <v/>
      </c>
      <c r="G43" s="21" t="str">
        <f>IF(VLOOKUP(D43,main!C:M,11,FALSE)=0,"",VLOOKUP(D43,main!C:M,11,FALSE))</f>
        <v/>
      </c>
      <c r="H43" s="21" t="str">
        <f>IF(VLOOKUP(D43,main!C:N,12,FALSE)=0,"",VLOOKUP(D43,main!C:N,12,FALSE))</f>
        <v/>
      </c>
      <c r="I43" s="21" t="str">
        <f>IF(VLOOKUP(D43,main!C:O,13,FALSE)=0,"",VLOOKUP(D43,main!C:O,13,FALSE))</f>
        <v/>
      </c>
      <c r="J43" s="21" t="str">
        <f>IF(VLOOKUP(D43,main!C:P,14,FALSE)=0,"",VLOOKUP(D43,main!C:P,14,FALSE))</f>
        <v/>
      </c>
      <c r="K43" s="21" t="str">
        <f>IF(VLOOKUP(D43,main!C:Q,15,FALSE)=0,"",VLOOKUP(D43,main!C:Q,15,FALSE))</f>
        <v/>
      </c>
      <c r="L43" s="21" t="str">
        <f>IF(VLOOKUP(D43,main!C:R,16,FALSE)=0,"",VLOOKUP(D43,main!C:R,16,FALSE))</f>
        <v/>
      </c>
    </row>
    <row r="44" spans="1:12">
      <c r="A44" s="10" t="s">
        <v>139</v>
      </c>
      <c r="B44" s="10" t="s">
        <v>150</v>
      </c>
      <c r="C44" s="10" t="s">
        <v>250</v>
      </c>
      <c r="D44" s="10" t="s">
        <v>149</v>
      </c>
      <c r="E44" s="21" t="str">
        <f>IF(VLOOKUP(D44,main!C:K,9,FALSE)=0,"",VLOOKUP(D44,main!C:K,9,FALSE))</f>
        <v/>
      </c>
      <c r="F44" s="21" t="str">
        <f>IF(VLOOKUP(D44,main!C:L,10,FALSE)=0,"",VLOOKUP(D44,main!C:L,10,FALSE))</f>
        <v/>
      </c>
      <c r="G44" s="21" t="str">
        <f>IF(VLOOKUP(D44,main!C:M,11,FALSE)=0,"",VLOOKUP(D44,main!C:M,11,FALSE))</f>
        <v/>
      </c>
      <c r="H44" s="21" t="str">
        <f>IF(VLOOKUP(D44,main!C:N,12,FALSE)=0,"",VLOOKUP(D44,main!C:N,12,FALSE))</f>
        <v/>
      </c>
      <c r="I44" s="21">
        <f>IF(VLOOKUP(D44,main!C:O,13,FALSE)=0,"",VLOOKUP(D44,main!C:O,13,FALSE))</f>
        <v>1</v>
      </c>
      <c r="J44" s="21" t="str">
        <f>IF(VLOOKUP(D44,main!C:P,14,FALSE)=0,"",VLOOKUP(D44,main!C:P,14,FALSE))</f>
        <v/>
      </c>
      <c r="K44" s="21" t="str">
        <f>IF(VLOOKUP(D44,main!C:Q,15,FALSE)=0,"",VLOOKUP(D44,main!C:Q,15,FALSE))</f>
        <v/>
      </c>
      <c r="L44" s="21" t="str">
        <f>IF(VLOOKUP(D44,main!C:R,16,FALSE)=0,"",VLOOKUP(D44,main!C:R,16,FALSE))</f>
        <v/>
      </c>
    </row>
    <row r="45" spans="1:12">
      <c r="A45" s="10" t="s">
        <v>139</v>
      </c>
      <c r="B45" s="10" t="s">
        <v>153</v>
      </c>
      <c r="C45" s="10" t="s">
        <v>251</v>
      </c>
      <c r="D45" s="10" t="s">
        <v>152</v>
      </c>
      <c r="E45" s="21" t="str">
        <f>IF(VLOOKUP(D45,main!C:K,9,FALSE)=0,"",VLOOKUP(D45,main!C:K,9,FALSE))</f>
        <v/>
      </c>
      <c r="F45" s="21" t="str">
        <f>IF(VLOOKUP(D45,main!C:L,10,FALSE)=0,"",VLOOKUP(D45,main!C:L,10,FALSE))</f>
        <v/>
      </c>
      <c r="G45" s="21" t="str">
        <f>IF(VLOOKUP(D45,main!C:M,11,FALSE)=0,"",VLOOKUP(D45,main!C:M,11,FALSE))</f>
        <v/>
      </c>
      <c r="H45" s="21" t="str">
        <f>IF(VLOOKUP(D45,main!C:N,12,FALSE)=0,"",VLOOKUP(D45,main!C:N,12,FALSE))</f>
        <v/>
      </c>
      <c r="I45" s="21" t="str">
        <f>IF(VLOOKUP(D45,main!C:O,13,FALSE)=0,"",VLOOKUP(D45,main!C:O,13,FALSE))</f>
        <v/>
      </c>
      <c r="J45" s="21" t="str">
        <f>IF(VLOOKUP(D45,main!C:P,14,FALSE)=0,"",VLOOKUP(D45,main!C:P,14,FALSE))</f>
        <v/>
      </c>
      <c r="K45" s="21" t="str">
        <f>IF(VLOOKUP(D45,main!C:Q,15,FALSE)=0,"",VLOOKUP(D45,main!C:Q,15,FALSE))</f>
        <v/>
      </c>
      <c r="L45" s="21" t="str">
        <f>IF(VLOOKUP(D45,main!C:R,16,FALSE)=0,"",VLOOKUP(D45,main!C:R,16,FALSE))</f>
        <v/>
      </c>
    </row>
    <row r="46" spans="1:12">
      <c r="A46" s="10" t="s">
        <v>139</v>
      </c>
      <c r="B46" s="10" t="s">
        <v>156</v>
      </c>
      <c r="C46" s="10" t="s">
        <v>252</v>
      </c>
      <c r="D46" s="10" t="s">
        <v>155</v>
      </c>
      <c r="E46" s="21" t="str">
        <f>IF(VLOOKUP(D46,main!C:K,9,FALSE)=0,"",VLOOKUP(D46,main!C:K,9,FALSE))</f>
        <v/>
      </c>
      <c r="F46" s="21" t="str">
        <f>IF(VLOOKUP(D46,main!C:L,10,FALSE)=0,"",VLOOKUP(D46,main!C:L,10,FALSE))</f>
        <v/>
      </c>
      <c r="G46" s="21" t="str">
        <f>IF(VLOOKUP(D46,main!C:M,11,FALSE)=0,"",VLOOKUP(D46,main!C:M,11,FALSE))</f>
        <v/>
      </c>
      <c r="H46" s="21" t="str">
        <f>IF(VLOOKUP(D46,main!C:N,12,FALSE)=0,"",VLOOKUP(D46,main!C:N,12,FALSE))</f>
        <v/>
      </c>
      <c r="I46" s="21">
        <f>IF(VLOOKUP(D46,main!C:O,13,FALSE)=0,"",VLOOKUP(D46,main!C:O,13,FALSE))</f>
        <v>1</v>
      </c>
      <c r="J46" s="21" t="str">
        <f>IF(VLOOKUP(D46,main!C:P,14,FALSE)=0,"",VLOOKUP(D46,main!C:P,14,FALSE))</f>
        <v/>
      </c>
      <c r="K46" s="21" t="str">
        <f>IF(VLOOKUP(D46,main!C:Q,15,FALSE)=0,"",VLOOKUP(D46,main!C:Q,15,FALSE))</f>
        <v/>
      </c>
      <c r="L46" s="21" t="str">
        <f>IF(VLOOKUP(D46,main!C:R,16,FALSE)=0,"",VLOOKUP(D46,main!C:R,16,FALSE))</f>
        <v/>
      </c>
    </row>
    <row r="47" spans="1:12">
      <c r="A47" s="10" t="s">
        <v>139</v>
      </c>
      <c r="B47" s="10" t="s">
        <v>159</v>
      </c>
      <c r="C47" s="10" t="s">
        <v>253</v>
      </c>
      <c r="D47" s="10" t="s">
        <v>158</v>
      </c>
      <c r="E47" s="21" t="str">
        <f>IF(VLOOKUP(D47,main!C:K,9,FALSE)=0,"",VLOOKUP(D47,main!C:K,9,FALSE))</f>
        <v/>
      </c>
      <c r="F47" s="21" t="str">
        <f>IF(VLOOKUP(D47,main!C:L,10,FALSE)=0,"",VLOOKUP(D47,main!C:L,10,FALSE))</f>
        <v/>
      </c>
      <c r="G47" s="21">
        <f>IF(VLOOKUP(D47,main!C:M,11,FALSE)=0,"",VLOOKUP(D47,main!C:M,11,FALSE))</f>
        <v>1</v>
      </c>
      <c r="H47" s="21" t="str">
        <f>IF(VLOOKUP(D47,main!C:N,12,FALSE)=0,"",VLOOKUP(D47,main!C:N,12,FALSE))</f>
        <v/>
      </c>
      <c r="I47" s="21" t="str">
        <f>IF(VLOOKUP(D47,main!C:O,13,FALSE)=0,"",VLOOKUP(D47,main!C:O,13,FALSE))</f>
        <v/>
      </c>
      <c r="J47" s="21" t="str">
        <f>IF(VLOOKUP(D47,main!C:P,14,FALSE)=0,"",VLOOKUP(D47,main!C:P,14,FALSE))</f>
        <v/>
      </c>
      <c r="K47" s="21" t="str">
        <f>IF(VLOOKUP(D47,main!C:Q,15,FALSE)=0,"",VLOOKUP(D47,main!C:Q,15,FALSE))</f>
        <v/>
      </c>
      <c r="L47" s="21" t="str">
        <f>IF(VLOOKUP(D47,main!C:R,16,FALSE)=0,"",VLOOKUP(D47,main!C:R,16,FALSE))</f>
        <v/>
      </c>
    </row>
    <row r="48" spans="1:12">
      <c r="A48" s="10" t="s">
        <v>139</v>
      </c>
      <c r="B48" s="10" t="s">
        <v>162</v>
      </c>
      <c r="C48" s="10" t="s">
        <v>254</v>
      </c>
      <c r="D48" s="10" t="s">
        <v>161</v>
      </c>
      <c r="E48" s="21" t="str">
        <f>IF(VLOOKUP(D48,main!C:K,9,FALSE)=0,"",VLOOKUP(D48,main!C:K,9,FALSE))</f>
        <v/>
      </c>
      <c r="F48" s="21" t="str">
        <f>IF(VLOOKUP(D48,main!C:L,10,FALSE)=0,"",VLOOKUP(D48,main!C:L,10,FALSE))</f>
        <v/>
      </c>
      <c r="G48" s="21">
        <f>IF(VLOOKUP(D48,main!C:M,11,FALSE)=0,"",VLOOKUP(D48,main!C:M,11,FALSE))</f>
        <v>1</v>
      </c>
      <c r="H48" s="21" t="str">
        <f>IF(VLOOKUP(D48,main!C:N,12,FALSE)=0,"",VLOOKUP(D48,main!C:N,12,FALSE))</f>
        <v/>
      </c>
      <c r="I48" s="21" t="str">
        <f>IF(VLOOKUP(D48,main!C:O,13,FALSE)=0,"",VLOOKUP(D48,main!C:O,13,FALSE))</f>
        <v/>
      </c>
      <c r="J48" s="21" t="str">
        <f>IF(VLOOKUP(D48,main!C:P,14,FALSE)=0,"",VLOOKUP(D48,main!C:P,14,FALSE))</f>
        <v/>
      </c>
      <c r="K48" s="21" t="str">
        <f>IF(VLOOKUP(D48,main!C:Q,15,FALSE)=0,"",VLOOKUP(D48,main!C:Q,15,FALSE))</f>
        <v/>
      </c>
      <c r="L48" s="21" t="str">
        <f>IF(VLOOKUP(D48,main!C:R,16,FALSE)=0,"",VLOOKUP(D48,main!C:R,16,FALSE))</f>
        <v/>
      </c>
    </row>
    <row r="49" spans="1:12">
      <c r="A49" s="10" t="s">
        <v>139</v>
      </c>
      <c r="B49" s="10" t="s">
        <v>165</v>
      </c>
      <c r="C49" s="10" t="s">
        <v>255</v>
      </c>
      <c r="D49" s="10" t="s">
        <v>164</v>
      </c>
      <c r="E49" s="21" t="str">
        <f>IF(VLOOKUP(D49,main!C:K,9,FALSE)=0,"",VLOOKUP(D49,main!C:K,9,FALSE))</f>
        <v/>
      </c>
      <c r="F49" s="21" t="str">
        <f>IF(VLOOKUP(D49,main!C:L,10,FALSE)=0,"",VLOOKUP(D49,main!C:L,10,FALSE))</f>
        <v/>
      </c>
      <c r="G49" s="21">
        <f>IF(VLOOKUP(D49,main!C:M,11,FALSE)=0,"",VLOOKUP(D49,main!C:M,11,FALSE))</f>
        <v>1</v>
      </c>
      <c r="H49" s="21">
        <f>IF(VLOOKUP(D49,main!C:N,12,FALSE)=0,"",VLOOKUP(D49,main!C:N,12,FALSE))</f>
        <v>1</v>
      </c>
      <c r="I49" s="21" t="str">
        <f>IF(VLOOKUP(D49,main!C:O,13,FALSE)=0,"",VLOOKUP(D49,main!C:O,13,FALSE))</f>
        <v/>
      </c>
      <c r="J49" s="21" t="str">
        <f>IF(VLOOKUP(D49,main!C:P,14,FALSE)=0,"",VLOOKUP(D49,main!C:P,14,FALSE))</f>
        <v/>
      </c>
      <c r="K49" s="21" t="str">
        <f>IF(VLOOKUP(D49,main!C:Q,15,FALSE)=0,"",VLOOKUP(D49,main!C:Q,15,FALSE))</f>
        <v/>
      </c>
      <c r="L49" s="21" t="str">
        <f>IF(VLOOKUP(D49,main!C:R,16,FALSE)=0,"",VLOOKUP(D49,main!C:R,16,FALSE))</f>
        <v/>
      </c>
    </row>
    <row r="50" spans="1:12">
      <c r="A50" s="10" t="s">
        <v>139</v>
      </c>
      <c r="B50" s="10" t="s">
        <v>168</v>
      </c>
      <c r="C50" s="10" t="s">
        <v>256</v>
      </c>
      <c r="D50" s="10" t="s">
        <v>167</v>
      </c>
      <c r="E50" s="21" t="str">
        <f>IF(VLOOKUP(D50,main!C:K,9,FALSE)=0,"",VLOOKUP(D50,main!C:K,9,FALSE))</f>
        <v/>
      </c>
      <c r="F50" s="21" t="str">
        <f>IF(VLOOKUP(D50,main!C:L,10,FALSE)=0,"",VLOOKUP(D50,main!C:L,10,FALSE))</f>
        <v/>
      </c>
      <c r="G50" s="21" t="str">
        <f>IF(VLOOKUP(D50,main!C:M,11,FALSE)=0,"",VLOOKUP(D50,main!C:M,11,FALSE))</f>
        <v/>
      </c>
      <c r="H50" s="21" t="str">
        <f>IF(VLOOKUP(D50,main!C:N,12,FALSE)=0,"",VLOOKUP(D50,main!C:N,12,FALSE))</f>
        <v/>
      </c>
      <c r="I50" s="21" t="str">
        <f>IF(VLOOKUP(D50,main!C:O,13,FALSE)=0,"",VLOOKUP(D50,main!C:O,13,FALSE))</f>
        <v/>
      </c>
      <c r="J50" s="21" t="str">
        <f>IF(VLOOKUP(D50,main!C:P,14,FALSE)=0,"",VLOOKUP(D50,main!C:P,14,FALSE))</f>
        <v/>
      </c>
      <c r="K50" s="21" t="str">
        <f>IF(VLOOKUP(D50,main!C:Q,15,FALSE)=0,"",VLOOKUP(D50,main!C:Q,15,FALSE))</f>
        <v/>
      </c>
      <c r="L50" s="21" t="str">
        <f>IF(VLOOKUP(D50,main!C:R,16,FALSE)=0,"",VLOOKUP(D50,main!C:R,16,FALSE))</f>
        <v/>
      </c>
    </row>
    <row r="51" spans="1:12">
      <c r="A51" s="10" t="s">
        <v>170</v>
      </c>
      <c r="B51" s="10" t="s">
        <v>172</v>
      </c>
      <c r="C51" s="10" t="s">
        <v>257</v>
      </c>
      <c r="D51" s="10" t="s">
        <v>171</v>
      </c>
      <c r="E51" s="21" t="str">
        <f>IF(VLOOKUP(D51,main!C:K,9,FALSE)=0,"",VLOOKUP(D51,main!C:K,9,FALSE))</f>
        <v/>
      </c>
      <c r="F51" s="21" t="str">
        <f>IF(VLOOKUP(D51,main!C:L,10,FALSE)=0,"",VLOOKUP(D51,main!C:L,10,FALSE))</f>
        <v/>
      </c>
      <c r="G51" s="21" t="str">
        <f>IF(VLOOKUP(D51,main!C:M,11,FALSE)=0,"",VLOOKUP(D51,main!C:M,11,FALSE))</f>
        <v/>
      </c>
      <c r="H51" s="21" t="str">
        <f>IF(VLOOKUP(D51,main!C:N,12,FALSE)=0,"",VLOOKUP(D51,main!C:N,12,FALSE))</f>
        <v/>
      </c>
      <c r="I51" s="21" t="str">
        <f>IF(VLOOKUP(D51,main!C:O,13,FALSE)=0,"",VLOOKUP(D51,main!C:O,13,FALSE))</f>
        <v/>
      </c>
      <c r="J51" s="21" t="str">
        <f>IF(VLOOKUP(D51,main!C:P,14,FALSE)=0,"",VLOOKUP(D51,main!C:P,14,FALSE))</f>
        <v/>
      </c>
      <c r="K51" s="21" t="str">
        <f>IF(VLOOKUP(D51,main!C:Q,15,FALSE)=0,"",VLOOKUP(D51,main!C:Q,15,FALSE))</f>
        <v/>
      </c>
      <c r="L51" s="21" t="str">
        <f>IF(VLOOKUP(D51,main!C:R,16,FALSE)=0,"",VLOOKUP(D51,main!C:R,16,FALSE))</f>
        <v/>
      </c>
    </row>
    <row r="52" spans="1:12">
      <c r="A52" s="10" t="s">
        <v>170</v>
      </c>
      <c r="B52" s="10" t="s">
        <v>175</v>
      </c>
      <c r="C52" s="10" t="s">
        <v>258</v>
      </c>
      <c r="D52" s="10" t="s">
        <v>174</v>
      </c>
      <c r="E52" s="21" t="str">
        <f>IF(VLOOKUP(D52,main!C:K,9,FALSE)=0,"",VLOOKUP(D52,main!C:K,9,FALSE))</f>
        <v/>
      </c>
      <c r="F52" s="21" t="str">
        <f>IF(VLOOKUP(D52,main!C:L,10,FALSE)=0,"",VLOOKUP(D52,main!C:L,10,FALSE))</f>
        <v/>
      </c>
      <c r="G52" s="21" t="str">
        <f>IF(VLOOKUP(D52,main!C:M,11,FALSE)=0,"",VLOOKUP(D52,main!C:M,11,FALSE))</f>
        <v/>
      </c>
      <c r="H52" s="21" t="str">
        <f>IF(VLOOKUP(D52,main!C:N,12,FALSE)=0,"",VLOOKUP(D52,main!C:N,12,FALSE))</f>
        <v/>
      </c>
      <c r="I52" s="21" t="str">
        <f>IF(VLOOKUP(D52,main!C:O,13,FALSE)=0,"",VLOOKUP(D52,main!C:O,13,FALSE))</f>
        <v/>
      </c>
      <c r="J52" s="21" t="str">
        <f>IF(VLOOKUP(D52,main!C:P,14,FALSE)=0,"",VLOOKUP(D52,main!C:P,14,FALSE))</f>
        <v/>
      </c>
      <c r="K52" s="21" t="str">
        <f>IF(VLOOKUP(D52,main!C:Q,15,FALSE)=0,"",VLOOKUP(D52,main!C:Q,15,FALSE))</f>
        <v/>
      </c>
      <c r="L52" s="21" t="str">
        <f>IF(VLOOKUP(D52,main!C:R,16,FALSE)=0,"",VLOOKUP(D52,main!C:R,16,FALSE))</f>
        <v/>
      </c>
    </row>
    <row r="53" spans="1:12">
      <c r="A53" s="10" t="s">
        <v>178</v>
      </c>
      <c r="B53" s="10" t="s">
        <v>180</v>
      </c>
      <c r="C53" s="10" t="s">
        <v>259</v>
      </c>
      <c r="D53" s="10" t="s">
        <v>179</v>
      </c>
      <c r="E53" s="21" t="str">
        <f>IF(VLOOKUP(D53,main!C:K,9,FALSE)=0,"",VLOOKUP(D53,main!C:K,9,FALSE))</f>
        <v/>
      </c>
      <c r="F53" s="21" t="str">
        <f>IF(VLOOKUP(D53,main!C:L,10,FALSE)=0,"",VLOOKUP(D53,main!C:L,10,FALSE))</f>
        <v/>
      </c>
      <c r="G53" s="21" t="str">
        <f>IF(VLOOKUP(D53,main!C:M,11,FALSE)=0,"",VLOOKUP(D53,main!C:M,11,FALSE))</f>
        <v/>
      </c>
      <c r="H53" s="21" t="str">
        <f>IF(VLOOKUP(D53,main!C:N,12,FALSE)=0,"",VLOOKUP(D53,main!C:N,12,FALSE))</f>
        <v/>
      </c>
      <c r="I53" s="21" t="str">
        <f>IF(VLOOKUP(D53,main!C:O,13,FALSE)=0,"",VLOOKUP(D53,main!C:O,13,FALSE))</f>
        <v/>
      </c>
      <c r="J53" s="21" t="str">
        <f>IF(VLOOKUP(D53,main!C:P,14,FALSE)=0,"",VLOOKUP(D53,main!C:P,14,FALSE))</f>
        <v/>
      </c>
      <c r="K53" s="21" t="str">
        <f>IF(VLOOKUP(D53,main!C:Q,15,FALSE)=0,"",VLOOKUP(D53,main!C:Q,15,FALSE))</f>
        <v/>
      </c>
      <c r="L53" s="21" t="str">
        <f>IF(VLOOKUP(D53,main!C:R,16,FALSE)=0,"",VLOOKUP(D53,main!C:R,16,FALSE))</f>
        <v/>
      </c>
    </row>
    <row r="54" spans="1:12">
      <c r="A54" s="10" t="s">
        <v>178</v>
      </c>
      <c r="B54" s="10" t="s">
        <v>183</v>
      </c>
      <c r="C54" s="10" t="s">
        <v>260</v>
      </c>
      <c r="D54" s="10" t="s">
        <v>182</v>
      </c>
      <c r="E54" s="21" t="str">
        <f>IF(VLOOKUP(D54,main!C:K,9,FALSE)=0,"",VLOOKUP(D54,main!C:K,9,FALSE))</f>
        <v/>
      </c>
      <c r="F54" s="21" t="str">
        <f>IF(VLOOKUP(D54,main!C:L,10,FALSE)=0,"",VLOOKUP(D54,main!C:L,10,FALSE))</f>
        <v/>
      </c>
      <c r="G54" s="21" t="str">
        <f>IF(VLOOKUP(D54,main!C:M,11,FALSE)=0,"",VLOOKUP(D54,main!C:M,11,FALSE))</f>
        <v/>
      </c>
      <c r="H54" s="21" t="str">
        <f>IF(VLOOKUP(D54,main!C:N,12,FALSE)=0,"",VLOOKUP(D54,main!C:N,12,FALSE))</f>
        <v/>
      </c>
      <c r="I54" s="21" t="str">
        <f>IF(VLOOKUP(D54,main!C:O,13,FALSE)=0,"",VLOOKUP(D54,main!C:O,13,FALSE))</f>
        <v/>
      </c>
      <c r="J54" s="21" t="str">
        <f>IF(VLOOKUP(D54,main!C:P,14,FALSE)=0,"",VLOOKUP(D54,main!C:P,14,FALSE))</f>
        <v/>
      </c>
      <c r="K54" s="21" t="str">
        <f>IF(VLOOKUP(D54,main!C:Q,15,FALSE)=0,"",VLOOKUP(D54,main!C:Q,15,FALSE))</f>
        <v/>
      </c>
      <c r="L54" s="21" t="str">
        <f>IF(VLOOKUP(D54,main!C:R,16,FALSE)=0,"",VLOOKUP(D54,main!C:R,16,FALSE))</f>
        <v/>
      </c>
    </row>
    <row r="55" spans="1:12">
      <c r="A55" s="10" t="s">
        <v>178</v>
      </c>
      <c r="B55" s="10" t="s">
        <v>185</v>
      </c>
      <c r="C55" s="10" t="s">
        <v>261</v>
      </c>
      <c r="D55" s="10" t="s">
        <v>184</v>
      </c>
      <c r="E55" s="21" t="str">
        <f>IF(VLOOKUP(D55,main!C:K,9,FALSE)=0,"",VLOOKUP(D55,main!C:K,9,FALSE))</f>
        <v/>
      </c>
      <c r="F55" s="21" t="str">
        <f>IF(VLOOKUP(D55,main!C:L,10,FALSE)=0,"",VLOOKUP(D55,main!C:L,10,FALSE))</f>
        <v/>
      </c>
      <c r="G55" s="21" t="str">
        <f>IF(VLOOKUP(D55,main!C:M,11,FALSE)=0,"",VLOOKUP(D55,main!C:M,11,FALSE))</f>
        <v/>
      </c>
      <c r="H55" s="21" t="str">
        <f>IF(VLOOKUP(D55,main!C:N,12,FALSE)=0,"",VLOOKUP(D55,main!C:N,12,FALSE))</f>
        <v/>
      </c>
      <c r="I55" s="21" t="str">
        <f>IF(VLOOKUP(D55,main!C:O,13,FALSE)=0,"",VLOOKUP(D55,main!C:O,13,FALSE))</f>
        <v/>
      </c>
      <c r="J55" s="21" t="str">
        <f>IF(VLOOKUP(D55,main!C:P,14,FALSE)=0,"",VLOOKUP(D55,main!C:P,14,FALSE))</f>
        <v/>
      </c>
      <c r="K55" s="21" t="str">
        <f>IF(VLOOKUP(D55,main!C:Q,15,FALSE)=0,"",VLOOKUP(D55,main!C:Q,15,FALSE))</f>
        <v/>
      </c>
      <c r="L55" s="21" t="str">
        <f>IF(VLOOKUP(D55,main!C:R,16,FALSE)=0,"",VLOOKUP(D55,main!C:R,16,FALSE))</f>
        <v/>
      </c>
    </row>
    <row r="56" spans="1:12">
      <c r="A56" s="10" t="s">
        <v>186</v>
      </c>
      <c r="B56" s="10" t="s">
        <v>188</v>
      </c>
      <c r="C56" s="10" t="s">
        <v>262</v>
      </c>
      <c r="D56" s="10" t="s">
        <v>187</v>
      </c>
      <c r="E56" s="21" t="str">
        <f>IF(VLOOKUP(D56,main!C:K,9,FALSE)=0,"",VLOOKUP(D56,main!C:K,9,FALSE))</f>
        <v/>
      </c>
      <c r="F56" s="21" t="str">
        <f>IF(VLOOKUP(D56,main!C:L,10,FALSE)=0,"",VLOOKUP(D56,main!C:L,10,FALSE))</f>
        <v/>
      </c>
      <c r="G56" s="21" t="str">
        <f>IF(VLOOKUP(D56,main!C:M,11,FALSE)=0,"",VLOOKUP(D56,main!C:M,11,FALSE))</f>
        <v/>
      </c>
      <c r="H56" s="21" t="str">
        <f>IF(VLOOKUP(D56,main!C:N,12,FALSE)=0,"",VLOOKUP(D56,main!C:N,12,FALSE))</f>
        <v/>
      </c>
      <c r="I56" s="21" t="str">
        <f>IF(VLOOKUP(D56,main!C:O,13,FALSE)=0,"",VLOOKUP(D56,main!C:O,13,FALSE))</f>
        <v/>
      </c>
      <c r="J56" s="21" t="str">
        <f>IF(VLOOKUP(D56,main!C:P,14,FALSE)=0,"",VLOOKUP(D56,main!C:P,14,FALSE))</f>
        <v/>
      </c>
      <c r="K56" s="21" t="str">
        <f>IF(VLOOKUP(D56,main!C:Q,15,FALSE)=0,"",VLOOKUP(D56,main!C:Q,15,FALSE))</f>
        <v/>
      </c>
      <c r="L56" s="21" t="str">
        <f>IF(VLOOKUP(D56,main!C:R,16,FALSE)=0,"",VLOOKUP(D56,main!C:R,16,FALSE))</f>
        <v/>
      </c>
    </row>
    <row r="57" spans="1:12">
      <c r="A57" s="10" t="s">
        <v>186</v>
      </c>
      <c r="B57" s="10" t="s">
        <v>191</v>
      </c>
      <c r="C57" s="10" t="s">
        <v>263</v>
      </c>
      <c r="D57" s="10" t="s">
        <v>190</v>
      </c>
      <c r="E57" s="21" t="str">
        <f>IF(VLOOKUP(D57,main!C:K,9,FALSE)=0,"",VLOOKUP(D57,main!C:K,9,FALSE))</f>
        <v/>
      </c>
      <c r="F57" s="21" t="str">
        <f>IF(VLOOKUP(D57,main!C:L,10,FALSE)=0,"",VLOOKUP(D57,main!C:L,10,FALSE))</f>
        <v/>
      </c>
      <c r="G57" s="21" t="str">
        <f>IF(VLOOKUP(D57,main!C:M,11,FALSE)=0,"",VLOOKUP(D57,main!C:M,11,FALSE))</f>
        <v/>
      </c>
      <c r="H57" s="21" t="str">
        <f>IF(VLOOKUP(D57,main!C:N,12,FALSE)=0,"",VLOOKUP(D57,main!C:N,12,FALSE))</f>
        <v/>
      </c>
      <c r="I57" s="21" t="str">
        <f>IF(VLOOKUP(D57,main!C:O,13,FALSE)=0,"",VLOOKUP(D57,main!C:O,13,FALSE))</f>
        <v/>
      </c>
      <c r="J57" s="21" t="str">
        <f>IF(VLOOKUP(D57,main!C:P,14,FALSE)=0,"",VLOOKUP(D57,main!C:P,14,FALSE))</f>
        <v/>
      </c>
      <c r="K57" s="21" t="str">
        <f>IF(VLOOKUP(D57,main!C:Q,15,FALSE)=0,"",VLOOKUP(D57,main!C:Q,15,FALSE))</f>
        <v/>
      </c>
      <c r="L57" s="21" t="str">
        <f>IF(VLOOKUP(D57,main!C:R,16,FALSE)=0,"",VLOOKUP(D57,main!C:R,16,FALSE))</f>
        <v/>
      </c>
    </row>
    <row r="58" spans="1:12">
      <c r="A58" s="10" t="s">
        <v>186</v>
      </c>
      <c r="B58" s="10" t="s">
        <v>172</v>
      </c>
      <c r="C58" s="10" t="s">
        <v>264</v>
      </c>
      <c r="D58" s="10" t="s">
        <v>193</v>
      </c>
      <c r="E58" s="21" t="str">
        <f>IF(VLOOKUP(D58,main!C:K,9,FALSE)=0,"",VLOOKUP(D58,main!C:K,9,FALSE))</f>
        <v/>
      </c>
      <c r="F58" s="21" t="str">
        <f>IF(VLOOKUP(D58,main!C:L,10,FALSE)=0,"",VLOOKUP(D58,main!C:L,10,FALSE))</f>
        <v/>
      </c>
      <c r="G58" s="21" t="str">
        <f>IF(VLOOKUP(D58,main!C:M,11,FALSE)=0,"",VLOOKUP(D58,main!C:M,11,FALSE))</f>
        <v/>
      </c>
      <c r="H58" s="21" t="str">
        <f>IF(VLOOKUP(D58,main!C:N,12,FALSE)=0,"",VLOOKUP(D58,main!C:N,12,FALSE))</f>
        <v/>
      </c>
      <c r="I58" s="21" t="str">
        <f>IF(VLOOKUP(D58,main!C:O,13,FALSE)=0,"",VLOOKUP(D58,main!C:O,13,FALSE))</f>
        <v/>
      </c>
      <c r="J58" s="21" t="str">
        <f>IF(VLOOKUP(D58,main!C:P,14,FALSE)=0,"",VLOOKUP(D58,main!C:P,14,FALSE))</f>
        <v/>
      </c>
      <c r="K58" s="21" t="str">
        <f>IF(VLOOKUP(D58,main!C:Q,15,FALSE)=0,"",VLOOKUP(D58,main!C:Q,15,FALSE))</f>
        <v/>
      </c>
      <c r="L58" s="21" t="str">
        <f>IF(VLOOKUP(D58,main!C:R,16,FALSE)=0,"",VLOOKUP(D58,main!C:R,16,FALSE))</f>
        <v/>
      </c>
    </row>
    <row r="59" spans="1:12">
      <c r="A59" s="10" t="s">
        <v>186</v>
      </c>
      <c r="B59" s="10" t="s">
        <v>196</v>
      </c>
      <c r="C59" s="10" t="s">
        <v>265</v>
      </c>
      <c r="D59" s="10" t="s">
        <v>195</v>
      </c>
      <c r="E59" s="21" t="str">
        <f>IF(VLOOKUP(D59,main!C:K,9,FALSE)=0,"",VLOOKUP(D59,main!C:K,9,FALSE))</f>
        <v/>
      </c>
      <c r="F59" s="21" t="str">
        <f>IF(VLOOKUP(D59,main!C:L,10,FALSE)=0,"",VLOOKUP(D59,main!C:L,10,FALSE))</f>
        <v/>
      </c>
      <c r="G59" s="21" t="str">
        <f>IF(VLOOKUP(D59,main!C:M,11,FALSE)=0,"",VLOOKUP(D59,main!C:M,11,FALSE))</f>
        <v/>
      </c>
      <c r="H59" s="21" t="str">
        <f>IF(VLOOKUP(D59,main!C:N,12,FALSE)=0,"",VLOOKUP(D59,main!C:N,12,FALSE))</f>
        <v/>
      </c>
      <c r="I59" s="21" t="str">
        <f>IF(VLOOKUP(D59,main!C:O,13,FALSE)=0,"",VLOOKUP(D59,main!C:O,13,FALSE))</f>
        <v/>
      </c>
      <c r="J59" s="21" t="str">
        <f>IF(VLOOKUP(D59,main!C:P,14,FALSE)=0,"",VLOOKUP(D59,main!C:P,14,FALSE))</f>
        <v/>
      </c>
      <c r="K59" s="21" t="str">
        <f>IF(VLOOKUP(D59,main!C:Q,15,FALSE)=0,"",VLOOKUP(D59,main!C:Q,15,FALSE))</f>
        <v/>
      </c>
      <c r="L59" s="21" t="str">
        <f>IF(VLOOKUP(D59,main!C:R,16,FALSE)=0,"",VLOOKUP(D59,main!C:R,16,FALSE))</f>
        <v/>
      </c>
    </row>
    <row r="60" spans="1:12">
      <c r="A60" s="10" t="s">
        <v>186</v>
      </c>
      <c r="B60" s="10" t="s">
        <v>199</v>
      </c>
      <c r="C60" s="10" t="s">
        <v>266</v>
      </c>
      <c r="D60" s="10" t="s">
        <v>198</v>
      </c>
      <c r="E60" s="21" t="str">
        <f>IF(VLOOKUP(D60,main!C:K,9,FALSE)=0,"",VLOOKUP(D60,main!C:K,9,FALSE))</f>
        <v/>
      </c>
      <c r="F60" s="21" t="str">
        <f>IF(VLOOKUP(D60,main!C:L,10,FALSE)=0,"",VLOOKUP(D60,main!C:L,10,FALSE))</f>
        <v/>
      </c>
      <c r="G60" s="21" t="str">
        <f>IF(VLOOKUP(D60,main!C:M,11,FALSE)=0,"",VLOOKUP(D60,main!C:M,11,FALSE))</f>
        <v/>
      </c>
      <c r="H60" s="21" t="str">
        <f>IF(VLOOKUP(D60,main!C:N,12,FALSE)=0,"",VLOOKUP(D60,main!C:N,12,FALSE))</f>
        <v/>
      </c>
      <c r="I60" s="21" t="str">
        <f>IF(VLOOKUP(D60,main!C:O,13,FALSE)=0,"",VLOOKUP(D60,main!C:O,13,FALSE))</f>
        <v/>
      </c>
      <c r="J60" s="21" t="str">
        <f>IF(VLOOKUP(D60,main!C:P,14,FALSE)=0,"",VLOOKUP(D60,main!C:P,14,FALSE))</f>
        <v/>
      </c>
      <c r="K60" s="21" t="str">
        <f>IF(VLOOKUP(D60,main!C:Q,15,FALSE)=0,"",VLOOKUP(D60,main!C:Q,15,FALSE))</f>
        <v/>
      </c>
      <c r="L60" s="21" t="str">
        <f>IF(VLOOKUP(D60,main!C:R,16,FALSE)=0,"",VLOOKUP(D60,main!C:R,16,FALSE))</f>
        <v/>
      </c>
    </row>
    <row r="61" spans="1:12">
      <c r="A61" s="10" t="s">
        <v>186</v>
      </c>
      <c r="B61" s="10" t="s">
        <v>202</v>
      </c>
      <c r="C61" s="10" t="s">
        <v>267</v>
      </c>
      <c r="D61" s="10" t="s">
        <v>201</v>
      </c>
      <c r="E61" s="21" t="str">
        <f>IF(VLOOKUP(D61,main!C:K,9,FALSE)=0,"",VLOOKUP(D61,main!C:K,9,FALSE))</f>
        <v/>
      </c>
      <c r="F61" s="21" t="str">
        <f>IF(VLOOKUP(D61,main!C:L,10,FALSE)=0,"",VLOOKUP(D61,main!C:L,10,FALSE))</f>
        <v/>
      </c>
      <c r="G61" s="21" t="str">
        <f>IF(VLOOKUP(D61,main!C:M,11,FALSE)=0,"",VLOOKUP(D61,main!C:M,11,FALSE))</f>
        <v/>
      </c>
      <c r="H61" s="21" t="str">
        <f>IF(VLOOKUP(D61,main!C:N,12,FALSE)=0,"",VLOOKUP(D61,main!C:N,12,FALSE))</f>
        <v/>
      </c>
      <c r="I61" s="21" t="str">
        <f>IF(VLOOKUP(D61,main!C:O,13,FALSE)=0,"",VLOOKUP(D61,main!C:O,13,FALSE))</f>
        <v/>
      </c>
      <c r="J61" s="21" t="str">
        <f>IF(VLOOKUP(D61,main!C:P,14,FALSE)=0,"",VLOOKUP(D61,main!C:P,14,FALSE))</f>
        <v/>
      </c>
      <c r="K61" s="21" t="str">
        <f>IF(VLOOKUP(D61,main!C:Q,15,FALSE)=0,"",VLOOKUP(D61,main!C:Q,15,FALSE))</f>
        <v/>
      </c>
      <c r="L61" s="21" t="str">
        <f>IF(VLOOKUP(D61,main!C:R,16,FALSE)=0,"",VLOOKUP(D61,main!C:R,16,FALSE))</f>
        <v/>
      </c>
    </row>
    <row r="62" spans="1:12">
      <c r="A62" s="10" t="s">
        <v>186</v>
      </c>
      <c r="B62" s="10" t="s">
        <v>205</v>
      </c>
      <c r="C62" s="10" t="s">
        <v>268</v>
      </c>
      <c r="D62" s="10" t="s">
        <v>204</v>
      </c>
      <c r="E62" s="21">
        <f>IF(VLOOKUP(D62,main!C:K,9,FALSE)=0,"",VLOOKUP(D62,main!C:K,9,FALSE))</f>
        <v>1</v>
      </c>
      <c r="F62" s="21" t="str">
        <f>IF(VLOOKUP(D62,main!C:L,10,FALSE)=0,"",VLOOKUP(D62,main!C:L,10,FALSE))</f>
        <v/>
      </c>
      <c r="G62" s="21" t="str">
        <f>IF(VLOOKUP(D62,main!C:M,11,FALSE)=0,"",VLOOKUP(D62,main!C:M,11,FALSE))</f>
        <v/>
      </c>
      <c r="H62" s="21" t="str">
        <f>IF(VLOOKUP(D62,main!C:N,12,FALSE)=0,"",VLOOKUP(D62,main!C:N,12,FALSE))</f>
        <v/>
      </c>
      <c r="I62" s="21" t="str">
        <f>IF(VLOOKUP(D62,main!C:O,13,FALSE)=0,"",VLOOKUP(D62,main!C:O,13,FALSE))</f>
        <v/>
      </c>
      <c r="J62" s="21" t="str">
        <f>IF(VLOOKUP(D62,main!C:P,14,FALSE)=0,"",VLOOKUP(D62,main!C:P,14,FALSE))</f>
        <v/>
      </c>
      <c r="K62" s="21" t="str">
        <f>IF(VLOOKUP(D62,main!C:Q,15,FALSE)=0,"",VLOOKUP(D62,main!C:Q,15,FALSE))</f>
        <v/>
      </c>
      <c r="L62" s="21" t="str">
        <f>IF(VLOOKUP(D62,main!C:R,16,FALSE)=0,"",VLOOKUP(D62,main!C:R,16,FALSE))</f>
        <v/>
      </c>
    </row>
  </sheetData>
  <conditionalFormatting sqref="H1:L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34B76-1E31-4A0F-9E5D-E9ED71CA9249}">
  <dimension ref="A1:B9"/>
  <sheetViews>
    <sheetView workbookViewId="0">
      <selection activeCell="A17" sqref="A17"/>
    </sheetView>
  </sheetViews>
  <sheetFormatPr defaultRowHeight="15"/>
  <cols>
    <col min="1" max="1" width="64" bestFit="1" customWidth="1"/>
    <col min="2" max="2" width="16.85546875" bestFit="1" customWidth="1"/>
  </cols>
  <sheetData>
    <row r="1" spans="1:2">
      <c r="A1" s="30" t="s">
        <v>272</v>
      </c>
      <c r="B1" s="30" t="s">
        <v>281</v>
      </c>
    </row>
    <row r="2" spans="1:2" ht="30">
      <c r="A2" s="10" t="s">
        <v>282</v>
      </c>
      <c r="B2" s="28" t="s">
        <v>273</v>
      </c>
    </row>
    <row r="3" spans="1:2" ht="30">
      <c r="A3" s="10" t="s">
        <v>283</v>
      </c>
      <c r="B3" s="28" t="s">
        <v>274</v>
      </c>
    </row>
    <row r="4" spans="1:2" ht="30">
      <c r="A4" s="10" t="s">
        <v>284</v>
      </c>
      <c r="B4" s="16" t="s">
        <v>275</v>
      </c>
    </row>
    <row r="5" spans="1:2">
      <c r="A5" s="10" t="s">
        <v>285</v>
      </c>
      <c r="B5" s="29" t="s">
        <v>276</v>
      </c>
    </row>
    <row r="6" spans="1:2">
      <c r="A6" s="10" t="s">
        <v>286</v>
      </c>
      <c r="B6" s="29" t="s">
        <v>277</v>
      </c>
    </row>
    <row r="7" spans="1:2">
      <c r="A7" s="10" t="s">
        <v>287</v>
      </c>
      <c r="B7" s="29" t="s">
        <v>278</v>
      </c>
    </row>
    <row r="8" spans="1:2">
      <c r="A8" s="10" t="s">
        <v>288</v>
      </c>
      <c r="B8" s="29" t="s">
        <v>279</v>
      </c>
    </row>
    <row r="9" spans="1:2">
      <c r="A9" s="10" t="s">
        <v>289</v>
      </c>
      <c r="B9" s="29" t="s">
        <v>280</v>
      </c>
    </row>
  </sheetData>
  <conditionalFormatting sqref="B2:B4">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yaml</vt:lpstr>
      <vt:lpstr>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Juan Antonio Robledo Lara</cp:lastModifiedBy>
  <cp:revision/>
  <dcterms:created xsi:type="dcterms:W3CDTF">2024-10-26T01:22:09Z</dcterms:created>
  <dcterms:modified xsi:type="dcterms:W3CDTF">2025-02-10T20:18:28Z</dcterms:modified>
  <cp:category/>
  <cp:contentStatus/>
</cp:coreProperties>
</file>