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filterPrivacy="1" codeName="ThisWorkbook"/>
  <xr:revisionPtr revIDLastSave="0" documentId="13_ncr:1_{4689FCAB-D501-ED42-8C4E-769BB99949C9}" xr6:coauthVersionLast="47" xr6:coauthVersionMax="47" xr10:uidLastSave="{00000000-0000-0000-0000-000000000000}"/>
  <bookViews>
    <workbookView xWindow="0" yWindow="500" windowWidth="28000" windowHeight="17500" xr2:uid="{00000000-000D-0000-FFFF-FFFF00000000}"/>
  </bookViews>
  <sheets>
    <sheet name="ProjectSchedule" sheetId="11" r:id="rId1"/>
  </sheets>
  <definedNames>
    <definedName name="hoy" localSheetId="0">TODAY()</definedName>
    <definedName name="Inicio_del_proyecto">ProjectSchedule!$D$8</definedName>
    <definedName name="Semana_para_mostrar">ProjectSchedule!$D$9</definedName>
    <definedName name="task_end" localSheetId="0">ProjectSchedule!$E1</definedName>
    <definedName name="task_progress" localSheetId="0">ProjectSchedule!#REF!</definedName>
    <definedName name="task_start" localSheetId="0">ProjectSchedule!$D1</definedName>
    <definedName name="_xlnm.Print_Titles" localSheetId="0">ProjectSchedule!$9:$11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1" l="1"/>
  <c r="F33" i="11"/>
  <c r="F54" i="11"/>
  <c r="F55" i="11"/>
  <c r="F59" i="11"/>
  <c r="F62" i="11"/>
  <c r="D8" i="11"/>
  <c r="F13" i="11" s="1"/>
  <c r="F12" i="11"/>
  <c r="F18" i="11" l="1"/>
  <c r="D15" i="11"/>
  <c r="G9" i="11"/>
  <c r="F14" i="11" l="1"/>
  <c r="D16" i="11"/>
  <c r="F16" i="11" s="1"/>
  <c r="F34" i="11"/>
  <c r="G11" i="11"/>
  <c r="F15" i="11" l="1"/>
  <c r="H10" i="11"/>
  <c r="I10" i="11" s="1"/>
  <c r="J10" i="11" s="1"/>
  <c r="K10" i="11" s="1"/>
  <c r="L10" i="11" s="1"/>
  <c r="M10" i="11" s="1"/>
  <c r="N10" i="11" s="1"/>
  <c r="F19" i="11" l="1"/>
  <c r="F48" i="11"/>
  <c r="N9" i="11"/>
  <c r="O10" i="11"/>
  <c r="P10" i="11" s="1"/>
  <c r="Q10" i="11" s="1"/>
  <c r="R10" i="11" s="1"/>
  <c r="S10" i="11" s="1"/>
  <c r="T10" i="11" s="1"/>
  <c r="U10" i="11" s="1"/>
  <c r="H11" i="11"/>
  <c r="D20" i="11" l="1"/>
  <c r="F20" i="11" s="1"/>
  <c r="U9" i="11"/>
  <c r="V10" i="11"/>
  <c r="W10" i="11" s="1"/>
  <c r="X10" i="11" s="1"/>
  <c r="Y10" i="11" s="1"/>
  <c r="Z10" i="11" s="1"/>
  <c r="AA10" i="11" s="1"/>
  <c r="AB10" i="11" s="1"/>
  <c r="I11" i="11"/>
  <c r="D21" i="11" l="1"/>
  <c r="F49" i="11"/>
  <c r="F50" i="11"/>
  <c r="AC10" i="11"/>
  <c r="AD10" i="11" s="1"/>
  <c r="AE10" i="11" s="1"/>
  <c r="AF10" i="11" s="1"/>
  <c r="AG10" i="11" s="1"/>
  <c r="AH10" i="11" s="1"/>
  <c r="AB9" i="11"/>
  <c r="J11" i="11"/>
  <c r="E21" i="11" l="1"/>
  <c r="F21" i="11" s="1"/>
  <c r="AI10" i="11"/>
  <c r="AJ10" i="11" s="1"/>
  <c r="AK10" i="11" s="1"/>
  <c r="AL10" i="11" s="1"/>
  <c r="AM10" i="11" s="1"/>
  <c r="AN10" i="11" s="1"/>
  <c r="AO10" i="11" s="1"/>
  <c r="K11" i="11"/>
  <c r="AP10" i="11" l="1"/>
  <c r="AQ10" i="11" s="1"/>
  <c r="AI9" i="11"/>
  <c r="L11" i="11"/>
  <c r="AR10" i="11" l="1"/>
  <c r="AQ11" i="11"/>
  <c r="AP9" i="11"/>
  <c r="M11" i="11"/>
  <c r="AS10" i="11" l="1"/>
  <c r="AR11" i="11"/>
  <c r="AT10" i="11" l="1"/>
  <c r="AS11" i="11"/>
  <c r="N11" i="11"/>
  <c r="O11" i="11"/>
  <c r="AU10" i="11" l="1"/>
  <c r="AT11" i="11"/>
  <c r="P11" i="11"/>
  <c r="AV10" i="11" l="1"/>
  <c r="AW10" i="11" s="1"/>
  <c r="AU11" i="11"/>
  <c r="AX10" i="11" l="1"/>
  <c r="AW9" i="11"/>
  <c r="Q11" i="11" s="1"/>
  <c r="AV11" i="11"/>
  <c r="R11" i="11"/>
  <c r="AW11" i="11" l="1"/>
  <c r="AY10" i="11"/>
  <c r="AX11" i="11"/>
  <c r="S11" i="11"/>
  <c r="AY11" i="11" l="1"/>
  <c r="AZ10" i="11"/>
  <c r="T11" i="11"/>
  <c r="AZ11" i="11" l="1"/>
  <c r="BA10" i="11"/>
  <c r="U11" i="11"/>
  <c r="BA11" i="11" l="1"/>
  <c r="BB10" i="11"/>
  <c r="V11" i="11"/>
  <c r="BC10" i="11" l="1"/>
  <c r="BB11" i="11"/>
  <c r="W11" i="11"/>
  <c r="BC11" i="11" l="1"/>
  <c r="BD10" i="11"/>
  <c r="BD11" i="11" l="1"/>
  <c r="BE10" i="11"/>
  <c r="BD9" i="11"/>
  <c r="X11" i="11" s="1"/>
  <c r="Y11" i="11"/>
  <c r="BE11" i="11" l="1"/>
  <c r="BF10" i="11"/>
  <c r="Z11" i="11"/>
  <c r="BG10" i="11" l="1"/>
  <c r="BF11" i="11"/>
  <c r="AA11" i="11"/>
  <c r="BH10" i="11" l="1"/>
  <c r="BG11" i="11"/>
  <c r="AB11" i="11"/>
  <c r="BI10" i="11" l="1"/>
  <c r="BH11" i="11"/>
  <c r="AC11" i="11"/>
  <c r="BJ10" i="11" l="1"/>
  <c r="BI11" i="11"/>
  <c r="AD11" i="11"/>
  <c r="BJ11" i="11" l="1"/>
  <c r="AE11" i="11"/>
  <c r="AF11" i="11" l="1"/>
  <c r="AG11" i="11" l="1"/>
  <c r="AH11" i="11" l="1"/>
  <c r="AI11" i="11" l="1"/>
  <c r="AJ11" i="11" l="1"/>
  <c r="AK11" i="11" l="1"/>
  <c r="AL11" i="11" l="1"/>
  <c r="AM11" i="11" l="1"/>
  <c r="AN11" i="11" l="1"/>
  <c r="AO11" i="11" l="1"/>
  <c r="AP11" i="11" l="1"/>
</calcChain>
</file>

<file path=xl/sharedStrings.xml><?xml version="1.0" encoding="utf-8"?>
<sst xmlns="http://schemas.openxmlformats.org/spreadsheetml/2006/main" count="138" uniqueCount="94">
  <si>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</si>
  <si>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</si>
  <si>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</si>
  <si>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</si>
  <si>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</si>
  <si>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</si>
  <si>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</si>
  <si>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</si>
  <si>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</si>
  <si>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</si>
  <si>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</si>
  <si>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</si>
  <si>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TAREA</t>
  </si>
  <si>
    <t>Semana para mostrar:</t>
  </si>
  <si>
    <t>INICIO</t>
  </si>
  <si>
    <t>FIN</t>
  </si>
  <si>
    <t>DÍAS</t>
  </si>
  <si>
    <t>Conformación del equipo</t>
  </si>
  <si>
    <t xml:space="preserve">Aproximación sobre los roles de los integrantes de los equipos </t>
  </si>
  <si>
    <t>Elección de temática del proyecto</t>
  </si>
  <si>
    <t>Envio de formulario de la conformación del equipo</t>
  </si>
  <si>
    <t>AG,ML,AH,LB,LC</t>
  </si>
  <si>
    <t>AG</t>
  </si>
  <si>
    <t>SPRINT 1</t>
  </si>
  <si>
    <t>Alcance</t>
  </si>
  <si>
    <t xml:space="preserve">EDA Preliminar de los datos </t>
  </si>
  <si>
    <t>Implementación stack tecnológico</t>
  </si>
  <si>
    <t>Metodología de trabajo</t>
  </si>
  <si>
    <t>Diseño detallado</t>
  </si>
  <si>
    <t xml:space="preserve">Diagrama de Gantt </t>
  </si>
  <si>
    <t xml:space="preserve">Análisis preliminar de calidad de datos EDA </t>
  </si>
  <si>
    <t xml:space="preserve">Definición de entregables </t>
  </si>
  <si>
    <t>Planteamiento de Herramientas o Tecnologias</t>
  </si>
  <si>
    <t>Situación Actual</t>
  </si>
  <si>
    <t xml:space="preserve">Equipo de Trabajo - Roles y Responsabilidades </t>
  </si>
  <si>
    <t xml:space="preserve">Objetivos </t>
  </si>
  <si>
    <t>3 KPI´s</t>
  </si>
  <si>
    <t>Repositorio Github</t>
  </si>
  <si>
    <t>Propuesta Cliente</t>
  </si>
  <si>
    <t xml:space="preserve">ASIGNADO
</t>
  </si>
  <si>
    <t>SPRINT 2</t>
  </si>
  <si>
    <t>ETL</t>
  </si>
  <si>
    <t>Estructura de datos implementada (DW, DL, etc).</t>
  </si>
  <si>
    <t>Pipeline ETL automatizado</t>
  </si>
  <si>
    <t>Diseño del Modelo ER</t>
  </si>
  <si>
    <t>Pipelines para alimentar el DW</t>
  </si>
  <si>
    <t>Data Warehouse</t>
  </si>
  <si>
    <t>Automatización y carga incremental</t>
  </si>
  <si>
    <t>Validación de datos</t>
  </si>
  <si>
    <t>Documentación</t>
  </si>
  <si>
    <t>Diagrama ER detallado (tablas, PK, FK y tipo de dato)</t>
  </si>
  <si>
    <t>Diccionario de datos</t>
  </si>
  <si>
    <t>Workflow detallando tecnologías</t>
  </si>
  <si>
    <t>Análisis de datos de muestra</t>
  </si>
  <si>
    <t>MVP/ Proof of Concept de producto de ML ó MVP/ Proof of Concept de Dashboard</t>
  </si>
  <si>
    <t>Cambios pedidos por el PO en Sprint anteriores</t>
  </si>
  <si>
    <t>ETL y validación de datos Se muestra su ejecución en un video explicativo.</t>
  </si>
  <si>
    <t>Ciclo de vida del dato</t>
  </si>
  <si>
    <t>Infraestructura de datos</t>
  </si>
  <si>
    <t>Extracción de datos mediante web scrapping</t>
  </si>
  <si>
    <t>Dashboard Preliminar</t>
  </si>
  <si>
    <t>SPRINT 3</t>
  </si>
  <si>
    <t>Diseño de Reportes/Dashboards</t>
  </si>
  <si>
    <t>Funcionalidad y Usabilidad del dashboard</t>
  </si>
  <si>
    <t>KPI´s</t>
  </si>
  <si>
    <t>Modelos de ML</t>
  </si>
  <si>
    <t>Modelo de ML en producción</t>
  </si>
  <si>
    <t>Selección del modelo, feature engineering</t>
  </si>
  <si>
    <t>Informe de análisis</t>
  </si>
  <si>
    <t>Video del proyecto realizado, para ser votado y, en caso de ganar, ser presentado en la graduación final.</t>
  </si>
  <si>
    <t>EDA / feature selection</t>
  </si>
  <si>
    <t>AG (Alan Guevara)</t>
  </si>
  <si>
    <t>ML (Marie Lopez)</t>
  </si>
  <si>
    <t>AH (Alejandro Huanca)</t>
  </si>
  <si>
    <t>LB (Leandro Britez)</t>
  </si>
  <si>
    <t>LC (Luciana Chutte)</t>
  </si>
  <si>
    <t>Modelo ML en producción deployado en la nube y puede accederse al mismo ya sea a través de una interfaz gráfica tipo Streamlit.</t>
  </si>
  <si>
    <t>NYC Taxis &amp; Carbon Emission</t>
  </si>
  <si>
    <t>PROYECTO FINAL HENRY</t>
  </si>
  <si>
    <t>DATAINSIGHT SOLUTIONS</t>
  </si>
  <si>
    <t>AH</t>
  </si>
  <si>
    <t>Hecho</t>
  </si>
  <si>
    <t>Proceso</t>
  </si>
  <si>
    <t xml:space="preserve">Por hacer </t>
  </si>
  <si>
    <t xml:space="preserve">Retraso </t>
  </si>
  <si>
    <t>ML</t>
  </si>
  <si>
    <t>LC</t>
  </si>
  <si>
    <t>LB</t>
  </si>
  <si>
    <t>AH, LB</t>
  </si>
  <si>
    <t>LB,AG</t>
  </si>
  <si>
    <t>AG,AH</t>
  </si>
  <si>
    <t>AH,LB,AG</t>
  </si>
  <si>
    <t>31-4-24</t>
  </si>
  <si>
    <t>Visualización actual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</si>
</sst>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3" x14ac:knownFonts="1">
    <font>
      <sz val="11"/>
      <color theme="1"/>
      <name val="Calibri"/>
      <family val="2"/>
      <scheme val="minor"/>
    </font>
    <font>
      <sz val="12"/>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000000"/>
      <name val="Calibri"/>
      <family val="2"/>
      <scheme val="minor"/>
    </font>
    <font>
      <b/>
      <sz val="14"/>
      <color theme="1"/>
      <name val="Calibri"/>
      <family val="2"/>
      <scheme val="minor"/>
    </font>
    <font>
      <b/>
      <sz val="14"/>
      <color theme="0"/>
      <name val="Calibri"/>
      <family val="2"/>
      <scheme val="minor"/>
    </font>
    <font>
      <sz val="14"/>
      <color rgb="FF000000"/>
      <name val="Calibri"/>
      <family val="2"/>
      <scheme val="minor"/>
    </font>
    <font>
      <b/>
      <sz val="14"/>
      <color theme="4" tint="-0.249977111117893"/>
      <name val="Calibri (Cuerpo)"/>
    </font>
    <font>
      <sz val="14"/>
      <color theme="1"/>
      <name val="Calibri (Cuerpo)"/>
    </font>
    <font>
      <b/>
      <sz val="14"/>
      <color theme="0"/>
      <name val="Calibri (Cuerpo)"/>
    </font>
    <font>
      <sz val="14"/>
      <name val="Calibri"/>
      <family val="2"/>
      <scheme val="minor"/>
    </font>
    <font>
      <sz val="14"/>
      <color theme="0"/>
      <name val="Calibri"/>
      <family val="2"/>
      <scheme val="minor"/>
    </font>
    <font>
      <sz val="12"/>
      <name val="Calibri"/>
      <family val="2"/>
      <scheme val="minor"/>
    </font>
  </fonts>
  <fills count="5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0000"/>
        <bgColor indexed="64"/>
      </patternFill>
    </fill>
    <fill>
      <patternFill patternType="solid">
        <fgColor rgb="FF538DD5"/>
        <bgColor rgb="FF000000"/>
      </patternFill>
    </fill>
    <fill>
      <patternFill patternType="solid">
        <fgColor theme="0"/>
        <bgColor rgb="FF000000"/>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D9D9D9"/>
      </left>
      <right style="thin">
        <color rgb="FFD9D9D9"/>
      </right>
      <top style="medium">
        <color rgb="FFD9D9D9"/>
      </top>
      <bottom style="medium">
        <color rgb="FFD9D9D9"/>
      </bottom>
      <diagonal/>
    </border>
  </borders>
  <cellStyleXfs count="54">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9" fillId="0" borderId="0"/>
    <xf numFmtId="167"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70"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1"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0" applyNumberFormat="0" applyAlignment="0" applyProtection="0"/>
    <xf numFmtId="0" fontId="17" fillId="17" borderId="11" applyNumberFormat="0" applyAlignment="0" applyProtection="0"/>
    <xf numFmtId="0" fontId="18" fillId="17" borderId="10" applyNumberFormat="0" applyAlignment="0" applyProtection="0"/>
    <xf numFmtId="0" fontId="19" fillId="0" borderId="12" applyNumberFormat="0" applyFill="0" applyAlignment="0" applyProtection="0"/>
    <xf numFmtId="0" fontId="20" fillId="18" borderId="13" applyNumberFormat="0" applyAlignment="0" applyProtection="0"/>
    <xf numFmtId="0" fontId="21" fillId="0" borderId="0" applyNumberFormat="0" applyFill="0" applyBorder="0" applyAlignment="0" applyProtection="0"/>
    <xf numFmtId="0" fontId="6" fillId="19" borderId="14" applyNumberFormat="0" applyFont="0" applyAlignment="0" applyProtection="0"/>
    <xf numFmtId="0" fontId="22" fillId="0" borderId="0" applyNumberFormat="0" applyFill="0" applyBorder="0" applyAlignment="0" applyProtection="0"/>
    <xf numFmtId="0" fontId="5" fillId="0" borderId="15" applyNumberFormat="0" applyFill="0" applyAlignment="0" applyProtection="0"/>
    <xf numFmtId="0" fontId="9"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9"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9"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9"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9"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9" fillId="40"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cellStyleXfs>
  <cellXfs count="81">
    <xf numFmtId="0" fontId="0" fillId="0" borderId="0" xfId="0"/>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9" fillId="0" borderId="0" xfId="3"/>
    <xf numFmtId="0" fontId="9" fillId="0" borderId="0" xfId="3" applyAlignment="1">
      <alignment wrapText="1"/>
    </xf>
    <xf numFmtId="0" fontId="8" fillId="0" borderId="0" xfId="5" applyAlignment="1">
      <alignment horizontal="left"/>
    </xf>
    <xf numFmtId="0" fontId="7" fillId="0" borderId="0" xfId="6"/>
    <xf numFmtId="0" fontId="10" fillId="0" borderId="0" xfId="0" applyFont="1"/>
    <xf numFmtId="0" fontId="3" fillId="0" borderId="0" xfId="1" applyProtection="1">
      <alignment vertical="top"/>
    </xf>
    <xf numFmtId="0" fontId="0" fillId="0" borderId="18" xfId="0" applyBorder="1" applyAlignment="1">
      <alignment vertical="center"/>
    </xf>
    <xf numFmtId="0" fontId="0" fillId="0" borderId="16" xfId="0" applyBorder="1"/>
    <xf numFmtId="170" fontId="0" fillId="7" borderId="16" xfId="0" applyNumberFormat="1" applyFill="1" applyBorder="1" applyAlignment="1">
      <alignment horizontal="center" vertical="center"/>
    </xf>
    <xf numFmtId="170" fontId="4" fillId="7" borderId="16" xfId="0" applyNumberFormat="1" applyFont="1" applyFill="1" applyBorder="1" applyAlignment="1">
      <alignment horizontal="center" vertical="center"/>
    </xf>
    <xf numFmtId="170" fontId="6" fillId="2" borderId="16" xfId="10" applyFill="1" applyBorder="1">
      <alignment horizontal="center" vertical="center"/>
    </xf>
    <xf numFmtId="170" fontId="0" fillId="8" borderId="16" xfId="0" applyNumberFormat="1" applyFill="1" applyBorder="1" applyAlignment="1">
      <alignment horizontal="center" vertical="center"/>
    </xf>
    <xf numFmtId="170" fontId="4" fillId="8" borderId="16" xfId="0" applyNumberFormat="1" applyFont="1" applyFill="1" applyBorder="1" applyAlignment="1">
      <alignment horizontal="center" vertical="center"/>
    </xf>
    <xf numFmtId="170" fontId="6" fillId="3" borderId="16" xfId="10" applyFill="1" applyBorder="1">
      <alignment horizontal="center" vertical="center"/>
    </xf>
    <xf numFmtId="170" fontId="0" fillId="5" borderId="16" xfId="0" applyNumberFormat="1" applyFill="1" applyBorder="1" applyAlignment="1">
      <alignment horizontal="center" vertical="center"/>
    </xf>
    <xf numFmtId="170" fontId="4" fillId="5" borderId="16" xfId="0" applyNumberFormat="1" applyFont="1" applyFill="1" applyBorder="1" applyAlignment="1">
      <alignment horizontal="center" vertical="center"/>
    </xf>
    <xf numFmtId="170" fontId="6" fillId="10" borderId="16" xfId="10" applyFill="1" applyBorder="1">
      <alignment horizontal="center" vertical="center"/>
    </xf>
    <xf numFmtId="170" fontId="0" fillId="4" borderId="16" xfId="0" applyNumberFormat="1" applyFill="1" applyBorder="1" applyAlignment="1">
      <alignment horizontal="center" vertical="center"/>
    </xf>
    <xf numFmtId="170" fontId="4" fillId="4" borderId="16" xfId="0" applyNumberFormat="1" applyFont="1" applyFill="1" applyBorder="1" applyAlignment="1">
      <alignment horizontal="center" vertical="center"/>
    </xf>
    <xf numFmtId="170" fontId="6" fillId="9" borderId="16" xfId="10" applyFill="1" applyBorder="1">
      <alignment horizontal="center" vertical="center"/>
    </xf>
    <xf numFmtId="0" fontId="24" fillId="7" borderId="16" xfId="0" applyFont="1" applyFill="1" applyBorder="1" applyAlignment="1">
      <alignment horizontal="left" vertical="center" indent="1"/>
    </xf>
    <xf numFmtId="0" fontId="7" fillId="2" borderId="16" xfId="12" applyFont="1" applyFill="1" applyBorder="1">
      <alignment horizontal="left" vertical="center" indent="2"/>
    </xf>
    <xf numFmtId="0" fontId="24" fillId="8" borderId="16" xfId="0" applyFont="1" applyFill="1" applyBorder="1" applyAlignment="1">
      <alignment horizontal="left" vertical="center" indent="1"/>
    </xf>
    <xf numFmtId="0" fontId="7" fillId="3" borderId="16" xfId="12" applyFont="1" applyFill="1" applyBorder="1">
      <alignment horizontal="left" vertical="center" indent="2"/>
    </xf>
    <xf numFmtId="0" fontId="24" fillId="5" borderId="16" xfId="0" applyFont="1" applyFill="1" applyBorder="1" applyAlignment="1">
      <alignment horizontal="left" vertical="center" indent="1"/>
    </xf>
    <xf numFmtId="0" fontId="7" fillId="10" borderId="16" xfId="12" applyFont="1" applyFill="1" applyBorder="1">
      <alignment horizontal="left" vertical="center" indent="2"/>
    </xf>
    <xf numFmtId="0" fontId="24" fillId="4" borderId="16" xfId="0" applyFont="1" applyFill="1" applyBorder="1" applyAlignment="1">
      <alignment horizontal="left" vertical="center" indent="1"/>
    </xf>
    <xf numFmtId="0" fontId="7" fillId="9" borderId="16" xfId="12" applyFont="1" applyFill="1" applyBorder="1">
      <alignment horizontal="left" vertical="center" indent="2"/>
    </xf>
    <xf numFmtId="0" fontId="25" fillId="12" borderId="16" xfId="0" applyFont="1" applyFill="1" applyBorder="1" applyAlignment="1">
      <alignment horizontal="center" vertical="center" wrapText="1"/>
    </xf>
    <xf numFmtId="0" fontId="25" fillId="12" borderId="16" xfId="0" applyFont="1" applyFill="1" applyBorder="1" applyAlignment="1">
      <alignment horizontal="left" vertical="center" indent="1"/>
    </xf>
    <xf numFmtId="0" fontId="26" fillId="0" borderId="0" xfId="0" applyFont="1"/>
    <xf numFmtId="0" fontId="7" fillId="0" borderId="16" xfId="0" applyFont="1" applyBorder="1"/>
    <xf numFmtId="0" fontId="27" fillId="0" borderId="0" xfId="0" applyFont="1" applyAlignment="1">
      <alignment horizontal="left"/>
    </xf>
    <xf numFmtId="0" fontId="28" fillId="0" borderId="0" xfId="0" applyFont="1"/>
    <xf numFmtId="0" fontId="29" fillId="12" borderId="16" xfId="0" applyFont="1" applyFill="1" applyBorder="1" applyAlignment="1">
      <alignment horizontal="center" vertical="center" wrapText="1"/>
    </xf>
    <xf numFmtId="0" fontId="28" fillId="0" borderId="16" xfId="0" applyFont="1" applyBorder="1" applyAlignment="1">
      <alignment wrapText="1"/>
    </xf>
    <xf numFmtId="0" fontId="28" fillId="7" borderId="16" xfId="11" applyFont="1" applyFill="1" applyBorder="1">
      <alignment horizontal="center" vertical="center"/>
    </xf>
    <xf numFmtId="0" fontId="28" fillId="2" borderId="16" xfId="11" applyFont="1" applyFill="1" applyBorder="1">
      <alignment horizontal="center" vertical="center"/>
    </xf>
    <xf numFmtId="0" fontId="28" fillId="8" borderId="16" xfId="11" applyFont="1" applyFill="1" applyBorder="1">
      <alignment horizontal="center" vertical="center"/>
    </xf>
    <xf numFmtId="0" fontId="28" fillId="3" borderId="16" xfId="11" applyFont="1" applyFill="1" applyBorder="1">
      <alignment horizontal="center" vertical="center"/>
    </xf>
    <xf numFmtId="0" fontId="28" fillId="5" borderId="16" xfId="11" applyFont="1" applyFill="1" applyBorder="1">
      <alignment horizontal="center" vertical="center"/>
    </xf>
    <xf numFmtId="0" fontId="28" fillId="10" borderId="16" xfId="11" applyFont="1" applyFill="1" applyBorder="1">
      <alignment horizontal="center" vertical="center"/>
    </xf>
    <xf numFmtId="0" fontId="28" fillId="4" borderId="16" xfId="11" applyFont="1" applyFill="1" applyBorder="1">
      <alignment horizontal="center" vertical="center"/>
    </xf>
    <xf numFmtId="0" fontId="28" fillId="9" borderId="16" xfId="11" applyFont="1" applyFill="1" applyBorder="1">
      <alignment horizontal="center" vertical="center"/>
    </xf>
    <xf numFmtId="0" fontId="28" fillId="0" borderId="19" xfId="0" applyFont="1" applyBorder="1"/>
    <xf numFmtId="0" fontId="28" fillId="0" borderId="20" xfId="0" applyFont="1" applyBorder="1"/>
    <xf numFmtId="0" fontId="28" fillId="0" borderId="21" xfId="0" applyFont="1" applyBorder="1"/>
    <xf numFmtId="0" fontId="28" fillId="45" borderId="16" xfId="0" applyFont="1" applyFill="1" applyBorder="1"/>
    <xf numFmtId="0" fontId="28" fillId="46" borderId="16" xfId="0" applyFont="1" applyFill="1" applyBorder="1"/>
    <xf numFmtId="0" fontId="28" fillId="47" borderId="16" xfId="0" applyFont="1" applyFill="1" applyBorder="1"/>
    <xf numFmtId="0" fontId="28" fillId="48" borderId="16" xfId="0" applyFont="1" applyFill="1" applyBorder="1"/>
    <xf numFmtId="0" fontId="7" fillId="0" borderId="3" xfId="0" applyFont="1" applyBorder="1" applyAlignment="1">
      <alignment horizontal="center" vertical="center"/>
    </xf>
    <xf numFmtId="0" fontId="7" fillId="0" borderId="0" xfId="0" applyFont="1"/>
    <xf numFmtId="171" fontId="30" fillId="6" borderId="6" xfId="0" applyNumberFormat="1" applyFont="1" applyFill="1" applyBorder="1" applyAlignment="1">
      <alignment horizontal="center" vertical="center"/>
    </xf>
    <xf numFmtId="171" fontId="30" fillId="6" borderId="0" xfId="0" applyNumberFormat="1" applyFont="1" applyFill="1" applyAlignment="1">
      <alignment horizontal="center" vertical="center"/>
    </xf>
    <xf numFmtId="171" fontId="30" fillId="6" borderId="7" xfId="0" applyNumberFormat="1" applyFont="1" applyFill="1" applyBorder="1" applyAlignment="1">
      <alignment horizontal="center" vertical="center"/>
    </xf>
    <xf numFmtId="0" fontId="31" fillId="11" borderId="17" xfId="0" applyFont="1" applyFill="1" applyBorder="1" applyAlignment="1">
      <alignment horizontal="center" vertical="center" shrinkToFit="1"/>
    </xf>
    <xf numFmtId="0" fontId="31" fillId="11" borderId="8" xfId="0" applyFont="1" applyFill="1" applyBorder="1" applyAlignment="1">
      <alignment horizontal="center" vertical="center" shrinkToFit="1"/>
    </xf>
    <xf numFmtId="0" fontId="0" fillId="44" borderId="9" xfId="0" applyFill="1" applyBorder="1" applyAlignment="1">
      <alignment vertical="center"/>
    </xf>
    <xf numFmtId="0" fontId="7" fillId="0" borderId="0" xfId="8" applyFont="1" applyAlignment="1">
      <alignment horizontal="right"/>
    </xf>
    <xf numFmtId="170" fontId="0" fillId="3" borderId="16" xfId="10" applyFont="1" applyFill="1" applyBorder="1">
      <alignment horizontal="center" vertical="center"/>
    </xf>
    <xf numFmtId="0" fontId="32" fillId="0" borderId="0" xfId="0" applyFont="1"/>
    <xf numFmtId="0" fontId="1" fillId="0" borderId="0" xfId="0" applyFont="1"/>
    <xf numFmtId="0" fontId="1" fillId="0" borderId="16" xfId="0" applyFont="1" applyBorder="1"/>
    <xf numFmtId="0" fontId="32" fillId="0" borderId="16" xfId="0" applyFont="1" applyBorder="1" applyAlignment="1">
      <alignment horizontal="center" vertical="center"/>
    </xf>
    <xf numFmtId="0" fontId="0" fillId="47" borderId="9" xfId="0" applyFill="1" applyBorder="1" applyAlignment="1">
      <alignment vertical="center"/>
    </xf>
    <xf numFmtId="0" fontId="23" fillId="49" borderId="22" xfId="0" applyFont="1" applyFill="1" applyBorder="1" applyAlignment="1">
      <alignment vertical="center"/>
    </xf>
    <xf numFmtId="170" fontId="0" fillId="9" borderId="16" xfId="10" applyFont="1" applyFill="1" applyBorder="1">
      <alignment horizontal="center" vertical="center"/>
    </xf>
    <xf numFmtId="170" fontId="0" fillId="10" borderId="16" xfId="10" applyFont="1" applyFill="1" applyBorder="1">
      <alignment horizontal="center" vertical="center"/>
    </xf>
    <xf numFmtId="0" fontId="23" fillId="50" borderId="22" xfId="0" applyFont="1" applyFill="1" applyBorder="1" applyAlignment="1">
      <alignment vertical="center"/>
    </xf>
    <xf numFmtId="169" fontId="7" fillId="6" borderId="4" xfId="0" applyNumberFormat="1" applyFont="1" applyFill="1" applyBorder="1" applyAlignment="1">
      <alignment horizontal="left" vertical="center" wrapText="1" indent="1"/>
    </xf>
    <xf numFmtId="169" fontId="7" fillId="6" borderId="1" xfId="0" applyNumberFormat="1" applyFont="1" applyFill="1" applyBorder="1" applyAlignment="1">
      <alignment horizontal="left" vertical="center" wrapText="1" indent="1"/>
    </xf>
    <xf numFmtId="169" fontId="7" fillId="6" borderId="5" xfId="0" applyNumberFormat="1" applyFont="1" applyFill="1" applyBorder="1" applyAlignment="1">
      <alignment horizontal="left" vertical="center" wrapText="1" indent="1"/>
    </xf>
    <xf numFmtId="168" fontId="7" fillId="0" borderId="3" xfId="9" applyFo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rgb="FF8DCB34"/>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DCB34"/>
      <color rgb="FFA5F657"/>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4335517</xdr:colOff>
      <xdr:row>0</xdr:row>
      <xdr:rowOff>102185</xdr:rowOff>
    </xdr:from>
    <xdr:to>
      <xdr:col>1</xdr:col>
      <xdr:colOff>7853563</xdr:colOff>
      <xdr:row>9</xdr:row>
      <xdr:rowOff>14599</xdr:rowOff>
    </xdr:to>
    <xdr:pic>
      <xdr:nvPicPr>
        <xdr:cNvPr id="3" name="Imagen 2">
          <a:extLst>
            <a:ext uri="{FF2B5EF4-FFF2-40B4-BE49-F238E27FC236}">
              <a16:creationId xmlns:a16="http://schemas.microsoft.com/office/drawing/2014/main" id="{40B7DA2D-6F5A-C6BC-E58F-7E4AD87B86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39885" y="102185"/>
          <a:ext cx="3518046" cy="3328276"/>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74"/>
  <sheetViews>
    <sheetView showGridLines="0" tabSelected="1" showRuler="0" zoomScaleNormal="94" zoomScalePageLayoutView="70" workbookViewId="0">
      <pane ySplit="11" topLeftCell="A13" activePane="bottomLeft" state="frozen"/>
      <selection pane="bottomLeft" activeCell="F9" sqref="F9"/>
    </sheetView>
  </sheetViews>
  <sheetFormatPr baseColWidth="10" defaultColWidth="9.1640625" defaultRowHeight="30" customHeight="1" x14ac:dyDescent="0.25"/>
  <cols>
    <col min="1" max="1" width="2.6640625" style="7" customWidth="1"/>
    <col min="2" max="2" width="130.5" bestFit="1" customWidth="1"/>
    <col min="3" max="3" width="30.6640625" style="40" customWidth="1"/>
    <col min="4" max="4" width="10.5" style="3" customWidth="1"/>
    <col min="5" max="5" width="10.5" customWidth="1"/>
    <col min="6" max="6" width="8.5" style="69" bestFit="1" customWidth="1"/>
    <col min="7" max="12" width="3.33203125" customWidth="1"/>
    <col min="13" max="13" width="3.6640625" bestFit="1" customWidth="1"/>
    <col min="14" max="62" width="3.33203125" customWidth="1"/>
    <col min="67" max="68" width="10.33203125"/>
  </cols>
  <sheetData>
    <row r="1" spans="1:62" ht="30" customHeight="1" x14ac:dyDescent="0.35">
      <c r="A1" s="8" t="s">
        <v>0</v>
      </c>
      <c r="B1" s="9" t="s">
        <v>77</v>
      </c>
      <c r="C1" s="39"/>
      <c r="D1" s="2"/>
      <c r="E1" s="6"/>
      <c r="F1" s="68"/>
      <c r="G1" s="11"/>
    </row>
    <row r="2" spans="1:62" ht="30" customHeight="1" x14ac:dyDescent="0.25">
      <c r="A2" s="8"/>
      <c r="B2" s="10" t="s">
        <v>79</v>
      </c>
      <c r="C2" s="39"/>
      <c r="D2" s="2"/>
      <c r="E2" s="6"/>
      <c r="F2" s="68"/>
      <c r="G2" s="11"/>
    </row>
    <row r="3" spans="1:62" ht="30" customHeight="1" x14ac:dyDescent="0.25">
      <c r="A3" s="8"/>
      <c r="B3" s="37" t="s">
        <v>78</v>
      </c>
      <c r="C3" s="39"/>
      <c r="D3" s="2"/>
      <c r="E3" s="6"/>
      <c r="F3" s="68"/>
      <c r="G3" s="11"/>
    </row>
    <row r="4" spans="1:62" ht="30" customHeight="1" x14ac:dyDescent="0.35">
      <c r="A4" s="8"/>
      <c r="B4" s="9"/>
      <c r="C4" s="39"/>
      <c r="D4" s="2"/>
      <c r="E4" s="6"/>
      <c r="F4" s="68"/>
      <c r="G4" s="11"/>
    </row>
    <row r="5" spans="1:62" ht="30" customHeight="1" x14ac:dyDescent="0.35">
      <c r="A5" s="8"/>
      <c r="B5" s="9"/>
      <c r="C5" s="39"/>
      <c r="D5" s="2"/>
      <c r="E5" s="6"/>
      <c r="F5" s="68"/>
      <c r="G5" s="11"/>
    </row>
    <row r="6" spans="1:62" ht="30" customHeight="1" x14ac:dyDescent="0.35">
      <c r="A6" s="8"/>
      <c r="B6" s="9"/>
      <c r="C6" s="39"/>
      <c r="D6" s="2"/>
      <c r="E6" s="6"/>
      <c r="F6" s="68"/>
      <c r="G6" s="11"/>
    </row>
    <row r="7" spans="1:62" ht="30" customHeight="1" x14ac:dyDescent="0.25">
      <c r="A7" s="7" t="s">
        <v>1</v>
      </c>
      <c r="B7" s="10"/>
      <c r="G7" s="12"/>
    </row>
    <row r="8" spans="1:62" ht="30" customHeight="1" x14ac:dyDescent="0.25">
      <c r="A8" s="7" t="s">
        <v>2</v>
      </c>
      <c r="B8" s="37"/>
      <c r="C8" s="66" t="s">
        <v>93</v>
      </c>
      <c r="D8" s="80">
        <f ca="1">TODAY()</f>
        <v>45372</v>
      </c>
      <c r="E8" s="80"/>
    </row>
    <row r="9" spans="1:62" ht="30" customHeight="1" x14ac:dyDescent="0.25">
      <c r="A9" s="8" t="s">
        <v>3</v>
      </c>
      <c r="C9" s="66" t="s">
        <v>13</v>
      </c>
      <c r="D9" s="58">
        <v>1</v>
      </c>
      <c r="E9" s="59"/>
      <c r="G9" s="77">
        <f>G10</f>
        <v>45362</v>
      </c>
      <c r="H9" s="78"/>
      <c r="I9" s="78"/>
      <c r="J9" s="78"/>
      <c r="K9" s="78"/>
      <c r="L9" s="78"/>
      <c r="M9" s="79"/>
      <c r="N9" s="77">
        <f>N10</f>
        <v>45369</v>
      </c>
      <c r="O9" s="78"/>
      <c r="P9" s="78"/>
      <c r="Q9" s="78"/>
      <c r="R9" s="78"/>
      <c r="S9" s="78"/>
      <c r="T9" s="79"/>
      <c r="U9" s="77">
        <f>U10</f>
        <v>45376</v>
      </c>
      <c r="V9" s="78"/>
      <c r="W9" s="78"/>
      <c r="X9" s="78"/>
      <c r="Y9" s="78"/>
      <c r="Z9" s="78"/>
      <c r="AA9" s="79"/>
      <c r="AB9" s="77">
        <f>AB10</f>
        <v>45383</v>
      </c>
      <c r="AC9" s="78"/>
      <c r="AD9" s="78"/>
      <c r="AE9" s="78"/>
      <c r="AF9" s="78"/>
      <c r="AG9" s="78"/>
      <c r="AH9" s="79"/>
      <c r="AI9" s="77">
        <f>AI10</f>
        <v>45390</v>
      </c>
      <c r="AJ9" s="78"/>
      <c r="AK9" s="78"/>
      <c r="AL9" s="78"/>
      <c r="AM9" s="78"/>
      <c r="AN9" s="78"/>
      <c r="AO9" s="79"/>
      <c r="AP9" s="77">
        <f>AP10</f>
        <v>45397</v>
      </c>
      <c r="AQ9" s="78"/>
      <c r="AR9" s="78"/>
      <c r="AS9" s="78"/>
      <c r="AT9" s="78"/>
      <c r="AU9" s="78"/>
      <c r="AV9" s="79"/>
      <c r="AW9" s="77">
        <f>AW10</f>
        <v>45404</v>
      </c>
      <c r="AX9" s="78"/>
      <c r="AY9" s="78"/>
      <c r="AZ9" s="78"/>
      <c r="BA9" s="78"/>
      <c r="BB9" s="78"/>
      <c r="BC9" s="79"/>
      <c r="BD9" s="77">
        <f>BD10</f>
        <v>45411</v>
      </c>
      <c r="BE9" s="78"/>
      <c r="BF9" s="78"/>
      <c r="BG9" s="78"/>
      <c r="BH9" s="78"/>
      <c r="BI9" s="78"/>
      <c r="BJ9" s="79"/>
    </row>
    <row r="10" spans="1:62" ht="15" customHeight="1" x14ac:dyDescent="0.25">
      <c r="A10" s="8" t="s">
        <v>4</v>
      </c>
      <c r="D10"/>
      <c r="G10" s="60">
        <v>45362</v>
      </c>
      <c r="H10" s="61">
        <f>G10+1</f>
        <v>45363</v>
      </c>
      <c r="I10" s="61">
        <f t="shared" ref="I10:AV10" si="0">H10+1</f>
        <v>45364</v>
      </c>
      <c r="J10" s="61">
        <f t="shared" si="0"/>
        <v>45365</v>
      </c>
      <c r="K10" s="61">
        <f t="shared" si="0"/>
        <v>45366</v>
      </c>
      <c r="L10" s="61">
        <f t="shared" si="0"/>
        <v>45367</v>
      </c>
      <c r="M10" s="62">
        <f t="shared" si="0"/>
        <v>45368</v>
      </c>
      <c r="N10" s="60">
        <f>M10+1</f>
        <v>45369</v>
      </c>
      <c r="O10" s="61">
        <f>N10+1</f>
        <v>45370</v>
      </c>
      <c r="P10" s="61">
        <f t="shared" si="0"/>
        <v>45371</v>
      </c>
      <c r="Q10" s="61">
        <f t="shared" si="0"/>
        <v>45372</v>
      </c>
      <c r="R10" s="61">
        <f t="shared" si="0"/>
        <v>45373</v>
      </c>
      <c r="S10" s="61">
        <f t="shared" si="0"/>
        <v>45374</v>
      </c>
      <c r="T10" s="62">
        <f t="shared" si="0"/>
        <v>45375</v>
      </c>
      <c r="U10" s="60">
        <f>T10+1</f>
        <v>45376</v>
      </c>
      <c r="V10" s="61">
        <f>U10+1</f>
        <v>45377</v>
      </c>
      <c r="W10" s="61">
        <f t="shared" si="0"/>
        <v>45378</v>
      </c>
      <c r="X10" s="61">
        <f t="shared" si="0"/>
        <v>45379</v>
      </c>
      <c r="Y10" s="61">
        <f t="shared" si="0"/>
        <v>45380</v>
      </c>
      <c r="Z10" s="61">
        <f t="shared" si="0"/>
        <v>45381</v>
      </c>
      <c r="AA10" s="62">
        <f t="shared" si="0"/>
        <v>45382</v>
      </c>
      <c r="AB10" s="60">
        <f>AA10+1</f>
        <v>45383</v>
      </c>
      <c r="AC10" s="61">
        <f>AB10+1</f>
        <v>45384</v>
      </c>
      <c r="AD10" s="61">
        <f t="shared" si="0"/>
        <v>45385</v>
      </c>
      <c r="AE10" s="61">
        <f t="shared" si="0"/>
        <v>45386</v>
      </c>
      <c r="AF10" s="61">
        <f t="shared" si="0"/>
        <v>45387</v>
      </c>
      <c r="AG10" s="61">
        <f t="shared" si="0"/>
        <v>45388</v>
      </c>
      <c r="AH10" s="62">
        <f t="shared" si="0"/>
        <v>45389</v>
      </c>
      <c r="AI10" s="60">
        <f>AH10+1</f>
        <v>45390</v>
      </c>
      <c r="AJ10" s="61">
        <f>AI10+1</f>
        <v>45391</v>
      </c>
      <c r="AK10" s="61">
        <f t="shared" si="0"/>
        <v>45392</v>
      </c>
      <c r="AL10" s="61">
        <f t="shared" si="0"/>
        <v>45393</v>
      </c>
      <c r="AM10" s="61">
        <f t="shared" si="0"/>
        <v>45394</v>
      </c>
      <c r="AN10" s="61">
        <f t="shared" si="0"/>
        <v>45395</v>
      </c>
      <c r="AO10" s="62">
        <f t="shared" si="0"/>
        <v>45396</v>
      </c>
      <c r="AP10" s="60">
        <f>AO10+1</f>
        <v>45397</v>
      </c>
      <c r="AQ10" s="61">
        <f>AP10+1</f>
        <v>45398</v>
      </c>
      <c r="AR10" s="61">
        <f t="shared" si="0"/>
        <v>45399</v>
      </c>
      <c r="AS10" s="61">
        <f t="shared" si="0"/>
        <v>45400</v>
      </c>
      <c r="AT10" s="61">
        <f t="shared" si="0"/>
        <v>45401</v>
      </c>
      <c r="AU10" s="61">
        <f t="shared" si="0"/>
        <v>45402</v>
      </c>
      <c r="AV10" s="62">
        <f t="shared" si="0"/>
        <v>45403</v>
      </c>
      <c r="AW10" s="60">
        <f t="shared" ref="AW10:BJ10" si="1">AV10+1</f>
        <v>45404</v>
      </c>
      <c r="AX10" s="61">
        <f t="shared" si="1"/>
        <v>45405</v>
      </c>
      <c r="AY10" s="61">
        <f t="shared" si="1"/>
        <v>45406</v>
      </c>
      <c r="AZ10" s="61">
        <f t="shared" si="1"/>
        <v>45407</v>
      </c>
      <c r="BA10" s="61">
        <f t="shared" si="1"/>
        <v>45408</v>
      </c>
      <c r="BB10" s="61">
        <f t="shared" si="1"/>
        <v>45409</v>
      </c>
      <c r="BC10" s="62">
        <f t="shared" si="1"/>
        <v>45410</v>
      </c>
      <c r="BD10" s="60">
        <f t="shared" si="1"/>
        <v>45411</v>
      </c>
      <c r="BE10" s="61">
        <f t="shared" si="1"/>
        <v>45412</v>
      </c>
      <c r="BF10" s="61">
        <f t="shared" si="1"/>
        <v>45413</v>
      </c>
      <c r="BG10" s="61">
        <f t="shared" si="1"/>
        <v>45414</v>
      </c>
      <c r="BH10" s="61">
        <f t="shared" si="1"/>
        <v>45415</v>
      </c>
      <c r="BI10" s="61">
        <f t="shared" si="1"/>
        <v>45416</v>
      </c>
      <c r="BJ10" s="62">
        <f t="shared" si="1"/>
        <v>45417</v>
      </c>
    </row>
    <row r="11" spans="1:62" ht="30" customHeight="1" thickBot="1" x14ac:dyDescent="0.25">
      <c r="A11" s="8" t="s">
        <v>5</v>
      </c>
      <c r="B11" s="36" t="s">
        <v>12</v>
      </c>
      <c r="C11" s="41" t="s">
        <v>39</v>
      </c>
      <c r="D11" s="35" t="s">
        <v>14</v>
      </c>
      <c r="E11" s="35" t="s">
        <v>15</v>
      </c>
      <c r="F11" s="35" t="s">
        <v>16</v>
      </c>
      <c r="G11" s="63" t="str">
        <f>LEFT(TEXT(G10,"ddd"),1)</f>
        <v>l</v>
      </c>
      <c r="H11" s="64" t="str">
        <f t="shared" ref="H11:AP11" si="2">LEFT(TEXT(H10,"ddd"),1)</f>
        <v>m</v>
      </c>
      <c r="I11" s="64" t="str">
        <f t="shared" si="2"/>
        <v>m</v>
      </c>
      <c r="J11" s="64" t="str">
        <f t="shared" si="2"/>
        <v>j</v>
      </c>
      <c r="K11" s="64" t="str">
        <f t="shared" si="2"/>
        <v>v</v>
      </c>
      <c r="L11" s="64" t="str">
        <f t="shared" si="2"/>
        <v>s</v>
      </c>
      <c r="M11" s="64" t="str">
        <f t="shared" si="2"/>
        <v>d</v>
      </c>
      <c r="N11" s="64" t="str">
        <f t="shared" si="2"/>
        <v>l</v>
      </c>
      <c r="O11" s="64" t="str">
        <f t="shared" si="2"/>
        <v>m</v>
      </c>
      <c r="P11" s="64" t="str">
        <f t="shared" si="2"/>
        <v>m</v>
      </c>
      <c r="Q11" s="64" t="str">
        <f t="shared" si="2"/>
        <v>j</v>
      </c>
      <c r="R11" s="64" t="str">
        <f t="shared" si="2"/>
        <v>v</v>
      </c>
      <c r="S11" s="64" t="str">
        <f t="shared" si="2"/>
        <v>s</v>
      </c>
      <c r="T11" s="64" t="str">
        <f t="shared" si="2"/>
        <v>d</v>
      </c>
      <c r="U11" s="64" t="str">
        <f t="shared" si="2"/>
        <v>l</v>
      </c>
      <c r="V11" s="64" t="str">
        <f t="shared" si="2"/>
        <v>m</v>
      </c>
      <c r="W11" s="64" t="str">
        <f t="shared" si="2"/>
        <v>m</v>
      </c>
      <c r="X11" s="64" t="str">
        <f t="shared" si="2"/>
        <v>j</v>
      </c>
      <c r="Y11" s="64" t="str">
        <f t="shared" si="2"/>
        <v>v</v>
      </c>
      <c r="Z11" s="64" t="str">
        <f t="shared" si="2"/>
        <v>s</v>
      </c>
      <c r="AA11" s="64" t="str">
        <f t="shared" si="2"/>
        <v>d</v>
      </c>
      <c r="AB11" s="64" t="str">
        <f t="shared" si="2"/>
        <v>l</v>
      </c>
      <c r="AC11" s="64" t="str">
        <f t="shared" si="2"/>
        <v>m</v>
      </c>
      <c r="AD11" s="64" t="str">
        <f t="shared" si="2"/>
        <v>m</v>
      </c>
      <c r="AE11" s="64" t="str">
        <f t="shared" si="2"/>
        <v>j</v>
      </c>
      <c r="AF11" s="64" t="str">
        <f t="shared" si="2"/>
        <v>v</v>
      </c>
      <c r="AG11" s="64" t="str">
        <f t="shared" si="2"/>
        <v>s</v>
      </c>
      <c r="AH11" s="64" t="str">
        <f t="shared" si="2"/>
        <v>d</v>
      </c>
      <c r="AI11" s="64" t="str">
        <f t="shared" si="2"/>
        <v>l</v>
      </c>
      <c r="AJ11" s="64" t="str">
        <f t="shared" si="2"/>
        <v>m</v>
      </c>
      <c r="AK11" s="64" t="str">
        <f t="shared" si="2"/>
        <v>m</v>
      </c>
      <c r="AL11" s="64" t="str">
        <f t="shared" si="2"/>
        <v>j</v>
      </c>
      <c r="AM11" s="64" t="str">
        <f t="shared" si="2"/>
        <v>v</v>
      </c>
      <c r="AN11" s="64" t="str">
        <f t="shared" si="2"/>
        <v>s</v>
      </c>
      <c r="AO11" s="64" t="str">
        <f t="shared" si="2"/>
        <v>d</v>
      </c>
      <c r="AP11" s="64" t="str">
        <f t="shared" si="2"/>
        <v>l</v>
      </c>
      <c r="AQ11" s="64" t="str">
        <f t="shared" ref="AQ11:BJ11" si="3">LEFT(TEXT(AQ10,"ddd"),1)</f>
        <v>m</v>
      </c>
      <c r="AR11" s="64" t="str">
        <f t="shared" si="3"/>
        <v>m</v>
      </c>
      <c r="AS11" s="64" t="str">
        <f t="shared" si="3"/>
        <v>j</v>
      </c>
      <c r="AT11" s="64" t="str">
        <f t="shared" si="3"/>
        <v>v</v>
      </c>
      <c r="AU11" s="64" t="str">
        <f t="shared" si="3"/>
        <v>s</v>
      </c>
      <c r="AV11" s="64" t="str">
        <f t="shared" si="3"/>
        <v>d</v>
      </c>
      <c r="AW11" s="64" t="str">
        <f t="shared" si="3"/>
        <v>l</v>
      </c>
      <c r="AX11" s="64" t="str">
        <f t="shared" si="3"/>
        <v>m</v>
      </c>
      <c r="AY11" s="64" t="str">
        <f t="shared" si="3"/>
        <v>m</v>
      </c>
      <c r="AZ11" s="64" t="str">
        <f t="shared" si="3"/>
        <v>j</v>
      </c>
      <c r="BA11" s="64" t="str">
        <f t="shared" si="3"/>
        <v>v</v>
      </c>
      <c r="BB11" s="64" t="str">
        <f t="shared" si="3"/>
        <v>s</v>
      </c>
      <c r="BC11" s="64" t="str">
        <f t="shared" si="3"/>
        <v>d</v>
      </c>
      <c r="BD11" s="64" t="str">
        <f t="shared" si="3"/>
        <v>l</v>
      </c>
      <c r="BE11" s="64" t="str">
        <f t="shared" si="3"/>
        <v>m</v>
      </c>
      <c r="BF11" s="64" t="str">
        <f t="shared" si="3"/>
        <v>m</v>
      </c>
      <c r="BG11" s="64" t="str">
        <f t="shared" si="3"/>
        <v>j</v>
      </c>
      <c r="BH11" s="64" t="str">
        <f t="shared" si="3"/>
        <v>v</v>
      </c>
      <c r="BI11" s="64" t="str">
        <f t="shared" si="3"/>
        <v>s</v>
      </c>
      <c r="BJ11" s="64" t="str">
        <f t="shared" si="3"/>
        <v>d</v>
      </c>
    </row>
    <row r="12" spans="1:62" ht="30" hidden="1" customHeight="1" thickBot="1" x14ac:dyDescent="0.3">
      <c r="A12" s="7" t="s">
        <v>6</v>
      </c>
      <c r="B12" s="14"/>
      <c r="C12" s="42"/>
      <c r="D12" s="14"/>
      <c r="E12" s="14"/>
      <c r="F12" s="70" t="str">
        <f>IF(OR(ISBLANK(task_start),ISBLANK(task_end)),"",task_end-task_start+1)</f>
        <v/>
      </c>
      <c r="G12" s="13"/>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row>
    <row r="13" spans="1:62" s="1" customFormat="1" ht="30" customHeight="1" thickBot="1" x14ac:dyDescent="0.25">
      <c r="A13" s="8" t="s">
        <v>7</v>
      </c>
      <c r="B13" s="27" t="s">
        <v>17</v>
      </c>
      <c r="C13" s="43" t="s">
        <v>21</v>
      </c>
      <c r="D13" s="15">
        <v>45362</v>
      </c>
      <c r="E13" s="16">
        <v>45362</v>
      </c>
      <c r="F13" s="71">
        <f t="shared" ref="F13:F62" si="4">IF(OR(ISBLANK(task_start),ISBLANK(task_end)),"",task_end-task_start+1)</f>
        <v>1</v>
      </c>
      <c r="G13" s="13"/>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row>
    <row r="14" spans="1:62" s="1" customFormat="1" ht="30" customHeight="1" thickBot="1" x14ac:dyDescent="0.25">
      <c r="A14" s="8" t="s">
        <v>8</v>
      </c>
      <c r="B14" s="28" t="s">
        <v>18</v>
      </c>
      <c r="C14" s="44" t="s">
        <v>21</v>
      </c>
      <c r="D14" s="17">
        <v>45362</v>
      </c>
      <c r="E14" s="17">
        <v>45362</v>
      </c>
      <c r="F14" s="71">
        <f t="shared" si="4"/>
        <v>1</v>
      </c>
      <c r="G14" s="13"/>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row>
    <row r="15" spans="1:62" s="1" customFormat="1" ht="30" customHeight="1" thickBot="1" x14ac:dyDescent="0.25">
      <c r="A15" s="8" t="s">
        <v>9</v>
      </c>
      <c r="B15" s="28" t="s">
        <v>19</v>
      </c>
      <c r="C15" s="44" t="s">
        <v>21</v>
      </c>
      <c r="D15" s="17">
        <f>E14</f>
        <v>45362</v>
      </c>
      <c r="E15" s="17">
        <v>45362</v>
      </c>
      <c r="F15" s="71">
        <f t="shared" si="4"/>
        <v>1</v>
      </c>
      <c r="G15" s="13"/>
      <c r="H15" s="4"/>
      <c r="I15" s="4"/>
      <c r="J15" s="4"/>
      <c r="K15" s="4"/>
      <c r="L15" s="4"/>
      <c r="M15" s="4"/>
      <c r="N15" s="4"/>
      <c r="O15" s="4"/>
      <c r="P15" s="4"/>
      <c r="Q15" s="4"/>
      <c r="R15" s="4"/>
      <c r="S15" s="5"/>
      <c r="T15" s="5"/>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row>
    <row r="16" spans="1:62" s="1" customFormat="1" ht="30" customHeight="1" thickBot="1" x14ac:dyDescent="0.25">
      <c r="A16" s="7"/>
      <c r="B16" s="28" t="s">
        <v>20</v>
      </c>
      <c r="C16" s="44" t="s">
        <v>22</v>
      </c>
      <c r="D16" s="17">
        <f>E15</f>
        <v>45362</v>
      </c>
      <c r="E16" s="17">
        <v>45362</v>
      </c>
      <c r="F16" s="71">
        <f t="shared" si="4"/>
        <v>1</v>
      </c>
      <c r="G16" s="13"/>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row>
    <row r="17" spans="1:62" s="1" customFormat="1" ht="30" customHeight="1" thickBot="1" x14ac:dyDescent="0.25">
      <c r="A17" s="8" t="s">
        <v>10</v>
      </c>
      <c r="B17" s="29" t="s">
        <v>23</v>
      </c>
      <c r="C17" s="45"/>
      <c r="D17" s="18">
        <v>45362</v>
      </c>
      <c r="E17" s="19">
        <v>45373</v>
      </c>
      <c r="F17" s="71">
        <f t="shared" si="4"/>
        <v>12</v>
      </c>
      <c r="G17" s="13"/>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row>
    <row r="18" spans="1:62" s="1" customFormat="1" ht="30" customHeight="1" thickBot="1" x14ac:dyDescent="0.25">
      <c r="A18" s="8"/>
      <c r="B18" s="30" t="s">
        <v>33</v>
      </c>
      <c r="C18" s="46" t="s">
        <v>21</v>
      </c>
      <c r="D18" s="20">
        <v>45363</v>
      </c>
      <c r="E18" s="20">
        <v>45363</v>
      </c>
      <c r="F18" s="71">
        <f t="shared" si="4"/>
        <v>1</v>
      </c>
      <c r="G18" s="13"/>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row>
    <row r="19" spans="1:62" s="1" customFormat="1" ht="30" customHeight="1" thickBot="1" x14ac:dyDescent="0.25">
      <c r="A19" s="7"/>
      <c r="B19" s="30" t="s">
        <v>34</v>
      </c>
      <c r="C19" s="46" t="s">
        <v>85</v>
      </c>
      <c r="D19" s="20">
        <v>45363</v>
      </c>
      <c r="E19" s="20">
        <v>45364</v>
      </c>
      <c r="F19" s="71">
        <f t="shared" si="4"/>
        <v>2</v>
      </c>
      <c r="G19" s="13"/>
      <c r="H19" s="65"/>
      <c r="I19" s="65"/>
      <c r="J19" s="4"/>
      <c r="K19" s="4"/>
      <c r="L19" s="4"/>
      <c r="M19" s="4"/>
      <c r="N19" s="4"/>
      <c r="O19" s="4"/>
      <c r="P19" s="4"/>
      <c r="Q19" s="4"/>
      <c r="R19" s="4"/>
      <c r="S19" s="5"/>
      <c r="T19" s="5"/>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row>
    <row r="20" spans="1:62" s="1" customFormat="1" ht="30" customHeight="1" thickBot="1" x14ac:dyDescent="0.25">
      <c r="A20" s="7"/>
      <c r="B20" s="30" t="s">
        <v>35</v>
      </c>
      <c r="C20" s="46" t="s">
        <v>88</v>
      </c>
      <c r="D20" s="20">
        <f>E19</f>
        <v>45364</v>
      </c>
      <c r="E20" s="20">
        <v>45365</v>
      </c>
      <c r="F20" s="71">
        <f t="shared" si="4"/>
        <v>2</v>
      </c>
      <c r="G20" s="13"/>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row>
    <row r="21" spans="1:62" s="1" customFormat="1" ht="30" customHeight="1" thickBot="1" x14ac:dyDescent="0.25">
      <c r="A21" s="7"/>
      <c r="B21" s="30" t="s">
        <v>24</v>
      </c>
      <c r="C21" s="46" t="s">
        <v>80</v>
      </c>
      <c r="D21" s="20">
        <f>D20</f>
        <v>45364</v>
      </c>
      <c r="E21" s="20">
        <f>D21+2</f>
        <v>45366</v>
      </c>
      <c r="F21" s="71">
        <f t="shared" si="4"/>
        <v>3</v>
      </c>
      <c r="G21" s="13"/>
      <c r="H21" s="4"/>
      <c r="I21" s="4"/>
      <c r="J21" s="4"/>
      <c r="K21" s="4"/>
      <c r="L21" s="4"/>
      <c r="M21" s="4"/>
      <c r="N21" s="4"/>
      <c r="O21" s="4"/>
      <c r="P21" s="4"/>
      <c r="Q21" s="4"/>
      <c r="R21" s="4"/>
      <c r="S21" s="4"/>
      <c r="T21" s="4"/>
      <c r="U21" s="4"/>
      <c r="V21" s="4"/>
      <c r="W21" s="5"/>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row>
    <row r="22" spans="1:62" s="1" customFormat="1" ht="30" customHeight="1" thickBot="1" x14ac:dyDescent="0.25">
      <c r="A22" s="7"/>
      <c r="B22" s="30" t="s">
        <v>36</v>
      </c>
      <c r="C22" s="46" t="s">
        <v>87</v>
      </c>
      <c r="D22" s="20">
        <v>45363</v>
      </c>
      <c r="E22" s="20">
        <v>45366</v>
      </c>
      <c r="F22" s="71">
        <v>4</v>
      </c>
      <c r="G22" s="13"/>
      <c r="H22" s="4"/>
      <c r="I22" s="4"/>
      <c r="J22" s="4"/>
      <c r="K22" s="4"/>
      <c r="L22" s="4"/>
      <c r="M22" s="4"/>
      <c r="N22" s="4"/>
      <c r="O22" s="4"/>
      <c r="P22" s="4"/>
      <c r="Q22" s="4"/>
      <c r="R22" s="4"/>
      <c r="S22" s="4"/>
      <c r="T22" s="4"/>
      <c r="U22" s="4"/>
      <c r="V22" s="4"/>
      <c r="W22" s="5"/>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row>
    <row r="23" spans="1:62" s="1" customFormat="1" ht="30" customHeight="1" thickBot="1" x14ac:dyDescent="0.25">
      <c r="A23" s="7"/>
      <c r="B23" s="30" t="s">
        <v>25</v>
      </c>
      <c r="C23" s="46" t="s">
        <v>86</v>
      </c>
      <c r="D23" s="20">
        <v>45364</v>
      </c>
      <c r="E23" s="20">
        <v>45367</v>
      </c>
      <c r="F23" s="71">
        <v>4</v>
      </c>
      <c r="G23" s="13"/>
      <c r="H23" s="4"/>
      <c r="I23" s="4"/>
      <c r="J23" s="4"/>
      <c r="K23" s="4"/>
      <c r="L23" s="4"/>
      <c r="M23" s="4"/>
      <c r="N23" s="4"/>
      <c r="O23" s="4"/>
      <c r="P23" s="4"/>
      <c r="Q23" s="4"/>
      <c r="R23" s="4"/>
      <c r="S23" s="4"/>
      <c r="T23" s="4"/>
      <c r="U23" s="4"/>
      <c r="V23" s="4"/>
      <c r="W23" s="5"/>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row>
    <row r="24" spans="1:62" s="1" customFormat="1" ht="30" customHeight="1" thickBot="1" x14ac:dyDescent="0.25">
      <c r="A24" s="7"/>
      <c r="B24" s="30" t="s">
        <v>37</v>
      </c>
      <c r="C24" s="46" t="s">
        <v>80</v>
      </c>
      <c r="D24" s="20">
        <v>45364</v>
      </c>
      <c r="E24" s="20">
        <v>45372</v>
      </c>
      <c r="F24" s="71">
        <v>9</v>
      </c>
      <c r="G24" s="13"/>
      <c r="H24" s="4"/>
      <c r="I24" s="4"/>
      <c r="J24" s="4"/>
      <c r="K24" s="4"/>
      <c r="L24" s="4"/>
      <c r="M24" s="4"/>
      <c r="N24" s="4"/>
      <c r="O24" s="4"/>
      <c r="P24" s="4"/>
      <c r="Q24" s="4"/>
      <c r="R24" s="4"/>
      <c r="S24" s="4"/>
      <c r="T24" s="4"/>
      <c r="U24" s="4"/>
      <c r="V24" s="4"/>
      <c r="W24" s="5"/>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row>
    <row r="25" spans="1:62" s="1" customFormat="1" ht="30" customHeight="1" thickBot="1" x14ac:dyDescent="0.25">
      <c r="A25" s="7"/>
      <c r="B25" s="30" t="s">
        <v>26</v>
      </c>
      <c r="C25" s="46" t="s">
        <v>22</v>
      </c>
      <c r="D25" s="20">
        <v>45365</v>
      </c>
      <c r="E25" s="20">
        <v>45371</v>
      </c>
      <c r="F25" s="71">
        <v>7</v>
      </c>
      <c r="G25" s="13"/>
      <c r="H25" s="4"/>
      <c r="I25" s="4"/>
      <c r="J25" s="4"/>
      <c r="K25" s="4"/>
      <c r="L25" s="4"/>
      <c r="M25" s="4"/>
      <c r="N25" s="4"/>
      <c r="O25" s="4"/>
      <c r="P25" s="4"/>
      <c r="Q25" s="4"/>
      <c r="R25" s="4"/>
      <c r="S25" s="4"/>
      <c r="T25" s="4"/>
      <c r="U25" s="4"/>
      <c r="V25" s="4"/>
      <c r="W25" s="5"/>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row>
    <row r="26" spans="1:62" s="1" customFormat="1" ht="30" customHeight="1" thickBot="1" x14ac:dyDescent="0.25">
      <c r="A26" s="7"/>
      <c r="B26" s="30" t="s">
        <v>27</v>
      </c>
      <c r="C26" s="46" t="s">
        <v>85</v>
      </c>
      <c r="D26" s="20">
        <v>45365</v>
      </c>
      <c r="E26" s="20">
        <v>45370</v>
      </c>
      <c r="F26" s="71">
        <v>6</v>
      </c>
      <c r="G26" s="13"/>
      <c r="H26" s="4"/>
      <c r="I26" s="4"/>
      <c r="J26" s="4"/>
      <c r="K26" s="4"/>
      <c r="L26" s="4"/>
      <c r="M26" s="4"/>
      <c r="N26" s="4"/>
      <c r="O26" s="4"/>
      <c r="P26" s="4"/>
      <c r="Q26" s="4"/>
      <c r="R26" s="4"/>
      <c r="S26" s="4"/>
      <c r="T26" s="4"/>
      <c r="U26" s="4"/>
      <c r="V26" s="4"/>
      <c r="W26" s="5"/>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row>
    <row r="27" spans="1:62" s="1" customFormat="1" ht="30" customHeight="1" thickBot="1" x14ac:dyDescent="0.25">
      <c r="A27" s="7"/>
      <c r="B27" s="30" t="s">
        <v>28</v>
      </c>
      <c r="C27" s="46" t="s">
        <v>87</v>
      </c>
      <c r="D27" s="20">
        <v>45364</v>
      </c>
      <c r="E27" s="20">
        <v>45371</v>
      </c>
      <c r="F27" s="71">
        <v>8</v>
      </c>
      <c r="G27" s="13"/>
      <c r="H27" s="4"/>
      <c r="I27" s="4"/>
      <c r="J27" s="4"/>
      <c r="K27" s="4"/>
      <c r="L27" s="4"/>
      <c r="M27" s="4"/>
      <c r="N27" s="4"/>
      <c r="O27" s="4"/>
      <c r="P27" s="4"/>
      <c r="Q27" s="4"/>
      <c r="R27" s="4"/>
      <c r="S27" s="4"/>
      <c r="T27" s="4"/>
      <c r="U27" s="4"/>
      <c r="V27" s="4"/>
      <c r="W27" s="5"/>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row>
    <row r="28" spans="1:62" s="1" customFormat="1" ht="30" customHeight="1" thickBot="1" x14ac:dyDescent="0.25">
      <c r="A28" s="7"/>
      <c r="B28" s="30" t="s">
        <v>29</v>
      </c>
      <c r="C28" s="46" t="s">
        <v>85</v>
      </c>
      <c r="D28" s="20">
        <v>45363</v>
      </c>
      <c r="E28" s="20">
        <v>45367</v>
      </c>
      <c r="F28" s="71">
        <v>5</v>
      </c>
      <c r="G28" s="13"/>
      <c r="H28" s="4"/>
      <c r="I28" s="4"/>
      <c r="J28" s="4"/>
      <c r="K28" s="4"/>
      <c r="L28" s="4"/>
      <c r="M28" s="4"/>
      <c r="N28" s="4"/>
      <c r="O28" s="4"/>
      <c r="P28" s="4"/>
      <c r="Q28" s="4"/>
      <c r="R28" s="4"/>
      <c r="S28" s="4"/>
      <c r="T28" s="4"/>
      <c r="U28" s="4"/>
      <c r="V28" s="4"/>
      <c r="W28" s="5"/>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row>
    <row r="29" spans="1:62" s="1" customFormat="1" ht="30" customHeight="1" thickBot="1" x14ac:dyDescent="0.25">
      <c r="A29" s="7"/>
      <c r="B29" s="30" t="s">
        <v>30</v>
      </c>
      <c r="C29" s="46" t="s">
        <v>86</v>
      </c>
      <c r="D29" s="20">
        <v>45368</v>
      </c>
      <c r="E29" s="20">
        <v>45372</v>
      </c>
      <c r="F29" s="71">
        <v>5</v>
      </c>
      <c r="G29" s="13"/>
      <c r="H29" s="4"/>
      <c r="I29" s="4"/>
      <c r="J29" s="4"/>
      <c r="K29" s="4"/>
      <c r="L29" s="4"/>
      <c r="M29" s="4"/>
      <c r="N29" s="4"/>
      <c r="O29" s="4"/>
      <c r="P29" s="4"/>
      <c r="Q29" s="4"/>
      <c r="R29" s="4"/>
      <c r="S29" s="4"/>
      <c r="T29" s="4"/>
      <c r="U29" s="4"/>
      <c r="V29" s="4"/>
      <c r="W29" s="5"/>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row>
    <row r="30" spans="1:62" s="1" customFormat="1" ht="30" customHeight="1" thickBot="1" x14ac:dyDescent="0.25">
      <c r="A30" s="7"/>
      <c r="B30" s="30" t="s">
        <v>31</v>
      </c>
      <c r="C30" s="46" t="s">
        <v>80</v>
      </c>
      <c r="D30" s="20">
        <v>45368</v>
      </c>
      <c r="E30" s="67">
        <v>45371</v>
      </c>
      <c r="F30" s="71">
        <v>4</v>
      </c>
      <c r="G30" s="13"/>
      <c r="H30" s="4"/>
      <c r="I30" s="4"/>
      <c r="J30" s="4"/>
      <c r="K30" s="4"/>
      <c r="L30" s="4"/>
      <c r="M30" s="4"/>
      <c r="N30" s="4"/>
      <c r="O30" s="4"/>
      <c r="P30" s="4"/>
      <c r="Q30" s="4"/>
      <c r="R30" s="4"/>
      <c r="S30" s="4"/>
      <c r="T30" s="4"/>
      <c r="U30" s="4"/>
      <c r="V30" s="4"/>
      <c r="W30" s="5"/>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row>
    <row r="31" spans="1:62" s="1" customFormat="1" ht="30" customHeight="1" thickBot="1" x14ac:dyDescent="0.25">
      <c r="A31" s="7"/>
      <c r="B31" s="30" t="s">
        <v>38</v>
      </c>
      <c r="C31" s="46" t="s">
        <v>21</v>
      </c>
      <c r="D31" s="20">
        <v>45364</v>
      </c>
      <c r="E31" s="20">
        <v>45367</v>
      </c>
      <c r="F31" s="71">
        <v>4</v>
      </c>
      <c r="G31" s="13"/>
      <c r="H31" s="4"/>
      <c r="I31" s="4"/>
      <c r="J31" s="4"/>
      <c r="K31" s="4"/>
      <c r="L31" s="4"/>
      <c r="M31" s="4"/>
      <c r="N31" s="4"/>
      <c r="O31" s="4"/>
      <c r="P31" s="4"/>
      <c r="Q31" s="4"/>
      <c r="R31" s="4"/>
      <c r="S31" s="4"/>
      <c r="T31" s="4"/>
      <c r="U31" s="4"/>
      <c r="V31" s="4"/>
      <c r="W31" s="5"/>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row>
    <row r="32" spans="1:62" s="1" customFormat="1" ht="30" customHeight="1" thickBot="1" x14ac:dyDescent="0.25">
      <c r="A32" s="7"/>
      <c r="B32" s="30" t="s">
        <v>32</v>
      </c>
      <c r="C32" s="46" t="s">
        <v>22</v>
      </c>
      <c r="D32" s="20">
        <v>45365</v>
      </c>
      <c r="E32" s="20">
        <v>45371</v>
      </c>
      <c r="F32" s="71">
        <v>7</v>
      </c>
      <c r="G32" s="13"/>
      <c r="H32" s="4"/>
      <c r="I32" s="4"/>
      <c r="J32" s="4"/>
      <c r="K32" s="4"/>
      <c r="L32" s="4"/>
      <c r="M32" s="4"/>
      <c r="N32" s="4"/>
      <c r="O32" s="4"/>
      <c r="P32" s="4"/>
      <c r="Q32" s="4"/>
      <c r="R32" s="4"/>
      <c r="S32" s="4"/>
      <c r="T32" s="4"/>
      <c r="U32" s="4"/>
      <c r="V32" s="4"/>
      <c r="W32" s="5"/>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row>
    <row r="33" spans="1:62" s="1" customFormat="1" ht="30" customHeight="1" thickBot="1" x14ac:dyDescent="0.25">
      <c r="A33" s="7" t="s">
        <v>11</v>
      </c>
      <c r="B33" s="31" t="s">
        <v>40</v>
      </c>
      <c r="C33" s="47"/>
      <c r="D33" s="21">
        <v>45374</v>
      </c>
      <c r="E33" s="22">
        <v>45394</v>
      </c>
      <c r="F33" s="71">
        <f t="shared" si="4"/>
        <v>21</v>
      </c>
      <c r="G33" s="13"/>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row>
    <row r="34" spans="1:62" s="1" customFormat="1" ht="30" customHeight="1" thickBot="1" x14ac:dyDescent="0.25">
      <c r="A34" s="7"/>
      <c r="B34" s="32" t="s">
        <v>55</v>
      </c>
      <c r="C34" s="48" t="s">
        <v>21</v>
      </c>
      <c r="D34" s="23">
        <v>45374</v>
      </c>
      <c r="E34" s="23"/>
      <c r="F34" s="71" t="str">
        <f t="shared" si="4"/>
        <v/>
      </c>
      <c r="G34" s="13"/>
      <c r="H34" s="4"/>
      <c r="I34" s="4"/>
      <c r="J34" s="4"/>
      <c r="K34" s="4"/>
      <c r="L34" s="4"/>
      <c r="M34" s="4"/>
      <c r="N34" s="4"/>
      <c r="O34" s="4"/>
      <c r="P34" s="4"/>
      <c r="Q34" s="4"/>
      <c r="R34" s="4"/>
      <c r="S34" s="72"/>
      <c r="T34" s="72"/>
      <c r="U34" s="72"/>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row>
    <row r="35" spans="1:62" s="1" customFormat="1" ht="30" customHeight="1" thickBot="1" x14ac:dyDescent="0.25">
      <c r="A35" s="7"/>
      <c r="B35" s="32" t="s">
        <v>41</v>
      </c>
      <c r="C35" s="48" t="s">
        <v>22</v>
      </c>
      <c r="D35" s="23">
        <v>45374</v>
      </c>
      <c r="E35" s="23"/>
      <c r="F35" s="71"/>
      <c r="G35" s="13"/>
      <c r="H35" s="4"/>
      <c r="I35" s="4"/>
      <c r="J35" s="4"/>
      <c r="K35" s="4"/>
      <c r="L35" s="4"/>
      <c r="M35" s="4"/>
      <c r="N35" s="4"/>
      <c r="O35" s="4"/>
      <c r="P35" s="4"/>
      <c r="Q35" s="4"/>
      <c r="R35" s="4"/>
      <c r="S35" s="72"/>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row>
    <row r="36" spans="1:62" s="1" customFormat="1" ht="30" customHeight="1" thickBot="1" x14ac:dyDescent="0.25">
      <c r="A36" s="7"/>
      <c r="B36" s="32" t="s">
        <v>42</v>
      </c>
      <c r="C36" s="48" t="s">
        <v>80</v>
      </c>
      <c r="D36" s="23">
        <v>45376</v>
      </c>
      <c r="E36" s="23"/>
      <c r="F36" s="71"/>
      <c r="G36" s="13"/>
      <c r="H36" s="4"/>
      <c r="I36" s="4"/>
      <c r="J36" s="4"/>
      <c r="K36" s="4"/>
      <c r="L36" s="4"/>
      <c r="M36" s="4"/>
      <c r="N36" s="4"/>
      <c r="O36" s="4"/>
      <c r="P36" s="4"/>
      <c r="Q36" s="4"/>
      <c r="R36" s="4"/>
      <c r="S36" s="4"/>
      <c r="T36" s="4"/>
      <c r="U36" s="72"/>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row>
    <row r="37" spans="1:62" s="1" customFormat="1" ht="30" customHeight="1" thickBot="1" x14ac:dyDescent="0.25">
      <c r="A37" s="7"/>
      <c r="B37" s="32" t="s">
        <v>43</v>
      </c>
      <c r="C37" s="48" t="s">
        <v>85</v>
      </c>
      <c r="D37" s="23">
        <v>45376</v>
      </c>
      <c r="E37" s="23"/>
      <c r="F37" s="71"/>
      <c r="G37" s="13"/>
      <c r="H37" s="4"/>
      <c r="I37" s="4"/>
      <c r="J37" s="4"/>
      <c r="K37" s="4"/>
      <c r="L37" s="4"/>
      <c r="M37" s="4"/>
      <c r="N37" s="4"/>
      <c r="O37" s="4"/>
      <c r="P37" s="4"/>
      <c r="Q37" s="4"/>
      <c r="R37" s="4"/>
      <c r="S37" s="4"/>
      <c r="T37" s="4"/>
      <c r="U37" s="73"/>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row>
    <row r="38" spans="1:62" s="1" customFormat="1" ht="30" customHeight="1" thickBot="1" x14ac:dyDescent="0.25">
      <c r="A38" s="7"/>
      <c r="B38" s="32" t="s">
        <v>44</v>
      </c>
      <c r="C38" s="48" t="s">
        <v>86</v>
      </c>
      <c r="D38" s="23">
        <v>45380</v>
      </c>
      <c r="E38" s="23"/>
      <c r="F38" s="71"/>
      <c r="G38" s="13"/>
      <c r="H38" s="4"/>
      <c r="I38" s="4"/>
      <c r="J38" s="4"/>
      <c r="K38" s="4"/>
      <c r="L38" s="4"/>
      <c r="M38" s="4"/>
      <c r="N38" s="4"/>
      <c r="O38" s="4"/>
      <c r="P38" s="4"/>
      <c r="Q38" s="4"/>
      <c r="R38" s="4"/>
      <c r="S38" s="4"/>
      <c r="T38" s="4"/>
      <c r="U38" s="4"/>
      <c r="V38" s="4"/>
      <c r="W38" s="4"/>
      <c r="X38" s="4"/>
      <c r="Y38" s="73"/>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row>
    <row r="39" spans="1:62" s="1" customFormat="1" ht="30" customHeight="1" thickBot="1" x14ac:dyDescent="0.25">
      <c r="A39" s="7"/>
      <c r="B39" s="32" t="s">
        <v>45</v>
      </c>
      <c r="C39" s="48" t="s">
        <v>87</v>
      </c>
      <c r="D39" s="23">
        <v>45381</v>
      </c>
      <c r="E39" s="23"/>
      <c r="F39" s="71"/>
      <c r="G39" s="13"/>
      <c r="H39" s="4"/>
      <c r="I39" s="4"/>
      <c r="J39" s="4"/>
      <c r="K39" s="4"/>
      <c r="L39" s="4"/>
      <c r="M39" s="4"/>
      <c r="N39" s="4"/>
      <c r="O39" s="4"/>
      <c r="P39" s="4"/>
      <c r="Q39" s="4"/>
      <c r="R39" s="4"/>
      <c r="S39" s="4"/>
      <c r="T39" s="4"/>
      <c r="U39" s="4"/>
      <c r="V39" s="4"/>
      <c r="W39" s="4"/>
      <c r="X39" s="4"/>
      <c r="Y39" s="4"/>
      <c r="Z39" s="73"/>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row>
    <row r="40" spans="1:62" s="1" customFormat="1" ht="30" customHeight="1" thickBot="1" x14ac:dyDescent="0.25">
      <c r="A40" s="7"/>
      <c r="B40" s="32" t="s">
        <v>46</v>
      </c>
      <c r="C40" s="48" t="s">
        <v>85</v>
      </c>
      <c r="D40" s="23">
        <v>45382</v>
      </c>
      <c r="E40" s="23"/>
      <c r="F40" s="71"/>
      <c r="G40" s="13"/>
      <c r="H40" s="4"/>
      <c r="I40" s="4"/>
      <c r="J40" s="4"/>
      <c r="K40" s="4"/>
      <c r="L40" s="4"/>
      <c r="M40" s="4"/>
      <c r="N40" s="4"/>
      <c r="O40" s="4"/>
      <c r="P40" s="4"/>
      <c r="Q40" s="4"/>
      <c r="R40" s="4"/>
      <c r="S40" s="4"/>
      <c r="T40" s="4"/>
      <c r="U40" s="4"/>
      <c r="V40" s="4"/>
      <c r="W40" s="4"/>
      <c r="X40" s="4"/>
      <c r="Y40" s="4"/>
      <c r="Z40" s="4"/>
      <c r="AA40" s="73"/>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row>
    <row r="41" spans="1:62" s="1" customFormat="1" ht="30" customHeight="1" thickBot="1" x14ac:dyDescent="0.25">
      <c r="A41" s="7"/>
      <c r="B41" s="32" t="s">
        <v>47</v>
      </c>
      <c r="C41" s="48" t="s">
        <v>87</v>
      </c>
      <c r="D41" s="23">
        <v>45383</v>
      </c>
      <c r="E41" s="23"/>
      <c r="F41" s="71"/>
      <c r="G41" s="13"/>
      <c r="H41" s="4"/>
      <c r="I41" s="4"/>
      <c r="J41" s="4"/>
      <c r="K41" s="4"/>
      <c r="L41" s="4"/>
      <c r="M41" s="4"/>
      <c r="N41" s="4"/>
      <c r="O41" s="4"/>
      <c r="P41" s="4"/>
      <c r="Q41" s="4"/>
      <c r="R41" s="4"/>
      <c r="S41" s="4"/>
      <c r="T41" s="4"/>
      <c r="U41" s="4"/>
      <c r="V41" s="4"/>
      <c r="W41" s="4"/>
      <c r="X41" s="4"/>
      <c r="Y41" s="4"/>
      <c r="Z41" s="4"/>
      <c r="AA41" s="4"/>
      <c r="AB41" s="73"/>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row>
    <row r="42" spans="1:62" s="1" customFormat="1" ht="30" customHeight="1" thickBot="1" x14ac:dyDescent="0.25">
      <c r="A42" s="7"/>
      <c r="B42" s="32" t="s">
        <v>48</v>
      </c>
      <c r="C42" s="48" t="s">
        <v>85</v>
      </c>
      <c r="D42" s="75">
        <v>45382</v>
      </c>
      <c r="E42" s="23"/>
      <c r="F42" s="71"/>
      <c r="G42" s="13"/>
      <c r="H42" s="4"/>
      <c r="I42" s="4"/>
      <c r="J42" s="4"/>
      <c r="K42" s="4"/>
      <c r="L42" s="4"/>
      <c r="M42" s="4"/>
      <c r="N42" s="4"/>
      <c r="O42" s="4"/>
      <c r="P42" s="4"/>
      <c r="Q42" s="4"/>
      <c r="R42" s="4"/>
      <c r="S42" s="4"/>
      <c r="T42" s="4"/>
      <c r="U42" s="4"/>
      <c r="V42" s="4"/>
      <c r="W42" s="4"/>
      <c r="X42" s="4"/>
      <c r="Y42" s="4"/>
      <c r="Z42" s="4"/>
      <c r="AA42" s="73"/>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row>
    <row r="43" spans="1:62" s="1" customFormat="1" ht="30" customHeight="1" thickBot="1" x14ac:dyDescent="0.25">
      <c r="A43" s="7"/>
      <c r="B43" s="32" t="s">
        <v>49</v>
      </c>
      <c r="C43" s="48" t="s">
        <v>22</v>
      </c>
      <c r="D43" s="23">
        <v>45385</v>
      </c>
      <c r="E43" s="23"/>
      <c r="F43" s="71"/>
      <c r="G43" s="13"/>
      <c r="H43" s="4"/>
      <c r="I43" s="4"/>
      <c r="J43" s="4"/>
      <c r="K43" s="4"/>
      <c r="L43" s="4"/>
      <c r="M43" s="4"/>
      <c r="N43" s="4"/>
      <c r="O43" s="4"/>
      <c r="P43" s="4"/>
      <c r="Q43" s="4"/>
      <c r="R43" s="4"/>
      <c r="S43" s="4"/>
      <c r="T43" s="4"/>
      <c r="U43" s="4"/>
      <c r="V43" s="4"/>
      <c r="W43" s="4"/>
      <c r="X43" s="4"/>
      <c r="Y43" s="4"/>
      <c r="Z43" s="4"/>
      <c r="AA43" s="4"/>
      <c r="AB43" s="4"/>
      <c r="AC43" s="4"/>
      <c r="AD43" s="73"/>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row>
    <row r="44" spans="1:62" s="1" customFormat="1" ht="30" customHeight="1" thickBot="1" x14ac:dyDescent="0.25">
      <c r="A44" s="7"/>
      <c r="B44" s="32" t="s">
        <v>50</v>
      </c>
      <c r="C44" s="48" t="s">
        <v>80</v>
      </c>
      <c r="D44" s="23">
        <v>45387</v>
      </c>
      <c r="E44" s="23"/>
      <c r="F44" s="71"/>
      <c r="G44" s="13"/>
      <c r="H44" s="4"/>
      <c r="I44" s="4"/>
      <c r="J44" s="4"/>
      <c r="K44" s="4"/>
      <c r="L44" s="4"/>
      <c r="M44" s="4"/>
      <c r="N44" s="4"/>
      <c r="O44" s="4"/>
      <c r="P44" s="4"/>
      <c r="Q44" s="4"/>
      <c r="R44" s="4"/>
      <c r="S44" s="4"/>
      <c r="T44" s="4"/>
      <c r="U44" s="4"/>
      <c r="V44" s="4"/>
      <c r="W44" s="4"/>
      <c r="X44" s="4"/>
      <c r="Y44" s="4"/>
      <c r="Z44" s="4"/>
      <c r="AA44" s="4"/>
      <c r="AB44" s="4"/>
      <c r="AC44" s="4"/>
      <c r="AD44" s="4"/>
      <c r="AE44" s="4"/>
      <c r="AF44" s="73"/>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row>
    <row r="45" spans="1:62" s="1" customFormat="1" ht="30" customHeight="1" thickBot="1" x14ac:dyDescent="0.25">
      <c r="A45" s="7"/>
      <c r="B45" s="32" t="s">
        <v>51</v>
      </c>
      <c r="C45" s="48" t="s">
        <v>86</v>
      </c>
      <c r="D45" s="23">
        <v>45390</v>
      </c>
      <c r="E45" s="23"/>
      <c r="F45" s="71"/>
      <c r="G45" s="13"/>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73"/>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row>
    <row r="46" spans="1:62" s="1" customFormat="1" ht="30" customHeight="1" thickBot="1" x14ac:dyDescent="0.25">
      <c r="A46" s="7"/>
      <c r="B46" s="32" t="s">
        <v>52</v>
      </c>
      <c r="C46" s="48" t="s">
        <v>22</v>
      </c>
      <c r="D46" s="23">
        <v>45391</v>
      </c>
      <c r="E46" s="23"/>
      <c r="F46" s="71"/>
      <c r="G46" s="13"/>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73"/>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row>
    <row r="47" spans="1:62" s="1" customFormat="1" ht="30" customHeight="1" thickBot="1" x14ac:dyDescent="0.25">
      <c r="A47" s="7"/>
      <c r="B47" s="32" t="s">
        <v>53</v>
      </c>
      <c r="C47" s="48" t="s">
        <v>80</v>
      </c>
      <c r="D47" s="23">
        <v>45388</v>
      </c>
      <c r="E47" s="23"/>
      <c r="F47" s="71"/>
      <c r="G47" s="13"/>
      <c r="H47" s="4"/>
      <c r="I47" s="4"/>
      <c r="J47" s="4"/>
      <c r="K47" s="4"/>
      <c r="L47" s="4"/>
      <c r="M47" s="4"/>
      <c r="N47" s="4"/>
      <c r="O47" s="4"/>
      <c r="P47" s="4"/>
      <c r="Q47" s="4"/>
      <c r="R47" s="4"/>
      <c r="S47" s="4"/>
      <c r="T47" s="4"/>
      <c r="U47" s="4"/>
      <c r="V47" s="4"/>
      <c r="W47" s="4"/>
      <c r="X47" s="4"/>
      <c r="Y47" s="4"/>
      <c r="Z47" s="4"/>
      <c r="AA47" s="4"/>
      <c r="AB47" s="4"/>
      <c r="AC47" s="4"/>
      <c r="AD47" s="4"/>
      <c r="AE47" s="4"/>
      <c r="AF47" s="4"/>
      <c r="AG47" s="73"/>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row>
    <row r="48" spans="1:62" s="1" customFormat="1" ht="30" customHeight="1" thickBot="1" x14ac:dyDescent="0.25">
      <c r="A48" s="7"/>
      <c r="B48" s="32" t="s">
        <v>54</v>
      </c>
      <c r="C48" s="48" t="s">
        <v>87</v>
      </c>
      <c r="D48" s="23">
        <v>45379</v>
      </c>
      <c r="E48" s="23"/>
      <c r="F48" s="71" t="str">
        <f t="shared" si="4"/>
        <v/>
      </c>
      <c r="G48" s="13"/>
      <c r="H48" s="4"/>
      <c r="I48" s="4"/>
      <c r="J48" s="4"/>
      <c r="K48" s="4"/>
      <c r="L48" s="4"/>
      <c r="M48" s="4"/>
      <c r="N48" s="4"/>
      <c r="O48" s="4"/>
      <c r="P48" s="4"/>
      <c r="Q48" s="4"/>
      <c r="R48" s="4"/>
      <c r="S48" s="4"/>
      <c r="T48" s="4"/>
      <c r="U48" s="4"/>
      <c r="V48" s="4"/>
      <c r="W48" s="4"/>
      <c r="X48" s="73"/>
      <c r="Y48" s="4"/>
      <c r="Z48" s="4"/>
      <c r="AA48" s="76"/>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row>
    <row r="49" spans="1:62" s="1" customFormat="1" ht="30" customHeight="1" thickBot="1" x14ac:dyDescent="0.25">
      <c r="A49" s="7"/>
      <c r="B49" s="32" t="s">
        <v>56</v>
      </c>
      <c r="C49" s="48" t="s">
        <v>89</v>
      </c>
      <c r="D49" s="75" t="s">
        <v>92</v>
      </c>
      <c r="E49" s="23"/>
      <c r="F49" s="71" t="str">
        <f t="shared" si="4"/>
        <v/>
      </c>
      <c r="G49" s="13"/>
      <c r="H49" s="4"/>
      <c r="I49" s="4"/>
      <c r="J49" s="4"/>
      <c r="K49" s="4"/>
      <c r="L49" s="4"/>
      <c r="M49" s="4"/>
      <c r="N49" s="4"/>
      <c r="O49" s="4"/>
      <c r="P49" s="4"/>
      <c r="Q49" s="4"/>
      <c r="R49" s="4"/>
      <c r="S49" s="4"/>
      <c r="T49" s="4"/>
      <c r="U49" s="4"/>
      <c r="V49" s="4"/>
      <c r="W49" s="4"/>
      <c r="X49" s="4"/>
      <c r="Y49" s="4"/>
      <c r="Z49" s="4"/>
      <c r="AA49" s="73"/>
      <c r="AB49" s="4"/>
      <c r="AC49" s="76"/>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row>
    <row r="50" spans="1:62" s="1" customFormat="1" ht="30" customHeight="1" thickBot="1" x14ac:dyDescent="0.25">
      <c r="A50" s="7"/>
      <c r="B50" s="32" t="s">
        <v>57</v>
      </c>
      <c r="C50" s="48" t="s">
        <v>86</v>
      </c>
      <c r="D50" s="23">
        <v>45384</v>
      </c>
      <c r="E50" s="23"/>
      <c r="F50" s="71" t="str">
        <f t="shared" si="4"/>
        <v/>
      </c>
      <c r="G50" s="13"/>
      <c r="H50" s="4"/>
      <c r="I50" s="4"/>
      <c r="J50" s="4"/>
      <c r="K50" s="4"/>
      <c r="L50" s="4"/>
      <c r="M50" s="4"/>
      <c r="N50" s="4"/>
      <c r="O50" s="4"/>
      <c r="P50" s="4"/>
      <c r="Q50" s="4"/>
      <c r="R50" s="4"/>
      <c r="S50" s="4"/>
      <c r="T50" s="4"/>
      <c r="U50" s="4"/>
      <c r="V50" s="4"/>
      <c r="W50" s="4"/>
      <c r="X50" s="4"/>
      <c r="Y50" s="4"/>
      <c r="Z50" s="4"/>
      <c r="AA50" s="4"/>
      <c r="AB50" s="4"/>
      <c r="AC50" s="73"/>
      <c r="AD50" s="76"/>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row>
    <row r="51" spans="1:62" s="1" customFormat="1" ht="30" customHeight="1" thickBot="1" x14ac:dyDescent="0.25">
      <c r="A51" s="7"/>
      <c r="B51" s="32" t="s">
        <v>58</v>
      </c>
      <c r="C51" s="48" t="s">
        <v>80</v>
      </c>
      <c r="D51" s="23">
        <v>45385</v>
      </c>
      <c r="E51" s="23"/>
      <c r="F51" s="71"/>
      <c r="G51" s="13"/>
      <c r="H51" s="4"/>
      <c r="I51" s="4"/>
      <c r="J51" s="4"/>
      <c r="K51" s="4"/>
      <c r="L51" s="4"/>
      <c r="M51" s="4"/>
      <c r="N51" s="4"/>
      <c r="O51" s="4"/>
      <c r="P51" s="4"/>
      <c r="Q51" s="4"/>
      <c r="R51" s="4"/>
      <c r="S51" s="4"/>
      <c r="T51" s="4"/>
      <c r="U51" s="4"/>
      <c r="V51" s="4"/>
      <c r="W51" s="4"/>
      <c r="X51" s="4"/>
      <c r="Y51" s="4"/>
      <c r="Z51" s="4"/>
      <c r="AA51" s="4"/>
      <c r="AB51" s="4"/>
      <c r="AC51" s="76"/>
      <c r="AD51" s="73"/>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row>
    <row r="52" spans="1:62" s="1" customFormat="1" ht="30" customHeight="1" thickBot="1" x14ac:dyDescent="0.25">
      <c r="A52" s="7"/>
      <c r="B52" s="32" t="s">
        <v>60</v>
      </c>
      <c r="C52" s="48" t="s">
        <v>85</v>
      </c>
      <c r="D52" s="23">
        <v>45384</v>
      </c>
      <c r="E52" s="23"/>
      <c r="F52" s="71"/>
      <c r="G52" s="13"/>
      <c r="H52" s="4"/>
      <c r="I52" s="4"/>
      <c r="J52" s="4"/>
      <c r="K52" s="4"/>
      <c r="L52" s="4"/>
      <c r="M52" s="4"/>
      <c r="N52" s="4"/>
      <c r="O52" s="4"/>
      <c r="P52" s="4"/>
      <c r="Q52" s="4"/>
      <c r="R52" s="4"/>
      <c r="S52" s="4"/>
      <c r="T52" s="4"/>
      <c r="U52" s="4"/>
      <c r="V52" s="4"/>
      <c r="W52" s="76"/>
      <c r="X52" s="4"/>
      <c r="Y52" s="4"/>
      <c r="Z52" s="4"/>
      <c r="AA52" s="4"/>
      <c r="AB52" s="4"/>
      <c r="AC52" s="73"/>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row>
    <row r="53" spans="1:62" s="1" customFormat="1" ht="30" customHeight="1" thickBot="1" x14ac:dyDescent="0.25">
      <c r="A53" s="7"/>
      <c r="B53" s="32" t="s">
        <v>59</v>
      </c>
      <c r="C53" s="48" t="s">
        <v>90</v>
      </c>
      <c r="D53" s="23">
        <v>45377</v>
      </c>
      <c r="E53" s="23"/>
      <c r="F53" s="71"/>
      <c r="G53" s="13"/>
      <c r="H53" s="4"/>
      <c r="I53" s="4"/>
      <c r="J53" s="4"/>
      <c r="K53" s="4"/>
      <c r="L53" s="4"/>
      <c r="M53" s="4"/>
      <c r="N53" s="4"/>
      <c r="O53" s="4"/>
      <c r="P53" s="4"/>
      <c r="Q53" s="4"/>
      <c r="R53" s="4"/>
      <c r="S53" s="4"/>
      <c r="T53" s="4"/>
      <c r="U53" s="4"/>
      <c r="V53" s="73"/>
      <c r="W53" s="76"/>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row>
    <row r="54" spans="1:62" s="1" customFormat="1" ht="30" customHeight="1" thickBot="1" x14ac:dyDescent="0.25">
      <c r="A54" s="7" t="s">
        <v>11</v>
      </c>
      <c r="B54" s="33" t="s">
        <v>61</v>
      </c>
      <c r="C54" s="49"/>
      <c r="D54" s="24">
        <v>45395</v>
      </c>
      <c r="E54" s="25">
        <v>45408</v>
      </c>
      <c r="F54" s="71">
        <f t="shared" si="4"/>
        <v>14</v>
      </c>
      <c r="G54" s="13"/>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row>
    <row r="55" spans="1:62" s="1" customFormat="1" ht="30" customHeight="1" thickBot="1" x14ac:dyDescent="0.25">
      <c r="A55" s="7"/>
      <c r="B55" s="34" t="s">
        <v>55</v>
      </c>
      <c r="C55" s="50" t="s">
        <v>21</v>
      </c>
      <c r="D55" s="26">
        <v>45395</v>
      </c>
      <c r="E55" s="26"/>
      <c r="F55" s="71" t="str">
        <f t="shared" si="4"/>
        <v/>
      </c>
      <c r="G55" s="13"/>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72"/>
      <c r="AO55" s="4"/>
      <c r="AP55" s="4"/>
      <c r="AQ55" s="4"/>
      <c r="AR55" s="4"/>
      <c r="AS55" s="4"/>
      <c r="AT55" s="4"/>
      <c r="AU55" s="4"/>
      <c r="AV55" s="4"/>
      <c r="AW55" s="4"/>
      <c r="AX55" s="4"/>
      <c r="AY55" s="4"/>
      <c r="AZ55" s="4"/>
      <c r="BA55" s="4"/>
      <c r="BB55" s="4"/>
      <c r="BC55" s="4"/>
      <c r="BD55" s="4"/>
      <c r="BE55" s="4"/>
      <c r="BF55" s="4"/>
      <c r="BG55" s="4"/>
      <c r="BH55" s="4"/>
      <c r="BI55" s="4"/>
      <c r="BJ55" s="4"/>
    </row>
    <row r="56" spans="1:62" s="1" customFormat="1" ht="30" customHeight="1" thickBot="1" x14ac:dyDescent="0.25">
      <c r="A56" s="7"/>
      <c r="B56" s="34" t="s">
        <v>62</v>
      </c>
      <c r="C56" s="50" t="s">
        <v>85</v>
      </c>
      <c r="D56" s="26">
        <v>45398</v>
      </c>
      <c r="E56" s="26"/>
      <c r="F56" s="71"/>
      <c r="G56" s="13"/>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72"/>
      <c r="AR56" s="4"/>
      <c r="AS56" s="4"/>
      <c r="AT56" s="4"/>
      <c r="AU56" s="4"/>
      <c r="AV56" s="4"/>
      <c r="AW56" s="4"/>
      <c r="AX56" s="4"/>
      <c r="AY56" s="4"/>
      <c r="AZ56" s="4"/>
      <c r="BA56" s="4"/>
      <c r="BB56" s="4"/>
      <c r="BC56" s="4"/>
      <c r="BD56" s="4"/>
      <c r="BE56" s="4"/>
      <c r="BF56" s="4"/>
      <c r="BG56" s="4"/>
      <c r="BH56" s="4"/>
      <c r="BI56" s="4"/>
      <c r="BJ56" s="4"/>
    </row>
    <row r="57" spans="1:62" s="1" customFormat="1" ht="30" customHeight="1" thickBot="1" x14ac:dyDescent="0.25">
      <c r="A57" s="7"/>
      <c r="B57" s="34" t="s">
        <v>63</v>
      </c>
      <c r="C57" s="50" t="s">
        <v>86</v>
      </c>
      <c r="D57" s="26">
        <v>45398</v>
      </c>
      <c r="E57" s="26"/>
      <c r="F57" s="71"/>
      <c r="G57" s="13"/>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72"/>
      <c r="AR57" s="4"/>
      <c r="AS57" s="4"/>
      <c r="AT57" s="4"/>
      <c r="AU57" s="4"/>
      <c r="AV57" s="4"/>
      <c r="AW57" s="4"/>
      <c r="AX57" s="4"/>
      <c r="AY57" s="4"/>
      <c r="AZ57" s="4"/>
      <c r="BA57" s="4"/>
      <c r="BB57" s="4"/>
      <c r="BC57" s="4"/>
      <c r="BD57" s="4"/>
      <c r="BE57" s="4"/>
      <c r="BF57" s="4"/>
      <c r="BG57" s="4"/>
      <c r="BH57" s="4"/>
      <c r="BI57" s="4"/>
      <c r="BJ57" s="4"/>
    </row>
    <row r="58" spans="1:62" s="1" customFormat="1" ht="30" customHeight="1" thickBot="1" x14ac:dyDescent="0.25">
      <c r="A58" s="7"/>
      <c r="B58" s="34" t="s">
        <v>64</v>
      </c>
      <c r="C58" s="50" t="s">
        <v>87</v>
      </c>
      <c r="D58" s="26">
        <v>45399</v>
      </c>
      <c r="E58" s="26"/>
      <c r="F58" s="71"/>
      <c r="G58" s="13"/>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72"/>
      <c r="AS58" s="4"/>
      <c r="AT58" s="4"/>
      <c r="AU58" s="4"/>
      <c r="AV58" s="4"/>
      <c r="AW58" s="4"/>
      <c r="AX58" s="4"/>
      <c r="AY58" s="4"/>
      <c r="AZ58" s="4"/>
      <c r="BA58" s="4"/>
      <c r="BB58" s="4"/>
      <c r="BC58" s="4"/>
      <c r="BD58" s="4"/>
      <c r="BE58" s="4"/>
      <c r="BF58" s="4"/>
      <c r="BG58" s="4"/>
      <c r="BH58" s="4"/>
      <c r="BI58" s="4"/>
      <c r="BJ58" s="4"/>
    </row>
    <row r="59" spans="1:62" s="1" customFormat="1" ht="30" customHeight="1" thickBot="1" x14ac:dyDescent="0.25">
      <c r="A59" s="7"/>
      <c r="B59" s="34" t="s">
        <v>65</v>
      </c>
      <c r="C59" s="50" t="s">
        <v>80</v>
      </c>
      <c r="D59" s="74">
        <v>45399</v>
      </c>
      <c r="E59" s="26"/>
      <c r="F59" s="71" t="str">
        <f t="shared" si="4"/>
        <v/>
      </c>
      <c r="G59" s="13"/>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72"/>
      <c r="AS59" s="4"/>
      <c r="AT59" s="4"/>
      <c r="AU59" s="4"/>
      <c r="AV59" s="4"/>
      <c r="AW59" s="4"/>
      <c r="AX59" s="4"/>
      <c r="AY59" s="4"/>
      <c r="AZ59" s="4"/>
      <c r="BA59" s="4"/>
      <c r="BB59" s="4"/>
      <c r="BC59" s="4"/>
      <c r="BD59" s="4"/>
      <c r="BE59" s="4"/>
      <c r="BF59" s="4"/>
      <c r="BG59" s="4"/>
      <c r="BH59" s="4"/>
      <c r="BI59" s="4"/>
      <c r="BJ59" s="4"/>
    </row>
    <row r="60" spans="1:62" s="1" customFormat="1" ht="30" customHeight="1" thickBot="1" x14ac:dyDescent="0.25">
      <c r="A60" s="7"/>
      <c r="B60" s="34" t="s">
        <v>66</v>
      </c>
      <c r="C60" s="50" t="s">
        <v>22</v>
      </c>
      <c r="D60" s="26">
        <v>45401</v>
      </c>
      <c r="E60" s="26"/>
      <c r="F60" s="71"/>
      <c r="G60" s="13"/>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72"/>
      <c r="AU60" s="4"/>
      <c r="AV60" s="4"/>
      <c r="AW60" s="4"/>
      <c r="AX60" s="4"/>
      <c r="AY60" s="4"/>
      <c r="AZ60" s="4"/>
      <c r="BA60" s="4"/>
      <c r="BB60" s="4"/>
      <c r="BC60" s="4"/>
      <c r="BD60" s="4"/>
      <c r="BE60" s="4"/>
      <c r="BF60" s="4"/>
      <c r="BG60" s="4"/>
      <c r="BH60" s="4"/>
      <c r="BI60" s="4"/>
      <c r="BJ60" s="4"/>
    </row>
    <row r="61" spans="1:62" s="1" customFormat="1" ht="30" customHeight="1" thickBot="1" x14ac:dyDescent="0.25">
      <c r="A61" s="7"/>
      <c r="B61" s="34" t="s">
        <v>49</v>
      </c>
      <c r="C61" s="50" t="s">
        <v>85</v>
      </c>
      <c r="D61" s="26">
        <v>45402</v>
      </c>
      <c r="E61" s="26"/>
      <c r="F61" s="71"/>
      <c r="G61" s="13"/>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72"/>
      <c r="AV61" s="4"/>
      <c r="AW61" s="4"/>
      <c r="AX61" s="4"/>
      <c r="AY61" s="4"/>
      <c r="AZ61" s="4"/>
      <c r="BA61" s="4"/>
      <c r="BB61" s="4"/>
      <c r="BC61" s="4"/>
      <c r="BD61" s="4"/>
      <c r="BE61" s="4"/>
      <c r="BF61" s="4"/>
      <c r="BG61" s="4"/>
      <c r="BH61" s="4"/>
      <c r="BI61" s="4"/>
      <c r="BJ61" s="4"/>
    </row>
    <row r="62" spans="1:62" s="1" customFormat="1" ht="30" customHeight="1" thickBot="1" x14ac:dyDescent="0.25">
      <c r="A62" s="7"/>
      <c r="B62" s="34" t="s">
        <v>67</v>
      </c>
      <c r="C62" s="50" t="s">
        <v>22</v>
      </c>
      <c r="D62" s="26">
        <v>45400</v>
      </c>
      <c r="E62" s="26"/>
      <c r="F62" s="71" t="str">
        <f t="shared" si="4"/>
        <v/>
      </c>
      <c r="G62" s="13"/>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72"/>
      <c r="AT62" s="4"/>
      <c r="AU62" s="4"/>
      <c r="AV62" s="4"/>
      <c r="AW62" s="4"/>
      <c r="AX62" s="4"/>
      <c r="AY62" s="4"/>
      <c r="AZ62" s="4"/>
      <c r="BA62" s="4"/>
      <c r="BB62" s="4"/>
      <c r="BC62" s="4"/>
      <c r="BD62" s="4"/>
      <c r="BE62" s="4"/>
      <c r="BF62" s="4"/>
      <c r="BG62" s="4"/>
      <c r="BH62" s="4"/>
      <c r="BI62" s="4"/>
      <c r="BJ62" s="4"/>
    </row>
    <row r="63" spans="1:62" s="1" customFormat="1" ht="30" customHeight="1" thickBot="1" x14ac:dyDescent="0.25">
      <c r="A63" s="7"/>
      <c r="B63" s="34" t="s">
        <v>68</v>
      </c>
      <c r="C63" s="50" t="s">
        <v>80</v>
      </c>
      <c r="D63" s="26">
        <v>45402</v>
      </c>
      <c r="E63" s="26"/>
      <c r="F63" s="71"/>
      <c r="G63" s="13"/>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72"/>
      <c r="AV63" s="4"/>
      <c r="AW63" s="4"/>
      <c r="AX63" s="4"/>
      <c r="AY63" s="4"/>
      <c r="AZ63" s="4"/>
      <c r="BA63" s="4"/>
      <c r="BB63" s="4"/>
      <c r="BC63" s="4"/>
      <c r="BD63" s="4"/>
      <c r="BE63" s="4"/>
      <c r="BF63" s="4"/>
      <c r="BG63" s="4"/>
      <c r="BH63" s="4"/>
      <c r="BI63" s="4"/>
      <c r="BJ63" s="4"/>
    </row>
    <row r="64" spans="1:62" s="1" customFormat="1" ht="30" customHeight="1" thickBot="1" x14ac:dyDescent="0.25">
      <c r="A64" s="7"/>
      <c r="B64" s="34" t="s">
        <v>69</v>
      </c>
      <c r="C64" s="50" t="s">
        <v>87</v>
      </c>
      <c r="D64" s="26">
        <v>45395</v>
      </c>
      <c r="E64" s="26"/>
      <c r="F64" s="71"/>
      <c r="G64" s="13"/>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72"/>
      <c r="AO64" s="4"/>
      <c r="AP64" s="4"/>
      <c r="AQ64" s="4"/>
      <c r="AR64" s="4"/>
      <c r="AS64" s="4"/>
      <c r="AT64" s="4"/>
      <c r="AU64" s="4"/>
      <c r="AV64" s="4"/>
      <c r="AW64" s="4"/>
      <c r="AX64" s="4"/>
      <c r="AY64" s="4"/>
      <c r="AZ64" s="4"/>
      <c r="BA64" s="4"/>
      <c r="BB64" s="4"/>
      <c r="BC64" s="4"/>
      <c r="BD64" s="4"/>
      <c r="BE64" s="4"/>
      <c r="BF64" s="4"/>
      <c r="BG64" s="4"/>
      <c r="BH64" s="4"/>
      <c r="BI64" s="4"/>
      <c r="BJ64" s="4"/>
    </row>
    <row r="65" spans="1:62" s="1" customFormat="1" ht="30" customHeight="1" thickBot="1" x14ac:dyDescent="0.25">
      <c r="A65" s="7"/>
      <c r="B65" s="34" t="s">
        <v>70</v>
      </c>
      <c r="C65" s="50" t="s">
        <v>86</v>
      </c>
      <c r="D65" s="26">
        <v>45401</v>
      </c>
      <c r="E65" s="26"/>
      <c r="F65" s="71"/>
      <c r="G65" s="13"/>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72"/>
      <c r="AU65" s="4"/>
      <c r="AV65" s="4"/>
      <c r="AW65" s="4"/>
      <c r="AX65" s="4"/>
      <c r="AY65" s="4"/>
      <c r="AZ65" s="4"/>
      <c r="BA65" s="4"/>
      <c r="BB65" s="4"/>
      <c r="BC65" s="4"/>
      <c r="BD65" s="4"/>
      <c r="BE65" s="4"/>
      <c r="BF65" s="4"/>
      <c r="BG65" s="4"/>
      <c r="BH65" s="4"/>
      <c r="BI65" s="4"/>
      <c r="BJ65" s="4"/>
    </row>
    <row r="66" spans="1:62" s="1" customFormat="1" ht="30" customHeight="1" thickBot="1" x14ac:dyDescent="0.25">
      <c r="A66" s="7"/>
      <c r="B66" s="34" t="s">
        <v>76</v>
      </c>
      <c r="C66" s="50" t="s">
        <v>91</v>
      </c>
      <c r="D66" s="26">
        <v>45398</v>
      </c>
      <c r="E66" s="26"/>
      <c r="F66" s="71"/>
      <c r="G66" s="13"/>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72"/>
      <c r="AR66" s="4"/>
      <c r="AS66" s="4"/>
      <c r="AT66" s="4"/>
      <c r="AU66" s="4"/>
      <c r="AV66" s="4"/>
      <c r="AW66" s="4"/>
      <c r="AX66" s="4"/>
      <c r="AY66" s="4"/>
      <c r="AZ66" s="4"/>
      <c r="BA66" s="4"/>
      <c r="BB66" s="4"/>
      <c r="BC66" s="4"/>
      <c r="BD66" s="4"/>
      <c r="BE66" s="4"/>
      <c r="BF66" s="4"/>
      <c r="BG66" s="4"/>
      <c r="BH66" s="4"/>
      <c r="BI66" s="4"/>
      <c r="BJ66" s="4"/>
    </row>
    <row r="70" spans="1:62" ht="30" customHeight="1" x14ac:dyDescent="0.25">
      <c r="C70" s="51" t="s">
        <v>71</v>
      </c>
      <c r="D70" s="54"/>
      <c r="E70" s="38" t="s">
        <v>81</v>
      </c>
    </row>
    <row r="71" spans="1:62" ht="30" customHeight="1" x14ac:dyDescent="0.25">
      <c r="C71" s="52" t="s">
        <v>72</v>
      </c>
      <c r="D71" s="55"/>
      <c r="E71" s="38" t="s">
        <v>82</v>
      </c>
    </row>
    <row r="72" spans="1:62" ht="30" customHeight="1" x14ac:dyDescent="0.25">
      <c r="C72" s="52" t="s">
        <v>73</v>
      </c>
      <c r="D72" s="56"/>
      <c r="E72" s="38" t="s">
        <v>83</v>
      </c>
    </row>
    <row r="73" spans="1:62" ht="30" customHeight="1" x14ac:dyDescent="0.25">
      <c r="C73" s="52" t="s">
        <v>74</v>
      </c>
      <c r="D73" s="57"/>
      <c r="E73" s="38" t="s">
        <v>84</v>
      </c>
    </row>
    <row r="74" spans="1:62" ht="30" customHeight="1" x14ac:dyDescent="0.25">
      <c r="C74" s="53" t="s">
        <v>75</v>
      </c>
    </row>
  </sheetData>
  <mergeCells count="9">
    <mergeCell ref="AI9:AO9"/>
    <mergeCell ref="AP9:AV9"/>
    <mergeCell ref="AW9:BC9"/>
    <mergeCell ref="BD9:BJ9"/>
    <mergeCell ref="D8:E8"/>
    <mergeCell ref="G9:M9"/>
    <mergeCell ref="N9:T9"/>
    <mergeCell ref="U9:AA9"/>
    <mergeCell ref="AB9:AH9"/>
  </mergeCells>
  <conditionalFormatting sqref="G10:BJ36 G37:T37 V37:BJ37 G38:X38 Z38:BJ38 G39:Y39 AA39:BJ39 G40:Z40 AB40:BJ40 G41:AA41 AC41:BJ41 G42:Z42 AB42:BJ42 G43:AC43 AE43:BJ43 G44:AE44 AG44:BJ44 G45:AH45 AJ45:BJ45 G46:AI46 AK46:BJ46 G47:AF47 AH47:BJ47 G48:W48 Y48:Z48 AB48:BJ48 G49:Z49 AB49 AD49:BJ49 G50:AB51 AE50:BJ51 G52:V52 X52:AB52 AD52:BJ52 G53:U53 X53:BJ53 G54:BJ66">
    <cfRule type="expression" dxfId="2" priority="34">
      <formula>AND(TODAY()&gt;=G$10,TODAY()&lt;H$10)</formula>
    </cfRule>
  </conditionalFormatting>
  <conditionalFormatting sqref="G12:BJ36 G37:T37 V37:BJ37 G38:X38 Z38:BJ38 G39:Y39 AA39:BJ39 G40:Z40 AB40:BJ40 G41:AA41 AC41:BJ41 G42:Z42 AB42:BJ42 G43:AC43 AE43:BJ43 G44:AE44 AG44:BJ44 G45:AH45 AJ45:BJ45 G46:AI46 AK46:BJ46 G47:AF47 AH47:BJ47 G48:W48 Y48:Z48 AB48:BJ48 G49:Z49 AB49 AD49:BJ49 G50:AB51 AE50:BJ51 G52:V52 X52:AB52 AD52:BJ52 G53:U53 X53:BJ53 G54:BJ66">
    <cfRule type="expression" dxfId="1" priority="28">
      <formula>AND(task_start&lt;=G$10,ROUNDDOWN((task_end-task_start+1)*task_progress,0)+task_start-1&gt;=G$10)</formula>
    </cfRule>
    <cfRule type="expression" dxfId="0" priority="29">
      <formula>AND(task_end&gt;=G$10,task_start&lt;H$10)</formula>
    </cfRule>
  </conditionalFormatting>
  <dataValidations count="1">
    <dataValidation type="whole" operator="greaterThanOrEqual" allowBlank="1" showInputMessage="1" promptTitle="Mostrar semana" prompt="Al cambiar este número, se desplazará la vista del diagrama de Gantt." sqref="D9" xr:uid="{00000000-0002-0000-0000-000000000000}">
      <formula1>1</formula1>
    </dataValidation>
  </dataValidations>
  <printOptions horizontalCentered="1"/>
  <pageMargins left="0.35" right="0.35" top="0.35" bottom="0.5" header="0.3" footer="0.3"/>
  <pageSetup paperSize="9" scale="32" fitToHeight="0" orientation="landscape" r:id="rId1"/>
  <headerFooter differentFirst="1" scaleWithDoc="0">
    <oddFooter>Page &amp;P of &amp;N</oddFooter>
  </headerFooter>
  <ignoredErrors>
    <ignoredError sqref="E21"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5</vt:i4>
      </vt:variant>
    </vt:vector>
  </HeadingPairs>
  <TitlesOfParts>
    <vt:vector size="6" baseType="lpstr">
      <vt:lpstr>ProjectSchedule</vt:lpstr>
      <vt:lpstr>Inicio_del_proyecto</vt:lpstr>
      <vt:lpstr>Semana_para_mostrar</vt:lpstr>
      <vt:lpstr>ProjectSchedule!task_end</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2024-03-21T18:13:25Z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