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F\Download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K9" i="1" s="1"/>
  <c r="L9" i="1" s="1"/>
  <c r="J11" i="1"/>
  <c r="K11" i="1" s="1"/>
  <c r="L11" i="1" s="1"/>
  <c r="J21" i="1"/>
  <c r="K21" i="1" s="1"/>
  <c r="J16" i="1"/>
  <c r="K16" i="1" s="1"/>
  <c r="J20" i="1"/>
  <c r="K20" i="1" s="1"/>
  <c r="J15" i="1"/>
  <c r="K15" i="1" s="1"/>
  <c r="J18" i="1"/>
  <c r="K18" i="1" s="1"/>
  <c r="J10" i="1"/>
  <c r="K10" i="1" s="1"/>
  <c r="J24" i="1"/>
  <c r="K24" i="1" s="1"/>
  <c r="J14" i="1"/>
  <c r="K14" i="1" s="1"/>
  <c r="J22" i="1"/>
  <c r="K22" i="1" s="1"/>
  <c r="J23" i="1"/>
  <c r="K23" i="1" s="1"/>
  <c r="J12" i="1"/>
  <c r="K12" i="1" s="1"/>
  <c r="J5" i="1"/>
  <c r="K5" i="1" s="1"/>
  <c r="J6" i="1"/>
  <c r="K6" i="1" s="1"/>
  <c r="J7" i="1"/>
  <c r="K7" i="1" s="1"/>
  <c r="L7" i="1" s="1"/>
  <c r="J8" i="1"/>
  <c r="K8" i="1" s="1"/>
  <c r="J13" i="1"/>
  <c r="K13" i="1" s="1"/>
  <c r="J25" i="1"/>
  <c r="K25" i="1" s="1"/>
  <c r="J19" i="1"/>
  <c r="K19" i="1" s="1"/>
  <c r="J17" i="1"/>
  <c r="K17" i="1" s="1"/>
  <c r="L17" i="1" s="1"/>
  <c r="G27" i="1" l="1"/>
  <c r="G29" i="1"/>
  <c r="G28" i="1"/>
  <c r="L10" i="1"/>
  <c r="M10" i="1" s="1"/>
  <c r="L16" i="1"/>
  <c r="M16" i="1" s="1"/>
  <c r="L6" i="1"/>
  <c r="M6" i="1" s="1"/>
  <c r="L22" i="1"/>
  <c r="M22" i="1" s="1"/>
  <c r="L18" i="1"/>
  <c r="M18" i="1" s="1"/>
  <c r="L21" i="1"/>
  <c r="M21" i="1" s="1"/>
  <c r="L13" i="1"/>
  <c r="M13" i="1" s="1"/>
  <c r="L5" i="1"/>
  <c r="J14" i="2" s="1"/>
  <c r="L14" i="1"/>
  <c r="M14" i="1" s="1"/>
  <c r="L15" i="1"/>
  <c r="M15" i="1" s="1"/>
  <c r="L19" i="1"/>
  <c r="M19" i="1" s="1"/>
  <c r="L23" i="1"/>
  <c r="M23" i="1" s="1"/>
  <c r="L25" i="1"/>
  <c r="M25" i="1" s="1"/>
  <c r="L8" i="1"/>
  <c r="M8" i="1" s="1"/>
  <c r="L12" i="1"/>
  <c r="M12" i="1" s="1"/>
  <c r="L24" i="1"/>
  <c r="M24" i="1" s="1"/>
  <c r="L20" i="1"/>
  <c r="M20" i="1" s="1"/>
  <c r="M17" i="1"/>
  <c r="M11" i="1"/>
  <c r="M9" i="1"/>
  <c r="M7" i="1"/>
  <c r="N7" i="1"/>
  <c r="N22" i="1"/>
  <c r="N19" i="1"/>
  <c r="N23" i="1"/>
  <c r="N10" i="1"/>
  <c r="N16" i="1"/>
  <c r="N6" i="1"/>
  <c r="N21" i="1"/>
  <c r="N9" i="1"/>
  <c r="N13" i="1"/>
  <c r="N5" i="1"/>
  <c r="J8" i="2" s="1"/>
  <c r="N14" i="1"/>
  <c r="N15" i="1"/>
  <c r="N11" i="1"/>
  <c r="N25" i="1"/>
  <c r="N18" i="1"/>
  <c r="N17" i="1"/>
  <c r="N8" i="1"/>
  <c r="N12" i="1"/>
  <c r="N24" i="1"/>
  <c r="N20" i="1"/>
  <c r="M5" i="1" l="1"/>
  <c r="J11" i="2" s="1"/>
  <c r="J31" i="1"/>
  <c r="J30" i="1"/>
  <c r="J32" i="1"/>
  <c r="J28" i="1"/>
  <c r="J29" i="1"/>
  <c r="J27" i="1"/>
</calcChain>
</file>

<file path=xl/sharedStrings.xml><?xml version="1.0" encoding="utf-8"?>
<sst xmlns="http://schemas.openxmlformats.org/spreadsheetml/2006/main" count="69" uniqueCount="61">
  <si>
    <t>Grade sheet-cp lab</t>
  </si>
  <si>
    <t>S.No</t>
  </si>
  <si>
    <t>ID</t>
  </si>
  <si>
    <t>Date:</t>
  </si>
  <si>
    <t>FA19-BSSE-0001</t>
  </si>
  <si>
    <t>FA19-BSSE-0002</t>
  </si>
  <si>
    <t>FA19-BSSE-0003</t>
  </si>
  <si>
    <t>FA19-BSSE-0004</t>
  </si>
  <si>
    <t>FA19-BSSE-0005</t>
  </si>
  <si>
    <t>FA19-BSSE-0006</t>
  </si>
  <si>
    <t>FA19-BSSE-0007</t>
  </si>
  <si>
    <t>FA19-BSSE-0008</t>
  </si>
  <si>
    <t>FA19-BSSE-0009</t>
  </si>
  <si>
    <t>FA19-BSSE-0010</t>
  </si>
  <si>
    <t>FA19-BSSE-0011</t>
  </si>
  <si>
    <t>FA19-BSSE-0012</t>
  </si>
  <si>
    <t>FA19-BSSE-0013</t>
  </si>
  <si>
    <t>FA19-BSSE-0014</t>
  </si>
  <si>
    <t>FA19-BSSE-0015</t>
  </si>
  <si>
    <t>FA19-BSSE-0016</t>
  </si>
  <si>
    <t>FA19-BSSE-0017</t>
  </si>
  <si>
    <t>FA19-BSSE-0018</t>
  </si>
  <si>
    <t>FA19-BSSE-0019</t>
  </si>
  <si>
    <t>FA19-BSSE-0020</t>
  </si>
  <si>
    <t>FA19-BSSE-0021</t>
  </si>
  <si>
    <t>Name</t>
  </si>
  <si>
    <t>Mid Term</t>
  </si>
  <si>
    <t>Final Term</t>
  </si>
  <si>
    <t>Quiz1</t>
  </si>
  <si>
    <t>Quiz2</t>
  </si>
  <si>
    <t>QuizAvg</t>
  </si>
  <si>
    <t>Total</t>
  </si>
  <si>
    <t>Grade</t>
  </si>
  <si>
    <t>Status</t>
  </si>
  <si>
    <t>Rank</t>
  </si>
  <si>
    <t>Max</t>
  </si>
  <si>
    <t>Min</t>
  </si>
  <si>
    <t>Avg</t>
  </si>
  <si>
    <t>A</t>
  </si>
  <si>
    <t>A+</t>
  </si>
  <si>
    <t>B</t>
  </si>
  <si>
    <t>C</t>
  </si>
  <si>
    <t>D</t>
  </si>
  <si>
    <t>F</t>
  </si>
  <si>
    <t>Fahad</t>
  </si>
  <si>
    <t>Noah</t>
  </si>
  <si>
    <t>Hebrew</t>
  </si>
  <si>
    <t>Elijah</t>
  </si>
  <si>
    <t>Logan</t>
  </si>
  <si>
    <t>Celtic</t>
  </si>
  <si>
    <t>Mason</t>
  </si>
  <si>
    <t>French</t>
  </si>
  <si>
    <t>James</t>
  </si>
  <si>
    <t>Aiden</t>
  </si>
  <si>
    <t>Ethan</t>
  </si>
  <si>
    <t>Lucas</t>
  </si>
  <si>
    <t>Latin</t>
  </si>
  <si>
    <t>Jacob</t>
  </si>
  <si>
    <t>Bilal</t>
  </si>
  <si>
    <t>Bux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</si>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</sst>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Algerian"/>
      <family val="5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NumberFormat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C4:N25" totalsRowShown="0" headerRowDxfId="0" dataDxfId="2">
  <sortState ref="C5:N25">
    <sortCondition ref="N5"/>
  </sortState>
  <tableColumns count="12">
    <tableColumn id="1" name="S.No" dataDxfId="13"/>
    <tableColumn id="2" name="ID" dataDxfId="12"/>
    <tableColumn id="3" name="Name" dataDxfId="11"/>
    <tableColumn id="4" name="Mid Term" dataDxfId="10"/>
    <tableColumn id="5" name="Final Term" dataDxfId="9"/>
    <tableColumn id="6" name="Quiz1" dataDxfId="8"/>
    <tableColumn id="7" name="Quiz2" dataDxfId="7"/>
    <tableColumn id="8" name="QuizAvg" dataDxfId="6">
      <calculatedColumnFormula>AVERAGE(H5,I5)</calculatedColumnFormula>
    </tableColumn>
    <tableColumn id="9" name="Total" dataDxfId="5">
      <calculatedColumnFormula>SUM(F5,G5,J5)</calculatedColumnFormula>
    </tableColumn>
    <tableColumn id="10" name="Grade" dataDxfId="1">
      <calculatedColumnFormula>IF(K5&gt;89,"A+",IF(K5&gt;79,"A",IF(K5&gt;69,"B",IF(K5&gt;59,"C",IF(K5&gt;49,"D","F")))))</calculatedColumnFormula>
    </tableColumn>
    <tableColumn id="11" name="Status" dataDxfId="4">
      <calculatedColumnFormula>IF(Table1[[#This Row],[Grade]]="F","Fail","Pass")</calculatedColumnFormula>
    </tableColumn>
    <tableColumn id="15" name="Rank" dataDxfId="3">
      <calculatedColumnFormula>RANK(Table1[[#This Row],[Total]],Table1[Total])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2"/>
  <sheetViews>
    <sheetView topLeftCell="A19" workbookViewId="0">
      <selection activeCell="M1" sqref="M1"/>
    </sheetView>
  </sheetViews>
  <sheetFormatPr defaultRowHeight="15" x14ac:dyDescent="0.25"/>
  <cols>
    <col min="2" max="2" width="4.140625" customWidth="1"/>
    <col min="3" max="3" width="10.85546875" customWidth="1"/>
    <col min="4" max="4" width="16.28515625" customWidth="1"/>
    <col min="5" max="5" width="17.5703125" customWidth="1"/>
    <col min="6" max="6" width="12.7109375" customWidth="1"/>
    <col min="7" max="7" width="13.7109375" customWidth="1"/>
    <col min="8" max="11" width="11" customWidth="1"/>
    <col min="12" max="16" width="12" customWidth="1"/>
  </cols>
  <sheetData>
    <row r="2" spans="3:16" x14ac:dyDescent="0.25">
      <c r="C2" s="1" t="s">
        <v>3</v>
      </c>
      <c r="D2" s="2">
        <v>43741</v>
      </c>
    </row>
    <row r="3" spans="3:16" ht="34.5" x14ac:dyDescent="0.55000000000000004"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</row>
    <row r="4" spans="3:16" x14ac:dyDescent="0.25">
      <c r="C4" s="1" t="s">
        <v>1</v>
      </c>
      <c r="D4" s="1" t="s">
        <v>2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</row>
    <row r="5" spans="3:16" x14ac:dyDescent="0.25">
      <c r="C5" s="1">
        <v>1</v>
      </c>
      <c r="D5" s="1" t="s">
        <v>17</v>
      </c>
      <c r="E5" s="1" t="s">
        <v>44</v>
      </c>
      <c r="F5" s="1">
        <v>18</v>
      </c>
      <c r="G5" s="1">
        <v>35</v>
      </c>
      <c r="H5" s="1">
        <v>38</v>
      </c>
      <c r="I5" s="1">
        <v>35</v>
      </c>
      <c r="J5" s="1">
        <f>AVERAGE(H5,I5)</f>
        <v>36.5</v>
      </c>
      <c r="K5" s="1">
        <f>SUM(F5,G5,J5)</f>
        <v>89.5</v>
      </c>
      <c r="L5" s="1" t="str">
        <f>IF(K5&gt;89,"A+",IF(K5&gt;79,"A",IF(K5&gt;69,"B",IF(K5&gt;59,"C",IF(K5&gt;49,"D","F")))))</f>
        <v>A+</v>
      </c>
      <c r="M5" s="1" t="str">
        <f>IF(Table1[[#This Row],[Grade]]="F","Fail","Pass")</f>
        <v>Pass</v>
      </c>
      <c r="N5" s="5">
        <f>RANK(Table1[[#This Row],[Total]],Table1[Total])</f>
        <v>1</v>
      </c>
    </row>
    <row r="6" spans="3:16" x14ac:dyDescent="0.25">
      <c r="C6" s="1">
        <v>2</v>
      </c>
      <c r="D6" s="1" t="s">
        <v>18</v>
      </c>
      <c r="E6" s="1" t="s">
        <v>45</v>
      </c>
      <c r="F6" s="1">
        <v>10</v>
      </c>
      <c r="G6" s="1">
        <v>32</v>
      </c>
      <c r="H6" s="1">
        <v>38</v>
      </c>
      <c r="I6" s="1">
        <v>38</v>
      </c>
      <c r="J6" s="1">
        <f>AVERAGE(H6,I6)</f>
        <v>38</v>
      </c>
      <c r="K6" s="1">
        <f>SUM(F6,G6,J6)</f>
        <v>80</v>
      </c>
      <c r="L6" s="1" t="str">
        <f>IF(K6&gt;89,"A+",IF(K6&gt;79,"A",IF(K6&gt;69,"B",IF(K6&gt;59,"C",IF(K6&gt;49,"D","F")))))</f>
        <v>A</v>
      </c>
      <c r="M6" s="1" t="str">
        <f>IF(Table1[[#This Row],[Grade]]="F","Fail","Pass")</f>
        <v>Pass</v>
      </c>
      <c r="N6" s="5">
        <f>RANK(Table1[[#This Row],[Total]],Table1[Total])</f>
        <v>2</v>
      </c>
    </row>
    <row r="7" spans="3:16" x14ac:dyDescent="0.25">
      <c r="C7" s="1">
        <v>3</v>
      </c>
      <c r="D7" s="1" t="s">
        <v>19</v>
      </c>
      <c r="E7" s="1" t="s">
        <v>47</v>
      </c>
      <c r="F7" s="1">
        <v>18</v>
      </c>
      <c r="G7" s="1">
        <v>19</v>
      </c>
      <c r="H7" s="1">
        <v>39</v>
      </c>
      <c r="I7" s="1">
        <v>38</v>
      </c>
      <c r="J7" s="1">
        <f>AVERAGE(H7,I7)</f>
        <v>38.5</v>
      </c>
      <c r="K7" s="1">
        <f>SUM(F7,G7,J7)</f>
        <v>75.5</v>
      </c>
      <c r="L7" s="1" t="str">
        <f>IF(K7&gt;89,"A+",IF(K7&gt;79,"A",IF(K7&gt;69,"B",IF(K7&gt;59,"C",IF(K7&gt;49,"D","F")))))</f>
        <v>B</v>
      </c>
      <c r="M7" s="1" t="str">
        <f>IF(Table1[[#This Row],[Grade]]="F","Fail","Pass")</f>
        <v>Pass</v>
      </c>
      <c r="N7" s="5">
        <f>RANK(Table1[[#This Row],[Total]],Table1[Total])</f>
        <v>3</v>
      </c>
    </row>
    <row r="8" spans="3:16" x14ac:dyDescent="0.25">
      <c r="C8" s="1">
        <v>4</v>
      </c>
      <c r="D8" s="1" t="s">
        <v>20</v>
      </c>
      <c r="E8" s="1" t="s">
        <v>48</v>
      </c>
      <c r="F8" s="1">
        <v>16</v>
      </c>
      <c r="G8" s="1">
        <v>21</v>
      </c>
      <c r="H8" s="1">
        <v>38</v>
      </c>
      <c r="I8" s="1">
        <v>38</v>
      </c>
      <c r="J8" s="1">
        <f>AVERAGE(H8,I8)</f>
        <v>38</v>
      </c>
      <c r="K8" s="1">
        <f>SUM(F8,G8,J8)</f>
        <v>75</v>
      </c>
      <c r="L8" s="1" t="str">
        <f>IF(K8&gt;89,"A+",IF(K8&gt;79,"A",IF(K8&gt;69,"B",IF(K8&gt;59,"C",IF(K8&gt;49,"D","F")))))</f>
        <v>B</v>
      </c>
      <c r="M8" s="1" t="str">
        <f>IF(Table1[[#This Row],[Grade]]="F","Fail","Pass")</f>
        <v>Pass</v>
      </c>
      <c r="N8" s="5">
        <f>RANK(Table1[[#This Row],[Total]],Table1[Total])</f>
        <v>4</v>
      </c>
    </row>
    <row r="9" spans="3:16" x14ac:dyDescent="0.25">
      <c r="C9" s="1">
        <v>5</v>
      </c>
      <c r="D9" s="1" t="s">
        <v>4</v>
      </c>
      <c r="E9" s="1" t="s">
        <v>50</v>
      </c>
      <c r="F9" s="1">
        <v>15</v>
      </c>
      <c r="G9" s="1">
        <v>39</v>
      </c>
      <c r="H9" s="1">
        <v>12</v>
      </c>
      <c r="I9" s="1">
        <v>22</v>
      </c>
      <c r="J9" s="1">
        <f>AVERAGE(H9,I9)</f>
        <v>17</v>
      </c>
      <c r="K9" s="1">
        <f>SUM(F9,G9,J9)</f>
        <v>71</v>
      </c>
      <c r="L9" s="1" t="str">
        <f>IF(K9&gt;89,"A+",IF(K9&gt;79,"A",IF(K9&gt;69,"B",IF(K9&gt;59,"C",IF(K9&gt;49,"D","F")))))</f>
        <v>B</v>
      </c>
      <c r="M9" s="1" t="str">
        <f>IF(Table1[[#This Row],[Grade]]="F","Fail","Pass")</f>
        <v>Pass</v>
      </c>
      <c r="N9" s="5">
        <f>RANK(Table1[[#This Row],[Total]],Table1[Total])</f>
        <v>5</v>
      </c>
    </row>
    <row r="10" spans="3:16" x14ac:dyDescent="0.25">
      <c r="C10" s="1">
        <v>6</v>
      </c>
      <c r="D10" s="1" t="s">
        <v>11</v>
      </c>
      <c r="E10" s="1" t="s">
        <v>52</v>
      </c>
      <c r="F10" s="1">
        <v>3</v>
      </c>
      <c r="G10" s="1">
        <v>38</v>
      </c>
      <c r="H10" s="1">
        <v>38</v>
      </c>
      <c r="I10" s="1">
        <v>12</v>
      </c>
      <c r="J10" s="1">
        <f>AVERAGE(H10,I10)</f>
        <v>25</v>
      </c>
      <c r="K10" s="1">
        <f>SUM(F10,G10,J10)</f>
        <v>66</v>
      </c>
      <c r="L10" s="1" t="str">
        <f>IF(K10&gt;89,"A+",IF(K10&gt;79,"A",IF(K10&gt;69,"B",IF(K10&gt;59,"C",IF(K10&gt;49,"D","F")))))</f>
        <v>C</v>
      </c>
      <c r="M10" s="1" t="str">
        <f>IF(Table1[[#This Row],[Grade]]="F","Fail","Pass")</f>
        <v>Pass</v>
      </c>
      <c r="N10" s="5">
        <f>RANK(Table1[[#This Row],[Total]],Table1[Total])</f>
        <v>6</v>
      </c>
    </row>
    <row r="11" spans="3:16" x14ac:dyDescent="0.25">
      <c r="C11" s="1">
        <v>7</v>
      </c>
      <c r="D11" s="1" t="s">
        <v>5</v>
      </c>
      <c r="E11" s="1" t="s">
        <v>53</v>
      </c>
      <c r="F11" s="1">
        <v>13</v>
      </c>
      <c r="G11" s="1">
        <v>12</v>
      </c>
      <c r="H11" s="1">
        <v>40</v>
      </c>
      <c r="I11" s="1">
        <v>35</v>
      </c>
      <c r="J11" s="1">
        <f>AVERAGE(H11,I11)</f>
        <v>37.5</v>
      </c>
      <c r="K11" s="1">
        <f>SUM(F11,G11,J11)</f>
        <v>62.5</v>
      </c>
      <c r="L11" s="1" t="str">
        <f>IF(K11&gt;89,"A+",IF(K11&gt;79,"A",IF(K11&gt;69,"B",IF(K11&gt;59,"C",IF(K11&gt;49,"D","F")))))</f>
        <v>C</v>
      </c>
      <c r="M11" s="1" t="str">
        <f>IF(Table1[[#This Row],[Grade]]="F","Fail","Pass")</f>
        <v>Pass</v>
      </c>
      <c r="N11" s="5">
        <f>RANK(Table1[[#This Row],[Total]],Table1[Total])</f>
        <v>7</v>
      </c>
    </row>
    <row r="12" spans="3:16" x14ac:dyDescent="0.25">
      <c r="C12" s="1">
        <v>8</v>
      </c>
      <c r="D12" s="1" t="s">
        <v>16</v>
      </c>
      <c r="E12" s="1" t="s">
        <v>54</v>
      </c>
      <c r="F12" s="1">
        <v>12</v>
      </c>
      <c r="G12" s="1">
        <v>17</v>
      </c>
      <c r="H12" s="1">
        <v>30</v>
      </c>
      <c r="I12" s="1">
        <v>30</v>
      </c>
      <c r="J12" s="1">
        <f>AVERAGE(H12,I12)</f>
        <v>30</v>
      </c>
      <c r="K12" s="1">
        <f>SUM(F12,G12,J12)</f>
        <v>59</v>
      </c>
      <c r="L12" s="1" t="str">
        <f>IF(K12&gt;89,"A+",IF(K12&gt;79,"A",IF(K12&gt;69,"B",IF(K12&gt;59,"C",IF(K12&gt;49,"D","F")))))</f>
        <v>D</v>
      </c>
      <c r="M12" s="1" t="str">
        <f>IF(Table1[[#This Row],[Grade]]="F","Fail","Pass")</f>
        <v>Pass</v>
      </c>
      <c r="N12" s="5">
        <f>RANK(Table1[[#This Row],[Total]],Table1[Total])</f>
        <v>8</v>
      </c>
    </row>
    <row r="13" spans="3:16" x14ac:dyDescent="0.25">
      <c r="C13" s="1">
        <v>9</v>
      </c>
      <c r="D13" s="1" t="s">
        <v>21</v>
      </c>
      <c r="E13" s="1" t="s">
        <v>55</v>
      </c>
      <c r="F13" s="1">
        <v>19</v>
      </c>
      <c r="G13" s="1">
        <v>25</v>
      </c>
      <c r="H13" s="1">
        <v>12</v>
      </c>
      <c r="I13" s="1">
        <v>12</v>
      </c>
      <c r="J13" s="1">
        <f>AVERAGE(H13,I13)</f>
        <v>12</v>
      </c>
      <c r="K13" s="1">
        <f>SUM(F13,G13,J13)</f>
        <v>56</v>
      </c>
      <c r="L13" s="1" t="str">
        <f>IF(K13&gt;89,"A+",IF(K13&gt;79,"A",IF(K13&gt;69,"B",IF(K13&gt;59,"C",IF(K13&gt;49,"D","F")))))</f>
        <v>D</v>
      </c>
      <c r="M13" s="1" t="str">
        <f>IF(Table1[[#This Row],[Grade]]="F","Fail","Pass")</f>
        <v>Pass</v>
      </c>
      <c r="N13" s="5">
        <f>RANK(Table1[[#This Row],[Total]],Table1[Total])</f>
        <v>9</v>
      </c>
    </row>
    <row r="14" spans="3:16" x14ac:dyDescent="0.25">
      <c r="C14" s="1">
        <v>10</v>
      </c>
      <c r="D14" s="1" t="s">
        <v>13</v>
      </c>
      <c r="E14" s="1" t="s">
        <v>57</v>
      </c>
      <c r="F14" s="1">
        <v>6</v>
      </c>
      <c r="G14" s="1">
        <v>38</v>
      </c>
      <c r="H14" s="1">
        <v>4</v>
      </c>
      <c r="I14" s="1">
        <v>17</v>
      </c>
      <c r="J14" s="1">
        <f>AVERAGE(H14,I14)</f>
        <v>10.5</v>
      </c>
      <c r="K14" s="1">
        <f>SUM(F14,G14,J14)</f>
        <v>54.5</v>
      </c>
      <c r="L14" s="1" t="str">
        <f>IF(K14&gt;89,"A+",IF(K14&gt;79,"A",IF(K14&gt;69,"B",IF(K14&gt;59,"C",IF(K14&gt;49,"D","F")))))</f>
        <v>D</v>
      </c>
      <c r="M14" s="1" t="str">
        <f>IF(Table1[[#This Row],[Grade]]="F","Fail","Pass")</f>
        <v>Pass</v>
      </c>
      <c r="N14" s="5">
        <f>RANK(Table1[[#This Row],[Total]],Table1[Total])</f>
        <v>10</v>
      </c>
    </row>
    <row r="15" spans="3:16" x14ac:dyDescent="0.25">
      <c r="C15" s="1">
        <v>11</v>
      </c>
      <c r="D15" s="1" t="s">
        <v>9</v>
      </c>
      <c r="E15" s="1" t="s">
        <v>46</v>
      </c>
      <c r="F15" s="1">
        <v>4</v>
      </c>
      <c r="G15" s="1">
        <v>30</v>
      </c>
      <c r="H15" s="1">
        <v>38</v>
      </c>
      <c r="I15" s="1">
        <v>2</v>
      </c>
      <c r="J15" s="1">
        <f>AVERAGE(H15,I15)</f>
        <v>20</v>
      </c>
      <c r="K15" s="1">
        <f>SUM(F15,G15,J15)</f>
        <v>54</v>
      </c>
      <c r="L15" s="1" t="str">
        <f>IF(K15&gt;89,"A+",IF(K15&gt;79,"A",IF(K15&gt;69,"B",IF(K15&gt;59,"C",IF(K15&gt;49,"D","F")))))</f>
        <v>D</v>
      </c>
      <c r="M15" s="1" t="str">
        <f>IF(Table1[[#This Row],[Grade]]="F","Fail","Pass")</f>
        <v>Pass</v>
      </c>
      <c r="N15" s="5">
        <f>RANK(Table1[[#This Row],[Total]],Table1[Total])</f>
        <v>11</v>
      </c>
    </row>
    <row r="16" spans="3:16" x14ac:dyDescent="0.25">
      <c r="C16" s="1">
        <v>12</v>
      </c>
      <c r="D16" s="1" t="s">
        <v>7</v>
      </c>
      <c r="E16" s="1" t="s">
        <v>46</v>
      </c>
      <c r="F16" s="1">
        <v>8</v>
      </c>
      <c r="G16" s="1">
        <v>22</v>
      </c>
      <c r="H16" s="1">
        <v>30</v>
      </c>
      <c r="I16" s="1">
        <v>5</v>
      </c>
      <c r="J16" s="1">
        <f>AVERAGE(H16,I16)</f>
        <v>17.5</v>
      </c>
      <c r="K16" s="1">
        <f>SUM(F16,G16,J16)</f>
        <v>47.5</v>
      </c>
      <c r="L16" s="1" t="str">
        <f>IF(K16&gt;89,"A+",IF(K16&gt;79,"A",IF(K16&gt;69,"B",IF(K16&gt;59,"C",IF(K16&gt;49,"D","F")))))</f>
        <v>F</v>
      </c>
      <c r="M16" s="1" t="str">
        <f>IF(Table1[[#This Row],[Grade]]="F","Fail","Pass")</f>
        <v>Fail</v>
      </c>
      <c r="N16" s="5">
        <f>RANK(Table1[[#This Row],[Total]],Table1[Total])</f>
        <v>13</v>
      </c>
    </row>
    <row r="17" spans="3:14" x14ac:dyDescent="0.25">
      <c r="C17" s="1">
        <v>13</v>
      </c>
      <c r="D17" s="1" t="s">
        <v>24</v>
      </c>
      <c r="E17" s="1" t="s">
        <v>49</v>
      </c>
      <c r="F17" s="1">
        <v>15</v>
      </c>
      <c r="G17" s="1">
        <v>20</v>
      </c>
      <c r="H17" s="1">
        <v>14</v>
      </c>
      <c r="I17" s="1">
        <v>18</v>
      </c>
      <c r="J17" s="1">
        <f>AVERAGE(H17,I17)</f>
        <v>16</v>
      </c>
      <c r="K17" s="1">
        <f>SUM(F17,G17,J17)</f>
        <v>51</v>
      </c>
      <c r="L17" s="1" t="str">
        <f>IF(K17&gt;89,"A+",IF(K17&gt;79,"A",IF(K17&gt;69,"B",IF(K17&gt;59,"C",IF(K17&gt;49,"D","F")))))</f>
        <v>D</v>
      </c>
      <c r="M17" s="1" t="str">
        <f>IF(Table1[[#This Row],[Grade]]="F","Fail","Pass")</f>
        <v>Pass</v>
      </c>
      <c r="N17" s="5">
        <f>RANK(Table1[[#This Row],[Total]],Table1[Total])</f>
        <v>12</v>
      </c>
    </row>
    <row r="18" spans="3:14" x14ac:dyDescent="0.25">
      <c r="C18" s="1">
        <v>19</v>
      </c>
      <c r="D18" s="1" t="s">
        <v>10</v>
      </c>
      <c r="E18" s="1" t="s">
        <v>58</v>
      </c>
      <c r="F18" s="1">
        <v>15</v>
      </c>
      <c r="G18" s="1">
        <v>5</v>
      </c>
      <c r="H18" s="1">
        <v>2</v>
      </c>
      <c r="I18" s="1">
        <v>38</v>
      </c>
      <c r="J18" s="1">
        <f>AVERAGE(H18,I18)</f>
        <v>20</v>
      </c>
      <c r="K18" s="1">
        <f>SUM(F18,G18,J18)</f>
        <v>40</v>
      </c>
      <c r="L18" s="1" t="str">
        <f>IF(K18&gt;89,"A+",IF(K18&gt;79,"A",IF(K18&gt;69,"B",IF(K18&gt;59,"C",IF(K18&gt;49,"D","F")))))</f>
        <v>F</v>
      </c>
      <c r="M18" s="1" t="str">
        <f>IF(Table1[[#This Row],[Grade]]="F","Fail","Pass")</f>
        <v>Fail</v>
      </c>
      <c r="N18" s="5">
        <f>RANK(Table1[[#This Row],[Total]],Table1[Total])</f>
        <v>14</v>
      </c>
    </row>
    <row r="19" spans="3:14" x14ac:dyDescent="0.25">
      <c r="C19" s="1">
        <v>14</v>
      </c>
      <c r="D19" s="1" t="s">
        <v>23</v>
      </c>
      <c r="E19" s="1" t="s">
        <v>51</v>
      </c>
      <c r="F19" s="1">
        <v>5</v>
      </c>
      <c r="G19" s="1">
        <v>15</v>
      </c>
      <c r="H19" s="1">
        <v>17</v>
      </c>
      <c r="I19" s="1">
        <v>17</v>
      </c>
      <c r="J19" s="1">
        <f>AVERAGE(H19,I19)</f>
        <v>17</v>
      </c>
      <c r="K19" s="1">
        <f>SUM(F19,G19,J19)</f>
        <v>37</v>
      </c>
      <c r="L19" s="1" t="str">
        <f>IF(K19&gt;89,"A+",IF(K19&gt;79,"A",IF(K19&gt;69,"B",IF(K19&gt;59,"C",IF(K19&gt;49,"D","F")))))</f>
        <v>F</v>
      </c>
      <c r="M19" s="1" t="str">
        <f>IF(Table1[[#This Row],[Grade]]="F","Fail","Pass")</f>
        <v>Fail</v>
      </c>
      <c r="N19" s="5">
        <f>RANK(Table1[[#This Row],[Total]],Table1[Total])</f>
        <v>15</v>
      </c>
    </row>
    <row r="20" spans="3:14" x14ac:dyDescent="0.25">
      <c r="C20" s="1">
        <v>15</v>
      </c>
      <c r="D20" s="1" t="s">
        <v>8</v>
      </c>
      <c r="E20" s="1" t="s">
        <v>46</v>
      </c>
      <c r="F20" s="1">
        <v>9</v>
      </c>
      <c r="G20" s="1">
        <v>5</v>
      </c>
      <c r="H20" s="1">
        <v>5</v>
      </c>
      <c r="I20" s="1">
        <v>38</v>
      </c>
      <c r="J20" s="1">
        <f>AVERAGE(H20,I20)</f>
        <v>21.5</v>
      </c>
      <c r="K20" s="1">
        <f>SUM(F20,G20,J20)</f>
        <v>35.5</v>
      </c>
      <c r="L20" s="1" t="str">
        <f>IF(K20&gt;89,"A+",IF(K20&gt;79,"A",IF(K20&gt;69,"B",IF(K20&gt;59,"C",IF(K20&gt;49,"D","F")))))</f>
        <v>F</v>
      </c>
      <c r="M20" s="1" t="str">
        <f>IF(Table1[[#This Row],[Grade]]="F","Fail","Pass")</f>
        <v>Fail</v>
      </c>
      <c r="N20" s="5">
        <f>RANK(Table1[[#This Row],[Total]],Table1[Total])</f>
        <v>16</v>
      </c>
    </row>
    <row r="21" spans="3:14" x14ac:dyDescent="0.25">
      <c r="C21" s="1">
        <v>16</v>
      </c>
      <c r="D21" s="1" t="s">
        <v>6</v>
      </c>
      <c r="E21" s="1" t="s">
        <v>49</v>
      </c>
      <c r="F21" s="1">
        <v>5</v>
      </c>
      <c r="G21" s="1">
        <v>12</v>
      </c>
      <c r="H21" s="1">
        <v>5</v>
      </c>
      <c r="I21" s="1">
        <v>30</v>
      </c>
      <c r="J21" s="1">
        <f>AVERAGE(H21,I21)</f>
        <v>17.5</v>
      </c>
      <c r="K21" s="1">
        <f>SUM(F21,G21,J21)</f>
        <v>34.5</v>
      </c>
      <c r="L21" s="1" t="str">
        <f>IF(K21&gt;89,"A+",IF(K21&gt;79,"A",IF(K21&gt;69,"B",IF(K21&gt;59,"C",IF(K21&gt;49,"D","F")))))</f>
        <v>F</v>
      </c>
      <c r="M21" s="1" t="str">
        <f>IF(Table1[[#This Row],[Grade]]="F","Fail","Pass")</f>
        <v>Fail</v>
      </c>
      <c r="N21" s="5">
        <f>RANK(Table1[[#This Row],[Total]],Table1[Total])</f>
        <v>17</v>
      </c>
    </row>
    <row r="22" spans="3:14" x14ac:dyDescent="0.25">
      <c r="C22" s="1">
        <v>17</v>
      </c>
      <c r="D22" s="1" t="s">
        <v>14</v>
      </c>
      <c r="E22" s="1" t="s">
        <v>46</v>
      </c>
      <c r="F22" s="1">
        <v>1</v>
      </c>
      <c r="G22" s="1">
        <v>12</v>
      </c>
      <c r="H22" s="1">
        <v>22</v>
      </c>
      <c r="I22" s="1">
        <v>5</v>
      </c>
      <c r="J22" s="1">
        <f>AVERAGE(H22,I22)</f>
        <v>13.5</v>
      </c>
      <c r="K22" s="1">
        <f>SUM(F22,G22,J22)</f>
        <v>26.5</v>
      </c>
      <c r="L22" s="1" t="str">
        <f>IF(K22&gt;89,"A+",IF(K22&gt;79,"A",IF(K22&gt;69,"B",IF(K22&gt;59,"C",IF(K22&gt;49,"D","F")))))</f>
        <v>F</v>
      </c>
      <c r="M22" s="1" t="str">
        <f>IF(Table1[[#This Row],[Grade]]="F","Fail","Pass")</f>
        <v>Fail</v>
      </c>
      <c r="N22" s="5">
        <f>RANK(Table1[[#This Row],[Total]],Table1[Total])</f>
        <v>18</v>
      </c>
    </row>
    <row r="23" spans="3:14" x14ac:dyDescent="0.25">
      <c r="C23" s="1">
        <v>18</v>
      </c>
      <c r="D23" s="1" t="s">
        <v>15</v>
      </c>
      <c r="E23" s="1" t="s">
        <v>56</v>
      </c>
      <c r="F23" s="1">
        <v>4</v>
      </c>
      <c r="G23" s="1">
        <v>4</v>
      </c>
      <c r="H23" s="1">
        <v>5</v>
      </c>
      <c r="I23" s="1">
        <v>32</v>
      </c>
      <c r="J23" s="1">
        <f>AVERAGE(H23,I23)</f>
        <v>18.5</v>
      </c>
      <c r="K23" s="1">
        <f>SUM(F23,G23,J23)</f>
        <v>26.5</v>
      </c>
      <c r="L23" s="1" t="str">
        <f>IF(K23&gt;89,"A+",IF(K23&gt;79,"A",IF(K23&gt;69,"B",IF(K23&gt;59,"C",IF(K23&gt;49,"D","F")))))</f>
        <v>F</v>
      </c>
      <c r="M23" s="1" t="str">
        <f>IF(Table1[[#This Row],[Grade]]="F","Fail","Pass")</f>
        <v>Fail</v>
      </c>
      <c r="N23" s="5">
        <f>RANK(Table1[[#This Row],[Total]],Table1[Total])</f>
        <v>18</v>
      </c>
    </row>
    <row r="24" spans="3:14" x14ac:dyDescent="0.25">
      <c r="C24" s="1">
        <v>20</v>
      </c>
      <c r="D24" s="1" t="s">
        <v>12</v>
      </c>
      <c r="E24" s="1" t="s">
        <v>59</v>
      </c>
      <c r="F24" s="1">
        <v>9</v>
      </c>
      <c r="G24" s="1">
        <v>2</v>
      </c>
      <c r="H24" s="1">
        <v>12</v>
      </c>
      <c r="I24" s="1">
        <v>4</v>
      </c>
      <c r="J24" s="1">
        <f>AVERAGE(H24,I24)</f>
        <v>8</v>
      </c>
      <c r="K24" s="1">
        <f>SUM(F24,G24,J24)</f>
        <v>19</v>
      </c>
      <c r="L24" s="1" t="str">
        <f>IF(K24&gt;89,"A+",IF(K24&gt;79,"A",IF(K24&gt;69,"B",IF(K24&gt;59,"C",IF(K24&gt;49,"D","F")))))</f>
        <v>F</v>
      </c>
      <c r="M24" s="1" t="str">
        <f>IF(Table1[[#This Row],[Grade]]="F","Fail","Pass")</f>
        <v>Fail</v>
      </c>
      <c r="N24" s="5">
        <f>RANK(Table1[[#This Row],[Total]],Table1[Total])</f>
        <v>20</v>
      </c>
    </row>
    <row r="25" spans="3:14" x14ac:dyDescent="0.25">
      <c r="C25" s="1">
        <v>21</v>
      </c>
      <c r="D25" s="1" t="s">
        <v>22</v>
      </c>
      <c r="E25" s="1" t="s">
        <v>60</v>
      </c>
      <c r="F25" s="1">
        <v>2</v>
      </c>
      <c r="G25" s="1">
        <v>1</v>
      </c>
      <c r="H25" s="1">
        <v>4</v>
      </c>
      <c r="I25" s="1">
        <v>4</v>
      </c>
      <c r="J25" s="1">
        <f>AVERAGE(H25,I25)</f>
        <v>4</v>
      </c>
      <c r="K25" s="1">
        <f>SUM(F25,G25,J25)</f>
        <v>7</v>
      </c>
      <c r="L25" s="1" t="str">
        <f>IF(K25&gt;89,"A+",IF(K25&gt;79,"A",IF(K25&gt;69,"B",IF(K25&gt;59,"C",IF(K25&gt;49,"D","F")))))</f>
        <v>F</v>
      </c>
      <c r="M25" s="1" t="str">
        <f>IF(Table1[[#This Row],[Grade]]="F","Fail","Pass")</f>
        <v>Fail</v>
      </c>
      <c r="N25" s="5">
        <f>RANK(Table1[[#This Row],[Total]],Table1[Total])</f>
        <v>21</v>
      </c>
    </row>
    <row r="27" spans="3:14" x14ac:dyDescent="0.25">
      <c r="F27" t="s">
        <v>35</v>
      </c>
      <c r="G27">
        <f>MAX(K5:K25)</f>
        <v>89.5</v>
      </c>
      <c r="I27" s="1" t="s">
        <v>39</v>
      </c>
      <c r="J27">
        <f>COUNTIF(L5:L25,"A")</f>
        <v>1</v>
      </c>
    </row>
    <row r="28" spans="3:14" x14ac:dyDescent="0.25">
      <c r="F28" t="s">
        <v>36</v>
      </c>
      <c r="G28">
        <f>MIN(K5:K25)</f>
        <v>7</v>
      </c>
      <c r="I28" s="1" t="s">
        <v>38</v>
      </c>
      <c r="J28">
        <f>COUNTIF(L5:L25,"A")</f>
        <v>1</v>
      </c>
    </row>
    <row r="29" spans="3:14" x14ac:dyDescent="0.25">
      <c r="F29" t="s">
        <v>37</v>
      </c>
      <c r="G29">
        <f>AVERAGE(K5:K25)</f>
        <v>50.833333333333336</v>
      </c>
      <c r="I29" s="1" t="s">
        <v>40</v>
      </c>
      <c r="J29">
        <f>COUNTIF(L5:L25,"BB")</f>
        <v>0</v>
      </c>
    </row>
    <row r="30" spans="3:14" x14ac:dyDescent="0.25">
      <c r="I30" s="1" t="s">
        <v>41</v>
      </c>
      <c r="J30">
        <f>COUNTIF(L5:L25,"C")</f>
        <v>2</v>
      </c>
    </row>
    <row r="31" spans="3:14" x14ac:dyDescent="0.25">
      <c r="I31" s="1" t="s">
        <v>42</v>
      </c>
      <c r="J31">
        <f>COUNTIF(L5:L25,"D")</f>
        <v>5</v>
      </c>
    </row>
    <row r="32" spans="3:14" x14ac:dyDescent="0.25">
      <c r="I32" s="1" t="s">
        <v>43</v>
      </c>
      <c r="J32">
        <f>COUNTIF(L5:L25,"F")</f>
        <v>9</v>
      </c>
    </row>
  </sheetData>
  <dataConsolidate/>
  <mergeCells count="1">
    <mergeCell ref="C3:N3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0"/>
  <sheetViews>
    <sheetView tabSelected="1" workbookViewId="0">
      <selection activeCell="M5" sqref="M5"/>
    </sheetView>
  </sheetViews>
  <sheetFormatPr defaultRowHeight="15" x14ac:dyDescent="0.25"/>
  <sheetData>
    <row r="2" spans="3:13" x14ac:dyDescent="0.25"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3:13" x14ac:dyDescent="0.25"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3:13" x14ac:dyDescent="0.25"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3:13" x14ac:dyDescent="0.25">
      <c r="C5" s="8"/>
      <c r="D5" s="8"/>
      <c r="E5" s="8"/>
      <c r="F5" s="8"/>
      <c r="G5" s="14" t="s">
        <v>25</v>
      </c>
      <c r="H5" s="14"/>
      <c r="I5" s="6"/>
      <c r="J5" s="11"/>
      <c r="K5" s="12"/>
      <c r="L5" s="13"/>
      <c r="M5" s="8"/>
    </row>
    <row r="6" spans="3:13" x14ac:dyDescent="0.25">
      <c r="C6" s="8"/>
      <c r="D6" s="8"/>
      <c r="E6" s="8"/>
      <c r="F6" s="8"/>
      <c r="G6" s="14"/>
      <c r="H6" s="14"/>
      <c r="I6" s="8"/>
      <c r="J6" s="15"/>
      <c r="K6" s="16"/>
      <c r="L6" s="17"/>
      <c r="M6" s="8"/>
    </row>
    <row r="7" spans="3:13" x14ac:dyDescent="0.25">
      <c r="C7" s="8"/>
      <c r="D7" s="8"/>
      <c r="E7" s="8"/>
      <c r="F7" s="8"/>
      <c r="G7" s="7"/>
      <c r="H7" s="8"/>
      <c r="I7" s="8"/>
      <c r="J7" s="8"/>
      <c r="K7" s="8"/>
      <c r="L7" s="9"/>
      <c r="M7" s="8"/>
    </row>
    <row r="8" spans="3:13" x14ac:dyDescent="0.25">
      <c r="C8" s="8"/>
      <c r="D8" s="8"/>
      <c r="E8" s="8"/>
      <c r="F8" s="8"/>
      <c r="G8" s="14" t="s">
        <v>34</v>
      </c>
      <c r="H8" s="14"/>
      <c r="I8" s="8"/>
      <c r="J8" s="11" t="e">
        <f>VLOOKUP(J5,Sheet1!E5:N25,10,FALSE)</f>
        <v>#N/A</v>
      </c>
      <c r="K8" s="12"/>
      <c r="L8" s="13"/>
      <c r="M8" s="8"/>
    </row>
    <row r="9" spans="3:13" x14ac:dyDescent="0.25">
      <c r="C9" s="8"/>
      <c r="D9" s="8"/>
      <c r="E9" s="8"/>
      <c r="F9" s="8"/>
      <c r="G9" s="14"/>
      <c r="H9" s="14"/>
      <c r="I9" s="8"/>
      <c r="J9" s="15"/>
      <c r="K9" s="16"/>
      <c r="L9" s="17"/>
      <c r="M9" s="8"/>
    </row>
    <row r="10" spans="3:13" x14ac:dyDescent="0.25">
      <c r="C10" s="8"/>
      <c r="D10" s="8"/>
      <c r="E10" s="8"/>
      <c r="F10" s="8"/>
      <c r="G10" s="7"/>
      <c r="H10" s="8"/>
      <c r="I10" s="8"/>
      <c r="J10" s="8"/>
      <c r="K10" s="8"/>
      <c r="L10" s="9"/>
      <c r="M10" s="8"/>
    </row>
    <row r="11" spans="3:13" x14ac:dyDescent="0.25">
      <c r="C11" s="8"/>
      <c r="D11" s="8"/>
      <c r="E11" s="8"/>
      <c r="F11" s="8"/>
      <c r="G11" s="14" t="s">
        <v>33</v>
      </c>
      <c r="H11" s="14"/>
      <c r="I11" s="8"/>
      <c r="J11" s="11" t="e">
        <f>VLOOKUP(J5,Sheet1!E5:N25,9,FALSE)</f>
        <v>#N/A</v>
      </c>
      <c r="K11" s="12"/>
      <c r="L11" s="13"/>
      <c r="M11" s="8"/>
    </row>
    <row r="12" spans="3:13" x14ac:dyDescent="0.25">
      <c r="C12" s="8"/>
      <c r="D12" s="8"/>
      <c r="E12" s="8"/>
      <c r="F12" s="8"/>
      <c r="G12" s="14"/>
      <c r="H12" s="14"/>
      <c r="I12" s="8"/>
      <c r="J12" s="15"/>
      <c r="K12" s="16"/>
      <c r="L12" s="17"/>
      <c r="M12" s="8"/>
    </row>
    <row r="13" spans="3:13" x14ac:dyDescent="0.25">
      <c r="C13" s="8"/>
      <c r="D13" s="8"/>
      <c r="E13" s="8"/>
      <c r="F13" s="8"/>
      <c r="G13" s="7"/>
      <c r="H13" s="8"/>
      <c r="I13" s="8"/>
      <c r="J13" s="8"/>
      <c r="K13" s="8"/>
      <c r="L13" s="9"/>
      <c r="M13" s="8"/>
    </row>
    <row r="14" spans="3:13" x14ac:dyDescent="0.25">
      <c r="C14" s="8"/>
      <c r="D14" s="8"/>
      <c r="E14" s="8"/>
      <c r="F14" s="8"/>
      <c r="G14" s="14" t="s">
        <v>32</v>
      </c>
      <c r="H14" s="14"/>
      <c r="I14" s="8"/>
      <c r="J14" s="11" t="e">
        <f>VLOOKUP(J5,Sheet1!E5:N25,8,FALSE)</f>
        <v>#N/A</v>
      </c>
      <c r="K14" s="12"/>
      <c r="L14" s="13"/>
      <c r="M14" s="8"/>
    </row>
    <row r="15" spans="3:13" x14ac:dyDescent="0.25">
      <c r="C15" s="8"/>
      <c r="D15" s="8"/>
      <c r="E15" s="8"/>
      <c r="F15" s="8"/>
      <c r="G15" s="14"/>
      <c r="H15" s="14"/>
      <c r="I15" s="10"/>
      <c r="J15" s="15"/>
      <c r="K15" s="16"/>
      <c r="L15" s="17"/>
      <c r="M15" s="8"/>
    </row>
    <row r="16" spans="3:13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3:13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3:13" x14ac:dyDescent="0.25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3:13" x14ac:dyDescent="0.25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3:13" x14ac:dyDescent="0.2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8">
    <mergeCell ref="G5:H6"/>
    <mergeCell ref="G11:H12"/>
    <mergeCell ref="G8:H9"/>
    <mergeCell ref="J5:L6"/>
    <mergeCell ref="G14:H15"/>
    <mergeCell ref="J8:L9"/>
    <mergeCell ref="J11:L12"/>
    <mergeCell ref="J14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FAHAD</dc:creator>
  <cp:lastModifiedBy>MF</cp:lastModifiedBy>
  <dcterms:created xsi:type="dcterms:W3CDTF">2019-10-03T09:55:45Z</dcterms:created>
  <dcterms:modified xsi:type="dcterms:W3CDTF">2019-10-03T14:55:35Z</dcterms:modified>
</cp:coreProperties>
</file>