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rkJoker\Desktop\Semeste_6_FALL-2021_\"/>
    </mc:Choice>
  </mc:AlternateContent>
  <xr:revisionPtr revIDLastSave="0" documentId="13_ncr:1_{56124B01-4500-4AF3-971A-4F17C7EA2325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GPA" sheetId="7" r:id="rId1"/>
    <sheet name="WE" sheetId="2" r:id="rId2"/>
    <sheet name="OR" sheetId="5" r:id="rId3"/>
    <sheet name="TDD" sheetId="3" r:id="rId4"/>
    <sheet name="IOT" sheetId="4" r:id="rId5"/>
    <sheet name="SQE" sheetId="6" r:id="rId6"/>
    <sheet name="HCI" sheetId="8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7" l="1"/>
  <c r="E9" i="5"/>
  <c r="F9" i="5"/>
  <c r="F8" i="5"/>
  <c r="C12" i="4"/>
  <c r="F9" i="2"/>
  <c r="E9" i="2" s="1"/>
  <c r="F10" i="2"/>
  <c r="E10" i="2" s="1"/>
  <c r="F7" i="2"/>
  <c r="C13" i="6"/>
  <c r="C13" i="8"/>
  <c r="F11" i="8"/>
  <c r="E11" i="8" s="1"/>
  <c r="F10" i="8"/>
  <c r="E10" i="8" s="1"/>
  <c r="F9" i="8"/>
  <c r="E9" i="8" s="1"/>
  <c r="F8" i="8"/>
  <c r="E8" i="8" s="1"/>
  <c r="F7" i="8"/>
  <c r="E7" i="8" s="1"/>
  <c r="F6" i="6"/>
  <c r="E6" i="6" s="1"/>
  <c r="F6" i="4"/>
  <c r="E6" i="4" s="1"/>
  <c r="F11" i="5"/>
  <c r="F10" i="4"/>
  <c r="E10" i="4" s="1"/>
  <c r="E13" i="8" l="1"/>
  <c r="F13" i="8" s="1"/>
  <c r="I7" i="7" s="1"/>
  <c r="I8" i="7" s="1"/>
  <c r="F10" i="6"/>
  <c r="E10" i="6" s="1"/>
  <c r="F9" i="6"/>
  <c r="E9" i="6" s="1"/>
  <c r="F8" i="6"/>
  <c r="E8" i="6" s="1"/>
  <c r="F7" i="6"/>
  <c r="E7" i="6" s="1"/>
  <c r="C14" i="5"/>
  <c r="E11" i="5"/>
  <c r="F10" i="5"/>
  <c r="E10" i="5" s="1"/>
  <c r="E8" i="5"/>
  <c r="F9" i="4"/>
  <c r="E9" i="4" s="1"/>
  <c r="E12" i="4" s="1"/>
  <c r="F8" i="4"/>
  <c r="E8" i="4" s="1"/>
  <c r="F7" i="4"/>
  <c r="E7" i="4" s="1"/>
  <c r="C14" i="3"/>
  <c r="F12" i="3"/>
  <c r="E12" i="3" s="1"/>
  <c r="F11" i="3"/>
  <c r="E11" i="3" s="1"/>
  <c r="F10" i="3"/>
  <c r="E10" i="3" s="1"/>
  <c r="F9" i="3"/>
  <c r="E9" i="3" s="1"/>
  <c r="F8" i="3"/>
  <c r="E8" i="3" s="1"/>
  <c r="F7" i="3"/>
  <c r="E7" i="3" s="1"/>
  <c r="E7" i="2"/>
  <c r="C14" i="2"/>
  <c r="E14" i="5" l="1"/>
  <c r="F14" i="5" s="1"/>
  <c r="E7" i="7" s="1"/>
  <c r="E8" i="7" s="1"/>
  <c r="F12" i="4"/>
  <c r="G7" i="7" s="1"/>
  <c r="G8" i="7" s="1"/>
  <c r="I9" i="7"/>
  <c r="I10" i="7" s="1"/>
  <c r="E13" i="6"/>
  <c r="F13" i="6" s="1"/>
  <c r="H7" i="7" s="1"/>
  <c r="H8" i="7" s="1"/>
  <c r="E14" i="3"/>
  <c r="F14" i="3" s="1"/>
  <c r="F7" i="7" s="1"/>
  <c r="F8" i="7" s="1"/>
  <c r="E14" i="2"/>
  <c r="H9" i="7" l="1"/>
  <c r="H10" i="7" s="1"/>
  <c r="F9" i="7"/>
  <c r="F10" i="7" s="1"/>
  <c r="E9" i="7"/>
  <c r="E10" i="7" s="1"/>
  <c r="G9" i="7"/>
  <c r="F14" i="2"/>
  <c r="D7" i="7" s="1"/>
  <c r="D8" i="7" s="1"/>
  <c r="D9" i="7" s="1"/>
  <c r="J9" i="7" l="1"/>
  <c r="D16" i="7" s="1"/>
  <c r="D22" i="7" s="1"/>
  <c r="G10" i="7"/>
  <c r="D10" i="7"/>
  <c r="J10" i="7" s="1"/>
  <c r="J8" i="7"/>
  <c r="I12" i="7" l="1"/>
  <c r="D15" i="7" l="1"/>
  <c r="D21" i="7" s="1"/>
</calcChain>
</file>

<file path=xl/sharedStrings.xml><?xml version="1.0" encoding="utf-8"?>
<sst xmlns="http://schemas.openxmlformats.org/spreadsheetml/2006/main" count="78" uniqueCount="31">
  <si>
    <t>Project</t>
  </si>
  <si>
    <t>Quiz</t>
  </si>
  <si>
    <t>Assinment</t>
  </si>
  <si>
    <t>final</t>
  </si>
  <si>
    <t>mid</t>
  </si>
  <si>
    <t>CP</t>
  </si>
  <si>
    <t>Percentage</t>
  </si>
  <si>
    <t>Total Marks</t>
  </si>
  <si>
    <t>Marks Obtain</t>
  </si>
  <si>
    <t>% obtain</t>
  </si>
  <si>
    <t>Marks</t>
  </si>
  <si>
    <t>Total</t>
  </si>
  <si>
    <t>S1</t>
  </si>
  <si>
    <t>S2</t>
  </si>
  <si>
    <t>S3</t>
  </si>
  <si>
    <t>S4</t>
  </si>
  <si>
    <t>S5</t>
  </si>
  <si>
    <t>Creadit hours</t>
  </si>
  <si>
    <t>CGPA</t>
  </si>
  <si>
    <t>Creadit Points</t>
  </si>
  <si>
    <t>Grade Symbole</t>
  </si>
  <si>
    <t>GPA</t>
  </si>
  <si>
    <t>S6</t>
  </si>
  <si>
    <t>Mid</t>
  </si>
  <si>
    <t>Final</t>
  </si>
  <si>
    <t>Extra</t>
  </si>
  <si>
    <t>Last Semester</t>
  </si>
  <si>
    <t>Last Semester Creadit hours</t>
  </si>
  <si>
    <t>Semester CGPA</t>
  </si>
  <si>
    <t>Total CGPA</t>
  </si>
  <si>
    <t>Total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</si>
</sst>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22"/>
  <sheetViews>
    <sheetView topLeftCell="C4" workbookViewId="0">
      <selection activeCell="D22" sqref="D22"/>
    </sheetView>
  </sheetViews>
  <sheetFormatPr defaultColWidth="12.7109375" defaultRowHeight="12.75" x14ac:dyDescent="0.2"/>
  <cols>
    <col min="1" max="1" width="12.7109375" style="11"/>
    <col min="2" max="2" width="10.28515625" style="11" customWidth="1"/>
    <col min="3" max="3" width="14.85546875" style="11" customWidth="1"/>
    <col min="4" max="10" width="12.7109375" style="11"/>
    <col min="11" max="11" width="12.7109375" style="10"/>
    <col min="12" max="12" width="12.7109375" style="11"/>
    <col min="13" max="13" width="16.42578125" style="10" customWidth="1"/>
    <col min="14" max="16384" width="12.7109375" style="11"/>
  </cols>
  <sheetData>
    <row r="4" spans="3:13" x14ac:dyDescent="0.2">
      <c r="C4" s="9"/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9" t="s">
        <v>22</v>
      </c>
      <c r="J4" s="9" t="s">
        <v>11</v>
      </c>
    </row>
    <row r="5" spans="3:13" x14ac:dyDescent="0.2">
      <c r="C5" s="9"/>
    </row>
    <row r="7" spans="3:13" ht="13.7" customHeight="1" x14ac:dyDescent="0.2">
      <c r="C7" s="9" t="s">
        <v>20</v>
      </c>
      <c r="D7" s="11" t="str">
        <f>WE!F14</f>
        <v>A</v>
      </c>
      <c r="E7" s="11" t="str">
        <f>OR!F14</f>
        <v>A</v>
      </c>
      <c r="F7" s="11" t="str">
        <f>TDD!F14</f>
        <v>A</v>
      </c>
      <c r="G7" s="11" t="str">
        <f>IOT!F12</f>
        <v>A</v>
      </c>
      <c r="H7" s="11" t="str">
        <f>SQE!F13</f>
        <v>A</v>
      </c>
      <c r="I7" s="12" t="str">
        <f>HCI!F13</f>
        <v>F</v>
      </c>
    </row>
    <row r="8" spans="3:13" ht="13.7" customHeight="1" x14ac:dyDescent="0.2">
      <c r="C8" s="9" t="s">
        <v>21</v>
      </c>
      <c r="D8" s="11">
        <f>IF(D7 = "A", 4, IF(D7 = "A-", 3.67, IF(D7 = "B+", 3.33, IF(D7 = "B", 3, IF(D7 = "B-", 2.67, IF(D7 = "C+", 2.33, IF(D7 = "C",2,  IF(D7 = "C-", 1.67, 0))))))))</f>
        <v>4</v>
      </c>
      <c r="E8" s="11">
        <f t="shared" ref="E8:I8" si="0">IF(E7 = "A", 4, IF(E7 = "A-", 3.67, IF(E7 = "B+", 3.33, IF(E7 = "B", 3, IF(E7 = "B-", 2.67, IF(E7 = "C+", 2.33, IF(E7 = "C",2,  IF(E7 = "C-", 1.67, 0))))))))</f>
        <v>4</v>
      </c>
      <c r="F8" s="11">
        <f>IF(F7 = "A", 4, IF(F7 = "A-", 3.67, IF(F7 = "B+", 3.33, IF(F7 = "B", 3, IF(F7 = "B-", 2.67, IF(F7 = "C+", 2.33, IF(F7 = "C",2,  IF(F7 = "C-", 1.67, 0))))))))</f>
        <v>4</v>
      </c>
      <c r="G8" s="11">
        <f>IF(G7 = "A", 4, IF(G7 = "A-", 3.67, IF(G7 = "B+", 3.33, IF(G7 = "B", 3, IF(G7 = "B-", 2.67, IF(G7 = "C+", 2.33, IF(G7 = "C",2,  IF(G7 = "C-", 1.67, 0))))))))</f>
        <v>4</v>
      </c>
      <c r="H8" s="11">
        <f>IF(H7 = "A", 4, IF(H7 = "A-", 3.67, IF(H7 = "B+", 3.33, IF(H7 = "B", 3, IF(H7 = "B-", 2.67, IF(H7 = "C+", 2.33, IF(H7 = "C",2,  IF(H7 = "C-", 1.67, 0))))))))</f>
        <v>4</v>
      </c>
      <c r="I8" s="11">
        <f t="shared" si="0"/>
        <v>0</v>
      </c>
      <c r="J8" s="11">
        <f>SUM(D8:I8)</f>
        <v>20</v>
      </c>
      <c r="M8" s="11"/>
    </row>
    <row r="9" spans="3:13" ht="13.7" customHeight="1" x14ac:dyDescent="0.2">
      <c r="C9" s="9" t="s">
        <v>17</v>
      </c>
      <c r="D9" s="11">
        <f t="shared" ref="D9" si="1">IF(D8=0, 0,3)</f>
        <v>3</v>
      </c>
      <c r="E9" s="11">
        <f t="shared" ref="E9" si="2">IF(E8=0, 0,3)</f>
        <v>3</v>
      </c>
      <c r="F9" s="11">
        <f t="shared" ref="F9" si="3">IF(F8=0, 0,3)</f>
        <v>3</v>
      </c>
      <c r="G9" s="11">
        <f t="shared" ref="G9" si="4">IF(G8=0, 0,3)</f>
        <v>3</v>
      </c>
      <c r="H9" s="11">
        <f t="shared" ref="H9" si="5">IF(H8=0, 0,3)</f>
        <v>3</v>
      </c>
      <c r="I9" s="11">
        <f t="shared" ref="I9" si="6">IF(I8=0, 0,3)</f>
        <v>0</v>
      </c>
      <c r="J9" s="11">
        <f>SUM(D9:I9)</f>
        <v>15</v>
      </c>
      <c r="M9" s="11"/>
    </row>
    <row r="10" spans="3:13" ht="13.7" customHeight="1" x14ac:dyDescent="0.2">
      <c r="C10" s="9" t="s">
        <v>19</v>
      </c>
      <c r="D10" s="11">
        <f>D8*D9</f>
        <v>12</v>
      </c>
      <c r="E10" s="11">
        <f t="shared" ref="E10:I10" si="7">E8*E9</f>
        <v>12</v>
      </c>
      <c r="F10" s="11">
        <f>F8*F9</f>
        <v>12</v>
      </c>
      <c r="G10" s="11">
        <f>G8*G9</f>
        <v>12</v>
      </c>
      <c r="H10" s="11">
        <f>H8*H9</f>
        <v>12</v>
      </c>
      <c r="I10" s="11">
        <f t="shared" si="7"/>
        <v>0</v>
      </c>
      <c r="J10" s="11">
        <f>SUM(D10:I10)</f>
        <v>60</v>
      </c>
      <c r="M10" s="11"/>
    </row>
    <row r="12" spans="3:13" x14ac:dyDescent="0.2">
      <c r="H12" s="9" t="s">
        <v>18</v>
      </c>
      <c r="I12" s="11">
        <f>(J10/J9)</f>
        <v>4</v>
      </c>
    </row>
    <row r="13" spans="3:13" x14ac:dyDescent="0.2">
      <c r="C13" s="12"/>
    </row>
    <row r="15" spans="3:13" ht="25.5" x14ac:dyDescent="0.2">
      <c r="C15" s="9" t="s">
        <v>28</v>
      </c>
      <c r="D15" s="11">
        <f>I12*D16</f>
        <v>60</v>
      </c>
    </row>
    <row r="16" spans="3:13" x14ac:dyDescent="0.2">
      <c r="C16" s="9" t="s">
        <v>17</v>
      </c>
      <c r="D16" s="11">
        <f>J9</f>
        <v>15</v>
      </c>
    </row>
    <row r="18" spans="3:4" x14ac:dyDescent="0.2">
      <c r="C18" s="9" t="s">
        <v>26</v>
      </c>
      <c r="D18" s="11">
        <f>ROUND(3.62*D19,2)</f>
        <v>311.32</v>
      </c>
    </row>
    <row r="19" spans="3:4" ht="25.5" x14ac:dyDescent="0.2">
      <c r="C19" s="9" t="s">
        <v>27</v>
      </c>
      <c r="D19" s="11">
        <v>86</v>
      </c>
    </row>
    <row r="21" spans="3:4" x14ac:dyDescent="0.2">
      <c r="C21" s="9" t="s">
        <v>29</v>
      </c>
      <c r="D21" s="11">
        <f>ROUND((D15+D18)/D22, 2)</f>
        <v>3.68</v>
      </c>
    </row>
    <row r="22" spans="3:4" x14ac:dyDescent="0.2">
      <c r="C22" s="9" t="s">
        <v>30</v>
      </c>
      <c r="D22" s="11">
        <f>D16+D19</f>
        <v>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16"/>
  <sheetViews>
    <sheetView topLeftCell="A4" workbookViewId="0">
      <selection activeCell="A24" sqref="A24"/>
    </sheetView>
  </sheetViews>
  <sheetFormatPr defaultRowHeight="15.75" x14ac:dyDescent="0.2"/>
  <cols>
    <col min="1" max="4" width="13.85546875" style="1" customWidth="1"/>
    <col min="5" max="5" width="13.5703125" customWidth="1"/>
    <col min="6" max="6" width="13.85546875" style="2" customWidth="1"/>
    <col min="7" max="256" width="13.85546875" style="1" customWidth="1"/>
    <col min="257" max="16384" width="9.140625" style="1"/>
  </cols>
  <sheetData>
    <row r="4" spans="2:10" x14ac:dyDescent="0.2">
      <c r="G4" s="13" t="s">
        <v>10</v>
      </c>
      <c r="H4" s="13"/>
      <c r="I4" s="13"/>
      <c r="J4" s="13"/>
    </row>
    <row r="5" spans="2:10" ht="31.5" x14ac:dyDescent="0.2"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7" spans="2:10" x14ac:dyDescent="0.2">
      <c r="B7" s="2" t="s">
        <v>23</v>
      </c>
      <c r="C7" s="2">
        <v>20</v>
      </c>
      <c r="D7" s="1">
        <v>20</v>
      </c>
      <c r="E7" s="1">
        <f>(F7/D7)*C7</f>
        <v>17</v>
      </c>
      <c r="F7" s="2">
        <f>SUM(G7:J7)</f>
        <v>17</v>
      </c>
      <c r="G7" s="8">
        <v>17</v>
      </c>
    </row>
    <row r="8" spans="2:10" x14ac:dyDescent="0.2">
      <c r="B8" s="2"/>
      <c r="C8" s="2"/>
      <c r="E8" s="1"/>
      <c r="F8" s="6"/>
    </row>
    <row r="9" spans="2:10" x14ac:dyDescent="0.2">
      <c r="B9" s="2" t="s">
        <v>0</v>
      </c>
      <c r="C9" s="2">
        <v>30</v>
      </c>
      <c r="D9" s="1">
        <v>30</v>
      </c>
      <c r="E9" s="1">
        <f t="shared" ref="E8:E10" si="0">(F9/D9)*C9</f>
        <v>24.1</v>
      </c>
      <c r="F9" s="6">
        <f t="shared" ref="F8:F9" si="1">SUM(G9:J9)</f>
        <v>24.1</v>
      </c>
      <c r="G9" s="1">
        <v>24.1</v>
      </c>
    </row>
    <row r="10" spans="2:10" x14ac:dyDescent="0.2">
      <c r="B10" s="2" t="s">
        <v>24</v>
      </c>
      <c r="C10" s="2">
        <v>50</v>
      </c>
      <c r="D10" s="1">
        <v>50</v>
      </c>
      <c r="E10" s="1">
        <f t="shared" si="0"/>
        <v>45</v>
      </c>
      <c r="F10" s="6">
        <f>SUM(G10:J10)</f>
        <v>45</v>
      </c>
      <c r="G10" s="1">
        <v>45</v>
      </c>
    </row>
    <row r="11" spans="2:10" x14ac:dyDescent="0.2">
      <c r="B11" s="2"/>
      <c r="E11" s="1"/>
      <c r="F11" s="5"/>
    </row>
    <row r="12" spans="2:10" x14ac:dyDescent="0.2">
      <c r="B12" s="2"/>
      <c r="C12" s="2"/>
      <c r="E12" s="1"/>
    </row>
    <row r="13" spans="2:10" x14ac:dyDescent="0.2">
      <c r="E13" s="1"/>
      <c r="G13" s="2"/>
    </row>
    <row r="14" spans="2:10" x14ac:dyDescent="0.2">
      <c r="B14" s="2" t="s">
        <v>11</v>
      </c>
      <c r="C14" s="2">
        <f>SUM(C7:C12)</f>
        <v>100</v>
      </c>
      <c r="D14" s="2"/>
      <c r="E14" s="3">
        <f>ROUND(SUM(E7:E12),2)</f>
        <v>86.1</v>
      </c>
      <c r="F14" s="3" t="str">
        <f>IF(E14&gt;86,"A",IF(E14&gt;82,"A-",IF(E14&gt;78,"B+",IF(E14&gt;74,"B",IF(E14&gt;70,"B-",IF(E14&gt;66,"C+",IF(E14&gt;62,"C",IF(E14&gt;58,"C-","F"))))))))</f>
        <v>A</v>
      </c>
      <c r="G14" s="2"/>
    </row>
    <row r="16" spans="2:10" x14ac:dyDescent="0.2">
      <c r="B16" s="2"/>
    </row>
  </sheetData>
  <mergeCells count="1">
    <mergeCell ref="G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N15"/>
  <sheetViews>
    <sheetView topLeftCell="B4" workbookViewId="0">
      <selection activeCell="D11" sqref="D11"/>
    </sheetView>
  </sheetViews>
  <sheetFormatPr defaultRowHeight="12.75" x14ac:dyDescent="0.2"/>
  <cols>
    <col min="1" max="256" width="13.85546875" customWidth="1"/>
  </cols>
  <sheetData>
    <row r="5" spans="2:14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  <c r="K5" s="5">
        <v>5</v>
      </c>
      <c r="L5" s="5">
        <v>6</v>
      </c>
      <c r="M5" s="5">
        <v>7</v>
      </c>
      <c r="N5" s="5">
        <v>8</v>
      </c>
    </row>
    <row r="6" spans="2:14" ht="15.75" x14ac:dyDescent="0.2">
      <c r="B6" s="1"/>
      <c r="C6" s="1"/>
      <c r="D6" s="1"/>
      <c r="F6" s="2"/>
      <c r="G6" s="1"/>
      <c r="H6" s="1"/>
      <c r="I6" s="1"/>
      <c r="J6" s="1"/>
    </row>
    <row r="7" spans="2:14" ht="15.75" x14ac:dyDescent="0.2">
      <c r="B7" s="2"/>
      <c r="C7" s="2"/>
      <c r="D7" s="1"/>
      <c r="E7" s="1"/>
      <c r="F7" s="2"/>
      <c r="G7" s="1"/>
      <c r="H7" s="1"/>
      <c r="I7" s="1"/>
      <c r="J7" s="1"/>
    </row>
    <row r="8" spans="2:14" ht="15.75" x14ac:dyDescent="0.2">
      <c r="B8" s="2" t="s">
        <v>1</v>
      </c>
      <c r="C8" s="2">
        <v>15</v>
      </c>
      <c r="D8" s="1">
        <v>115</v>
      </c>
      <c r="E8" s="1">
        <f>ROUND((F8/D8)*C8,2)</f>
        <v>14.22</v>
      </c>
      <c r="F8" s="2">
        <f>SUM(G8:M8)</f>
        <v>109</v>
      </c>
      <c r="G8" s="1">
        <v>10</v>
      </c>
      <c r="H8" s="1">
        <v>17</v>
      </c>
      <c r="I8" s="1">
        <v>14</v>
      </c>
      <c r="J8" s="1">
        <v>18</v>
      </c>
      <c r="K8" s="1">
        <v>30</v>
      </c>
      <c r="L8" s="1">
        <v>20</v>
      </c>
      <c r="M8" s="1"/>
    </row>
    <row r="9" spans="2:14" ht="15.75" x14ac:dyDescent="0.2">
      <c r="B9" s="2" t="s">
        <v>2</v>
      </c>
      <c r="C9" s="2">
        <v>15</v>
      </c>
      <c r="D9" s="1">
        <v>360</v>
      </c>
      <c r="E9" s="1">
        <f>ROUND((F9/D9)*C9, 2)</f>
        <v>13.21</v>
      </c>
      <c r="F9" s="2">
        <f>SUM(G9:N9)</f>
        <v>317</v>
      </c>
      <c r="G9" s="1">
        <v>29</v>
      </c>
      <c r="H9" s="1">
        <v>29</v>
      </c>
      <c r="I9" s="1">
        <v>27</v>
      </c>
      <c r="J9" s="1">
        <v>25</v>
      </c>
      <c r="K9" s="1">
        <v>50</v>
      </c>
      <c r="L9" s="1">
        <v>68</v>
      </c>
      <c r="M9" s="1">
        <v>44</v>
      </c>
      <c r="N9" s="1">
        <v>45</v>
      </c>
    </row>
    <row r="10" spans="2:14" ht="15.75" x14ac:dyDescent="0.2">
      <c r="B10" s="2" t="s">
        <v>3</v>
      </c>
      <c r="C10" s="2">
        <v>50</v>
      </c>
      <c r="D10" s="1">
        <v>100</v>
      </c>
      <c r="E10" s="1">
        <f t="shared" ref="E10:E11" si="0">(F10/D10)*C10</f>
        <v>46</v>
      </c>
      <c r="F10" s="2">
        <f t="shared" ref="F10:F11" si="1">SUM(G10:M10)</f>
        <v>92</v>
      </c>
      <c r="G10" s="1">
        <v>92</v>
      </c>
      <c r="H10" s="1"/>
      <c r="I10" s="1"/>
      <c r="J10" s="1"/>
    </row>
    <row r="11" spans="2:14" ht="15.75" x14ac:dyDescent="0.2">
      <c r="B11" s="2" t="s">
        <v>4</v>
      </c>
      <c r="C11" s="2">
        <v>20</v>
      </c>
      <c r="D11" s="1">
        <v>40</v>
      </c>
      <c r="E11" s="1">
        <f t="shared" si="0"/>
        <v>18.5</v>
      </c>
      <c r="F11" s="2">
        <f t="shared" si="1"/>
        <v>37</v>
      </c>
      <c r="G11" s="1">
        <v>37</v>
      </c>
      <c r="H11" s="1"/>
      <c r="I11" s="1"/>
      <c r="J11" s="1"/>
    </row>
    <row r="12" spans="2:14" ht="15.75" x14ac:dyDescent="0.2">
      <c r="B12" s="2"/>
      <c r="C12" s="2"/>
      <c r="D12" s="1"/>
      <c r="E12" s="1"/>
      <c r="F12" s="2"/>
      <c r="G12" s="1"/>
      <c r="H12" s="1"/>
      <c r="I12" s="1"/>
      <c r="J12" s="1"/>
    </row>
    <row r="13" spans="2:14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4" ht="15.75" x14ac:dyDescent="0.2">
      <c r="B14" s="2" t="s">
        <v>11</v>
      </c>
      <c r="C14" s="2">
        <f>SUM(C7:C12)</f>
        <v>100</v>
      </c>
      <c r="D14" s="2"/>
      <c r="E14" s="2">
        <f>ROUND(SUM(E7:E12),2)</f>
        <v>91.93</v>
      </c>
      <c r="F14" s="1" t="str">
        <f>IF(E14&gt;86,"A",IF(E14&gt;82,"A-",IF(E14&gt;78,"B+",IF(E14&gt;74,"B",IF(E14&gt;70,"B-",IF(E14&gt;66,"C+",IF(E14&gt;62,"C",IF(E14&gt;58,"C-","F"))))))))</f>
        <v>A</v>
      </c>
      <c r="G14" s="2"/>
      <c r="H14" s="1"/>
      <c r="I14" s="1"/>
      <c r="J14" s="1"/>
    </row>
    <row r="15" spans="2:14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J15"/>
  <sheetViews>
    <sheetView tabSelected="1" topLeftCell="A4" workbookViewId="0">
      <selection activeCell="G4" sqref="G4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0</v>
      </c>
      <c r="C7" s="2">
        <v>20</v>
      </c>
      <c r="D7" s="1">
        <v>20</v>
      </c>
      <c r="E7" s="1">
        <f>(F7/D7)*C7</f>
        <v>20</v>
      </c>
      <c r="F7" s="2">
        <f>SUM(G7:M7)</f>
        <v>20</v>
      </c>
      <c r="G7" s="1">
        <v>20</v>
      </c>
      <c r="H7" s="1"/>
      <c r="I7" s="1"/>
      <c r="J7" s="1"/>
    </row>
    <row r="8" spans="2:10" ht="15.75" x14ac:dyDescent="0.2">
      <c r="B8" s="2" t="s">
        <v>1</v>
      </c>
      <c r="C8" s="2">
        <v>10</v>
      </c>
      <c r="D8" s="1">
        <v>20</v>
      </c>
      <c r="E8" s="1">
        <f>ROUND((F8/D8)*C8,2)</f>
        <v>10</v>
      </c>
      <c r="F8" s="2">
        <f>SUM(G8:M8)</f>
        <v>20</v>
      </c>
      <c r="G8" s="1">
        <v>10</v>
      </c>
      <c r="H8" s="1">
        <v>10</v>
      </c>
      <c r="I8" s="1"/>
      <c r="J8" s="1"/>
    </row>
    <row r="9" spans="2:10" ht="15.75" x14ac:dyDescent="0.2">
      <c r="B9" s="2" t="s">
        <v>2</v>
      </c>
      <c r="C9" s="2">
        <v>5</v>
      </c>
      <c r="D9" s="1">
        <v>10</v>
      </c>
      <c r="E9" s="1">
        <f t="shared" ref="E9:E12" si="0">(F9/D9)*C9</f>
        <v>5</v>
      </c>
      <c r="F9" s="2">
        <f t="shared" ref="F9:F12" si="1">SUM(G9:M9)</f>
        <v>10</v>
      </c>
      <c r="G9" s="1">
        <v>5</v>
      </c>
      <c r="H9" s="1">
        <v>5</v>
      </c>
      <c r="I9" s="1"/>
      <c r="J9" s="1"/>
    </row>
    <row r="10" spans="2:10" ht="15.75" x14ac:dyDescent="0.2">
      <c r="B10" s="2" t="s">
        <v>3</v>
      </c>
      <c r="C10" s="2">
        <v>40</v>
      </c>
      <c r="D10" s="1">
        <v>100</v>
      </c>
      <c r="E10" s="1">
        <f t="shared" si="0"/>
        <v>27.24</v>
      </c>
      <c r="F10" s="2">
        <f t="shared" si="1"/>
        <v>68.099999999999994</v>
      </c>
      <c r="G10" s="1">
        <v>68.099999999999994</v>
      </c>
      <c r="H10" s="1"/>
      <c r="I10" s="1"/>
      <c r="J10" s="1"/>
    </row>
    <row r="11" spans="2:10" ht="15.75" x14ac:dyDescent="0.2">
      <c r="B11" s="2" t="s">
        <v>4</v>
      </c>
      <c r="C11" s="2">
        <v>20</v>
      </c>
      <c r="D11" s="1">
        <v>50</v>
      </c>
      <c r="E11" s="1">
        <f t="shared" si="0"/>
        <v>18.799999999999997</v>
      </c>
      <c r="F11" s="2">
        <f t="shared" si="1"/>
        <v>47</v>
      </c>
      <c r="G11" s="1">
        <v>47</v>
      </c>
      <c r="H11" s="1"/>
      <c r="I11" s="1"/>
      <c r="J11" s="1"/>
    </row>
    <row r="12" spans="2:10" ht="15.75" x14ac:dyDescent="0.2">
      <c r="B12" s="2" t="s">
        <v>5</v>
      </c>
      <c r="C12" s="2">
        <v>5</v>
      </c>
      <c r="D12" s="1">
        <v>5</v>
      </c>
      <c r="E12" s="1">
        <f t="shared" si="0"/>
        <v>5</v>
      </c>
      <c r="F12" s="2">
        <f t="shared" si="1"/>
        <v>5</v>
      </c>
      <c r="G12" s="1">
        <v>5</v>
      </c>
      <c r="H12" s="1"/>
      <c r="I12" s="1"/>
      <c r="J12" s="1"/>
    </row>
    <row r="13" spans="2:10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0" ht="15.75" x14ac:dyDescent="0.2">
      <c r="B14" s="2" t="s">
        <v>11</v>
      </c>
      <c r="C14" s="2">
        <f>SUM(C7:C12)</f>
        <v>100</v>
      </c>
      <c r="D14" s="2"/>
      <c r="E14" s="2">
        <f>ROUND(SUM(E7:E12),2)</f>
        <v>86.04</v>
      </c>
      <c r="F14" s="1" t="str">
        <f>IF(E14&gt;86,"A",IF(E14&gt;82,"A-",IF(E14&gt;78,"B+",IF(E14&gt;74,"B",IF(E14&gt;70,"B-",IF(E14&gt;66,"C+",IF(E14&gt;62,"C",IF(E14&gt;58,"C-","F"))))))))</f>
        <v>A</v>
      </c>
      <c r="G14" s="2"/>
      <c r="H14" s="1"/>
      <c r="I14" s="1"/>
      <c r="J14" s="1"/>
    </row>
    <row r="15" spans="2:10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J60"/>
  <sheetViews>
    <sheetView workbookViewId="0">
      <selection activeCell="G6" sqref="G6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4" t="s">
        <v>0</v>
      </c>
      <c r="C6" s="4">
        <v>20</v>
      </c>
      <c r="D6" s="1">
        <v>20</v>
      </c>
      <c r="E6" s="1">
        <f>(F6/D6)*C6</f>
        <v>20</v>
      </c>
      <c r="F6" s="4">
        <f>SUM(G6:M6)</f>
        <v>20</v>
      </c>
      <c r="G6" s="1">
        <v>20</v>
      </c>
      <c r="H6" s="1"/>
      <c r="I6" s="1"/>
      <c r="J6" s="1"/>
    </row>
    <row r="7" spans="2:10" ht="15.75" x14ac:dyDescent="0.2">
      <c r="B7" s="2" t="s">
        <v>1</v>
      </c>
      <c r="C7" s="2">
        <v>10</v>
      </c>
      <c r="D7" s="1">
        <v>30</v>
      </c>
      <c r="E7" s="1">
        <f>ROUND((F7/D7)*C7,2)</f>
        <v>7</v>
      </c>
      <c r="F7" s="2">
        <f>SUM(G7:M7)</f>
        <v>21</v>
      </c>
      <c r="G7" s="1">
        <v>7</v>
      </c>
      <c r="H7" s="1">
        <v>5</v>
      </c>
      <c r="I7" s="1">
        <v>9</v>
      </c>
      <c r="J7" s="1"/>
    </row>
    <row r="8" spans="2:10" ht="15.75" x14ac:dyDescent="0.2">
      <c r="B8" s="2" t="s">
        <v>2</v>
      </c>
      <c r="C8" s="2">
        <v>10</v>
      </c>
      <c r="D8" s="1">
        <v>20</v>
      </c>
      <c r="E8" s="1">
        <f t="shared" ref="E8:E10" si="0">(F8/D8)*C8</f>
        <v>10</v>
      </c>
      <c r="F8" s="2">
        <f t="shared" ref="F8:F10" si="1">SUM(G8:M8)</f>
        <v>20</v>
      </c>
      <c r="G8" s="1">
        <v>10</v>
      </c>
      <c r="H8" s="1">
        <v>10</v>
      </c>
      <c r="I8" s="1"/>
      <c r="J8" s="1"/>
    </row>
    <row r="9" spans="2:10" ht="15.75" x14ac:dyDescent="0.2">
      <c r="B9" s="2" t="s">
        <v>3</v>
      </c>
      <c r="C9" s="2">
        <v>40</v>
      </c>
      <c r="D9" s="1">
        <v>40</v>
      </c>
      <c r="E9" s="1">
        <f t="shared" si="0"/>
        <v>34</v>
      </c>
      <c r="F9" s="2">
        <f t="shared" si="1"/>
        <v>34</v>
      </c>
      <c r="G9" s="1">
        <v>34</v>
      </c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40</v>
      </c>
      <c r="E10" s="1">
        <f t="shared" si="0"/>
        <v>17.5</v>
      </c>
      <c r="F10" s="2">
        <f t="shared" si="1"/>
        <v>35</v>
      </c>
      <c r="G10" s="1">
        <v>35</v>
      </c>
      <c r="H10" s="1"/>
      <c r="I10" s="1"/>
      <c r="J10" s="1"/>
    </row>
    <row r="11" spans="2:10" ht="15.75" x14ac:dyDescent="0.2">
      <c r="B11" s="1"/>
      <c r="C11" s="7"/>
      <c r="D11" s="1"/>
      <c r="E11" s="1"/>
      <c r="F11" s="2"/>
      <c r="G11" s="2"/>
      <c r="H11" s="1"/>
      <c r="I11" s="1"/>
      <c r="J11" s="1"/>
    </row>
    <row r="12" spans="2:10" ht="15.75" x14ac:dyDescent="0.2">
      <c r="B12" s="2" t="s">
        <v>11</v>
      </c>
      <c r="C12" s="2">
        <f>SUM(C6:C11)</f>
        <v>100</v>
      </c>
      <c r="D12" s="2"/>
      <c r="E12" s="2">
        <f>ROUND(SUM(E6:E11),2)</f>
        <v>88.5</v>
      </c>
      <c r="F12" s="1" t="str">
        <f>IF(E12&gt;86,"A",IF(E12&gt;82,"A-",IF(E12&gt;78,"B+",IF(E12&gt;74,"B",IF(E12&gt;70,"B-",IF(E12&gt;66,"C+",IF(E12&gt;62,"C",IF(E12&gt;58,"C-","F"))))))))</f>
        <v>A</v>
      </c>
      <c r="G12" s="2"/>
      <c r="H12" s="1"/>
      <c r="I12" s="1"/>
      <c r="J12" s="1"/>
    </row>
    <row r="13" spans="2:10" ht="15.75" x14ac:dyDescent="0.2">
      <c r="B13" s="1"/>
      <c r="C13" s="1"/>
      <c r="D13" s="1"/>
      <c r="F13" s="2"/>
      <c r="G13" s="1"/>
      <c r="H13" s="1"/>
      <c r="I13" s="1"/>
      <c r="J13" s="1"/>
    </row>
    <row r="60" spans="7:7" x14ac:dyDescent="0.2">
      <c r="G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J13"/>
  <sheetViews>
    <sheetView workbookViewId="0">
      <selection activeCell="E11" sqref="E11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4" t="s">
        <v>0</v>
      </c>
      <c r="C6" s="4">
        <v>10</v>
      </c>
      <c r="D6" s="1">
        <v>20</v>
      </c>
      <c r="E6" s="1">
        <f>(F6/D6)*C6</f>
        <v>8</v>
      </c>
      <c r="F6" s="4">
        <f>SUM(G6:M6)</f>
        <v>16</v>
      </c>
      <c r="G6" s="1">
        <v>16</v>
      </c>
      <c r="H6" s="1"/>
      <c r="I6" s="1"/>
      <c r="J6" s="1"/>
    </row>
    <row r="7" spans="2:10" ht="15.75" x14ac:dyDescent="0.2">
      <c r="B7" s="2" t="s">
        <v>1</v>
      </c>
      <c r="C7" s="2">
        <v>15</v>
      </c>
      <c r="D7" s="1">
        <v>60</v>
      </c>
      <c r="E7" s="1">
        <f>ROUND((F7/D7)*C7,2)</f>
        <v>10</v>
      </c>
      <c r="F7" s="2">
        <f>SUM(G7:M7)</f>
        <v>40</v>
      </c>
      <c r="G7" s="1">
        <v>16</v>
      </c>
      <c r="H7" s="1">
        <v>12</v>
      </c>
      <c r="I7" s="1">
        <v>12</v>
      </c>
      <c r="J7" s="1"/>
    </row>
    <row r="8" spans="2:10" ht="15.75" x14ac:dyDescent="0.2">
      <c r="B8" s="2" t="s">
        <v>2</v>
      </c>
      <c r="C8" s="2">
        <v>15</v>
      </c>
      <c r="D8" s="1">
        <v>60</v>
      </c>
      <c r="E8" s="1">
        <f t="shared" ref="E8:E10" si="0">(F8/D8)*C8</f>
        <v>14.5</v>
      </c>
      <c r="F8" s="2">
        <f t="shared" ref="F8:F10" si="1">SUM(G8:M8)</f>
        <v>58</v>
      </c>
      <c r="G8" s="1">
        <v>20</v>
      </c>
      <c r="H8" s="1">
        <v>18</v>
      </c>
      <c r="I8" s="1">
        <v>20</v>
      </c>
      <c r="J8" s="1"/>
    </row>
    <row r="9" spans="2:10" ht="15.75" x14ac:dyDescent="0.2">
      <c r="B9" s="2" t="s">
        <v>3</v>
      </c>
      <c r="C9" s="2">
        <v>40</v>
      </c>
      <c r="D9" s="1">
        <v>40</v>
      </c>
      <c r="E9" s="1">
        <f t="shared" si="0"/>
        <v>34</v>
      </c>
      <c r="F9" s="2">
        <f t="shared" si="1"/>
        <v>34</v>
      </c>
      <c r="G9" s="1">
        <v>34</v>
      </c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40</v>
      </c>
      <c r="E10" s="1">
        <f t="shared" si="0"/>
        <v>17.5</v>
      </c>
      <c r="F10" s="2">
        <f t="shared" si="1"/>
        <v>35</v>
      </c>
      <c r="G10" s="1">
        <v>35</v>
      </c>
      <c r="H10" s="1"/>
      <c r="I10" s="1"/>
      <c r="J10" s="1"/>
    </row>
    <row r="11" spans="2:10" ht="15.75" x14ac:dyDescent="0.2">
      <c r="B11" s="4" t="s">
        <v>25</v>
      </c>
      <c r="C11" s="4"/>
      <c r="D11" s="1"/>
      <c r="E11" s="1">
        <v>2.1</v>
      </c>
      <c r="F11" s="4"/>
      <c r="G11" s="1"/>
      <c r="H11" s="1"/>
      <c r="I11" s="1"/>
      <c r="J11" s="1"/>
    </row>
    <row r="12" spans="2:10" ht="15.75" x14ac:dyDescent="0.2">
      <c r="I12" s="1"/>
      <c r="J12" s="1"/>
    </row>
    <row r="13" spans="2:10" ht="15.75" x14ac:dyDescent="0.2">
      <c r="B13" s="2" t="s">
        <v>11</v>
      </c>
      <c r="C13" s="2">
        <f>SUM(C6:C11)</f>
        <v>100</v>
      </c>
      <c r="D13" s="2"/>
      <c r="E13" s="2">
        <f>ROUND(SUM(E6:E11),2)</f>
        <v>86.1</v>
      </c>
      <c r="F13" s="1" t="str">
        <f>IF(E13&gt;86,"A",IF(E13&gt;82,"A-",IF(E13&gt;78,"B+",IF(E13&gt;74,"B",IF(E13&gt;70,"B-",IF(E13&gt;66,"C+",IF(E13&gt;62,"C",IF(E13&gt;58,"C-","F"))))))))</f>
        <v>A</v>
      </c>
      <c r="G13" s="2"/>
      <c r="H13" s="1"/>
      <c r="I13" s="1"/>
      <c r="J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841F-FB29-4B50-A6D0-F2C50CE00124}">
  <dimension ref="B5:J13"/>
  <sheetViews>
    <sheetView topLeftCell="A4" workbookViewId="0">
      <selection activeCell="G9" sqref="G9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4" t="s">
        <v>6</v>
      </c>
      <c r="D5" s="4" t="s">
        <v>7</v>
      </c>
      <c r="E5" s="4" t="s">
        <v>9</v>
      </c>
      <c r="F5" s="4" t="s">
        <v>8</v>
      </c>
      <c r="G5" s="4">
        <v>1</v>
      </c>
      <c r="H5" s="4">
        <v>2</v>
      </c>
      <c r="I5" s="4">
        <v>3</v>
      </c>
      <c r="J5" s="1">
        <v>4</v>
      </c>
    </row>
    <row r="6" spans="2:10" ht="15.75" x14ac:dyDescent="0.2">
      <c r="C6" s="4"/>
      <c r="D6" s="1"/>
      <c r="E6" s="1"/>
      <c r="F6" s="4"/>
      <c r="G6" s="1"/>
      <c r="H6" s="1"/>
      <c r="I6" s="1"/>
      <c r="J6" s="1"/>
    </row>
    <row r="7" spans="2:10" ht="15.75" x14ac:dyDescent="0.2">
      <c r="B7" s="4" t="s">
        <v>1</v>
      </c>
      <c r="C7" s="4">
        <v>15</v>
      </c>
      <c r="D7" s="1">
        <v>24</v>
      </c>
      <c r="E7" s="1">
        <f>ROUND((F7/D7)*C7,2)</f>
        <v>10.63</v>
      </c>
      <c r="F7" s="4">
        <f>SUM(G7:M7)</f>
        <v>17</v>
      </c>
      <c r="G7" s="1">
        <v>1</v>
      </c>
      <c r="H7" s="1">
        <v>6</v>
      </c>
      <c r="I7" s="1">
        <v>10</v>
      </c>
      <c r="J7" s="1"/>
    </row>
    <row r="8" spans="2:10" ht="15.75" x14ac:dyDescent="0.2">
      <c r="B8" s="4" t="s">
        <v>2</v>
      </c>
      <c r="C8" s="4">
        <v>15</v>
      </c>
      <c r="D8" s="1">
        <v>30</v>
      </c>
      <c r="E8" s="1">
        <f t="shared" ref="E8:E11" si="0">(F8/D8)*C8</f>
        <v>14</v>
      </c>
      <c r="F8" s="4">
        <f t="shared" ref="F8:F11" si="1">SUM(G8:M8)</f>
        <v>28</v>
      </c>
      <c r="G8" s="1">
        <v>8</v>
      </c>
      <c r="H8" s="1">
        <v>10</v>
      </c>
      <c r="I8" s="1">
        <v>10</v>
      </c>
      <c r="J8" s="1"/>
    </row>
    <row r="9" spans="2:10" ht="15.75" x14ac:dyDescent="0.2">
      <c r="B9" s="4" t="s">
        <v>3</v>
      </c>
      <c r="C9" s="4">
        <v>40</v>
      </c>
      <c r="D9" s="1">
        <v>180</v>
      </c>
      <c r="E9" s="1">
        <f t="shared" si="0"/>
        <v>0</v>
      </c>
      <c r="F9" s="4">
        <f t="shared" si="1"/>
        <v>0</v>
      </c>
      <c r="G9" s="1"/>
      <c r="H9" s="1"/>
      <c r="I9" s="1"/>
      <c r="J9" s="1"/>
    </row>
    <row r="10" spans="2:10" ht="15.75" x14ac:dyDescent="0.2">
      <c r="B10" s="4" t="s">
        <v>4</v>
      </c>
      <c r="C10" s="4">
        <v>20</v>
      </c>
      <c r="D10" s="1">
        <v>90</v>
      </c>
      <c r="E10" s="1">
        <f t="shared" si="0"/>
        <v>13.555555555555557</v>
      </c>
      <c r="F10" s="4">
        <f t="shared" si="1"/>
        <v>61</v>
      </c>
      <c r="G10" s="1">
        <v>61</v>
      </c>
      <c r="H10" s="1"/>
      <c r="I10" s="1"/>
      <c r="J10" s="1"/>
    </row>
    <row r="11" spans="2:10" ht="15.75" x14ac:dyDescent="0.2">
      <c r="B11" s="4" t="s">
        <v>0</v>
      </c>
      <c r="C11" s="4">
        <v>10</v>
      </c>
      <c r="D11" s="1">
        <v>10</v>
      </c>
      <c r="E11" s="1">
        <f t="shared" si="0"/>
        <v>9</v>
      </c>
      <c r="F11" s="4">
        <f t="shared" si="1"/>
        <v>9</v>
      </c>
      <c r="G11" s="1">
        <v>9</v>
      </c>
      <c r="H11" s="1"/>
      <c r="I11" s="1"/>
      <c r="J11" s="1"/>
    </row>
    <row r="12" spans="2:10" ht="15.75" x14ac:dyDescent="0.2">
      <c r="I12" s="1"/>
      <c r="J12" s="1"/>
    </row>
    <row r="13" spans="2:10" ht="15.75" x14ac:dyDescent="0.2">
      <c r="B13" s="4" t="s">
        <v>11</v>
      </c>
      <c r="C13" s="4">
        <f>SUM(C6:C11)</f>
        <v>100</v>
      </c>
      <c r="D13" s="4"/>
      <c r="E13" s="4">
        <f>ROUND(SUM(E6:E11),2)</f>
        <v>47.19</v>
      </c>
      <c r="F13" s="1" t="str">
        <f>IF(E13&gt;86,"A",IF(E13&gt;82,"A-",IF(E13&gt;78,"B+",IF(E13&gt;74,"B",IF(E13&gt;70,"B-",IF(E13&gt;66,"C+",IF(E13&gt;62,"C",IF(E13&gt;58,"C-","F"))))))))</f>
        <v>F</v>
      </c>
      <c r="G13" s="4"/>
      <c r="H13" s="1"/>
      <c r="I13" s="1"/>
      <c r="J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GPA</vt:lpstr>
      <vt:lpstr>WE</vt:lpstr>
      <vt:lpstr>OR</vt:lpstr>
      <vt:lpstr>TDD</vt:lpstr>
      <vt:lpstr>IOT</vt:lpstr>
      <vt:lpstr>SQE</vt:lpstr>
      <vt:lpstr>HCI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MFY</dc:creator>
  <cp:lastModifiedBy>Muhammad Fahad</cp:lastModifiedBy>
  <dcterms:created xsi:type="dcterms:W3CDTF">2022-01-26T16:28:47Z</dcterms:created>
  <dcterms:modified xsi:type="dcterms:W3CDTF">2022-06-25T16:13:58Z</dcterms:modified>
</cp:coreProperties>
</file>