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h\OneDrive\Desktop\Assignments\"/>
    </mc:Choice>
  </mc:AlternateContent>
  <xr:revisionPtr revIDLastSave="0" documentId="13_ncr:1_{AD2C6952-5316-4879-A81F-1CEBF989D74B}" xr6:coauthVersionLast="47" xr6:coauthVersionMax="47" xr10:uidLastSave="{00000000-0000-0000-0000-000000000000}"/>
  <bookViews>
    <workbookView xWindow="-120" yWindow="-120" windowWidth="20730" windowHeight="11160" xr2:uid="{B9D1C465-790D-4434-84CF-0D9BCDECD1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  <c r="B36" i="1"/>
  <c r="A36" i="1"/>
  <c r="C35" i="1"/>
  <c r="B35" i="1"/>
  <c r="A35" i="1"/>
  <c r="B34" i="1"/>
  <c r="C34" i="1"/>
  <c r="A34" i="1"/>
  <c r="B5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I14" i="1"/>
  <c r="I15" i="1"/>
  <c r="I13" i="1"/>
  <c r="F20" i="1"/>
  <c r="H15" i="1"/>
  <c r="H14" i="1"/>
  <c r="H13" i="1"/>
  <c r="G14" i="1" l="1"/>
  <c r="G15" i="1"/>
  <c r="G13" i="1"/>
  <c r="F19" i="1"/>
  <c r="F15" i="1"/>
  <c r="F14" i="1"/>
  <c r="F13" i="1"/>
  <c r="E15" i="1"/>
  <c r="D15" i="1"/>
  <c r="E14" i="1"/>
  <c r="D14" i="1"/>
  <c r="E13" i="1"/>
  <c r="D13" i="1"/>
  <c r="P17" i="1"/>
  <c r="B14" i="1"/>
  <c r="I2" i="1" l="1"/>
  <c r="H2" i="1"/>
  <c r="I1" i="1"/>
  <c r="H1" i="1"/>
  <c r="G1" i="1"/>
  <c r="C3" i="1"/>
  <c r="C4" i="1"/>
  <c r="C5" i="1"/>
  <c r="C6" i="1"/>
  <c r="C7" i="1"/>
  <c r="C8" i="1"/>
  <c r="C9" i="1"/>
  <c r="C10" i="1"/>
  <c r="C11" i="1"/>
  <c r="C12" i="1"/>
  <c r="C2" i="1"/>
  <c r="B3" i="1"/>
  <c r="B4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<sst xmlns="http://schemas.openxmlformats.org/spreadsheetml/2006/main" count="52" uniqueCount="44">
  <si>
    <t>Apples</t>
  </si>
  <si>
    <t xml:space="preserve">Oranges </t>
  </si>
  <si>
    <t>Bananas</t>
  </si>
  <si>
    <t>Names</t>
  </si>
  <si>
    <t>Prices</t>
  </si>
  <si>
    <t>Independent</t>
  </si>
  <si>
    <t>Dependent</t>
  </si>
  <si>
    <t>Numbers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</si>
  <si>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</si>
  <si>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</si>
  <si>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</si>
  <si>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</si>
  <si>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</si>
  <si>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</si>
  <si>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</si>
  <si>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</si>
  <si>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</si>
  <si>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</si>
  <si>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</si>
  <si>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</si>
  <si>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</si>
  <si>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</si>
  <si>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</si>
  <si>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</si>
  <si>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</si>
  <si>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</si>
  <si>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</si>
  <si>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</si>
  <si>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</si>
  <si>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T-Test</t>
  </si>
  <si>
    <t>Alpha</t>
  </si>
  <si>
    <t>Significant</t>
  </si>
  <si>
    <t>Combinations</t>
  </si>
  <si>
    <t>Post-hoc</t>
  </si>
  <si>
    <t>T-Test (P-Values)</t>
  </si>
  <si>
    <t>Bonferroni</t>
  </si>
  <si>
    <t>Bonferroni Correction</t>
  </si>
  <si>
    <t>Tukey HSD</t>
  </si>
  <si>
    <t>a</t>
  </si>
  <si>
    <t>MEAN</t>
  </si>
  <si>
    <t>SD</t>
  </si>
  <si>
    <t>SE</t>
  </si>
  <si>
    <t>b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</si>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</sst>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3" borderId="1" xfId="0" applyFont="1" applyFill="1" applyBorder="1"/>
    <xf numFmtId="0" fontId="0" fillId="3" borderId="1" xfId="0" applyFont="1" applyFill="1" applyBorder="1"/>
    <xf numFmtId="0" fontId="1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2" fillId="0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Border="1" applyAlignment="1"/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0" borderId="0" xfId="0" applyFill="1" applyBorder="1" applyAlignment="1">
      <alignment horizontal="center"/>
    </xf>
    <xf numFmtId="0" fontId="0" fillId="11" borderId="1" xfId="0" applyFill="1" applyBorder="1"/>
    <xf numFmtId="0" fontId="0" fillId="2" borderId="1" xfId="0" applyFill="1" applyBorder="1"/>
    <xf numFmtId="0" fontId="0" fillId="8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93-4D8B-B96E-442C71CBF7B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93-4D8B-B96E-442C71CBF7B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93-4D8B-B96E-442C71CBF7B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3C0EED2-269A-449D-92E1-661FC6DF92C8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293-4D8B-B96E-442C71CBF7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4AB744-3AE0-4E76-AA91-DBA1C4892D9B}" type="CELLRANGE">
                      <a:rPr lang="en-PK"/>
                      <a:pPr/>
                      <a:t>[CELLRANGE]</a:t>
                    </a:fld>
                    <a:endParaRPr lang="en-P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293-4D8B-B96E-442C71CBF7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477567-80B2-4EF2-A594-16112320C474}" type="CELLRANGE">
                      <a:rPr lang="en-PK"/>
                      <a:pPr/>
                      <a:t>[CELLRANGE]</a:t>
                    </a:fld>
                    <a:endParaRPr lang="en-P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93-4D8B-B96E-442C71CBF7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72000" tIns="216000" rIns="252000" bIns="14400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Sheet1!$A$36:$C$36</c:f>
                <c:numCache>
                  <c:formatCode>General</c:formatCode>
                  <c:ptCount val="3"/>
                  <c:pt idx="0">
                    <c:v>8.2354805868187064</c:v>
                  </c:pt>
                  <c:pt idx="1">
                    <c:v>12.353220880228058</c:v>
                  </c:pt>
                  <c:pt idx="2">
                    <c:v>20.588701467046764</c:v>
                  </c:pt>
                </c:numCache>
              </c:numRef>
            </c:plus>
            <c:minus>
              <c:numRef>
                <c:f>Sheet1!$A$36:$C$36</c:f>
                <c:numCache>
                  <c:formatCode>General</c:formatCode>
                  <c:ptCount val="3"/>
                  <c:pt idx="0">
                    <c:v>8.2354805868187064</c:v>
                  </c:pt>
                  <c:pt idx="1">
                    <c:v>12.353220880228058</c:v>
                  </c:pt>
                  <c:pt idx="2">
                    <c:v>20.588701467046764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Sheet1!$A$21:$C$21</c:f>
              <c:strCache>
                <c:ptCount val="3"/>
                <c:pt idx="0">
                  <c:v>Apples</c:v>
                </c:pt>
                <c:pt idx="1">
                  <c:v>Oranges </c:v>
                </c:pt>
                <c:pt idx="2">
                  <c:v>Bananas</c:v>
                </c:pt>
              </c:strCache>
            </c:strRef>
          </c:cat>
          <c:val>
            <c:numRef>
              <c:f>Sheet1!$A$34:$C$34</c:f>
              <c:numCache>
                <c:formatCode>General</c:formatCode>
                <c:ptCount val="3"/>
                <c:pt idx="0">
                  <c:v>50.636363636363633</c:v>
                </c:pt>
                <c:pt idx="1">
                  <c:v>75.954545454545453</c:v>
                </c:pt>
                <c:pt idx="2">
                  <c:v>126.59090909090909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Sheet1!$I$17:$I$19</c15:f>
                <c15:dlblRangeCache>
                  <c:ptCount val="3"/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293-4D8B-B96E-442C71CBF7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9690904"/>
        <c:axId val="599691232"/>
      </c:barChart>
      <c:catAx>
        <c:axId val="599690904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PK"/>
          </a:p>
        </c:txPr>
        <c:crossAx val="599691232"/>
        <c:crosses val="autoZero"/>
        <c:auto val="1"/>
        <c:lblAlgn val="ctr"/>
        <c:lblOffset val="100"/>
        <c:noMultiLvlLbl val="0"/>
      </c:catAx>
      <c:valAx>
        <c:axId val="5996912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PK"/>
          </a:p>
        </c:txPr>
        <c:crossAx val="59969090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1076325</xdr:colOff>
      <xdr:row>21</xdr:row>
      <xdr:rowOff>14286</xdr:rowOff>
    </xdr:from>
    <xdr:to>
      <xdr:col>11</xdr:col>
      <xdr:colOff>9525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8C0E3-8169-9E71-248F-446D11985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211666</xdr:colOff>
      <xdr:row>37</xdr:row>
      <xdr:rowOff>52917</xdr:rowOff>
    </xdr:from>
    <xdr:to>
      <xdr:col>7</xdr:col>
      <xdr:colOff>761999</xdr:colOff>
      <xdr:row>83</xdr:row>
      <xdr:rowOff>81492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89073E-B760-9E51-0D91-54E16EA0F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6" y="7175500"/>
          <a:ext cx="6223000" cy="879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4240-1338-47E9-AA5C-BE161EF64370}">
  <dimension ref="A1:Q84"/>
  <sheetViews>
    <sheetView tabSelected="1" zoomScaleNormal="100" workbookViewId="0">
      <selection activeCell="L79" sqref="L79"/>
    </sheetView>
  </sheetViews>
  <sheetFormatPr defaultRowHeight="15" x14ac:dyDescent="0.25"/>
  <cols>
    <col min="1" max="1" width="8.42578125" bestFit="1" customWidth="1"/>
    <col min="2" max="2" width="12" bestFit="1" customWidth="1"/>
    <col min="3" max="3" width="8.28515625" bestFit="1" customWidth="1"/>
    <col min="4" max="4" width="8.7109375" bestFit="1" customWidth="1"/>
    <col min="5" max="5" width="10.5703125" bestFit="1" customWidth="1"/>
    <col min="6" max="6" width="16.28515625" bestFit="1" customWidth="1"/>
    <col min="7" max="7" width="20.5703125" bestFit="1" customWidth="1"/>
    <col min="8" max="8" width="12" bestFit="1" customWidth="1"/>
    <col min="9" max="9" width="10.28515625" bestFit="1" customWidth="1"/>
    <col min="10" max="10" width="19.140625" bestFit="1" customWidth="1"/>
    <col min="11" max="11" width="12" bestFit="1" customWidth="1"/>
    <col min="12" max="12" width="7" bestFit="1" customWidth="1"/>
    <col min="13" max="16" width="12" bestFit="1" customWidth="1"/>
    <col min="17" max="17" width="6.7109375" bestFit="1" customWidth="1"/>
  </cols>
  <sheetData>
    <row r="1" spans="1:16" ht="15.75" thickBot="1" x14ac:dyDescent="0.3">
      <c r="A1" s="3" t="s">
        <v>0</v>
      </c>
      <c r="B1" s="4" t="s">
        <v>1</v>
      </c>
      <c r="C1" s="5" t="s">
        <v>2</v>
      </c>
      <c r="E1" s="6" t="s">
        <v>3</v>
      </c>
      <c r="F1" s="7" t="s">
        <v>5</v>
      </c>
      <c r="G1" s="9" t="str">
        <f>A1</f>
        <v>Apples</v>
      </c>
      <c r="H1" s="9" t="str">
        <f>B1</f>
        <v xml:space="preserve">Oranges </v>
      </c>
      <c r="I1" s="9" t="str">
        <f>C1</f>
        <v>Bananas</v>
      </c>
      <c r="J1" t="s">
        <v>8</v>
      </c>
    </row>
    <row r="2" spans="1:16" x14ac:dyDescent="0.25">
      <c r="A2" s="2">
        <v>62</v>
      </c>
      <c r="B2" s="2">
        <f>A2*1.5</f>
        <v>93</v>
      </c>
      <c r="C2" s="2">
        <f>A2*2.5</f>
        <v>155</v>
      </c>
      <c r="E2" s="8" t="s">
        <v>4</v>
      </c>
      <c r="F2" s="1" t="s">
        <v>6</v>
      </c>
      <c r="G2" s="10" t="s">
        <v>7</v>
      </c>
      <c r="H2" s="10" t="str">
        <f>G2</f>
        <v>Numbers</v>
      </c>
      <c r="I2" s="10" t="str">
        <f>H2</f>
        <v>Numbers</v>
      </c>
    </row>
    <row r="3" spans="1:16" ht="15.75" thickBot="1" x14ac:dyDescent="0.3">
      <c r="A3" s="1">
        <v>96</v>
      </c>
      <c r="B3" s="1">
        <f t="shared" ref="B3:B12" si="0">A3*1.5</f>
        <v>144</v>
      </c>
      <c r="C3" s="1">
        <f t="shared" ref="C3:C12" si="1">A3*2.5</f>
        <v>240</v>
      </c>
      <c r="J3" t="s">
        <v>9</v>
      </c>
    </row>
    <row r="4" spans="1:16" x14ac:dyDescent="0.25">
      <c r="A4" s="1">
        <v>46</v>
      </c>
      <c r="B4" s="1">
        <f t="shared" si="0"/>
        <v>69</v>
      </c>
      <c r="C4" s="1">
        <f t="shared" si="1"/>
        <v>115</v>
      </c>
      <c r="J4" s="13" t="s">
        <v>10</v>
      </c>
      <c r="K4" s="13" t="s">
        <v>11</v>
      </c>
      <c r="L4" s="13" t="s">
        <v>12</v>
      </c>
      <c r="M4" s="13" t="s">
        <v>13</v>
      </c>
      <c r="N4" s="13" t="s">
        <v>14</v>
      </c>
    </row>
    <row r="5" spans="1:16" x14ac:dyDescent="0.25">
      <c r="A5" s="1">
        <v>67</v>
      </c>
      <c r="B5" s="1">
        <f>A5*1.5</f>
        <v>100.5</v>
      </c>
      <c r="C5" s="1">
        <f t="shared" si="1"/>
        <v>167.5</v>
      </c>
      <c r="J5" s="11" t="s">
        <v>15</v>
      </c>
      <c r="K5" s="11">
        <v>11</v>
      </c>
      <c r="L5" s="11">
        <v>557</v>
      </c>
      <c r="M5" s="11">
        <v>50.636363636363633</v>
      </c>
      <c r="N5" s="11">
        <v>746.05454545454563</v>
      </c>
    </row>
    <row r="6" spans="1:16" x14ac:dyDescent="0.25">
      <c r="A6" s="1">
        <v>89</v>
      </c>
      <c r="B6" s="1">
        <f t="shared" si="0"/>
        <v>133.5</v>
      </c>
      <c r="C6" s="1">
        <f t="shared" si="1"/>
        <v>222.5</v>
      </c>
      <c r="J6" s="11" t="s">
        <v>16</v>
      </c>
      <c r="K6" s="11">
        <v>11</v>
      </c>
      <c r="L6" s="11">
        <v>835.5</v>
      </c>
      <c r="M6" s="11">
        <v>75.954545454545453</v>
      </c>
      <c r="N6" s="11">
        <v>1678.6227272727272</v>
      </c>
    </row>
    <row r="7" spans="1:16" ht="15.75" thickBot="1" x14ac:dyDescent="0.3">
      <c r="A7" s="1">
        <v>58</v>
      </c>
      <c r="B7" s="1">
        <f t="shared" si="0"/>
        <v>87</v>
      </c>
      <c r="C7" s="1">
        <f t="shared" si="1"/>
        <v>145</v>
      </c>
      <c r="J7" s="12" t="s">
        <v>17</v>
      </c>
      <c r="K7" s="12">
        <v>11</v>
      </c>
      <c r="L7" s="12">
        <v>1392.5</v>
      </c>
      <c r="M7" s="12">
        <v>126.59090909090909</v>
      </c>
      <c r="N7" s="12">
        <v>4662.840909090909</v>
      </c>
    </row>
    <row r="8" spans="1:16" x14ac:dyDescent="0.25">
      <c r="A8" s="1">
        <v>34</v>
      </c>
      <c r="B8" s="1">
        <f t="shared" si="0"/>
        <v>51</v>
      </c>
      <c r="C8" s="1">
        <f t="shared" si="1"/>
        <v>85</v>
      </c>
    </row>
    <row r="9" spans="1:16" x14ac:dyDescent="0.25">
      <c r="A9" s="1">
        <v>49</v>
      </c>
      <c r="B9" s="1">
        <f t="shared" si="0"/>
        <v>73.5</v>
      </c>
      <c r="C9" s="1">
        <f t="shared" si="1"/>
        <v>122.5</v>
      </c>
    </row>
    <row r="10" spans="1:16" ht="15.75" thickBot="1" x14ac:dyDescent="0.3">
      <c r="A10" s="1">
        <v>26</v>
      </c>
      <c r="B10" s="1">
        <f t="shared" si="0"/>
        <v>39</v>
      </c>
      <c r="C10" s="1">
        <f t="shared" si="1"/>
        <v>65</v>
      </c>
      <c r="J10" t="s">
        <v>18</v>
      </c>
    </row>
    <row r="11" spans="1:16" x14ac:dyDescent="0.25">
      <c r="A11" s="1">
        <v>19</v>
      </c>
      <c r="B11" s="1">
        <f t="shared" si="0"/>
        <v>28.5</v>
      </c>
      <c r="C11" s="1">
        <f t="shared" si="1"/>
        <v>47.5</v>
      </c>
      <c r="D11" s="28" t="s">
        <v>33</v>
      </c>
      <c r="E11" s="28"/>
      <c r="J11" s="13" t="s">
        <v>19</v>
      </c>
      <c r="K11" s="13" t="s">
        <v>20</v>
      </c>
      <c r="L11" s="13" t="s">
        <v>21</v>
      </c>
      <c r="M11" s="13" t="s">
        <v>22</v>
      </c>
      <c r="N11" s="13" t="s">
        <v>23</v>
      </c>
      <c r="O11" s="14" t="s">
        <v>24</v>
      </c>
      <c r="P11" s="13" t="s">
        <v>25</v>
      </c>
    </row>
    <row r="12" spans="1:16" x14ac:dyDescent="0.25">
      <c r="A12" s="1">
        <v>11</v>
      </c>
      <c r="B12" s="1">
        <f t="shared" si="0"/>
        <v>16.5</v>
      </c>
      <c r="C12" s="19">
        <f t="shared" si="1"/>
        <v>27.5</v>
      </c>
      <c r="D12" s="26" t="s">
        <v>32</v>
      </c>
      <c r="E12" s="27"/>
      <c r="F12" s="17" t="s">
        <v>34</v>
      </c>
      <c r="G12" s="21" t="s">
        <v>36</v>
      </c>
      <c r="H12" s="22"/>
      <c r="I12" s="22" t="s">
        <v>37</v>
      </c>
      <c r="J12" s="11" t="s">
        <v>26</v>
      </c>
      <c r="K12" s="11">
        <v>32905.196969696961</v>
      </c>
      <c r="L12" s="11">
        <v>2</v>
      </c>
      <c r="M12" s="11">
        <v>16452.59848484848</v>
      </c>
      <c r="N12" s="11">
        <v>6.9640449856149136</v>
      </c>
      <c r="O12" s="15">
        <v>3.2785666568211345E-3</v>
      </c>
      <c r="P12" s="11">
        <v>3.3158295010135221</v>
      </c>
    </row>
    <row r="13" spans="1:16" x14ac:dyDescent="0.25">
      <c r="D13" s="1" t="str">
        <f>A1</f>
        <v>Apples</v>
      </c>
      <c r="E13" s="19" t="str">
        <f>B1</f>
        <v xml:space="preserve">Oranges </v>
      </c>
      <c r="F13" s="1">
        <f>TTEST(A2:A12,B2:B12,2,2)</f>
        <v>0.10362220119869646</v>
      </c>
      <c r="G13" s="1" t="str">
        <f>IF(F13&lt;$F$19,"Significant","NS")</f>
        <v>NS</v>
      </c>
      <c r="H13" s="1">
        <f>M7-M6</f>
        <v>50.63636363636364</v>
      </c>
      <c r="I13" s="1" t="str">
        <f>IF(H13&gt;F20,"Significant","NS")</f>
        <v>Significant</v>
      </c>
      <c r="J13" s="11" t="s">
        <v>27</v>
      </c>
      <c r="K13" s="11">
        <v>70875.181818181823</v>
      </c>
      <c r="L13" s="11">
        <v>30</v>
      </c>
      <c r="M13" s="11">
        <v>2362.5060606060606</v>
      </c>
      <c r="N13" s="11"/>
      <c r="O13" s="11"/>
      <c r="P13" s="11"/>
    </row>
    <row r="14" spans="1:16" x14ac:dyDescent="0.25">
      <c r="A14" t="s">
        <v>29</v>
      </c>
      <c r="B14">
        <f>_xlfn.T.TEST(A2:A12,B2:B12,2,2)</f>
        <v>0.10362220119869646</v>
      </c>
      <c r="D14" s="1" t="str">
        <f>D13</f>
        <v>Apples</v>
      </c>
      <c r="E14" s="19" t="str">
        <f>C1</f>
        <v>Bananas</v>
      </c>
      <c r="F14" s="1">
        <f>TTEST(A2:A12,C2:C12,2,2)</f>
        <v>2.6803805532099141E-3</v>
      </c>
      <c r="G14" s="1" t="str">
        <f t="shared" ref="G14:G15" si="2">IF(F14&lt;$F$19,"Significant","NS")</f>
        <v>Significant</v>
      </c>
      <c r="H14" s="1">
        <f>M6-M5</f>
        <v>25.31818181818182</v>
      </c>
      <c r="I14" s="1" t="str">
        <f t="shared" ref="I14:I15" si="3">IF(H14&gt;F21,"Significant","NS")</f>
        <v>Significant</v>
      </c>
      <c r="J14" s="11"/>
      <c r="K14" s="11"/>
      <c r="L14" s="11"/>
      <c r="M14" s="11"/>
      <c r="N14" s="11"/>
      <c r="O14" s="11"/>
      <c r="P14" s="11"/>
    </row>
    <row r="15" spans="1:16" ht="15.75" thickBot="1" x14ac:dyDescent="0.3">
      <c r="B15" s="11"/>
      <c r="C15" s="11"/>
      <c r="D15" s="1" t="str">
        <f>E13</f>
        <v xml:space="preserve">Oranges </v>
      </c>
      <c r="E15" s="19" t="str">
        <f>E14</f>
        <v>Bananas</v>
      </c>
      <c r="F15" s="1">
        <f>TTEST(B2:B12,C2:C12,2,2)</f>
        <v>4.7755265029915096E-2</v>
      </c>
      <c r="G15" s="1" t="str">
        <f t="shared" si="2"/>
        <v>NS</v>
      </c>
      <c r="H15" s="1">
        <f>M7-M5</f>
        <v>75.954545454545467</v>
      </c>
      <c r="I15" s="1" t="str">
        <f t="shared" si="3"/>
        <v>Significant</v>
      </c>
      <c r="J15" s="12" t="s">
        <v>28</v>
      </c>
      <c r="K15" s="12">
        <v>103780.37878787878</v>
      </c>
      <c r="L15" s="12">
        <v>32</v>
      </c>
      <c r="M15" s="12"/>
      <c r="N15" s="12"/>
      <c r="O15" s="12"/>
      <c r="P15" s="12"/>
    </row>
    <row r="16" spans="1:16" x14ac:dyDescent="0.25">
      <c r="B16" s="18"/>
      <c r="C16" s="18"/>
      <c r="O16" t="s">
        <v>30</v>
      </c>
      <c r="P16">
        <v>0.05</v>
      </c>
    </row>
    <row r="17" spans="1:17" x14ac:dyDescent="0.25">
      <c r="B17" s="18"/>
      <c r="C17" s="18"/>
      <c r="H17" s="25" t="s">
        <v>43</v>
      </c>
      <c r="I17" s="25" t="s">
        <v>38</v>
      </c>
      <c r="O17" t="s">
        <v>31</v>
      </c>
      <c r="P17" s="16" t="str">
        <f>IF(O12&lt;P16,"Significant","NS")</f>
        <v>Significant</v>
      </c>
      <c r="Q17" s="23"/>
    </row>
    <row r="18" spans="1:17" x14ac:dyDescent="0.25">
      <c r="B18" s="18"/>
      <c r="C18" s="18"/>
      <c r="E18" t="s">
        <v>30</v>
      </c>
      <c r="F18">
        <v>0.05</v>
      </c>
      <c r="H18" s="25" t="s">
        <v>31</v>
      </c>
      <c r="I18" s="25" t="s">
        <v>42</v>
      </c>
      <c r="Q18" s="23"/>
    </row>
    <row r="19" spans="1:17" x14ac:dyDescent="0.25">
      <c r="E19" s="20" t="s">
        <v>35</v>
      </c>
      <c r="F19" s="20">
        <f>F18/3</f>
        <v>1.6666666666666666E-2</v>
      </c>
      <c r="H19" s="25" t="s">
        <v>43</v>
      </c>
      <c r="I19" s="25" t="s">
        <v>38</v>
      </c>
    </row>
    <row r="20" spans="1:17" ht="15.75" thickBot="1" x14ac:dyDescent="0.3">
      <c r="E20" s="22" t="s">
        <v>37</v>
      </c>
      <c r="F20" s="22">
        <f>2.88*(SQRT((M13)/K5))</f>
        <v>42.20681792090307</v>
      </c>
    </row>
    <row r="21" spans="1:17" ht="15.75" thickBot="1" x14ac:dyDescent="0.3">
      <c r="A21" s="3" t="s">
        <v>0</v>
      </c>
      <c r="B21" s="4" t="s">
        <v>1</v>
      </c>
      <c r="C21" s="5" t="s">
        <v>2</v>
      </c>
    </row>
    <row r="22" spans="1:17" x14ac:dyDescent="0.25">
      <c r="A22" s="2">
        <v>62</v>
      </c>
      <c r="B22" s="2">
        <f>A22*1.5</f>
        <v>93</v>
      </c>
      <c r="C22" s="2">
        <f>A22*2.5</f>
        <v>155</v>
      </c>
    </row>
    <row r="23" spans="1:17" x14ac:dyDescent="0.25">
      <c r="A23" s="1">
        <v>96</v>
      </c>
      <c r="B23" s="1">
        <f t="shared" ref="B23:B32" si="4">A23*1.5</f>
        <v>144</v>
      </c>
      <c r="C23" s="1">
        <f t="shared" ref="C23:C32" si="5">A23*2.5</f>
        <v>240</v>
      </c>
    </row>
    <row r="24" spans="1:17" x14ac:dyDescent="0.25">
      <c r="A24" s="1">
        <v>46</v>
      </c>
      <c r="B24" s="1">
        <f t="shared" si="4"/>
        <v>69</v>
      </c>
      <c r="C24" s="1">
        <f t="shared" si="5"/>
        <v>115</v>
      </c>
    </row>
    <row r="25" spans="1:17" x14ac:dyDescent="0.25">
      <c r="A25" s="1">
        <v>67</v>
      </c>
      <c r="B25" s="1">
        <f t="shared" si="4"/>
        <v>100.5</v>
      </c>
      <c r="C25" s="1">
        <f t="shared" si="5"/>
        <v>167.5</v>
      </c>
    </row>
    <row r="26" spans="1:17" x14ac:dyDescent="0.25">
      <c r="A26" s="1">
        <v>89</v>
      </c>
      <c r="B26" s="1">
        <f t="shared" si="4"/>
        <v>133.5</v>
      </c>
      <c r="C26" s="1">
        <f t="shared" si="5"/>
        <v>222.5</v>
      </c>
    </row>
    <row r="27" spans="1:17" x14ac:dyDescent="0.25">
      <c r="A27" s="1">
        <v>58</v>
      </c>
      <c r="B27" s="1">
        <f t="shared" si="4"/>
        <v>87</v>
      </c>
      <c r="C27" s="1">
        <f t="shared" si="5"/>
        <v>145</v>
      </c>
    </row>
    <row r="28" spans="1:17" x14ac:dyDescent="0.25">
      <c r="A28" s="1">
        <v>34</v>
      </c>
      <c r="B28" s="1">
        <f t="shared" si="4"/>
        <v>51</v>
      </c>
      <c r="C28" s="1">
        <f t="shared" si="5"/>
        <v>85</v>
      </c>
    </row>
    <row r="29" spans="1:17" x14ac:dyDescent="0.25">
      <c r="A29" s="1">
        <v>49</v>
      </c>
      <c r="B29" s="1">
        <f t="shared" si="4"/>
        <v>73.5</v>
      </c>
      <c r="C29" s="1">
        <f t="shared" si="5"/>
        <v>122.5</v>
      </c>
    </row>
    <row r="30" spans="1:17" x14ac:dyDescent="0.25">
      <c r="A30" s="1">
        <v>26</v>
      </c>
      <c r="B30" s="1">
        <f t="shared" si="4"/>
        <v>39</v>
      </c>
      <c r="C30" s="1">
        <f t="shared" si="5"/>
        <v>65</v>
      </c>
    </row>
    <row r="31" spans="1:17" x14ac:dyDescent="0.25">
      <c r="A31" s="1">
        <v>19</v>
      </c>
      <c r="B31" s="1">
        <f t="shared" si="4"/>
        <v>28.5</v>
      </c>
      <c r="C31" s="1">
        <f t="shared" si="5"/>
        <v>47.5</v>
      </c>
    </row>
    <row r="32" spans="1:17" x14ac:dyDescent="0.25">
      <c r="A32" s="1">
        <v>11</v>
      </c>
      <c r="B32" s="1">
        <f t="shared" si="4"/>
        <v>16.5</v>
      </c>
      <c r="C32" s="1">
        <f t="shared" si="5"/>
        <v>27.5</v>
      </c>
    </row>
    <row r="33" spans="1:8" x14ac:dyDescent="0.25">
      <c r="D33" s="18"/>
    </row>
    <row r="34" spans="1:8" x14ac:dyDescent="0.25">
      <c r="A34" s="1">
        <f>AVERAGE(A22:A32)</f>
        <v>50.636363636363633</v>
      </c>
      <c r="B34" s="1">
        <f t="shared" ref="B34:C34" si="6">AVERAGE(B22:B32)</f>
        <v>75.954545454545453</v>
      </c>
      <c r="C34" s="1">
        <f t="shared" si="6"/>
        <v>126.59090909090909</v>
      </c>
      <c r="D34" s="24" t="s">
        <v>39</v>
      </c>
    </row>
    <row r="35" spans="1:8" x14ac:dyDescent="0.25">
      <c r="A35" s="1">
        <f>STDEV(A22:A32)</f>
        <v>27.313999074733559</v>
      </c>
      <c r="B35" s="1">
        <f>STDEV(B22:B32)</f>
        <v>40.970998612100331</v>
      </c>
      <c r="C35" s="1">
        <f>STDEV(C22:C32)</f>
        <v>68.28499768683389</v>
      </c>
      <c r="D35" s="24" t="s">
        <v>40</v>
      </c>
    </row>
    <row r="36" spans="1:8" x14ac:dyDescent="0.25">
      <c r="A36" s="1">
        <f>A35/SQRT(COUNT(A22:A32))</f>
        <v>8.2354805868187064</v>
      </c>
      <c r="B36" s="1">
        <f>B35/SQRT(COUNT(B22:B32))</f>
        <v>12.353220880228058</v>
      </c>
      <c r="C36" s="1">
        <f>C35/SQRT(COUNT(C22:C32))</f>
        <v>20.588701467046764</v>
      </c>
      <c r="D36" s="24" t="s">
        <v>41</v>
      </c>
    </row>
    <row r="38" spans="1:8" x14ac:dyDescent="0.25">
      <c r="A38" s="29"/>
      <c r="B38" s="29"/>
      <c r="C38" s="29"/>
      <c r="D38" s="29"/>
      <c r="E38" s="29"/>
      <c r="F38" s="29"/>
      <c r="G38" s="29"/>
      <c r="H38" s="29"/>
    </row>
    <row r="39" spans="1:8" x14ac:dyDescent="0.25">
      <c r="A39" s="29"/>
      <c r="B39" s="29"/>
      <c r="C39" s="29"/>
      <c r="D39" s="29"/>
      <c r="E39" s="29"/>
      <c r="F39" s="29"/>
      <c r="G39" s="29"/>
      <c r="H39" s="29"/>
    </row>
    <row r="40" spans="1:8" x14ac:dyDescent="0.25">
      <c r="A40" s="29"/>
      <c r="B40" s="29"/>
      <c r="C40" s="29"/>
      <c r="D40" s="29"/>
      <c r="E40" s="29"/>
      <c r="F40" s="29"/>
      <c r="G40" s="29"/>
      <c r="H40" s="29"/>
    </row>
    <row r="41" spans="1:8" x14ac:dyDescent="0.25">
      <c r="A41" s="29"/>
      <c r="B41" s="29"/>
      <c r="C41" s="29"/>
      <c r="D41" s="29"/>
      <c r="E41" s="29"/>
      <c r="F41" s="29"/>
      <c r="G41" s="29"/>
      <c r="H41" s="29"/>
    </row>
    <row r="42" spans="1:8" x14ac:dyDescent="0.25">
      <c r="A42" s="29"/>
      <c r="B42" s="29"/>
      <c r="C42" s="29"/>
      <c r="D42" s="29"/>
      <c r="E42" s="29"/>
      <c r="F42" s="29"/>
      <c r="G42" s="29"/>
      <c r="H42" s="29"/>
    </row>
    <row r="43" spans="1:8" x14ac:dyDescent="0.25">
      <c r="A43" s="29"/>
      <c r="B43" s="29"/>
      <c r="C43" s="29"/>
      <c r="D43" s="29"/>
      <c r="E43" s="29"/>
      <c r="F43" s="29"/>
      <c r="G43" s="29"/>
      <c r="H43" s="29"/>
    </row>
    <row r="44" spans="1:8" x14ac:dyDescent="0.25">
      <c r="A44" s="29"/>
      <c r="B44" s="29"/>
      <c r="C44" s="29"/>
      <c r="D44" s="29"/>
      <c r="E44" s="29"/>
      <c r="F44" s="29"/>
      <c r="G44" s="29"/>
      <c r="H44" s="29"/>
    </row>
    <row r="45" spans="1:8" x14ac:dyDescent="0.25">
      <c r="A45" s="29"/>
      <c r="B45" s="29"/>
      <c r="C45" s="29"/>
      <c r="D45" s="29"/>
      <c r="E45" s="29"/>
      <c r="F45" s="29"/>
      <c r="G45" s="29"/>
      <c r="H45" s="29"/>
    </row>
    <row r="46" spans="1:8" x14ac:dyDescent="0.25">
      <c r="A46" s="29"/>
      <c r="B46" s="29"/>
      <c r="C46" s="29"/>
      <c r="D46" s="29"/>
      <c r="E46" s="29"/>
      <c r="F46" s="29"/>
      <c r="G46" s="29"/>
      <c r="H46" s="29"/>
    </row>
    <row r="47" spans="1:8" x14ac:dyDescent="0.25">
      <c r="A47" s="29"/>
      <c r="B47" s="29"/>
      <c r="C47" s="29"/>
      <c r="D47" s="29"/>
      <c r="E47" s="29"/>
      <c r="F47" s="29"/>
      <c r="G47" s="29"/>
      <c r="H47" s="29"/>
    </row>
    <row r="48" spans="1:8" x14ac:dyDescent="0.25">
      <c r="A48" s="29"/>
      <c r="B48" s="29"/>
      <c r="C48" s="29"/>
      <c r="D48" s="29"/>
      <c r="E48" s="29"/>
      <c r="F48" s="29"/>
      <c r="G48" s="29"/>
      <c r="H48" s="29"/>
    </row>
    <row r="49" spans="1:8" x14ac:dyDescent="0.25">
      <c r="A49" s="29"/>
      <c r="B49" s="29"/>
      <c r="C49" s="29"/>
      <c r="D49" s="29"/>
      <c r="E49" s="29"/>
      <c r="F49" s="29"/>
      <c r="G49" s="29"/>
      <c r="H49" s="29"/>
    </row>
    <row r="50" spans="1:8" x14ac:dyDescent="0.25">
      <c r="A50" s="29"/>
      <c r="B50" s="29"/>
      <c r="C50" s="29"/>
      <c r="D50" s="29"/>
      <c r="E50" s="29"/>
      <c r="F50" s="29"/>
      <c r="G50" s="29"/>
      <c r="H50" s="29"/>
    </row>
    <row r="51" spans="1:8" x14ac:dyDescent="0.25">
      <c r="A51" s="29"/>
      <c r="B51" s="29"/>
      <c r="C51" s="29"/>
      <c r="D51" s="29"/>
      <c r="E51" s="29"/>
      <c r="F51" s="29"/>
      <c r="G51" s="29"/>
      <c r="H51" s="29"/>
    </row>
    <row r="52" spans="1:8" x14ac:dyDescent="0.25">
      <c r="A52" s="29"/>
      <c r="B52" s="29"/>
      <c r="C52" s="29"/>
      <c r="D52" s="29"/>
      <c r="E52" s="29"/>
      <c r="F52" s="29"/>
      <c r="G52" s="29"/>
      <c r="H52" s="29"/>
    </row>
    <row r="53" spans="1:8" x14ac:dyDescent="0.25">
      <c r="A53" s="29"/>
      <c r="B53" s="29"/>
      <c r="C53" s="29"/>
      <c r="D53" s="29"/>
      <c r="E53" s="29"/>
      <c r="F53" s="29"/>
      <c r="G53" s="29"/>
      <c r="H53" s="29"/>
    </row>
    <row r="54" spans="1:8" x14ac:dyDescent="0.25">
      <c r="A54" s="29"/>
      <c r="B54" s="29"/>
      <c r="C54" s="29"/>
      <c r="D54" s="29"/>
      <c r="E54" s="29"/>
      <c r="F54" s="29"/>
      <c r="G54" s="29"/>
      <c r="H54" s="29"/>
    </row>
    <row r="55" spans="1:8" x14ac:dyDescent="0.25">
      <c r="A55" s="29"/>
      <c r="B55" s="29"/>
      <c r="C55" s="29"/>
      <c r="D55" s="29"/>
      <c r="E55" s="29"/>
      <c r="F55" s="29"/>
      <c r="G55" s="29"/>
      <c r="H55" s="29"/>
    </row>
    <row r="56" spans="1:8" x14ac:dyDescent="0.25">
      <c r="A56" s="29"/>
      <c r="B56" s="29"/>
      <c r="C56" s="29"/>
      <c r="D56" s="29"/>
      <c r="E56" s="29"/>
      <c r="F56" s="29"/>
      <c r="G56" s="29"/>
      <c r="H56" s="29"/>
    </row>
    <row r="57" spans="1:8" x14ac:dyDescent="0.25">
      <c r="A57" s="29"/>
      <c r="B57" s="29"/>
      <c r="C57" s="29"/>
      <c r="D57" s="29"/>
      <c r="E57" s="29"/>
      <c r="F57" s="29"/>
      <c r="G57" s="29"/>
      <c r="H57" s="29"/>
    </row>
    <row r="58" spans="1:8" x14ac:dyDescent="0.25">
      <c r="A58" s="29"/>
      <c r="B58" s="29"/>
      <c r="C58" s="29"/>
      <c r="D58" s="29"/>
      <c r="E58" s="29"/>
      <c r="F58" s="29"/>
      <c r="G58" s="29"/>
      <c r="H58" s="29"/>
    </row>
    <row r="59" spans="1:8" x14ac:dyDescent="0.25">
      <c r="A59" s="29"/>
      <c r="B59" s="29"/>
      <c r="C59" s="29"/>
      <c r="D59" s="29"/>
      <c r="E59" s="29"/>
      <c r="F59" s="29"/>
      <c r="G59" s="29"/>
      <c r="H59" s="29"/>
    </row>
    <row r="60" spans="1:8" x14ac:dyDescent="0.25">
      <c r="A60" s="29"/>
      <c r="B60" s="29"/>
      <c r="C60" s="29"/>
      <c r="D60" s="29"/>
      <c r="E60" s="29"/>
      <c r="F60" s="29"/>
      <c r="G60" s="29"/>
      <c r="H60" s="29"/>
    </row>
    <row r="61" spans="1:8" x14ac:dyDescent="0.25">
      <c r="A61" s="29"/>
      <c r="B61" s="29"/>
      <c r="C61" s="29"/>
      <c r="D61" s="29"/>
      <c r="E61" s="29"/>
      <c r="F61" s="29"/>
      <c r="G61" s="29"/>
      <c r="H61" s="29"/>
    </row>
    <row r="62" spans="1:8" x14ac:dyDescent="0.25">
      <c r="A62" s="29"/>
      <c r="B62" s="29"/>
      <c r="C62" s="29"/>
      <c r="D62" s="29"/>
      <c r="E62" s="29"/>
      <c r="F62" s="29"/>
      <c r="G62" s="29"/>
      <c r="H62" s="29"/>
    </row>
    <row r="63" spans="1:8" x14ac:dyDescent="0.25">
      <c r="A63" s="29"/>
      <c r="B63" s="29"/>
      <c r="C63" s="29"/>
      <c r="D63" s="29"/>
      <c r="E63" s="29"/>
      <c r="F63" s="29"/>
      <c r="G63" s="29"/>
      <c r="H63" s="29"/>
    </row>
    <row r="64" spans="1:8" x14ac:dyDescent="0.25">
      <c r="A64" s="29"/>
      <c r="B64" s="29"/>
      <c r="C64" s="29"/>
      <c r="D64" s="29"/>
      <c r="E64" s="29"/>
      <c r="F64" s="29"/>
      <c r="G64" s="29"/>
      <c r="H64" s="29"/>
    </row>
    <row r="65" spans="1:8" x14ac:dyDescent="0.25">
      <c r="A65" s="29"/>
      <c r="B65" s="29"/>
      <c r="C65" s="29"/>
      <c r="D65" s="29"/>
      <c r="E65" s="29"/>
      <c r="F65" s="29"/>
      <c r="G65" s="29"/>
      <c r="H65" s="29"/>
    </row>
    <row r="66" spans="1:8" x14ac:dyDescent="0.25">
      <c r="A66" s="29"/>
      <c r="B66" s="29"/>
      <c r="C66" s="29"/>
      <c r="D66" s="29"/>
      <c r="E66" s="29"/>
      <c r="F66" s="29"/>
      <c r="G66" s="29"/>
      <c r="H66" s="29"/>
    </row>
    <row r="67" spans="1:8" x14ac:dyDescent="0.25">
      <c r="A67" s="29"/>
      <c r="B67" s="29"/>
      <c r="C67" s="29"/>
      <c r="D67" s="29"/>
      <c r="E67" s="29"/>
      <c r="F67" s="29"/>
      <c r="G67" s="29"/>
      <c r="H67" s="29"/>
    </row>
    <row r="68" spans="1:8" x14ac:dyDescent="0.25">
      <c r="A68" s="29"/>
      <c r="B68" s="29"/>
      <c r="C68" s="29"/>
      <c r="D68" s="29"/>
      <c r="E68" s="29"/>
      <c r="F68" s="29"/>
      <c r="G68" s="29"/>
      <c r="H68" s="29"/>
    </row>
    <row r="69" spans="1:8" x14ac:dyDescent="0.25">
      <c r="A69" s="29"/>
      <c r="B69" s="29"/>
      <c r="C69" s="29"/>
      <c r="D69" s="29"/>
      <c r="E69" s="29"/>
      <c r="F69" s="29"/>
      <c r="G69" s="29"/>
      <c r="H69" s="29"/>
    </row>
    <row r="70" spans="1:8" x14ac:dyDescent="0.25">
      <c r="A70" s="29"/>
      <c r="B70" s="29"/>
      <c r="C70" s="29"/>
      <c r="D70" s="29"/>
      <c r="E70" s="29"/>
      <c r="F70" s="29"/>
      <c r="G70" s="29"/>
      <c r="H70" s="29"/>
    </row>
    <row r="71" spans="1:8" x14ac:dyDescent="0.25">
      <c r="A71" s="29"/>
      <c r="B71" s="29"/>
      <c r="C71" s="29"/>
      <c r="D71" s="29"/>
      <c r="E71" s="29"/>
      <c r="F71" s="29"/>
      <c r="G71" s="29"/>
      <c r="H71" s="29"/>
    </row>
    <row r="72" spans="1:8" x14ac:dyDescent="0.25">
      <c r="A72" s="29"/>
      <c r="B72" s="29"/>
      <c r="C72" s="29"/>
      <c r="D72" s="29"/>
      <c r="E72" s="29"/>
      <c r="F72" s="29"/>
      <c r="G72" s="29"/>
      <c r="H72" s="29"/>
    </row>
    <row r="73" spans="1:8" x14ac:dyDescent="0.25">
      <c r="A73" s="29"/>
      <c r="B73" s="29"/>
      <c r="C73" s="29"/>
      <c r="D73" s="29"/>
      <c r="E73" s="29"/>
      <c r="F73" s="29"/>
      <c r="G73" s="29"/>
      <c r="H73" s="29"/>
    </row>
    <row r="74" spans="1:8" x14ac:dyDescent="0.25">
      <c r="A74" s="29"/>
      <c r="B74" s="29"/>
      <c r="C74" s="29"/>
      <c r="D74" s="29"/>
      <c r="E74" s="29"/>
      <c r="F74" s="29"/>
      <c r="G74" s="29"/>
      <c r="H74" s="29"/>
    </row>
    <row r="75" spans="1:8" x14ac:dyDescent="0.25">
      <c r="A75" s="29"/>
      <c r="B75" s="29"/>
      <c r="C75" s="29"/>
      <c r="D75" s="29"/>
      <c r="E75" s="29"/>
      <c r="F75" s="29"/>
      <c r="G75" s="29"/>
      <c r="H75" s="29"/>
    </row>
    <row r="76" spans="1:8" x14ac:dyDescent="0.25">
      <c r="A76" s="29"/>
      <c r="B76" s="29"/>
      <c r="C76" s="29"/>
      <c r="D76" s="29"/>
      <c r="E76" s="29"/>
      <c r="F76" s="29"/>
      <c r="G76" s="29"/>
      <c r="H76" s="29"/>
    </row>
    <row r="77" spans="1:8" x14ac:dyDescent="0.25">
      <c r="A77" s="29"/>
      <c r="B77" s="29"/>
      <c r="C77" s="29"/>
      <c r="D77" s="29"/>
      <c r="E77" s="29"/>
      <c r="F77" s="29"/>
      <c r="G77" s="29"/>
      <c r="H77" s="29"/>
    </row>
    <row r="78" spans="1:8" x14ac:dyDescent="0.25">
      <c r="A78" s="29"/>
      <c r="B78" s="29"/>
      <c r="C78" s="29"/>
      <c r="D78" s="29"/>
      <c r="E78" s="29"/>
      <c r="F78" s="29"/>
      <c r="G78" s="29"/>
      <c r="H78" s="29"/>
    </row>
    <row r="79" spans="1:8" x14ac:dyDescent="0.25">
      <c r="A79" s="29"/>
      <c r="B79" s="29"/>
      <c r="C79" s="29"/>
      <c r="D79" s="29"/>
      <c r="E79" s="29"/>
      <c r="F79" s="29"/>
      <c r="G79" s="29"/>
      <c r="H79" s="29"/>
    </row>
    <row r="80" spans="1:8" x14ac:dyDescent="0.25">
      <c r="A80" s="29"/>
      <c r="B80" s="29"/>
      <c r="C80" s="29"/>
      <c r="D80" s="29"/>
      <c r="E80" s="29"/>
      <c r="F80" s="29"/>
      <c r="G80" s="29"/>
      <c r="H80" s="29"/>
    </row>
    <row r="81" spans="1:8" x14ac:dyDescent="0.25">
      <c r="A81" s="29"/>
      <c r="B81" s="29"/>
      <c r="C81" s="29"/>
      <c r="D81" s="29"/>
      <c r="E81" s="29"/>
      <c r="F81" s="29"/>
      <c r="G81" s="29"/>
      <c r="H81" s="29"/>
    </row>
    <row r="82" spans="1:8" x14ac:dyDescent="0.25">
      <c r="A82" s="29"/>
      <c r="B82" s="29"/>
      <c r="C82" s="29"/>
      <c r="D82" s="29"/>
      <c r="E82" s="29"/>
      <c r="F82" s="29"/>
      <c r="G82" s="29"/>
      <c r="H82" s="29"/>
    </row>
    <row r="83" spans="1:8" x14ac:dyDescent="0.25">
      <c r="A83" s="29"/>
      <c r="B83" s="29"/>
      <c r="C83" s="29"/>
      <c r="D83" s="29"/>
      <c r="E83" s="29"/>
      <c r="F83" s="29"/>
      <c r="G83" s="29"/>
      <c r="H83" s="29"/>
    </row>
    <row r="84" spans="1:8" x14ac:dyDescent="0.25">
      <c r="A84" s="29"/>
      <c r="B84" s="29"/>
      <c r="C84" s="29"/>
      <c r="D84" s="29"/>
      <c r="E84" s="29"/>
      <c r="F84" s="29"/>
      <c r="G84" s="29"/>
      <c r="H84" s="29"/>
    </row>
  </sheetData>
  <mergeCells count="3">
    <mergeCell ref="D12:E12"/>
    <mergeCell ref="D11:E11"/>
    <mergeCell ref="A38:H8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hamza</dc:creator>
  <cp:lastModifiedBy>ali hamza</cp:lastModifiedBy>
  <dcterms:created xsi:type="dcterms:W3CDTF">2022-08-18T16:43:26Z</dcterms:created>
  <dcterms:modified xsi:type="dcterms:W3CDTF">2022-08-18T19:13:45Z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2022-08-18T16:43:26Z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9e5153cb-5fa8-46fd-94ef-c3370d89d54c</vt:lpwstr>
  </property>
  <property fmtid="{D5CDD505-2E9C-101B-9397-08002B2CF9AE}" pid="7" name="MSIP_Label_defa4170-0d19-0005-0004-bc88714345d2_ActionId">
    <vt:lpwstr>b7470d85-6451-4cd1-9fae-b8964e647e15</vt:lpwstr>
  </property>
  <property fmtid="{D5CDD505-2E9C-101B-9397-08002B2CF9AE}" pid="8" name="MSIP_Label_defa4170-0d19-0005-0004-bc88714345d2_ContentBits">
    <vt:lpwstr>0</vt:lpwstr>
  </property>
</Properties>
</file>