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5726"/>
  <workbookPr defaultThemeVersion="166925"/>
  <bookViews>
    <workbookView xWindow="-120" yWindow="-120" windowWidth="20730" windowHeight="11760" activeTab="0"/>
  </bookViews>
  <sheets>
    <sheet name="Data" sheetId="1" r:id="rId1"/>
    <sheet name="Jumlah Merk Status Jual" sheetId="2" r:id="rId2"/>
    <sheet name="Daftar Refund" sheetId="3" r:id="rId3"/>
    <sheet name="Laba Rugi Merk" sheetId="4" r:id="rId4"/>
    <sheet name="Tipe Per Status Jual" sheetId="5" r:id="rId5"/>
    <sheet name="Jumlah Merk Per Status Jual" sheetId="6" r:id="rId6"/>
    <sheet name="Jumlah Merk Per Bulan Beli" sheetId="7" r:id="rId7"/>
    <sheet name="Jumlah Modal Per Bulan Beli" sheetId="8" r:id="rId8"/>
    <sheet name="Jumlah Modal Per Bulan Minggu" sheetId="9" r:id="rId9"/>
    <sheet name="Jumlah Beli Pcs Bln Mgg" sheetId="10" r:id="rId10"/>
    <sheet name="Jumlah Per Status Jual" sheetId="11" r:id="rId11"/>
    <sheet name="Laba Rugi Per Bulan Jual" sheetId="12" r:id="rId12"/>
    <sheet name="Rata2 Lama Terjual &amp; Refund" sheetId="13" r:id="rId13"/>
    <sheet name="Rata2 Lama Laku Per Bulan" sheetId="14" r:id="rId14"/>
    <sheet name="Rata2 Lama Laku Tiap Merk" sheetId="15" r:id="rId15"/>
  </sheets>
  <definedNames>
    <definedName name="_xlnm._FilterDatabase" localSheetId="0" hidden="1">Data!$A$1:$U$36</definedName>
    <definedName name="_xlnm._FilterDatabase" localSheetId="0" hidden="1">Data!$A$1:$U$36</definedName>
    <definedName name="_xlnm._FilterDatabase" localSheetId="0" hidden="1">Data!$A$1:$U$36</definedName>
    <definedName name="_xlnm._FilterDatabase" localSheetId="0" hidden="1">Data!$A$1:$U$35</definedName>
    <definedName name="_xlnm._FilterDatabase" localSheetId="0" hidden="1">Data!$A$1:$U$35</definedName>
    <definedName name="_xlnm._FilterDatabase" localSheetId="0" hidden="1">Data!$A$1:$U$35</definedName>
    <definedName name="_xlnm._FilterDatabase" localSheetId="0" hidden="1">Data!$A$1:$U$34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<sst xmlns="http://schemas.openxmlformats.org/spreadsheetml/2006/main" uniqueCount="95" count="95">
  <si>
    <t>Merk</t>
  </si>
  <si>
    <t>Tipe</t>
  </si>
  <si>
    <t>Ram</t>
  </si>
  <si>
    <t>Internal</t>
  </si>
  <si>
    <t>Tgl_Beli</t>
  </si>
  <si>
    <t>Harga_Beli</t>
  </si>
  <si>
    <t>Kondisi</t>
  </si>
  <si>
    <t>Status</t>
  </si>
  <si>
    <t>Harga_Jual</t>
  </si>
  <si>
    <t>Oppo</t>
  </si>
  <si>
    <t>F7</t>
  </si>
  <si>
    <t>Normal</t>
  </si>
  <si>
    <t>Terjual</t>
  </si>
  <si>
    <t>Tgl_Datang</t>
  </si>
  <si>
    <t>-</t>
  </si>
  <si>
    <t>Keterangan_Kondisi</t>
  </si>
  <si>
    <t>Keterangan_Jual</t>
  </si>
  <si>
    <t>With Charger</t>
  </si>
  <si>
    <t>Batangan</t>
  </si>
  <si>
    <t>Samsung</t>
  </si>
  <si>
    <t>A03S</t>
  </si>
  <si>
    <t>Tgl_Laku</t>
  </si>
  <si>
    <t>A11</t>
  </si>
  <si>
    <t>Xiaomi</t>
  </si>
  <si>
    <t>Redmi Note 7</t>
  </si>
  <si>
    <t>A31</t>
  </si>
  <si>
    <t>Biaya_Tambahan</t>
  </si>
  <si>
    <t>Keterangan_Biaya_Tambahan</t>
  </si>
  <si>
    <t>Charger</t>
  </si>
  <si>
    <t>Cacat</t>
  </si>
  <si>
    <t>Ada titik di layar bagian tengah</t>
  </si>
  <si>
    <t>Refund</t>
  </si>
  <si>
    <t>Ongkir</t>
  </si>
  <si>
    <t>A21S</t>
  </si>
  <si>
    <t>With Box + Charger</t>
  </si>
  <si>
    <t>M21</t>
  </si>
  <si>
    <t>Vivo</t>
  </si>
  <si>
    <t>Y91 (Y93 2019)</t>
  </si>
  <si>
    <t>Layar retak di bagian piggir</t>
  </si>
  <si>
    <t>Success</t>
  </si>
  <si>
    <t>M30S</t>
  </si>
  <si>
    <t>Layar sentuh susah</t>
  </si>
  <si>
    <t xml:space="preserve">Refund </t>
  </si>
  <si>
    <t>Layar shadow</t>
  </si>
  <si>
    <t>A15</t>
  </si>
  <si>
    <t>Layar poal pinggir di bagian kiri atas</t>
  </si>
  <si>
    <t>Tuker Barang</t>
  </si>
  <si>
    <t>Tuker barang dengan ram 3, internal 32</t>
  </si>
  <si>
    <t>A7 2018</t>
  </si>
  <si>
    <t>Layar retak, Casing belakang mbuka</t>
  </si>
  <si>
    <t>Reject</t>
  </si>
  <si>
    <t>Realme</t>
  </si>
  <si>
    <t>Realme 3</t>
  </si>
  <si>
    <t>Layar Error, sentuh mblandrang</t>
  </si>
  <si>
    <t>J4+</t>
  </si>
  <si>
    <t>A5S</t>
  </si>
  <si>
    <t>eMMC bermasalah, bootloop</t>
  </si>
  <si>
    <t>Service eMMC</t>
  </si>
  <si>
    <t>M20</t>
  </si>
  <si>
    <t>LCD gantian, sensor bermasalah</t>
  </si>
  <si>
    <t>A03</t>
  </si>
  <si>
    <t>Body melengkung</t>
  </si>
  <si>
    <t>J2 Prime</t>
  </si>
  <si>
    <t>1,5</t>
  </si>
  <si>
    <t>Redmi 3S</t>
  </si>
  <si>
    <t>Sinyal tidak stabil</t>
  </si>
  <si>
    <t>samsung</t>
  </si>
  <si>
    <t>A20S</t>
  </si>
  <si>
    <t>Layar sentuh kadang macet</t>
  </si>
  <si>
    <t>A02</t>
  </si>
  <si>
    <t>Redmi S2</t>
  </si>
  <si>
    <t>J6+</t>
  </si>
  <si>
    <t>Pemasaran</t>
  </si>
  <si>
    <t>C25y</t>
  </si>
  <si>
    <t>Terjual (Belum Lunas)</t>
  </si>
  <si>
    <t>Total Keseluruhan</t>
  </si>
  <si>
    <t>Jumlah dari Merk</t>
  </si>
  <si>
    <t>Laba/Rugi</t>
  </si>
  <si>
    <t>Penjumlahan dari Laba/Rugi</t>
  </si>
  <si>
    <t>Bulan Beli</t>
  </si>
  <si>
    <t>Bulan Jual</t>
  </si>
  <si>
    <t>Penjumlahan dari Harga_Beli</t>
  </si>
  <si>
    <t>Minggu</t>
  </si>
  <si>
    <t>Jumlah dari Status</t>
  </si>
  <si>
    <t>Minggu Jual</t>
  </si>
  <si>
    <t>Minggu Beli</t>
  </si>
  <si>
    <t>F11</t>
  </si>
  <si>
    <t>(kosong)</t>
  </si>
  <si>
    <t>Baru Pesan</t>
  </si>
  <si>
    <t>Lama Laku</t>
  </si>
  <si>
    <t>Rerata dari Lama Laku</t>
  </si>
  <si>
    <t>Pengecekan</t>
  </si>
  <si>
    <t>Bagian samping gompal ada 2</t>
  </si>
  <si>
    <t xml:space="preserve">Pemasaran </t>
  </si>
  <si>
    <t>10/</t>
  </si>
</sst>
</file>

<file path=xl/styles.xml><?xml version="1.0" encoding="utf-8"?>
<styleSheet xmlns="http://schemas.openxmlformats.org/spreadsheetml/2006/main">
  <numFmts count="4">
    <numFmt numFmtId="0" formatCode="General"/>
    <numFmt numFmtId="1" formatCode="0"/>
    <numFmt numFmtId="14" formatCode="m/d/yyyy"/>
    <numFmt numFmtId="49" formatCode="@"/>
  </numFmts>
  <fonts count="11">
    <font>
      <name val="Calibri"/>
      <sz val="11"/>
    </font>
    <font>
      <name val="Calibri"/>
      <sz val="11"/>
      <color rgb="FF000000"/>
    </font>
    <font>
      <name val="Calibri"/>
      <sz val="11"/>
    </font>
    <font>
      <name val="Calibri"/>
      <b/>
      <sz val="11"/>
      <color rgb="FF000000"/>
    </font>
    <font>
      <name val="Calibri"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  <font>
      <name val="Calibri"/>
      <sz val="11"/>
      <color rgb="FF000000"/>
    </font>
    <font>
      <name val="Calibri"/>
      <sz val="11"/>
      <color rgb="FFFFFFFF"/>
    </font>
    <font>
      <name val="Calibri"/>
      <sz val="11"/>
      <color rgb="FF000000"/>
    </font>
    <font>
      <name val="Calibri"/>
      <sz val="11"/>
      <color rgb="FFFFFFFF"/>
    </font>
  </fonts>
  <fills count="5">
    <fill>
      <patternFill patternType="none"/>
    </fill>
    <fill>
      <patternFill patternType="gray125"/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1" fontId="1" fillId="0" borderId="0" xfId="0" applyNumberFormat="1" applyFont="1" applyAlignment="1">
      <alignment vertical="bottom"/>
    </xf>
    <xf numFmtId="14" fontId="1" fillId="0" borderId="0" xfId="0" applyNumberFormat="1" applyFont="1" applyAlignment="1">
      <alignment vertical="bottom"/>
    </xf>
    <xf numFmtId="49" fontId="1" fillId="0" borderId="0" xfId="0" applyNumberFormat="1" applyFont="1" applyAlignment="1">
      <alignment vertical="bottom"/>
    </xf>
    <xf numFmtId="0" fontId="1" fillId="0" borderId="0" xfId="0" applyFont="1" applyAlignment="1">
      <alignment horizontal="right" vertical="bottom"/>
    </xf>
    <xf numFmtId="14" fontId="2" fillId="0" borderId="0" xfId="0" applyNumberFormat="1">
      <alignment vertical="center"/>
    </xf>
    <xf numFmtId="14" fontId="0" fillId="0" borderId="0" xfId="0" applyNumberFormat="1">
      <alignment vertical="center"/>
    </xf>
    <xf numFmtId="0" fontId="3" fillId="2" borderId="1" xfId="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6" fillId="3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7" fillId="2" borderId="1" xfId="0" applyFont="1" applyFill="1" applyBorder="1">
      <alignment vertical="center"/>
    </xf>
    <xf numFmtId="0" fontId="8" fillId="3" borderId="1" xfId="0" applyFont="1" applyFill="1" applyBorder="1">
      <alignment vertical="center"/>
    </xf>
    <xf numFmtId="0" fontId="7" fillId="4" borderId="1" xfId="0" applyFont="1" applyFill="1" applyBorder="1">
      <alignment vertical="center"/>
    </xf>
    <xf numFmtId="0" fontId="9" fillId="2" borderId="1" xfId="0" applyFont="1" applyFill="1" applyBorder="1">
      <alignment vertical="center"/>
    </xf>
    <xf numFmtId="0" fontId="10" fillId="3" borderId="1" xfId="0" applyFont="1" applyFill="1" applyBorder="1">
      <alignment vertical="center"/>
    </xf>
    <xf numFmtId="0" fontId="9" fillId="4" borderId="1" xfId="0" applyFont="1" applyFill="1" applyBorder="1">
      <alignment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www.wps.cn/officeDocument/2020/cellImage" Target="cellimages.xml"/><Relationship Id="rId17" Type="http://schemas.openxmlformats.org/officeDocument/2006/relationships/sharedStrings" Target="sharedStrings.xml"/><Relationship Id="rId18" Type="http://schemas.openxmlformats.org/officeDocument/2006/relationships/styles" Target="styles.xml"/><Relationship Id="rId19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'Jumlah Per Status Jual'!$A$4</c:f>
              <c:strCache>
                <c:ptCount val="1"/>
                <c:pt idx="0">
                  <c:v>Pemasaran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'Jumlah Per Status Jual'!$B$2:$G$3</c:f>
              <c:multiLvlStrCache>
                <c:ptCount val="6"/>
                <c:lvl>
                  <c:pt idx="0">
                    <c:v>4</c:v>
                  </c:pt>
                  <c:pt idx="1">
                    <c:v>5</c:v>
                  </c:pt>
                  <c:pt idx="2">
                    <c:v>6</c:v>
                  </c:pt>
                  <c:pt idx="3">
                    <c:v>8</c:v>
                  </c:pt>
                  <c:pt idx="4">
                    <c:v>9</c:v>
                  </c:pt>
                  <c:pt idx="5">
                    <c:v>10</c:v>
                  </c:pt>
                </c:lvl>
                <c:lvl>
                  <c:pt idx="0">
                    <c:v>Bulan Beli</c:v>
                  </c:pt>
                </c:lvl>
              </c:multiLvlStrCache>
            </c:multiLvlStrRef>
          </c:cat>
          <c:val>
            <c:numRef>
              <c:f>'Jumlah Per Status Jual'!$B$4:$G$4</c:f>
              <c:numCache>
                <c:formatCode>General</c:formatCode>
                <c:ptCount val="6"/>
                <c:pt idx="4">
                  <c:v>1.0</c:v>
                </c:pt>
                <c:pt idx="5">
                  <c:v>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'Jumlah Per Status Jual'!$A$5</c:f>
              <c:strCache>
                <c:ptCount val="1"/>
                <c:pt idx="0">
                  <c:v>Refund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'Jumlah Per Status Jual'!$B$2:$G$3</c:f>
              <c:multiLvlStrCache>
                <c:ptCount val="6"/>
                <c:lvl>
                  <c:pt idx="0">
                    <c:v>4</c:v>
                  </c:pt>
                  <c:pt idx="1">
                    <c:v>5</c:v>
                  </c:pt>
                  <c:pt idx="2">
                    <c:v>6</c:v>
                  </c:pt>
                  <c:pt idx="3">
                    <c:v>8</c:v>
                  </c:pt>
                  <c:pt idx="4">
                    <c:v>9</c:v>
                  </c:pt>
                  <c:pt idx="5">
                    <c:v>10</c:v>
                  </c:pt>
                </c:lvl>
                <c:lvl>
                  <c:pt idx="0">
                    <c:v>Bulan Beli</c:v>
                  </c:pt>
                </c:lvl>
              </c:multiLvlStrCache>
            </c:multiLvlStrRef>
          </c:cat>
          <c:val>
            <c:numRef>
              <c:f>'Jumlah Per Status Jual'!$B$5:$G$5</c:f>
              <c:numCache>
                <c:formatCode>General</c:formatCode>
                <c:ptCount val="6"/>
                <c:pt idx="1">
                  <c:v>6.0</c:v>
                </c:pt>
                <c:pt idx="2">
                  <c:v>1.0</c:v>
                </c:pt>
                <c:pt idx="3">
                  <c:v>4.0</c:v>
                </c:pt>
                <c:pt idx="4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'Jumlah Per Status Jual'!$A$6</c:f>
              <c:strCache>
                <c:ptCount val="1"/>
                <c:pt idx="0">
                  <c:v>Terjual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'Jumlah Per Status Jual'!$B$2:$G$3</c:f>
              <c:multiLvlStrCache>
                <c:ptCount val="6"/>
                <c:lvl>
                  <c:pt idx="0">
                    <c:v>4</c:v>
                  </c:pt>
                  <c:pt idx="1">
                    <c:v>5</c:v>
                  </c:pt>
                  <c:pt idx="2">
                    <c:v>6</c:v>
                  </c:pt>
                  <c:pt idx="3">
                    <c:v>8</c:v>
                  </c:pt>
                  <c:pt idx="4">
                    <c:v>9</c:v>
                  </c:pt>
                  <c:pt idx="5">
                    <c:v>10</c:v>
                  </c:pt>
                </c:lvl>
                <c:lvl>
                  <c:pt idx="0">
                    <c:v>Bulan Beli</c:v>
                  </c:pt>
                </c:lvl>
              </c:multiLvlStrCache>
            </c:multiLvlStrRef>
          </c:cat>
          <c:val>
            <c:numRef>
              <c:f>'Jumlah Per Status Jual'!$B$6:$G$6</c:f>
              <c:numCache>
                <c:formatCode>General</c:formatCode>
                <c:ptCount val="6"/>
                <c:pt idx="0">
                  <c:v>4.0</c:v>
                </c:pt>
                <c:pt idx="1">
                  <c:v>3.0</c:v>
                </c:pt>
                <c:pt idx="2">
                  <c:v>2.0</c:v>
                </c:pt>
                <c:pt idx="3">
                  <c:v>4.0</c:v>
                </c:pt>
                <c:pt idx="4">
                  <c:v>3.0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'Jumlah Per Status Jual'!$A$7</c:f>
              <c:strCache>
                <c:ptCount val="1"/>
                <c:pt idx="0">
                  <c:v>Terjual (Belum Lunas)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'Jumlah Per Status Jual'!$B$2:$G$3</c:f>
              <c:multiLvlStrCache>
                <c:ptCount val="6"/>
                <c:lvl>
                  <c:pt idx="0">
                    <c:v>4</c:v>
                  </c:pt>
                  <c:pt idx="1">
                    <c:v>5</c:v>
                  </c:pt>
                  <c:pt idx="2">
                    <c:v>6</c:v>
                  </c:pt>
                  <c:pt idx="3">
                    <c:v>8</c:v>
                  </c:pt>
                  <c:pt idx="4">
                    <c:v>9</c:v>
                  </c:pt>
                  <c:pt idx="5">
                    <c:v>10</c:v>
                  </c:pt>
                </c:lvl>
                <c:lvl>
                  <c:pt idx="0">
                    <c:v>Bulan Beli</c:v>
                  </c:pt>
                </c:lvl>
              </c:multiLvlStrCache>
            </c:multiLvlStrRef>
          </c:cat>
          <c:val>
            <c:numRef>
              <c:f>'Jumlah Per Status Jual'!$B$7:$G$7</c:f>
              <c:numCache>
                <c:formatCode>General</c:formatCode>
                <c:ptCount val="6"/>
                <c:pt idx="4">
                  <c:v>1.0</c:v>
                </c:pt>
                <c:pt idx="5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8153151"/>
        <c:axId val="958154943"/>
      </c:lineChart>
      <c:catAx>
        <c:axId val="95815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958154943"/>
        <c:crosses val="autoZero"/>
        <c:auto val="1"/>
        <c:lblAlgn val="ctr"/>
        <c:lblOffset val="100"/>
        <c:noMultiLvlLbl val="0"/>
      </c:catAx>
      <c:valAx>
        <c:axId val="95815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95815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559798</xdr:colOff>
      <xdr:row>10</xdr:row>
      <xdr:rowOff>0</xdr:rowOff>
    </xdr:from>
    <xdr:to>
      <xdr:col>10</xdr:col>
      <xdr:colOff>619998</xdr:colOff>
      <xdr:row>24</xdr:row>
      <xdr:rowOff>63251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X36"/>
  <sheetViews>
    <sheetView tabSelected="1" workbookViewId="0" topLeftCell="P1" zoomScale="58">
      <selection activeCell="Q32" sqref="Q32:Q33"/>
    </sheetView>
  </sheetViews>
  <sheetFormatPr defaultRowHeight="15.0" defaultColWidth="9"/>
  <cols>
    <col min="2" max="2" customWidth="1" width="13.855469" style="0"/>
    <col min="5" max="5" customWidth="1" bestFit="1" width="8.746094" style="1"/>
    <col min="6" max="6" customWidth="1" width="12.375" style="2"/>
    <col min="7" max="7" customWidth="1" width="10.761719" style="2"/>
    <col min="8" max="8" customWidth="1" width="9.144531" style="2"/>
    <col min="9" max="9" customWidth="1" width="18.964844" style="0"/>
    <col min="12" max="12" customWidth="1" bestFit="1" width="10.761719" style="0"/>
    <col min="13" max="13" customWidth="1" width="17.890625" style="0"/>
    <col min="14" max="14" customWidth="1" width="11.1640625" style="1"/>
    <col min="15" max="15" customWidth="1" width="16.140625" style="1"/>
    <col min="16" max="16" customWidth="1" width="13.855469" style="3"/>
  </cols>
  <sheetData>
    <row r="1" spans="8:8" ht="15.35">
      <c r="A1" t="s">
        <v>0</v>
      </c>
      <c r="B1" t="s">
        <v>1</v>
      </c>
      <c r="C1" t="s">
        <v>2</v>
      </c>
      <c r="D1" t="s">
        <v>3</v>
      </c>
      <c r="E1" s="1" t="s">
        <v>5</v>
      </c>
      <c r="F1" s="2" t="s">
        <v>4</v>
      </c>
      <c r="G1" s="2" t="s">
        <v>13</v>
      </c>
      <c r="H1" s="2" t="s">
        <v>6</v>
      </c>
      <c r="I1" t="s">
        <v>15</v>
      </c>
      <c r="J1" t="s">
        <v>7</v>
      </c>
      <c r="K1" s="2" t="s">
        <v>31</v>
      </c>
      <c r="L1" s="2" t="s">
        <v>21</v>
      </c>
      <c r="M1" s="2" t="s">
        <v>16</v>
      </c>
      <c r="N1" s="1" t="s">
        <v>8</v>
      </c>
      <c r="O1" s="1" t="s">
        <v>26</v>
      </c>
      <c r="P1" s="3" t="s">
        <v>27</v>
      </c>
      <c r="Q1" t="s">
        <v>77</v>
      </c>
      <c r="R1" t="s">
        <v>79</v>
      </c>
      <c r="S1" t="s">
        <v>80</v>
      </c>
      <c r="T1" t="s">
        <v>85</v>
      </c>
      <c r="U1" t="s">
        <v>84</v>
      </c>
      <c r="V1" t="s">
        <v>89</v>
      </c>
    </row>
    <row r="2" spans="8:8">
      <c r="A2" t="s">
        <v>9</v>
      </c>
      <c r="B2" t="s">
        <v>10</v>
      </c>
      <c r="C2">
        <v>4.0</v>
      </c>
      <c r="D2">
        <v>64.0</v>
      </c>
      <c r="E2" s="1">
        <v>743000.0</v>
      </c>
      <c r="F2" s="2">
        <v>44678.0</v>
      </c>
      <c r="G2" s="2">
        <v>44681.0</v>
      </c>
      <c r="H2" s="2" t="s">
        <v>11</v>
      </c>
      <c r="I2" t="s">
        <v>14</v>
      </c>
      <c r="J2" t="s">
        <v>12</v>
      </c>
      <c r="K2" s="2" t="s">
        <v>14</v>
      </c>
      <c r="L2" s="2">
        <v>44683.0</v>
      </c>
      <c r="M2" s="2" t="s">
        <v>18</v>
      </c>
      <c r="N2" s="1">
        <v>900000.0</v>
      </c>
      <c r="O2" s="1">
        <v>0.0</v>
      </c>
      <c r="P2" s="3" t="s">
        <v>14</v>
      </c>
      <c r="Q2">
        <f>N2-E2-O2</f>
        <v>157000.0</v>
      </c>
      <c r="R2">
        <f>MONTH(F2)</f>
        <v>4.0</v>
      </c>
      <c r="S2">
        <f>MONTH(L2)</f>
        <v>5.0</v>
      </c>
      <c r="T2">
        <f>WEEKNUM(F2)-WEEKNUM(EOMONTH(F2,-1)+1)+1</f>
        <v>5.0</v>
      </c>
      <c r="U2">
        <f>WEEKNUM(L2)-WEEKNUM(EOMONTH(L2,-1)+1)+1</f>
        <v>1.0</v>
      </c>
      <c r="V2">
        <f>DATEDIF(G2,L2,"D")</f>
        <v>2.0</v>
      </c>
    </row>
    <row r="3" spans="8:8" ht="15.05">
      <c r="A3" t="s">
        <v>19</v>
      </c>
      <c r="B3" t="s">
        <v>20</v>
      </c>
      <c r="C3">
        <v>4.0</v>
      </c>
      <c r="D3">
        <v>64.0</v>
      </c>
      <c r="E3" s="1">
        <v>1160000.0</v>
      </c>
      <c r="F3" s="2">
        <v>44678.0</v>
      </c>
      <c r="G3" s="2">
        <v>44680.0</v>
      </c>
      <c r="H3" s="2" t="s">
        <v>11</v>
      </c>
      <c r="I3" s="2" t="s">
        <v>14</v>
      </c>
      <c r="J3" s="2" t="s">
        <v>12</v>
      </c>
      <c r="K3" s="2" t="s">
        <v>14</v>
      </c>
      <c r="L3" s="2">
        <v>44686.0</v>
      </c>
      <c r="M3" s="2" t="s">
        <v>18</v>
      </c>
      <c r="N3" s="1">
        <v>1250000.0</v>
      </c>
      <c r="O3" s="1">
        <v>0.0</v>
      </c>
      <c r="P3" s="3" t="s">
        <v>14</v>
      </c>
      <c r="Q3">
        <f>N3-E3-O3</f>
        <v>90000.0</v>
      </c>
      <c r="R3">
        <f>MONTH(F3)</f>
        <v>4.0</v>
      </c>
      <c r="S3">
        <f>MONTH(L3)</f>
        <v>5.0</v>
      </c>
      <c r="T3">
        <f>WEEKNUM(F3)-WEEKNUM(EOMONTH(F3,-1)+1)+1</f>
        <v>5.0</v>
      </c>
      <c r="U3">
        <f>WEEKNUM(L3)-WEEKNUM(EOMONTH(L3,-1)+1)+1</f>
        <v>1.0</v>
      </c>
      <c r="V3">
        <f>DATEDIF(G3,L3,"D")</f>
        <v>6.0</v>
      </c>
    </row>
    <row r="4" spans="8:8" ht="15.05">
      <c r="A4" t="s">
        <v>19</v>
      </c>
      <c r="B4" t="s">
        <v>22</v>
      </c>
      <c r="C4">
        <v>3.0</v>
      </c>
      <c r="D4">
        <v>32.0</v>
      </c>
      <c r="E4" s="1">
        <v>806000.0</v>
      </c>
      <c r="F4" s="2">
        <v>44679.0</v>
      </c>
      <c r="G4" s="2">
        <v>44681.0</v>
      </c>
      <c r="H4" s="2" t="s">
        <v>11</v>
      </c>
      <c r="I4" s="2" t="s">
        <v>14</v>
      </c>
      <c r="J4" s="2" t="s">
        <v>12</v>
      </c>
      <c r="K4" s="2" t="s">
        <v>14</v>
      </c>
      <c r="L4" s="2">
        <v>44685.0</v>
      </c>
      <c r="M4" s="2" t="s">
        <v>17</v>
      </c>
      <c r="N4" s="1">
        <v>1100000.0</v>
      </c>
      <c r="O4" s="1">
        <v>40000.0</v>
      </c>
      <c r="P4" s="3" t="s">
        <v>28</v>
      </c>
      <c r="Q4">
        <f>N4-E4-O4</f>
        <v>254000.0</v>
      </c>
      <c r="R4">
        <f>MONTH(F4)</f>
        <v>4.0</v>
      </c>
      <c r="S4">
        <f>MONTH(L4)</f>
        <v>5.0</v>
      </c>
      <c r="T4">
        <f>WEEKNUM(F4)-WEEKNUM(EOMONTH(F4,-1)+1)+1</f>
        <v>5.0</v>
      </c>
      <c r="U4">
        <f>WEEKNUM(L4)-WEEKNUM(EOMONTH(L4,-1)+1)+1</f>
        <v>1.0</v>
      </c>
      <c r="V4">
        <f>DATEDIF(G4,L4,"D")</f>
        <v>4.0</v>
      </c>
    </row>
    <row r="5" spans="8:8" ht="15.05">
      <c r="A5" t="s">
        <v>23</v>
      </c>
      <c r="B5" t="s">
        <v>24</v>
      </c>
      <c r="C5">
        <v>4.0</v>
      </c>
      <c r="D5">
        <v>64.0</v>
      </c>
      <c r="E5" s="1">
        <v>1060000.0</v>
      </c>
      <c r="F5" s="2">
        <v>44679.0</v>
      </c>
      <c r="G5" s="2">
        <v>44681.0</v>
      </c>
      <c r="H5" s="2" t="s">
        <v>11</v>
      </c>
      <c r="I5" s="2" t="s">
        <v>14</v>
      </c>
      <c r="J5" s="2" t="s">
        <v>12</v>
      </c>
      <c r="K5" s="2" t="s">
        <v>14</v>
      </c>
      <c r="L5" s="2">
        <v>44685.0</v>
      </c>
      <c r="M5" s="2" t="s">
        <v>18</v>
      </c>
      <c r="N5" s="1">
        <v>1200000.0</v>
      </c>
      <c r="O5" s="1">
        <v>0.0</v>
      </c>
      <c r="P5" s="3" t="s">
        <v>14</v>
      </c>
      <c r="Q5">
        <f>N5-E5-O5</f>
        <v>140000.0</v>
      </c>
      <c r="R5">
        <f>MONTH(F5)</f>
        <v>4.0</v>
      </c>
      <c r="S5">
        <f>MONTH(L5)</f>
        <v>5.0</v>
      </c>
      <c r="T5">
        <f>WEEKNUM(F5)-WEEKNUM(EOMONTH(F5,-1)+1)+1</f>
        <v>5.0</v>
      </c>
      <c r="U5">
        <f>WEEKNUM(L5)-WEEKNUM(EOMONTH(L5,-1)+1)+1</f>
        <v>1.0</v>
      </c>
      <c r="V5">
        <f>DATEDIF(G5,L5,"D")</f>
        <v>4.0</v>
      </c>
    </row>
    <row r="6" spans="8:8" ht="15.05">
      <c r="A6" t="s">
        <v>9</v>
      </c>
      <c r="B6" t="s">
        <v>25</v>
      </c>
      <c r="C6">
        <v>4.0</v>
      </c>
      <c r="D6">
        <v>128.0</v>
      </c>
      <c r="E6" s="1">
        <v>1224000.0</v>
      </c>
      <c r="F6" s="2">
        <v>44687.0</v>
      </c>
      <c r="G6" s="2">
        <v>44691.0</v>
      </c>
      <c r="H6" s="2" t="s">
        <v>29</v>
      </c>
      <c r="I6" s="2" t="s">
        <v>30</v>
      </c>
      <c r="J6" s="2" t="s">
        <v>31</v>
      </c>
      <c r="K6" s="2" t="s">
        <v>39</v>
      </c>
      <c r="L6" s="2">
        <v>44695.0</v>
      </c>
      <c r="M6" s="2" t="s">
        <v>31</v>
      </c>
      <c r="N6" s="1">
        <v>1224000.0</v>
      </c>
      <c r="O6" s="1">
        <v>23000.0</v>
      </c>
      <c r="P6" s="3" t="s">
        <v>32</v>
      </c>
      <c r="Q6">
        <f>N6-E6-O6</f>
        <v>-23000.0</v>
      </c>
      <c r="R6">
        <f>MONTH(F6)</f>
        <v>5.0</v>
      </c>
      <c r="S6">
        <f>MONTH(L6)</f>
        <v>5.0</v>
      </c>
      <c r="T6">
        <f>WEEKNUM(F6)-WEEKNUM(EOMONTH(F6,-1)+1)+1</f>
        <v>1.0</v>
      </c>
      <c r="U6">
        <f>WEEKNUM(L6)-WEEKNUM(EOMONTH(L6,-1)+1)+1</f>
        <v>2.0</v>
      </c>
      <c r="V6">
        <f>DATEDIF(G6,L6,"D")</f>
        <v>4.0</v>
      </c>
    </row>
    <row r="7" spans="8:8" ht="15.05">
      <c r="A7" t="s">
        <v>19</v>
      </c>
      <c r="B7" t="s">
        <v>33</v>
      </c>
      <c r="C7">
        <v>3.0</v>
      </c>
      <c r="D7">
        <v>32.0</v>
      </c>
      <c r="E7" s="1">
        <v>1223000.0</v>
      </c>
      <c r="F7" s="2">
        <v>44687.0</v>
      </c>
      <c r="G7" s="2">
        <v>44691.0</v>
      </c>
      <c r="H7" s="2" t="s">
        <v>11</v>
      </c>
      <c r="I7" s="2" t="s">
        <v>14</v>
      </c>
      <c r="J7" s="2" t="s">
        <v>12</v>
      </c>
      <c r="K7" s="2" t="s">
        <v>14</v>
      </c>
      <c r="L7" s="2">
        <v>44693.0</v>
      </c>
      <c r="M7" s="2" t="s">
        <v>34</v>
      </c>
      <c r="N7" s="1">
        <v>1400000.0</v>
      </c>
      <c r="O7" s="1">
        <v>40000.0</v>
      </c>
      <c r="P7" s="3" t="s">
        <v>28</v>
      </c>
      <c r="Q7">
        <f>N7-E7-O7</f>
        <v>137000.0</v>
      </c>
      <c r="R7">
        <f>MONTH(F7)</f>
        <v>5.0</v>
      </c>
      <c r="S7">
        <f>MONTH(L7)</f>
        <v>5.0</v>
      </c>
      <c r="T7">
        <f>WEEKNUM(F7)-WEEKNUM(EOMONTH(F7,-1)+1)+1</f>
        <v>1.0</v>
      </c>
      <c r="U7">
        <f>WEEKNUM(L7)-WEEKNUM(EOMONTH(L7,-1)+1)+1</f>
        <v>2.0</v>
      </c>
      <c r="V7">
        <f>DATEDIF(G7,L7,"D")</f>
        <v>2.0</v>
      </c>
    </row>
    <row r="8" spans="8:8" ht="15.05">
      <c r="A8" t="s">
        <v>19</v>
      </c>
      <c r="B8" t="s">
        <v>35</v>
      </c>
      <c r="C8">
        <v>4.0</v>
      </c>
      <c r="D8">
        <v>64.0</v>
      </c>
      <c r="E8" s="1">
        <v>1347000.0</v>
      </c>
      <c r="F8" s="2">
        <v>44688.0</v>
      </c>
      <c r="G8" s="2">
        <v>44691.0</v>
      </c>
      <c r="H8" s="2" t="s">
        <v>11</v>
      </c>
      <c r="I8" s="2" t="s">
        <v>14</v>
      </c>
      <c r="J8" s="2" t="s">
        <v>12</v>
      </c>
      <c r="K8" s="2" t="s">
        <v>14</v>
      </c>
      <c r="L8" s="2">
        <v>44693.0</v>
      </c>
      <c r="M8" s="2" t="s">
        <v>34</v>
      </c>
      <c r="N8" s="1">
        <v>1500000.0</v>
      </c>
      <c r="O8" s="1">
        <v>0.0</v>
      </c>
      <c r="P8" s="3" t="s">
        <v>14</v>
      </c>
      <c r="Q8">
        <f>N8-E8-O8</f>
        <v>153000.0</v>
      </c>
      <c r="R8">
        <f>MONTH(F8)</f>
        <v>5.0</v>
      </c>
      <c r="S8">
        <f>MONTH(L8)</f>
        <v>5.0</v>
      </c>
      <c r="T8">
        <f>WEEKNUM(F8)-WEEKNUM(EOMONTH(F8,-1)+1)+1</f>
        <v>1.0</v>
      </c>
      <c r="U8">
        <f>WEEKNUM(L8)-WEEKNUM(EOMONTH(L8,-1)+1)+1</f>
        <v>2.0</v>
      </c>
      <c r="V8">
        <f>DATEDIF(G8,L8,"D")</f>
        <v>2.0</v>
      </c>
    </row>
    <row r="9" spans="8:8" ht="15.05">
      <c r="A9" t="s">
        <v>36</v>
      </c>
      <c r="B9" t="s">
        <v>37</v>
      </c>
      <c r="C9">
        <v>2.0</v>
      </c>
      <c r="D9">
        <v>16.0</v>
      </c>
      <c r="E9" s="1">
        <v>607000.0</v>
      </c>
      <c r="F9" s="2">
        <v>44688.0</v>
      </c>
      <c r="G9" s="2">
        <v>44691.0</v>
      </c>
      <c r="H9" s="2" t="s">
        <v>29</v>
      </c>
      <c r="I9" s="2" t="s">
        <v>38</v>
      </c>
      <c r="J9" s="2" t="s">
        <v>31</v>
      </c>
      <c r="K9" s="2" t="s">
        <v>39</v>
      </c>
      <c r="L9" s="2">
        <v>44704.0</v>
      </c>
      <c r="M9" s="2" t="s">
        <v>31</v>
      </c>
      <c r="N9" s="1">
        <v>607000.0</v>
      </c>
      <c r="O9" s="1">
        <v>15000.0</v>
      </c>
      <c r="P9" s="3" t="s">
        <v>32</v>
      </c>
      <c r="Q9">
        <f>N9-E9-O9</f>
        <v>-15000.0</v>
      </c>
      <c r="R9">
        <f>MONTH(F9)</f>
        <v>5.0</v>
      </c>
      <c r="S9">
        <f>MONTH(L9)</f>
        <v>5.0</v>
      </c>
      <c r="T9">
        <f>WEEKNUM(F9)-WEEKNUM(EOMONTH(F9,-1)+1)+1</f>
        <v>1.0</v>
      </c>
      <c r="U9">
        <f>WEEKNUM(L9)-WEEKNUM(EOMONTH(L9,-1)+1)+1</f>
        <v>4.0</v>
      </c>
      <c r="V9">
        <f>DATEDIF(G9,L9,"D")</f>
        <v>13.0</v>
      </c>
    </row>
    <row r="10" spans="8:8" ht="15.05">
      <c r="A10" t="s">
        <v>19</v>
      </c>
      <c r="B10" t="s">
        <v>40</v>
      </c>
      <c r="C10">
        <v>4.0</v>
      </c>
      <c r="D10">
        <v>64.0</v>
      </c>
      <c r="E10" s="1">
        <v>1242000.0</v>
      </c>
      <c r="F10" s="2">
        <v>44696.0</v>
      </c>
      <c r="G10" s="2">
        <v>44700.0</v>
      </c>
      <c r="H10" s="2" t="s">
        <v>29</v>
      </c>
      <c r="I10" s="2" t="s">
        <v>41</v>
      </c>
      <c r="J10" s="2" t="s">
        <v>31</v>
      </c>
      <c r="K10" s="2" t="s">
        <v>39</v>
      </c>
      <c r="L10" s="2">
        <v>44711.0</v>
      </c>
      <c r="M10" s="2" t="s">
        <v>42</v>
      </c>
      <c r="N10" s="1">
        <v>1242000.0</v>
      </c>
      <c r="O10" s="1">
        <v>15000.0</v>
      </c>
      <c r="P10" s="3" t="s">
        <v>32</v>
      </c>
      <c r="Q10">
        <f>N10-E10-O10</f>
        <v>-15000.0</v>
      </c>
      <c r="R10">
        <f>MONTH(F10)</f>
        <v>5.0</v>
      </c>
      <c r="S10">
        <f>MONTH(L10)</f>
        <v>5.0</v>
      </c>
      <c r="T10">
        <f>WEEKNUM(F10)-WEEKNUM(EOMONTH(F10,-1)+1)+1</f>
        <v>3.0</v>
      </c>
      <c r="U10">
        <f>WEEKNUM(L10)-WEEKNUM(EOMONTH(L10,-1)+1)+1</f>
        <v>5.0</v>
      </c>
      <c r="V10">
        <f>DATEDIF(G10,L10,"D")</f>
        <v>11.0</v>
      </c>
    </row>
    <row r="11" spans="8:8" ht="15.05">
      <c r="A11" t="s">
        <v>19</v>
      </c>
      <c r="B11" t="s">
        <v>20</v>
      </c>
      <c r="C11">
        <v>4.0</v>
      </c>
      <c r="D11">
        <v>64.0</v>
      </c>
      <c r="E11" s="1">
        <v>1169000.0</v>
      </c>
      <c r="F11" s="2">
        <v>44699.0</v>
      </c>
      <c r="G11" s="2">
        <v>44701.0</v>
      </c>
      <c r="H11" s="2" t="s">
        <v>29</v>
      </c>
      <c r="I11" s="2" t="s">
        <v>43</v>
      </c>
      <c r="J11" s="2" t="s">
        <v>31</v>
      </c>
      <c r="K11" s="2" t="s">
        <v>39</v>
      </c>
      <c r="L11" s="2">
        <v>44712.0</v>
      </c>
      <c r="M11" s="2" t="s">
        <v>31</v>
      </c>
      <c r="N11" s="1">
        <v>1169000.0</v>
      </c>
      <c r="O11" s="1">
        <v>15000.0</v>
      </c>
      <c r="P11" s="3" t="s">
        <v>32</v>
      </c>
      <c r="Q11">
        <f>N11-E11-O11</f>
        <v>-15000.0</v>
      </c>
      <c r="R11">
        <f>MONTH(F11)</f>
        <v>5.0</v>
      </c>
      <c r="S11">
        <f>MONTH(L11)</f>
        <v>5.0</v>
      </c>
      <c r="T11">
        <f>WEEKNUM(F11)-WEEKNUM(EOMONTH(F11,-1)+1)+1</f>
        <v>3.0</v>
      </c>
      <c r="U11">
        <f>WEEKNUM(L11)-WEEKNUM(EOMONTH(L11,-1)+1)+1</f>
        <v>5.0</v>
      </c>
      <c r="V11">
        <f>DATEDIF(G11,L11,"D")</f>
        <v>11.0</v>
      </c>
    </row>
    <row r="12" spans="8:8" ht="15.05">
      <c r="A12" t="s">
        <v>9</v>
      </c>
      <c r="B12" t="s">
        <v>44</v>
      </c>
      <c r="C12">
        <v>3.0</v>
      </c>
      <c r="D12">
        <v>32.0</v>
      </c>
      <c r="E12" s="1">
        <v>958000.0</v>
      </c>
      <c r="F12" s="2">
        <v>44699.0</v>
      </c>
      <c r="G12" s="2">
        <v>44701.0</v>
      </c>
      <c r="H12" s="2" t="s">
        <v>11</v>
      </c>
      <c r="I12" s="2" t="s">
        <v>14</v>
      </c>
      <c r="J12" s="2" t="s">
        <v>12</v>
      </c>
      <c r="K12" s="2" t="s">
        <v>14</v>
      </c>
      <c r="L12" s="2">
        <v>44706.0</v>
      </c>
      <c r="M12" s="2" t="s">
        <v>17</v>
      </c>
      <c r="N12" s="1">
        <v>1150000.0</v>
      </c>
      <c r="O12" s="1">
        <v>40000.0</v>
      </c>
      <c r="P12" s="3" t="s">
        <v>28</v>
      </c>
      <c r="Q12">
        <f>N12-E12-O12</f>
        <v>152000.0</v>
      </c>
      <c r="R12">
        <f>MONTH(F12)</f>
        <v>5.0</v>
      </c>
      <c r="S12">
        <f>MONTH(L12)</f>
        <v>5.0</v>
      </c>
      <c r="T12">
        <f>WEEKNUM(F12)-WEEKNUM(EOMONTH(F12,-1)+1)+1</f>
        <v>3.0</v>
      </c>
      <c r="U12">
        <f>WEEKNUM(L12)-WEEKNUM(EOMONTH(L12,-1)+1)+1</f>
        <v>4.0</v>
      </c>
      <c r="V12">
        <f>DATEDIF(G12,L12,"D")</f>
        <v>5.0</v>
      </c>
    </row>
    <row r="13" spans="8:8" ht="15.05">
      <c r="A13" t="s">
        <v>19</v>
      </c>
      <c r="B13" t="s">
        <v>33</v>
      </c>
      <c r="C13">
        <v>4.0</v>
      </c>
      <c r="D13">
        <v>64.0</v>
      </c>
      <c r="E13" s="1">
        <v>1250000.0</v>
      </c>
      <c r="F13" s="2">
        <v>44708.0</v>
      </c>
      <c r="G13" s="2">
        <v>44711.0</v>
      </c>
      <c r="H13" s="2" t="s">
        <v>29</v>
      </c>
      <c r="I13" s="2" t="s">
        <v>45</v>
      </c>
      <c r="J13" s="2" t="s">
        <v>31</v>
      </c>
      <c r="K13" s="2" t="s">
        <v>46</v>
      </c>
      <c r="L13" s="2">
        <v>44772.0</v>
      </c>
      <c r="M13" s="2" t="s">
        <v>47</v>
      </c>
      <c r="N13" s="1">
        <v>1250000.0</v>
      </c>
      <c r="O13" s="1">
        <v>15000.0</v>
      </c>
      <c r="P13" s="3" t="s">
        <v>32</v>
      </c>
      <c r="Q13">
        <f>N13-E13-O13</f>
        <v>-15000.0</v>
      </c>
      <c r="R13">
        <f>MONTH(F13)</f>
        <v>5.0</v>
      </c>
      <c r="S13">
        <f>MONTH(L13)</f>
        <v>7.0</v>
      </c>
      <c r="T13">
        <f>WEEKNUM(F13)-WEEKNUM(EOMONTH(F13,-1)+1)+1</f>
        <v>4.0</v>
      </c>
      <c r="U13">
        <f>WEEKNUM(L13)-WEEKNUM(EOMONTH(L13,-1)+1)+1</f>
        <v>5.0</v>
      </c>
      <c r="V13">
        <f>DATEDIF(G13,L13,"D")</f>
        <v>61.0</v>
      </c>
    </row>
    <row r="14" spans="8:8" ht="15.05">
      <c r="A14" t="s">
        <v>19</v>
      </c>
      <c r="B14" t="s">
        <v>48</v>
      </c>
      <c r="C14">
        <v>4.0</v>
      </c>
      <c r="D14">
        <v>64.0</v>
      </c>
      <c r="E14" s="1">
        <v>974000.0</v>
      </c>
      <c r="F14" s="2">
        <v>44712.0</v>
      </c>
      <c r="G14" s="2">
        <v>44714.0</v>
      </c>
      <c r="H14" s="2" t="s">
        <v>29</v>
      </c>
      <c r="I14" s="2" t="s">
        <v>49</v>
      </c>
      <c r="J14" s="2" t="s">
        <v>31</v>
      </c>
      <c r="K14" s="2" t="s">
        <v>50</v>
      </c>
      <c r="L14" s="2">
        <v>44742.0</v>
      </c>
      <c r="M14" s="2" t="s">
        <v>18</v>
      </c>
      <c r="N14" s="1">
        <v>930000.0</v>
      </c>
      <c r="O14" s="1">
        <v>15000.0</v>
      </c>
      <c r="P14" s="3" t="s">
        <v>32</v>
      </c>
      <c r="Q14">
        <f>N14-E14-O14</f>
        <v>-59000.0</v>
      </c>
      <c r="R14">
        <f>MONTH(F14)</f>
        <v>5.0</v>
      </c>
      <c r="S14">
        <f>MONTH(L14)</f>
        <v>6.0</v>
      </c>
      <c r="T14">
        <f>WEEKNUM(F14)-WEEKNUM(EOMONTH(F14,-1)+1)+1</f>
        <v>5.0</v>
      </c>
      <c r="U14">
        <f>WEEKNUM(L14)-WEEKNUM(EOMONTH(L14,-1)+1)+1</f>
        <v>5.0</v>
      </c>
      <c r="V14">
        <f>DATEDIF(G14,L14,"D")</f>
        <v>28.0</v>
      </c>
    </row>
    <row r="15" spans="8:8" ht="15.05">
      <c r="A15" t="s">
        <v>51</v>
      </c>
      <c r="B15" t="s">
        <v>52</v>
      </c>
      <c r="C15">
        <v>3.0</v>
      </c>
      <c r="D15">
        <v>64.0</v>
      </c>
      <c r="E15" s="1">
        <v>957000.0</v>
      </c>
      <c r="F15" s="2">
        <v>44716.0</v>
      </c>
      <c r="G15" s="2">
        <v>44719.0</v>
      </c>
      <c r="H15" s="2" t="s">
        <v>29</v>
      </c>
      <c r="I15" s="2" t="s">
        <v>53</v>
      </c>
      <c r="J15" s="2" t="s">
        <v>31</v>
      </c>
      <c r="K15" s="2" t="s">
        <v>39</v>
      </c>
      <c r="L15" s="2">
        <v>44730.0</v>
      </c>
      <c r="M15" s="2" t="s">
        <v>31</v>
      </c>
      <c r="N15" s="1">
        <v>957000.0</v>
      </c>
      <c r="O15" s="1">
        <v>15000.0</v>
      </c>
      <c r="P15" s="3" t="s">
        <v>28</v>
      </c>
      <c r="Q15">
        <f>N15-E15-O15</f>
        <v>-15000.0</v>
      </c>
      <c r="R15">
        <f>MONTH(F15)</f>
        <v>6.0</v>
      </c>
      <c r="S15">
        <f>MONTH(L15)</f>
        <v>6.0</v>
      </c>
      <c r="T15">
        <f>WEEKNUM(F15)-WEEKNUM(EOMONTH(F15,-1)+1)+1</f>
        <v>1.0</v>
      </c>
      <c r="U15">
        <f>WEEKNUM(L15)-WEEKNUM(EOMONTH(L15,-1)+1)+1</f>
        <v>3.0</v>
      </c>
      <c r="V15">
        <f>DATEDIF(G15,L15,"D")</f>
        <v>11.0</v>
      </c>
    </row>
    <row r="16" spans="8:8" ht="15.05">
      <c r="A16" t="s">
        <v>19</v>
      </c>
      <c r="B16" t="s">
        <v>54</v>
      </c>
      <c r="C16">
        <v>2.0</v>
      </c>
      <c r="D16">
        <v>32.0</v>
      </c>
      <c r="E16" s="1">
        <v>581000.0</v>
      </c>
      <c r="F16" s="2">
        <v>44716.0</v>
      </c>
      <c r="G16" s="2">
        <v>44719.0</v>
      </c>
      <c r="H16" s="2" t="s">
        <v>11</v>
      </c>
      <c r="I16" s="2" t="s">
        <v>14</v>
      </c>
      <c r="J16" s="2" t="s">
        <v>12</v>
      </c>
      <c r="K16" s="2" t="s">
        <v>14</v>
      </c>
      <c r="L16" s="2">
        <v>44763.0</v>
      </c>
      <c r="M16" s="2" t="s">
        <v>17</v>
      </c>
      <c r="N16" s="1">
        <v>700000.0</v>
      </c>
      <c r="O16" s="1">
        <v>35000.0</v>
      </c>
      <c r="P16" s="3" t="s">
        <v>28</v>
      </c>
      <c r="Q16">
        <f>N16-E16-O16</f>
        <v>84000.0</v>
      </c>
      <c r="R16">
        <f>MONTH(F16)</f>
        <v>6.0</v>
      </c>
      <c r="S16">
        <f>MONTH(L16)</f>
        <v>7.0</v>
      </c>
      <c r="T16">
        <f>WEEKNUM(F16)-WEEKNUM(EOMONTH(F16,-1)+1)+1</f>
        <v>1.0</v>
      </c>
      <c r="U16">
        <f>WEEKNUM(L16)-WEEKNUM(EOMONTH(L16,-1)+1)+1</f>
        <v>4.0</v>
      </c>
      <c r="V16">
        <f>DATEDIF(G16,L16,"D")</f>
        <v>44.0</v>
      </c>
    </row>
    <row r="17" spans="8:8" ht="15.05">
      <c r="A17" t="s">
        <v>9</v>
      </c>
      <c r="B17" t="s">
        <v>55</v>
      </c>
      <c r="C17">
        <v>3.0</v>
      </c>
      <c r="D17">
        <v>32.0</v>
      </c>
      <c r="E17" s="1">
        <v>840000.0</v>
      </c>
      <c r="F17" s="2">
        <v>44719.0</v>
      </c>
      <c r="G17" s="2">
        <v>44722.0</v>
      </c>
      <c r="H17" s="2" t="s">
        <v>29</v>
      </c>
      <c r="I17" s="2" t="s">
        <v>56</v>
      </c>
      <c r="J17" s="2" t="s">
        <v>12</v>
      </c>
      <c r="K17" s="2" t="s">
        <v>14</v>
      </c>
      <c r="L17" s="2">
        <v>44796.0</v>
      </c>
      <c r="M17" s="2" t="s">
        <v>18</v>
      </c>
      <c r="N17" s="1">
        <v>900000.0</v>
      </c>
      <c r="O17" s="1">
        <v>450000.0</v>
      </c>
      <c r="P17" s="3" t="s">
        <v>57</v>
      </c>
      <c r="Q17">
        <f>N17-E17-O17</f>
        <v>-390000.0</v>
      </c>
      <c r="R17">
        <f>MONTH(F17)</f>
        <v>6.0</v>
      </c>
      <c r="S17">
        <f>MONTH(L17)</f>
        <v>8.0</v>
      </c>
      <c r="T17">
        <f>WEEKNUM(F17)-WEEKNUM(EOMONTH(F17,-1)+1)+1</f>
        <v>2.0</v>
      </c>
      <c r="U17">
        <f>WEEKNUM(L17)-WEEKNUM(EOMONTH(L17,-1)+1)+1</f>
        <v>4.0</v>
      </c>
      <c r="V17">
        <f>DATEDIF(G17,L17,"D")</f>
        <v>74.0</v>
      </c>
    </row>
    <row r="18" spans="8:8" ht="15.05">
      <c r="A18" t="s">
        <v>36</v>
      </c>
      <c r="B18" t="s">
        <v>37</v>
      </c>
      <c r="C18">
        <v>2.0</v>
      </c>
      <c r="D18">
        <v>32.0</v>
      </c>
      <c r="E18" s="1">
        <v>710000.0</v>
      </c>
      <c r="F18" s="2">
        <v>44776.0</v>
      </c>
      <c r="G18" s="2">
        <v>44778.0</v>
      </c>
      <c r="H18" s="2" t="s">
        <v>11</v>
      </c>
      <c r="I18" s="2" t="s">
        <v>14</v>
      </c>
      <c r="J18" s="2" t="s">
        <v>12</v>
      </c>
      <c r="K18" s="2" t="s">
        <v>14</v>
      </c>
      <c r="L18" s="2">
        <v>44779.0</v>
      </c>
      <c r="M18" s="2" t="s">
        <v>17</v>
      </c>
      <c r="N18" s="1">
        <v>920000.0</v>
      </c>
      <c r="O18" s="1">
        <v>40000.0</v>
      </c>
      <c r="P18" s="3" t="s">
        <v>28</v>
      </c>
      <c r="Q18">
        <f>N18-E18-O18</f>
        <v>170000.0</v>
      </c>
      <c r="R18">
        <f>MONTH(F18)</f>
        <v>8.0</v>
      </c>
      <c r="S18">
        <f>MONTH(L18)</f>
        <v>8.0</v>
      </c>
      <c r="T18">
        <f>WEEKNUM(F18)-WEEKNUM(EOMONTH(F18,-1)+1)+1</f>
        <v>1.0</v>
      </c>
      <c r="U18">
        <f>WEEKNUM(L18)-WEEKNUM(EOMONTH(L18,-1)+1)+1</f>
        <v>1.0</v>
      </c>
      <c r="V18">
        <f>DATEDIF(G18,L18,"D")</f>
        <v>1.0</v>
      </c>
    </row>
    <row r="19" spans="8:8" ht="15.05">
      <c r="A19" t="s">
        <v>19</v>
      </c>
      <c r="B19" t="s">
        <v>54</v>
      </c>
      <c r="C19">
        <v>2.0</v>
      </c>
      <c r="D19">
        <v>32.0</v>
      </c>
      <c r="E19" s="1">
        <v>471000.0</v>
      </c>
      <c r="F19" s="2">
        <v>44779.0</v>
      </c>
      <c r="G19" s="2">
        <v>44782.0</v>
      </c>
      <c r="H19" s="2" t="s">
        <v>11</v>
      </c>
      <c r="I19" s="2" t="s">
        <v>14</v>
      </c>
      <c r="J19" s="2" t="s">
        <v>12</v>
      </c>
      <c r="K19" s="2" t="s">
        <v>14</v>
      </c>
      <c r="L19" s="2">
        <v>44793.0</v>
      </c>
      <c r="M19" s="2" t="s">
        <v>17</v>
      </c>
      <c r="N19" s="1">
        <v>650000.0</v>
      </c>
      <c r="O19" s="1">
        <v>35000.0</v>
      </c>
      <c r="P19" s="3" t="s">
        <v>28</v>
      </c>
      <c r="Q19">
        <f>N19-E19-O19</f>
        <v>144000.0</v>
      </c>
      <c r="R19">
        <f>MONTH(F19)</f>
        <v>8.0</v>
      </c>
      <c r="S19">
        <f>MONTH(L19)</f>
        <v>8.0</v>
      </c>
      <c r="T19">
        <f>WEEKNUM(F19)-WEEKNUM(EOMONTH(F19,-1)+1)+1</f>
        <v>1.0</v>
      </c>
      <c r="U19">
        <f>WEEKNUM(L19)-WEEKNUM(EOMONTH(L19,-1)+1)+1</f>
        <v>3.0</v>
      </c>
      <c r="V19">
        <f>DATEDIF(G19,L19,"D")</f>
        <v>11.0</v>
      </c>
    </row>
    <row r="20" spans="8:8" ht="15.05">
      <c r="A20" t="s">
        <v>19</v>
      </c>
      <c r="B20" t="s">
        <v>58</v>
      </c>
      <c r="C20">
        <v>3.0</v>
      </c>
      <c r="D20">
        <v>32.0</v>
      </c>
      <c r="E20" s="1">
        <v>774000.0</v>
      </c>
      <c r="F20" s="2">
        <v>44782.0</v>
      </c>
      <c r="G20" s="2">
        <v>44784.0</v>
      </c>
      <c r="H20" s="2" t="s">
        <v>29</v>
      </c>
      <c r="I20" s="2" t="s">
        <v>59</v>
      </c>
      <c r="J20" s="2" t="s">
        <v>31</v>
      </c>
      <c r="K20" s="2" t="s">
        <v>39</v>
      </c>
      <c r="L20" s="2">
        <v>44792.0</v>
      </c>
      <c r="M20" s="2" t="s">
        <v>31</v>
      </c>
      <c r="N20" s="1">
        <v>774000.0</v>
      </c>
      <c r="O20" s="1">
        <v>15000.0</v>
      </c>
      <c r="P20" s="3" t="s">
        <v>32</v>
      </c>
      <c r="Q20">
        <f>N20-E20-O20</f>
        <v>-15000.0</v>
      </c>
      <c r="R20">
        <f>MONTH(F20)</f>
        <v>8.0</v>
      </c>
      <c r="S20">
        <f>MONTH(L20)</f>
        <v>8.0</v>
      </c>
      <c r="T20">
        <f>WEEKNUM(F20)-WEEKNUM(EOMONTH(F20,-1)+1)+1</f>
        <v>2.0</v>
      </c>
      <c r="U20">
        <f>WEEKNUM(L20)-WEEKNUM(EOMONTH(L20,-1)+1)+1</f>
        <v>3.0</v>
      </c>
      <c r="V20">
        <f>DATEDIF(G20,L20,"D")</f>
        <v>8.0</v>
      </c>
    </row>
    <row r="21" spans="8:8" ht="15.05">
      <c r="A21" t="s">
        <v>9</v>
      </c>
      <c r="B21" t="s">
        <v>44</v>
      </c>
      <c r="C21">
        <v>3.0</v>
      </c>
      <c r="D21">
        <v>32.0</v>
      </c>
      <c r="E21" s="1">
        <v>905000.0</v>
      </c>
      <c r="F21" s="2">
        <v>44793.0</v>
      </c>
      <c r="G21" s="2">
        <v>44796.0</v>
      </c>
      <c r="H21" s="2" t="s">
        <v>11</v>
      </c>
      <c r="I21" s="2" t="s">
        <v>14</v>
      </c>
      <c r="J21" s="2" t="s">
        <v>12</v>
      </c>
      <c r="K21" s="2" t="s">
        <v>14</v>
      </c>
      <c r="L21" s="2">
        <v>44798.0</v>
      </c>
      <c r="M21" s="2" t="s">
        <v>18</v>
      </c>
      <c r="N21" s="1">
        <v>1050000.0</v>
      </c>
      <c r="O21" s="1">
        <v>0.0</v>
      </c>
      <c r="P21" s="3" t="s">
        <v>14</v>
      </c>
      <c r="Q21">
        <f>N21-E21-O21</f>
        <v>145000.0</v>
      </c>
      <c r="R21">
        <f>MONTH(F21)</f>
        <v>8.0</v>
      </c>
      <c r="S21">
        <f>MONTH(L21)</f>
        <v>8.0</v>
      </c>
      <c r="T21">
        <f>WEEKNUM(F21)-WEEKNUM(EOMONTH(F21,-1)+1)+1</f>
        <v>3.0</v>
      </c>
      <c r="U21">
        <f>WEEKNUM(L21)-WEEKNUM(EOMONTH(L21,-1)+1)+1</f>
        <v>4.0</v>
      </c>
      <c r="V21">
        <f>DATEDIF(G21,L21,"D")</f>
        <v>2.0</v>
      </c>
    </row>
    <row r="22" spans="8:8" ht="15.05">
      <c r="A22" t="s">
        <v>19</v>
      </c>
      <c r="B22" t="s">
        <v>60</v>
      </c>
      <c r="C22">
        <v>4.0</v>
      </c>
      <c r="D22">
        <v>64.0</v>
      </c>
      <c r="E22" s="1">
        <v>886000.0</v>
      </c>
      <c r="F22" s="2">
        <v>44793.0</v>
      </c>
      <c r="G22" s="2">
        <v>44796.0</v>
      </c>
      <c r="H22" s="2" t="s">
        <v>29</v>
      </c>
      <c r="I22" s="2" t="s">
        <v>61</v>
      </c>
      <c r="J22" s="2" t="s">
        <v>31</v>
      </c>
      <c r="K22" s="2" t="s">
        <v>50</v>
      </c>
      <c r="L22" s="2">
        <v>44812.0</v>
      </c>
      <c r="M22" s="2" t="s">
        <v>18</v>
      </c>
      <c r="N22" s="1">
        <v>800000.0</v>
      </c>
      <c r="O22" s="1">
        <v>15000.0</v>
      </c>
      <c r="P22" s="3" t="s">
        <v>32</v>
      </c>
      <c r="Q22">
        <f>N22-E22-O22</f>
        <v>-101000.0</v>
      </c>
      <c r="R22">
        <f>MONTH(F22)</f>
        <v>8.0</v>
      </c>
      <c r="S22">
        <f>MONTH(L22)</f>
        <v>9.0</v>
      </c>
      <c r="T22">
        <f>WEEKNUM(F22)-WEEKNUM(EOMONTH(F22,-1)+1)+1</f>
        <v>3.0</v>
      </c>
      <c r="U22">
        <f>WEEKNUM(L22)-WEEKNUM(EOMONTH(L22,-1)+1)+1</f>
        <v>2.0</v>
      </c>
      <c r="V22">
        <f>DATEDIF(G22,L22,"D")</f>
        <v>16.0</v>
      </c>
    </row>
    <row r="23" spans="8:8" ht="15.05">
      <c r="A23" t="s">
        <v>19</v>
      </c>
      <c r="B23" t="s">
        <v>20</v>
      </c>
      <c r="C23">
        <v>4.0</v>
      </c>
      <c r="D23">
        <v>64.0</v>
      </c>
      <c r="E23" s="1">
        <v>1030000.0</v>
      </c>
      <c r="F23" s="2">
        <v>44796.0</v>
      </c>
      <c r="G23" s="2">
        <v>44798.0</v>
      </c>
      <c r="H23" s="2" t="s">
        <v>29</v>
      </c>
      <c r="I23" s="2" t="s">
        <v>43</v>
      </c>
      <c r="J23" s="2" t="s">
        <v>31</v>
      </c>
      <c r="K23" s="2" t="s">
        <v>39</v>
      </c>
      <c r="L23" s="2">
        <v>44811.0</v>
      </c>
      <c r="M23" s="2" t="s">
        <v>31</v>
      </c>
      <c r="N23" s="1">
        <v>1030000.0</v>
      </c>
      <c r="O23" s="1">
        <v>15000.0</v>
      </c>
      <c r="P23" s="3" t="s">
        <v>32</v>
      </c>
      <c r="Q23">
        <f>N23-E23-O23</f>
        <v>-15000.0</v>
      </c>
      <c r="R23">
        <f>MONTH(F23)</f>
        <v>8.0</v>
      </c>
      <c r="S23">
        <f>MONTH(L23)</f>
        <v>9.0</v>
      </c>
      <c r="T23">
        <f>WEEKNUM(F23)-WEEKNUM(EOMONTH(F23,-1)+1)+1</f>
        <v>4.0</v>
      </c>
      <c r="U23">
        <f>WEEKNUM(L23)-WEEKNUM(EOMONTH(L23,-1)+1)+1</f>
        <v>2.0</v>
      </c>
      <c r="V23">
        <f>DATEDIF(G23,L23,"D")</f>
        <v>13.0</v>
      </c>
    </row>
    <row r="24" spans="8:8" ht="15.05">
      <c r="A24" t="s">
        <v>19</v>
      </c>
      <c r="B24" t="s">
        <v>62</v>
      </c>
      <c r="C24" s="4" t="s">
        <v>63</v>
      </c>
      <c r="D24">
        <v>8.0</v>
      </c>
      <c r="E24" s="1">
        <v>246000.0</v>
      </c>
      <c r="F24" s="2">
        <v>44800.0</v>
      </c>
      <c r="G24" s="2">
        <v>44802.0</v>
      </c>
      <c r="H24" s="2" t="s">
        <v>11</v>
      </c>
      <c r="I24" s="2" t="s">
        <v>14</v>
      </c>
      <c r="J24" s="2" t="s">
        <v>12</v>
      </c>
      <c r="K24" s="2" t="s">
        <v>14</v>
      </c>
      <c r="L24" s="2">
        <v>44835.0</v>
      </c>
      <c r="M24" s="2" t="s">
        <v>17</v>
      </c>
      <c r="N24" s="1">
        <v>400000.0</v>
      </c>
      <c r="O24" s="1">
        <v>25000.0</v>
      </c>
      <c r="P24" s="3" t="s">
        <v>28</v>
      </c>
      <c r="Q24">
        <f>N24-E24-O24</f>
        <v>129000.0</v>
      </c>
      <c r="R24">
        <f>MONTH(F24)</f>
        <v>8.0</v>
      </c>
      <c r="S24">
        <f>MONTH(L24)</f>
        <v>10.0</v>
      </c>
      <c r="T24">
        <f>WEEKNUM(F24)-WEEKNUM(EOMONTH(F24,-1)+1)+1</f>
        <v>4.0</v>
      </c>
      <c r="U24">
        <f>WEEKNUM(L24)-WEEKNUM(EOMONTH(L24,-1)+1)+1</f>
        <v>1.0</v>
      </c>
      <c r="V24">
        <f>DATEDIF(G24,L24,"D")</f>
        <v>33.0</v>
      </c>
    </row>
    <row r="25" spans="8:8" ht="15.05">
      <c r="A25" t="s">
        <v>23</v>
      </c>
      <c r="B25" t="s">
        <v>64</v>
      </c>
      <c r="C25">
        <v>3.0</v>
      </c>
      <c r="D25">
        <v>32.0</v>
      </c>
      <c r="E25" s="1">
        <v>380000.0</v>
      </c>
      <c r="F25" s="2">
        <v>44801.0</v>
      </c>
      <c r="G25" s="2">
        <v>44804.0</v>
      </c>
      <c r="H25" s="2" t="s">
        <v>29</v>
      </c>
      <c r="I25" s="2" t="s">
        <v>65</v>
      </c>
      <c r="J25" s="2" t="s">
        <v>31</v>
      </c>
      <c r="K25" s="2" t="s">
        <v>39</v>
      </c>
      <c r="L25" s="2">
        <v>44812.0</v>
      </c>
      <c r="M25" s="2" t="s">
        <v>31</v>
      </c>
      <c r="N25" s="1">
        <v>380000.0</v>
      </c>
      <c r="O25" s="1">
        <v>15000.0</v>
      </c>
      <c r="P25" s="3" t="s">
        <v>32</v>
      </c>
      <c r="Q25">
        <f>N25-E25-O25</f>
        <v>-15000.0</v>
      </c>
      <c r="R25">
        <f>MONTH(F25)</f>
        <v>8.0</v>
      </c>
      <c r="S25">
        <f>MONTH(L25)</f>
        <v>9.0</v>
      </c>
      <c r="T25">
        <f>WEEKNUM(F25)-WEEKNUM(EOMONTH(F25,-1)+1)+1</f>
        <v>5.0</v>
      </c>
      <c r="U25">
        <f>WEEKNUM(L25)-WEEKNUM(EOMONTH(L25,-1)+1)+1</f>
        <v>2.0</v>
      </c>
      <c r="V25">
        <f>DATEDIF(G25,L25,"D")</f>
        <v>8.0</v>
      </c>
    </row>
    <row r="26" spans="8:8" ht="15.05">
      <c r="A26" t="s">
        <v>19</v>
      </c>
      <c r="B26" t="s">
        <v>67</v>
      </c>
      <c r="C26">
        <v>4.0</v>
      </c>
      <c r="D26">
        <v>64.0</v>
      </c>
      <c r="E26" s="1">
        <v>1002000.0</v>
      </c>
      <c r="F26" s="2">
        <v>44822.0</v>
      </c>
      <c r="G26" s="2">
        <v>44825.0</v>
      </c>
      <c r="H26" s="2" t="s">
        <v>29</v>
      </c>
      <c r="I26" s="2" t="s">
        <v>68</v>
      </c>
      <c r="J26" s="2" t="s">
        <v>31</v>
      </c>
      <c r="K26" s="2" t="s">
        <v>39</v>
      </c>
      <c r="L26" s="2">
        <v>44833.0</v>
      </c>
      <c r="M26" s="2" t="s">
        <v>31</v>
      </c>
      <c r="N26" s="1">
        <v>1002000.0</v>
      </c>
      <c r="O26" s="1">
        <v>15000.0</v>
      </c>
      <c r="P26" s="3" t="s">
        <v>32</v>
      </c>
      <c r="Q26">
        <f>N26-E26-O26</f>
        <v>-15000.0</v>
      </c>
      <c r="R26">
        <f>MONTH(F26)</f>
        <v>9.0</v>
      </c>
      <c r="S26">
        <f>MONTH(L26)</f>
        <v>9.0</v>
      </c>
      <c r="T26">
        <f>WEEKNUM(F26)-WEEKNUM(EOMONTH(F26,-1)+1)+1</f>
        <v>4.0</v>
      </c>
      <c r="U26">
        <f>WEEKNUM(L26)-WEEKNUM(EOMONTH(L26,-1)+1)+1</f>
        <v>5.0</v>
      </c>
      <c r="V26">
        <f>DATEDIF(G26,L26,"D")</f>
        <v>8.0</v>
      </c>
    </row>
    <row r="27" spans="8:8" ht="15.05">
      <c r="A27" t="s">
        <v>19</v>
      </c>
      <c r="B27" t="s">
        <v>20</v>
      </c>
      <c r="C27">
        <v>4.0</v>
      </c>
      <c r="D27">
        <v>64.0</v>
      </c>
      <c r="E27" s="1">
        <v>1040000.0</v>
      </c>
      <c r="F27" s="2">
        <v>44822.0</v>
      </c>
      <c r="G27" s="2">
        <v>44825.0</v>
      </c>
      <c r="H27" s="2" t="s">
        <v>11</v>
      </c>
      <c r="I27" s="2" t="s">
        <v>14</v>
      </c>
      <c r="J27" s="2" t="s">
        <v>12</v>
      </c>
      <c r="K27" s="2" t="s">
        <v>14</v>
      </c>
      <c r="L27" s="2">
        <v>44835.0</v>
      </c>
      <c r="M27" s="2" t="s">
        <v>17</v>
      </c>
      <c r="N27" s="1">
        <v>1200000.0</v>
      </c>
      <c r="O27" s="1">
        <v>30000.0</v>
      </c>
      <c r="P27" s="3" t="s">
        <v>28</v>
      </c>
      <c r="Q27">
        <f>N27-E27-O27</f>
        <v>130000.0</v>
      </c>
      <c r="R27">
        <f>MONTH(F27)</f>
        <v>9.0</v>
      </c>
      <c r="S27">
        <f>MONTH(L27)</f>
        <v>10.0</v>
      </c>
      <c r="T27">
        <f>WEEKNUM(F27)-WEEKNUM(EOMONTH(F27,-1)+1)+1</f>
        <v>4.0</v>
      </c>
      <c r="U27">
        <f>WEEKNUM(L27)-WEEKNUM(EOMONTH(L27,-1)+1)+1</f>
        <v>1.0</v>
      </c>
      <c r="V27">
        <f>DATEDIF(G27,L27,"D")</f>
        <v>10.0</v>
      </c>
    </row>
    <row r="28" spans="8:8" ht="15.05">
      <c r="A28" t="s">
        <v>19</v>
      </c>
      <c r="B28" t="s">
        <v>69</v>
      </c>
      <c r="C28">
        <v>3.0</v>
      </c>
      <c r="D28">
        <v>32.0</v>
      </c>
      <c r="E28" s="1">
        <v>680000.0</v>
      </c>
      <c r="F28" s="2">
        <v>44825.0</v>
      </c>
      <c r="G28" s="2">
        <v>44829.0</v>
      </c>
      <c r="H28" s="2" t="s">
        <v>11</v>
      </c>
      <c r="I28" t="s">
        <v>14</v>
      </c>
      <c r="J28" s="2" t="s">
        <v>12</v>
      </c>
      <c r="K28" s="2" t="s">
        <v>14</v>
      </c>
      <c r="L28" s="2">
        <v>44836.0</v>
      </c>
      <c r="M28" s="2" t="s">
        <v>17</v>
      </c>
      <c r="N28" s="1">
        <v>850000.0</v>
      </c>
      <c r="O28" s="1">
        <v>30000.0</v>
      </c>
      <c r="P28" s="3" t="s">
        <v>28</v>
      </c>
      <c r="Q28">
        <f>N28-E28-O28</f>
        <v>140000.0</v>
      </c>
      <c r="R28">
        <f>MONTH(F28)</f>
        <v>9.0</v>
      </c>
      <c r="S28">
        <f>MONTH(L28)</f>
        <v>10.0</v>
      </c>
      <c r="T28">
        <f>WEEKNUM(F28)-WEEKNUM(EOMONTH(F28,-1)+1)+1</f>
        <v>4.0</v>
      </c>
      <c r="U28">
        <f>WEEKNUM(L28)-WEEKNUM(EOMONTH(L28,-1)+1)+1</f>
        <v>2.0</v>
      </c>
      <c r="V28">
        <f>DATEDIF(G28,L28,"D")</f>
        <v>7.0</v>
      </c>
    </row>
    <row r="29" spans="8:8" ht="15.05">
      <c r="A29" t="s">
        <v>23</v>
      </c>
      <c r="B29" t="s">
        <v>70</v>
      </c>
      <c r="C29">
        <v>3.0</v>
      </c>
      <c r="D29">
        <v>32.0</v>
      </c>
      <c r="E29" s="1">
        <v>567000.0</v>
      </c>
      <c r="F29" s="2">
        <v>44826.0</v>
      </c>
      <c r="G29" s="2">
        <v>44830.0</v>
      </c>
      <c r="H29" s="2" t="s">
        <v>11</v>
      </c>
      <c r="I29" s="2" t="s">
        <v>14</v>
      </c>
      <c r="J29" s="2" t="s">
        <v>12</v>
      </c>
      <c r="K29" s="2" t="s">
        <v>14</v>
      </c>
      <c r="L29" s="2">
        <v>44852.0</v>
      </c>
      <c r="M29" s="2" t="s">
        <v>17</v>
      </c>
      <c r="N29" s="1">
        <v>750000.0</v>
      </c>
      <c r="O29" s="1">
        <v>30000.0</v>
      </c>
      <c r="P29" s="3" t="s">
        <v>28</v>
      </c>
      <c r="Q29">
        <f>N29-E29-O29</f>
        <v>153000.0</v>
      </c>
      <c r="R29">
        <f>MONTH(F29)</f>
        <v>9.0</v>
      </c>
      <c r="S29">
        <f>MONTH(L29)</f>
        <v>10.0</v>
      </c>
      <c r="T29">
        <f>WEEKNUM(F29)-WEEKNUM(EOMONTH(F29,-1)+1)+1</f>
        <v>4.0</v>
      </c>
      <c r="U29">
        <f>WEEKNUM(L29)-WEEKNUM(EOMONTH(L29,-1)+1)+1</f>
        <v>4.0</v>
      </c>
      <c r="V29">
        <f>DATEDIF(G29,L29,"D")</f>
        <v>22.0</v>
      </c>
    </row>
    <row r="30" spans="8:8" ht="15.05">
      <c r="A30" t="s">
        <v>19</v>
      </c>
      <c r="B30" t="s">
        <v>71</v>
      </c>
      <c r="C30">
        <v>3.0</v>
      </c>
      <c r="D30">
        <v>32.0</v>
      </c>
      <c r="E30" s="1">
        <v>519000.0</v>
      </c>
      <c r="F30" s="2">
        <v>44828.0</v>
      </c>
      <c r="G30" s="2">
        <v>44833.0</v>
      </c>
      <c r="H30" s="2" t="s">
        <v>11</v>
      </c>
      <c r="I30" s="2" t="s">
        <v>14</v>
      </c>
      <c r="J30" s="2" t="s">
        <v>72</v>
      </c>
      <c r="K30" s="2" t="s">
        <v>14</v>
      </c>
      <c r="R30">
        <f>WEEKNUM(F30)-WEEKNUM(EOMONTH(F30,-1)+1)+1</f>
        <v>4.0</v>
      </c>
      <c r="S30">
        <f>MONTH(L30)</f>
        <v>12.0</v>
      </c>
      <c r="T30">
        <f>WEEKNUM(F30)-WEEKNUM(EOMONTH(F30,-1)+1)+1</f>
        <v>4.0</v>
      </c>
      <c r="U30">
        <f>WEEKNUM(L30)-WEEKNUM(EOMONTH(L30,-1)+1)+1</f>
        <v>53.0</v>
      </c>
      <c r="V30">
        <f>DATEDIF(G30,L30,"D")</f>
        <v>-44833.0</v>
      </c>
    </row>
    <row r="31" spans="8:8">
      <c r="A31" t="s">
        <v>19</v>
      </c>
      <c r="B31" t="s">
        <v>67</v>
      </c>
      <c r="C31">
        <v>4.0</v>
      </c>
      <c r="D31">
        <v>64.0</v>
      </c>
      <c r="E31" s="1">
        <v>960000.0</v>
      </c>
      <c r="F31" s="2">
        <v>44834.0</v>
      </c>
      <c r="G31" s="2">
        <v>44837.0</v>
      </c>
      <c r="H31" s="2" t="s">
        <v>11</v>
      </c>
      <c r="I31" s="2" t="s">
        <v>14</v>
      </c>
      <c r="J31" s="2" t="s">
        <v>74</v>
      </c>
      <c r="K31" s="2" t="s">
        <v>14</v>
      </c>
      <c r="L31" s="5">
        <v>44844.0</v>
      </c>
      <c r="R31">
        <f>WEEKNUM(F31)-WEEKNUM(EOMONTH(F31,-1)+1)+1</f>
        <v>5.0</v>
      </c>
      <c r="S31">
        <f>MONTH(L31)</f>
        <v>10.0</v>
      </c>
      <c r="T31">
        <f>WEEKNUM(F31)-WEEKNUM(EOMONTH(F31,-1)+1)+1</f>
        <v>5.0</v>
      </c>
      <c r="U31">
        <f>WEEKNUM(L31)-WEEKNUM(EOMONTH(L31,-1)+1)+1</f>
        <v>3.0</v>
      </c>
      <c r="V31">
        <f>DATEDIF(G31,L31,"D")</f>
        <v>7.0</v>
      </c>
    </row>
    <row r="32" spans="8:8" ht="15.3">
      <c r="A32" t="s">
        <v>51</v>
      </c>
      <c r="B32" t="s">
        <v>73</v>
      </c>
      <c r="C32">
        <v>4.0</v>
      </c>
      <c r="D32">
        <v>64.0</v>
      </c>
      <c r="E32" s="1">
        <v>1250000.0</v>
      </c>
      <c r="F32" s="2">
        <v>44840.0</v>
      </c>
      <c r="G32" s="2">
        <v>44844.0</v>
      </c>
      <c r="H32" s="2" t="s">
        <v>11</v>
      </c>
      <c r="I32" s="2" t="s">
        <v>14</v>
      </c>
      <c r="J32" s="2" t="s">
        <v>74</v>
      </c>
      <c r="K32" s="2" t="s">
        <v>14</v>
      </c>
      <c r="L32" s="2">
        <v>44846.0</v>
      </c>
      <c r="M32" s="2" t="s">
        <v>34</v>
      </c>
      <c r="N32" s="1">
        <v>1450000.0</v>
      </c>
      <c r="O32" s="1">
        <v>40000.0</v>
      </c>
      <c r="P32" s="3" t="s">
        <v>28</v>
      </c>
      <c r="Q32">
        <f>N32-E32-O32</f>
        <v>160000.0</v>
      </c>
      <c r="R32">
        <f>MONTH(F32)</f>
        <v>10.0</v>
      </c>
      <c r="S32">
        <f>MONTH(L32)</f>
        <v>10.0</v>
      </c>
      <c r="T32">
        <f>WEEKNUM(F32)-WEEKNUM(EOMONTH(F32,-1)+1)+1</f>
        <v>2.0</v>
      </c>
      <c r="U32">
        <f>WEEKNUM(L32)-WEEKNUM(EOMONTH(L32,-1)+1)+1</f>
        <v>3.0</v>
      </c>
      <c r="V32">
        <f>DATEDIF(G32,L32,"D")</f>
        <v>2.0</v>
      </c>
    </row>
    <row r="33" spans="8:8" ht="15.3">
      <c r="A33" t="s">
        <v>19</v>
      </c>
      <c r="B33" t="s">
        <v>67</v>
      </c>
      <c r="C33">
        <v>3.0</v>
      </c>
      <c r="D33">
        <v>32.0</v>
      </c>
      <c r="E33" s="1">
        <v>769000.0</v>
      </c>
      <c r="F33" s="2">
        <v>44848.0</v>
      </c>
      <c r="G33" s="2">
        <v>44850.0</v>
      </c>
      <c r="H33" s="2" t="s">
        <v>11</v>
      </c>
      <c r="I33" s="2" t="s">
        <v>14</v>
      </c>
      <c r="J33" s="2" t="s">
        <v>12</v>
      </c>
      <c r="K33" s="2" t="s">
        <v>14</v>
      </c>
      <c r="L33" s="6">
        <v>44868.0</v>
      </c>
      <c r="M33" t="s">
        <v>17</v>
      </c>
      <c r="N33" s="1">
        <v>1000000.0</v>
      </c>
      <c r="O33" s="1">
        <v>35000.0</v>
      </c>
      <c r="P33" s="3" t="s">
        <v>28</v>
      </c>
      <c r="Q33">
        <f>N33-E33-O33</f>
        <v>196000.0</v>
      </c>
      <c r="R33">
        <f>MONTH(F33)</f>
        <v>10.0</v>
      </c>
      <c r="S33">
        <f>MONTH(L33)</f>
        <v>11.0</v>
      </c>
      <c r="T33">
        <f>WEEKNUM(F33)-WEEKNUM(EOMONTH(F33,-1)+1)+1</f>
        <v>3.0</v>
      </c>
      <c r="U33">
        <f>WEEKNUM(L33)-WEEKNUM(EOMONTH(L33,-1)+1)+1</f>
        <v>1.0</v>
      </c>
      <c r="V33">
        <f>DATEDIF(G33,L33,"D")</f>
        <v>18.0</v>
      </c>
    </row>
    <row r="34" spans="8:8" ht="15.05">
      <c r="A34" t="s">
        <v>19</v>
      </c>
      <c r="B34" t="s">
        <v>58</v>
      </c>
      <c r="C34">
        <v>3.0</v>
      </c>
      <c r="D34">
        <v>32.0</v>
      </c>
      <c r="E34" s="1">
        <v>675000.0</v>
      </c>
      <c r="F34" s="2">
        <v>44849.0</v>
      </c>
      <c r="G34" s="2">
        <v>44853.0</v>
      </c>
      <c r="H34" s="2" t="s">
        <v>11</v>
      </c>
      <c r="I34" s="2" t="s">
        <v>14</v>
      </c>
      <c r="J34" s="2" t="s">
        <v>72</v>
      </c>
      <c r="K34" s="2" t="s">
        <v>14</v>
      </c>
      <c r="R34">
        <f>MONTH(F34)</f>
        <v>10.0</v>
      </c>
      <c r="S34">
        <f>MONTH(L34)</f>
        <v>12.0</v>
      </c>
      <c r="T34">
        <f>WEEKNUM(F34)-WEEKNUM(EOMONTH(F34,-1)+1)+1</f>
        <v>3.0</v>
      </c>
      <c r="U34">
        <f>WEEKNUM(L34)-WEEKNUM(EOMONTH(L34,-1)+1)+1</f>
        <v>53.0</v>
      </c>
      <c r="V34">
        <f>DATEDIF(G34,L34,"D")</f>
        <v>-44853.0</v>
      </c>
    </row>
    <row r="35" spans="8:8">
      <c r="A35" t="s">
        <v>9</v>
      </c>
      <c r="B35" t="s">
        <v>86</v>
      </c>
      <c r="C35">
        <v>4.0</v>
      </c>
      <c r="D35">
        <v>128.0</v>
      </c>
      <c r="E35" s="1">
        <v>1001000.0</v>
      </c>
      <c r="F35" s="2">
        <v>44859.0</v>
      </c>
      <c r="G35" s="2">
        <v>44861.0</v>
      </c>
      <c r="H35" s="2" t="s">
        <v>11</v>
      </c>
      <c r="I35" t="s">
        <v>14</v>
      </c>
      <c r="J35" t="s">
        <v>93</v>
      </c>
      <c r="K35" t="s">
        <v>14</v>
      </c>
      <c r="R35">
        <f>MONTH(F35)</f>
        <v>10.0</v>
      </c>
      <c r="S35">
        <f>MONTH(L35)</f>
        <v>12.0</v>
      </c>
      <c r="T35">
        <f>WEEKNUM(F35)-WEEKNUM(EOMONTH(F35,-1)+1)+1</f>
        <v>5.0</v>
      </c>
      <c r="U35">
        <f>WEEKNUM(L35)-WEEKNUM(EOMONTH(L35,-1)+1)+1</f>
        <v>53.0</v>
      </c>
      <c r="V35">
        <f>DATEDIF(G35,L35,"D")</f>
        <v>-44861.0</v>
      </c>
    </row>
    <row r="36" spans="8:8">
      <c r="A36" t="s">
        <v>19</v>
      </c>
      <c r="B36" t="s">
        <v>67</v>
      </c>
      <c r="C36">
        <v>4.0</v>
      </c>
      <c r="D36">
        <v>64.0</v>
      </c>
      <c r="E36" s="1">
        <v>901000.0</v>
      </c>
      <c r="F36" s="2">
        <v>44860.0</v>
      </c>
      <c r="G36" s="2">
        <v>44862.0</v>
      </c>
      <c r="H36" s="2" t="s">
        <v>11</v>
      </c>
      <c r="I36" t="s">
        <v>92</v>
      </c>
      <c r="J36" t="s">
        <v>72</v>
      </c>
      <c r="K36" t="s">
        <v>14</v>
      </c>
      <c r="R36">
        <f>MONTH(F36)</f>
        <v>10.0</v>
      </c>
      <c r="S36">
        <f>MONTH(L36)</f>
        <v>12.0</v>
      </c>
      <c r="T36">
        <f>WEEKNUM(F36)-WEEKNUM(EOMONTH(F36,-1)+1)+1</f>
        <v>5.0</v>
      </c>
      <c r="U36">
        <f>WEEKNUM(L36)-WEEKNUM(EOMONTH(L36,-1)+1)+1</f>
        <v>53.0</v>
      </c>
      <c r="V36">
        <f>DATEDIF(G36,L36,"D")</f>
        <v>-44862.0</v>
      </c>
    </row>
  </sheetData>
  <autoFilter ref="A1:U36">
    <filterColumn colId="0" showButton="1"/>
  </autoFilter>
  <pageMargins left="0.7" right="0.7" top="0.75" bottom="0.75" header="0.3" footer="0.3"/>
</worksheet>
</file>

<file path=xl/worksheets/sheet10.xml><?xml version="1.0" encoding="utf-8"?>
<worksheet xmlns:r="http://schemas.openxmlformats.org/officeDocument/2006/relationships" xmlns="http://schemas.openxmlformats.org/spreadsheetml/2006/main">
  <dimension ref="A1:O9"/>
  <sheetViews>
    <sheetView workbookViewId="0" zoomScale="76">
      <selection activeCell="A10" sqref="A10"/>
    </sheetView>
  </sheetViews>
  <sheetFormatPr defaultRowHeight="15.0" defaultColWidth="9"/>
  <cols>
    <col min="1" max="1" customWidth="1" bestFit="1" width="13.988281" style="0"/>
    <col min="8" max="8" customWidth="1" bestFit="1" width="13.988281" style="0"/>
  </cols>
  <sheetData>
    <row r="2" spans="8:8">
      <c r="A2" s="7" t="s">
        <v>76</v>
      </c>
      <c r="B2" s="8" t="s">
        <v>79</v>
      </c>
      <c r="C2" s="9"/>
      <c r="D2" s="9"/>
      <c r="E2" s="9"/>
      <c r="F2" s="9"/>
      <c r="G2" s="9"/>
      <c r="H2" s="9"/>
    </row>
    <row r="3" spans="8:8">
      <c r="A3" s="10" t="s">
        <v>82</v>
      </c>
      <c r="B3" s="10">
        <v>4.0</v>
      </c>
      <c r="C3" s="10">
        <v>5.0</v>
      </c>
      <c r="D3" s="10">
        <v>6.0</v>
      </c>
      <c r="E3" s="10">
        <v>8.0</v>
      </c>
      <c r="F3" s="10">
        <v>9.0</v>
      </c>
      <c r="G3" s="10">
        <v>10.0</v>
      </c>
      <c r="H3" s="11" t="s">
        <v>75</v>
      </c>
    </row>
    <row r="4" spans="8:8">
      <c r="A4" s="8">
        <v>1.0</v>
      </c>
      <c r="B4" s="8"/>
      <c r="C4" s="8">
        <v>4.0</v>
      </c>
      <c r="D4" s="8">
        <v>2.0</v>
      </c>
      <c r="E4" s="8">
        <v>2.0</v>
      </c>
      <c r="F4" s="8"/>
      <c r="G4" s="8"/>
      <c r="H4" s="7">
        <v>8.0</v>
      </c>
    </row>
    <row r="5" spans="8:8">
      <c r="A5" s="12">
        <v>2.0</v>
      </c>
      <c r="B5" s="12"/>
      <c r="C5" s="12"/>
      <c r="D5" s="12">
        <v>1.0</v>
      </c>
      <c r="E5" s="12">
        <v>1.0</v>
      </c>
      <c r="F5" s="12"/>
      <c r="G5" s="12">
        <v>1.0</v>
      </c>
      <c r="H5" s="13">
        <v>3.0</v>
      </c>
    </row>
    <row r="6" spans="8:8">
      <c r="A6" s="8">
        <v>3.0</v>
      </c>
      <c r="B6" s="8"/>
      <c r="C6" s="8">
        <v>3.0</v>
      </c>
      <c r="D6" s="8"/>
      <c r="E6" s="8">
        <v>2.0</v>
      </c>
      <c r="F6" s="8"/>
      <c r="G6" s="8">
        <v>2.0</v>
      </c>
      <c r="H6" s="7">
        <v>7.0</v>
      </c>
    </row>
    <row r="7" spans="8:8">
      <c r="A7" s="12">
        <v>4.0</v>
      </c>
      <c r="B7" s="12"/>
      <c r="C7" s="12">
        <v>1.0</v>
      </c>
      <c r="D7" s="12"/>
      <c r="E7" s="12">
        <v>2.0</v>
      </c>
      <c r="F7" s="12">
        <v>5.0</v>
      </c>
      <c r="G7" s="12"/>
      <c r="H7" s="13">
        <v>8.0</v>
      </c>
    </row>
    <row r="8" spans="8:8">
      <c r="A8" s="8">
        <v>5.0</v>
      </c>
      <c r="B8" s="8">
        <v>4.0</v>
      </c>
      <c r="C8" s="8">
        <v>1.0</v>
      </c>
      <c r="D8" s="8"/>
      <c r="E8" s="8">
        <v>1.0</v>
      </c>
      <c r="F8" s="8">
        <v>1.0</v>
      </c>
      <c r="G8" s="8"/>
      <c r="H8" s="7">
        <v>7.0</v>
      </c>
    </row>
    <row r="9" spans="8:8">
      <c r="A9" s="13" t="s">
        <v>75</v>
      </c>
      <c r="B9" s="13">
        <v>4.0</v>
      </c>
      <c r="C9" s="13">
        <v>9.0</v>
      </c>
      <c r="D9" s="13">
        <v>3.0</v>
      </c>
      <c r="E9" s="13">
        <v>8.0</v>
      </c>
      <c r="F9" s="13">
        <v>6.0</v>
      </c>
      <c r="G9" s="13">
        <v>3.0</v>
      </c>
      <c r="H9" s="13">
        <v>33.0</v>
      </c>
    </row>
  </sheetData>
  <mergeCells count="1">
    <mergeCell ref="C2:H2"/>
  </mergeCells>
  <pageMargins left="0.7" right="0.7" top="0.75" bottom="0.75" header="0.3" footer="0.3"/>
</worksheet>
</file>

<file path=xl/worksheets/sheet11.xml><?xml version="1.0" encoding="utf-8"?>
<worksheet xmlns:r="http://schemas.openxmlformats.org/officeDocument/2006/relationships" xmlns="http://schemas.openxmlformats.org/spreadsheetml/2006/main">
  <dimension ref="A1:O8"/>
  <sheetViews>
    <sheetView workbookViewId="0" zoomScale="63">
      <selection activeCell="C21" sqref="C21"/>
    </sheetView>
  </sheetViews>
  <sheetFormatPr defaultRowHeight="15.0" defaultColWidth="9"/>
  <cols>
    <col min="1" max="1" customWidth="1" bestFit="1" width="16.949219" style="0"/>
    <col min="8" max="8" customWidth="1" bestFit="1" width="13.988281" style="0"/>
  </cols>
  <sheetData>
    <row r="2" spans="8:8">
      <c r="A2" s="7" t="s">
        <v>83</v>
      </c>
      <c r="B2" s="8" t="s">
        <v>79</v>
      </c>
      <c r="C2" s="9"/>
      <c r="D2" s="9"/>
      <c r="E2" s="9"/>
      <c r="F2" s="9"/>
      <c r="G2" s="9"/>
      <c r="H2" s="9"/>
    </row>
    <row r="3" spans="8:8">
      <c r="A3" s="10" t="s">
        <v>7</v>
      </c>
      <c r="B3" s="10">
        <v>4.0</v>
      </c>
      <c r="C3" s="10">
        <v>5.0</v>
      </c>
      <c r="D3" s="10">
        <v>6.0</v>
      </c>
      <c r="E3" s="10">
        <v>8.0</v>
      </c>
      <c r="F3" s="10">
        <v>9.0</v>
      </c>
      <c r="G3" s="10">
        <v>10.0</v>
      </c>
      <c r="H3" s="11" t="s">
        <v>75</v>
      </c>
    </row>
    <row r="4" spans="8:8">
      <c r="A4" s="8" t="s">
        <v>72</v>
      </c>
      <c r="B4" s="8"/>
      <c r="C4" s="8"/>
      <c r="D4" s="8"/>
      <c r="E4" s="8"/>
      <c r="F4" s="8">
        <v>1.0</v>
      </c>
      <c r="G4" s="8">
        <v>2.0</v>
      </c>
      <c r="H4" s="7">
        <v>3.0</v>
      </c>
    </row>
    <row r="5" spans="8:8">
      <c r="A5" s="12" t="s">
        <v>31</v>
      </c>
      <c r="B5" s="12"/>
      <c r="C5" s="12">
        <v>6.0</v>
      </c>
      <c r="D5" s="12">
        <v>1.0</v>
      </c>
      <c r="E5" s="12">
        <v>4.0</v>
      </c>
      <c r="F5" s="12">
        <v>1.0</v>
      </c>
      <c r="G5" s="12"/>
      <c r="H5" s="13">
        <v>12.0</v>
      </c>
    </row>
    <row r="6" spans="8:8">
      <c r="A6" s="8" t="s">
        <v>12</v>
      </c>
      <c r="B6" s="8">
        <v>4.0</v>
      </c>
      <c r="C6" s="8">
        <v>3.0</v>
      </c>
      <c r="D6" s="8">
        <v>2.0</v>
      </c>
      <c r="E6" s="8">
        <v>4.0</v>
      </c>
      <c r="F6" s="8">
        <v>3.0</v>
      </c>
      <c r="G6" s="8"/>
      <c r="H6" s="7">
        <v>16.0</v>
      </c>
    </row>
    <row r="7" spans="8:8">
      <c r="A7" s="12" t="s">
        <v>74</v>
      </c>
      <c r="B7" s="12"/>
      <c r="C7" s="12"/>
      <c r="D7" s="12"/>
      <c r="E7" s="12"/>
      <c r="F7" s="12">
        <v>1.0</v>
      </c>
      <c r="G7" s="12">
        <v>1.0</v>
      </c>
      <c r="H7" s="13">
        <v>2.0</v>
      </c>
    </row>
    <row r="8" spans="8:8">
      <c r="A8" s="7" t="s">
        <v>75</v>
      </c>
      <c r="B8" s="7">
        <v>4.0</v>
      </c>
      <c r="C8" s="7">
        <v>9.0</v>
      </c>
      <c r="D8" s="7">
        <v>3.0</v>
      </c>
      <c r="E8" s="7">
        <v>8.0</v>
      </c>
      <c r="F8" s="7">
        <v>6.0</v>
      </c>
      <c r="G8" s="7">
        <v>3.0</v>
      </c>
      <c r="H8" s="7">
        <v>33.0</v>
      </c>
    </row>
  </sheetData>
  <mergeCells count="1">
    <mergeCell ref="C2:H2"/>
  </mergeCells>
  <pageMargins left="0.7" right="0.7" top="0.75" bottom="0.75" header="0.3" footer="0.3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dimension ref="A1:M11"/>
  <sheetViews>
    <sheetView workbookViewId="0" zoomScale="72">
      <selection activeCell="C8" sqref="C8"/>
    </sheetView>
  </sheetViews>
  <sheetFormatPr defaultRowHeight="16.25" defaultColWidth="10"/>
  <cols>
    <col min="1" max="1" customWidth="1" bestFit="1" width="21.996094" style="0"/>
    <col min="5" max="5" customWidth="1" bestFit="1" width="16.996094" style="0"/>
    <col min="6" max="6" customWidth="1" bestFit="1" width="13.996094" style="0"/>
  </cols>
  <sheetData>
    <row r="2" spans="8:8">
      <c r="A2" s="7" t="s">
        <v>78</v>
      </c>
      <c r="B2" s="14" t="s">
        <v>7</v>
      </c>
      <c r="C2" s="14"/>
      <c r="D2" s="14"/>
      <c r="E2" s="14"/>
      <c r="F2" s="14"/>
    </row>
    <row r="3" spans="8:8">
      <c r="A3" s="15" t="s">
        <v>80</v>
      </c>
      <c r="B3" s="15" t="s">
        <v>72</v>
      </c>
      <c r="C3" s="15" t="s">
        <v>31</v>
      </c>
      <c r="D3" s="15" t="s">
        <v>12</v>
      </c>
      <c r="E3" s="15" t="s">
        <v>74</v>
      </c>
      <c r="F3" s="11" t="s">
        <v>75</v>
      </c>
    </row>
    <row r="4" spans="8:8">
      <c r="A4" s="14">
        <v>5.0</v>
      </c>
      <c r="B4" s="14"/>
      <c r="C4" s="14">
        <v>-68000.0</v>
      </c>
      <c r="D4" s="14">
        <v>1083000.0</v>
      </c>
      <c r="E4" s="14"/>
      <c r="F4" s="7">
        <v>1015000.0</v>
      </c>
    </row>
    <row r="5" spans="8:8">
      <c r="A5" s="16">
        <v>6.0</v>
      </c>
      <c r="B5" s="16"/>
      <c r="C5" s="16">
        <v>-74000.0</v>
      </c>
      <c r="D5" s="16"/>
      <c r="E5" s="16"/>
      <c r="F5" s="13">
        <v>-74000.0</v>
      </c>
    </row>
    <row r="6" spans="8:8">
      <c r="A6" s="14">
        <v>7.0</v>
      </c>
      <c r="B6" s="14"/>
      <c r="C6" s="14">
        <v>-15000.0</v>
      </c>
      <c r="D6" s="14">
        <v>84000.0</v>
      </c>
      <c r="E6" s="14"/>
      <c r="F6" s="7">
        <v>69000.0</v>
      </c>
    </row>
    <row r="7" spans="8:8">
      <c r="A7" s="16">
        <v>8.0</v>
      </c>
      <c r="B7" s="16"/>
      <c r="C7" s="16">
        <v>-15000.0</v>
      </c>
      <c r="D7" s="16">
        <v>69000.0</v>
      </c>
      <c r="E7" s="16"/>
      <c r="F7" s="13">
        <v>54000.0</v>
      </c>
    </row>
    <row r="8" spans="8:8">
      <c r="A8" s="14">
        <v>9.0</v>
      </c>
      <c r="B8" s="14"/>
      <c r="C8" s="14">
        <v>-146000.0</v>
      </c>
      <c r="D8" s="14"/>
      <c r="E8" s="14"/>
      <c r="F8" s="7">
        <v>-146000.0</v>
      </c>
    </row>
    <row r="9" spans="8:8">
      <c r="A9" s="16">
        <v>10.0</v>
      </c>
      <c r="B9" s="16"/>
      <c r="C9" s="16"/>
      <c r="D9" s="16">
        <v>552000.0</v>
      </c>
      <c r="E9" s="16">
        <v>160000.0</v>
      </c>
      <c r="F9" s="13">
        <v>712000.0</v>
      </c>
    </row>
    <row r="10" spans="8:8">
      <c r="A10" s="14" t="s">
        <v>87</v>
      </c>
      <c r="B10" s="14"/>
      <c r="C10" s="14"/>
      <c r="D10" s="14"/>
      <c r="E10" s="14"/>
      <c r="F10" s="7"/>
    </row>
    <row r="11" spans="8:8">
      <c r="A11" s="13" t="s">
        <v>75</v>
      </c>
      <c r="B11" s="13"/>
      <c r="C11" s="13">
        <v>-318000.0</v>
      </c>
      <c r="D11" s="13">
        <v>1788000.0</v>
      </c>
      <c r="E11" s="13">
        <v>160000.0</v>
      </c>
      <c r="F11" s="13">
        <v>1630000.0</v>
      </c>
    </row>
  </sheetData>
  <mergeCells count="1">
    <mergeCell ref="C2:F2"/>
  </mergeCells>
  <pageMargins left="0.7" right="0.7" top="0.75" bottom="0.75" header="0.3" footer="0.3"/>
</worksheet>
</file>

<file path=xl/worksheets/sheet13.xml><?xml version="1.0" encoding="utf-8"?>
<worksheet xmlns:r="http://schemas.openxmlformats.org/officeDocument/2006/relationships" xmlns="http://schemas.openxmlformats.org/spreadsheetml/2006/main">
  <dimension ref="A1:M6"/>
  <sheetViews>
    <sheetView workbookViewId="0">
      <selection activeCell="C12" sqref="C12"/>
    </sheetView>
  </sheetViews>
  <sheetFormatPr defaultRowHeight="16.25" defaultColWidth="10"/>
  <cols>
    <col min="1" max="1" customWidth="1" bestFit="1" width="17.515625" style="0"/>
    <col min="3" max="3" customWidth="1" bestFit="1" width="11.34375" style="0"/>
    <col min="6" max="6" customWidth="1" bestFit="1" width="11.34375" style="0"/>
    <col min="7" max="7" customWidth="1" bestFit="1" width="13.996094" style="0"/>
  </cols>
  <sheetData>
    <row r="2" spans="8:8">
      <c r="A2" s="7" t="s">
        <v>90</v>
      </c>
      <c r="B2" s="17" t="s">
        <v>79</v>
      </c>
      <c r="C2" s="17"/>
      <c r="D2" s="17"/>
      <c r="E2" s="17"/>
      <c r="F2" s="17"/>
      <c r="G2" s="17"/>
    </row>
    <row r="3" spans="8:8">
      <c r="A3" s="18" t="s">
        <v>7</v>
      </c>
      <c r="B3" s="18">
        <v>4.0</v>
      </c>
      <c r="C3" s="18">
        <v>5.0</v>
      </c>
      <c r="D3" s="18">
        <v>6.0</v>
      </c>
      <c r="E3" s="18">
        <v>8.0</v>
      </c>
      <c r="F3" s="18">
        <v>9.0</v>
      </c>
      <c r="G3" s="11" t="s">
        <v>75</v>
      </c>
    </row>
    <row r="4" spans="8:8">
      <c r="A4" s="17" t="s">
        <v>31</v>
      </c>
      <c r="B4" s="17"/>
      <c r="C4" s="17">
        <v>24.333333333333332</v>
      </c>
      <c r="D4" s="17">
        <v>14.0</v>
      </c>
      <c r="E4" s="17">
        <v>13.75</v>
      </c>
      <c r="F4" s="17">
        <v>11.0</v>
      </c>
      <c r="G4" s="7">
        <v>18.833333333333332</v>
      </c>
    </row>
    <row r="5" spans="8:8">
      <c r="A5" s="19" t="s">
        <v>12</v>
      </c>
      <c r="B5" s="19">
        <v>6.25</v>
      </c>
      <c r="C5" s="19">
        <v>6.0</v>
      </c>
      <c r="D5" s="19">
        <v>62.0</v>
      </c>
      <c r="E5" s="19">
        <v>14.25</v>
      </c>
      <c r="F5" s="19">
        <v>16.666666666666668</v>
      </c>
      <c r="G5" s="13">
        <v>17.125</v>
      </c>
    </row>
    <row r="6" spans="8:8">
      <c r="A6" s="7" t="s">
        <v>75</v>
      </c>
      <c r="B6" s="7">
        <v>6.25</v>
      </c>
      <c r="C6" s="7">
        <v>18.22222222222222</v>
      </c>
      <c r="D6" s="7">
        <v>46.0</v>
      </c>
      <c r="E6" s="7">
        <v>14.0</v>
      </c>
      <c r="F6" s="7">
        <v>15.25</v>
      </c>
      <c r="G6" s="7">
        <v>17.857142857142858</v>
      </c>
    </row>
  </sheetData>
  <mergeCells count="1">
    <mergeCell ref="C2:G2"/>
  </mergeCells>
  <pageMargins left="0.7" right="0.7" top="0.75" bottom="0.75" header="0.3" footer="0.3"/>
</worksheet>
</file>

<file path=xl/worksheets/sheet14.xml><?xml version="1.0" encoding="utf-8"?>
<worksheet xmlns:r="http://schemas.openxmlformats.org/officeDocument/2006/relationships" xmlns="http://schemas.openxmlformats.org/spreadsheetml/2006/main">
  <dimension ref="A1:N9"/>
  <sheetViews>
    <sheetView workbookViewId="0">
      <selection activeCell="A1" sqref="A1"/>
    </sheetView>
  </sheetViews>
  <sheetFormatPr defaultRowHeight="16.25" defaultColWidth="10"/>
  <cols>
    <col min="1" max="1" customWidth="1" bestFit="1" width="17.515625" style="0"/>
    <col min="2" max="2" customWidth="1" bestFit="1" width="11.34375" style="0"/>
    <col min="7" max="7" customWidth="1" bestFit="1" width="11.34375" style="0"/>
    <col min="8" max="8" customWidth="1" bestFit="1" width="13.996094" style="0"/>
  </cols>
  <sheetData>
    <row r="2" spans="8:8">
      <c r="A2" s="7" t="s">
        <v>90</v>
      </c>
      <c r="B2" s="17" t="s">
        <v>80</v>
      </c>
      <c r="C2" s="17"/>
      <c r="D2" s="17"/>
      <c r="E2" s="17"/>
      <c r="F2" s="17"/>
      <c r="G2" s="17"/>
      <c r="H2" s="17"/>
    </row>
    <row r="3" spans="8:8">
      <c r="A3" s="18" t="s">
        <v>0</v>
      </c>
      <c r="B3" s="18">
        <v>5.0</v>
      </c>
      <c r="C3" s="18">
        <v>6.0</v>
      </c>
      <c r="D3" s="18">
        <v>7.0</v>
      </c>
      <c r="E3" s="18">
        <v>8.0</v>
      </c>
      <c r="F3" s="18">
        <v>9.0</v>
      </c>
      <c r="G3" s="18">
        <v>10.0</v>
      </c>
      <c r="H3" s="11" t="s">
        <v>75</v>
      </c>
    </row>
    <row r="4" spans="8:8">
      <c r="A4" s="17" t="s">
        <v>9</v>
      </c>
      <c r="B4" s="17">
        <v>6.666666666666667</v>
      </c>
      <c r="C4" s="17"/>
      <c r="D4" s="17"/>
      <c r="E4" s="17">
        <v>41.0</v>
      </c>
      <c r="F4" s="17"/>
      <c r="G4" s="17"/>
      <c r="H4" s="7">
        <v>20.4</v>
      </c>
    </row>
    <row r="5" spans="8:8">
      <c r="A5" s="19" t="s">
        <v>51</v>
      </c>
      <c r="B5" s="19"/>
      <c r="C5" s="19">
        <v>14.0</v>
      </c>
      <c r="D5" s="19"/>
      <c r="E5" s="19"/>
      <c r="F5" s="19"/>
      <c r="G5" s="19"/>
      <c r="H5" s="13">
        <v>14.0</v>
      </c>
    </row>
    <row r="6" spans="8:8">
      <c r="A6" s="17" t="s">
        <v>19</v>
      </c>
      <c r="B6" s="17">
        <v>8.833333333333334</v>
      </c>
      <c r="C6" s="17">
        <v>30.0</v>
      </c>
      <c r="D6" s="17">
        <v>55.5</v>
      </c>
      <c r="E6" s="17">
        <v>12.0</v>
      </c>
      <c r="F6" s="17">
        <v>15.0</v>
      </c>
      <c r="G6" s="17">
        <v>19.666666666666668</v>
      </c>
      <c r="H6" s="7">
        <v>18.941176470588236</v>
      </c>
    </row>
    <row r="7" spans="8:8">
      <c r="A7" s="19" t="s">
        <v>36</v>
      </c>
      <c r="B7" s="19">
        <v>16.0</v>
      </c>
      <c r="C7" s="19"/>
      <c r="D7" s="19"/>
      <c r="E7" s="19">
        <v>3.0</v>
      </c>
      <c r="F7" s="19"/>
      <c r="G7" s="19"/>
      <c r="H7" s="13">
        <v>9.5</v>
      </c>
    </row>
    <row r="8" spans="8:8">
      <c r="A8" s="17" t="s">
        <v>23</v>
      </c>
      <c r="B8" s="17">
        <v>6.0</v>
      </c>
      <c r="C8" s="17"/>
      <c r="D8" s="17"/>
      <c r="E8" s="17"/>
      <c r="F8" s="17">
        <v>11.0</v>
      </c>
      <c r="G8" s="17">
        <v>26.0</v>
      </c>
      <c r="H8" s="7">
        <v>14.333333333333334</v>
      </c>
    </row>
    <row r="9" spans="8:8">
      <c r="A9" s="13" t="s">
        <v>75</v>
      </c>
      <c r="B9" s="13">
        <v>8.636363636363637</v>
      </c>
      <c r="C9" s="13">
        <v>22.0</v>
      </c>
      <c r="D9" s="13">
        <v>55.5</v>
      </c>
      <c r="E9" s="13">
        <v>21.8</v>
      </c>
      <c r="F9" s="13">
        <v>14.0</v>
      </c>
      <c r="G9" s="13">
        <v>21.25</v>
      </c>
      <c r="H9" s="13">
        <v>17.857142857142858</v>
      </c>
    </row>
  </sheetData>
  <mergeCells count="1">
    <mergeCell ref="C2:H2"/>
  </mergeCells>
  <pageMargins left="0.7" right="0.7" top="0.75" bottom="0.75" header="0.3" footer="0.3"/>
</worksheet>
</file>

<file path=xl/worksheets/sheet15.xml><?xml version="1.0" encoding="utf-8"?>
<worksheet xmlns:r="http://schemas.openxmlformats.org/officeDocument/2006/relationships" xmlns="http://schemas.openxmlformats.org/spreadsheetml/2006/main">
  <dimension ref="A1:M6"/>
  <sheetViews>
    <sheetView workbookViewId="0" topLeftCell="F1">
      <selection activeCell="A1" sqref="A1"/>
    </sheetView>
  </sheetViews>
  <sheetFormatPr defaultRowHeight="16.25" defaultColWidth="10"/>
  <cols>
    <col min="1" max="1" customWidth="1" bestFit="1" width="17.515625" style="0"/>
    <col min="4" max="4" customWidth="1" bestFit="1" width="11.34375" style="0"/>
    <col min="6" max="6" customWidth="1" bestFit="1" width="11.34375" style="0"/>
    <col min="7" max="7" customWidth="1" bestFit="1" width="13.996094" style="0"/>
  </cols>
  <sheetData>
    <row r="2" spans="8:8">
      <c r="A2" s="7" t="s">
        <v>90</v>
      </c>
      <c r="B2" s="17" t="s">
        <v>0</v>
      </c>
      <c r="C2" s="17"/>
      <c r="D2" s="17"/>
      <c r="E2" s="17"/>
      <c r="F2" s="17"/>
      <c r="G2" s="17"/>
    </row>
    <row r="3" spans="8:8">
      <c r="A3" s="18" t="s">
        <v>7</v>
      </c>
      <c r="B3" s="18" t="s">
        <v>9</v>
      </c>
      <c r="C3" s="18" t="s">
        <v>51</v>
      </c>
      <c r="D3" s="18" t="s">
        <v>19</v>
      </c>
      <c r="E3" s="18" t="s">
        <v>36</v>
      </c>
      <c r="F3" s="18" t="s">
        <v>23</v>
      </c>
      <c r="G3" s="11" t="s">
        <v>75</v>
      </c>
    </row>
    <row r="4" spans="8:8">
      <c r="A4" s="17" t="s">
        <v>31</v>
      </c>
      <c r="B4" s="17">
        <v>4.0</v>
      </c>
      <c r="C4" s="17">
        <v>11.0</v>
      </c>
      <c r="D4" s="17">
        <v>19.5</v>
      </c>
      <c r="E4" s="17">
        <v>13.0</v>
      </c>
      <c r="F4" s="17">
        <v>8.0</v>
      </c>
      <c r="G4" s="7">
        <v>16.0</v>
      </c>
    </row>
    <row r="5" spans="8:8">
      <c r="A5" s="19" t="s">
        <v>12</v>
      </c>
      <c r="B5" s="19">
        <v>20.75</v>
      </c>
      <c r="C5" s="19"/>
      <c r="D5" s="19">
        <v>13.222222222222221</v>
      </c>
      <c r="E5" s="19">
        <v>1.0</v>
      </c>
      <c r="F5" s="19">
        <v>13.0</v>
      </c>
      <c r="G5" s="13">
        <v>14.3125</v>
      </c>
    </row>
    <row r="6" spans="8:8">
      <c r="A6" s="7" t="s">
        <v>75</v>
      </c>
      <c r="B6" s="7">
        <v>17.4</v>
      </c>
      <c r="C6" s="7">
        <v>11.0</v>
      </c>
      <c r="D6" s="7">
        <v>16.176470588235293</v>
      </c>
      <c r="E6" s="7">
        <v>7.0</v>
      </c>
      <c r="F6" s="7">
        <v>11.333333333333334</v>
      </c>
      <c r="G6" s="7">
        <v>15.035714285714286</v>
      </c>
    </row>
  </sheetData>
  <mergeCells count="1">
    <mergeCell ref="C2:G2"/>
  </mergeCell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M9"/>
  <sheetViews>
    <sheetView workbookViewId="0">
      <selection activeCell="A1" sqref="A1"/>
    </sheetView>
  </sheetViews>
  <sheetFormatPr defaultRowHeight="15.0" defaultColWidth="9"/>
  <cols>
    <col min="1" max="1" customWidth="1" bestFit="1" width="13.988281" style="0"/>
    <col min="5" max="5" customWidth="1" bestFit="1" width="16.949219" style="0"/>
    <col min="6" max="6" customWidth="1" bestFit="1" width="13.988281" style="0"/>
  </cols>
  <sheetData>
    <row r="2" spans="8:8">
      <c r="A2" s="7" t="s">
        <v>76</v>
      </c>
      <c r="B2" s="8" t="s">
        <v>7</v>
      </c>
      <c r="C2" s="9"/>
      <c r="D2" s="9"/>
      <c r="E2" s="9"/>
      <c r="F2" s="9"/>
    </row>
    <row r="3" spans="8:8">
      <c r="A3" s="10" t="s">
        <v>0</v>
      </c>
      <c r="B3" s="10" t="s">
        <v>72</v>
      </c>
      <c r="C3" s="10" t="s">
        <v>31</v>
      </c>
      <c r="D3" s="10" t="s">
        <v>12</v>
      </c>
      <c r="E3" s="10" t="s">
        <v>74</v>
      </c>
      <c r="F3" s="11" t="s">
        <v>75</v>
      </c>
    </row>
    <row r="4" spans="8:8">
      <c r="A4" s="8" t="s">
        <v>9</v>
      </c>
      <c r="B4" s="8"/>
      <c r="C4" s="8">
        <v>1.0</v>
      </c>
      <c r="D4" s="8">
        <v>4.0</v>
      </c>
      <c r="E4" s="8"/>
      <c r="F4" s="7">
        <v>5.0</v>
      </c>
    </row>
    <row r="5" spans="8:8">
      <c r="A5" s="12" t="s">
        <v>51</v>
      </c>
      <c r="B5" s="12"/>
      <c r="C5" s="12">
        <v>1.0</v>
      </c>
      <c r="D5" s="12"/>
      <c r="E5" s="12">
        <v>1.0</v>
      </c>
      <c r="F5" s="13">
        <v>2.0</v>
      </c>
    </row>
    <row r="6" spans="8:8">
      <c r="A6" s="8" t="s">
        <v>19</v>
      </c>
      <c r="B6" s="8">
        <v>3.0</v>
      </c>
      <c r="C6" s="8">
        <v>8.0</v>
      </c>
      <c r="D6" s="8">
        <v>9.0</v>
      </c>
      <c r="E6" s="8">
        <v>1.0</v>
      </c>
      <c r="F6" s="7">
        <v>21.0</v>
      </c>
    </row>
    <row r="7" spans="8:8">
      <c r="A7" s="12" t="s">
        <v>36</v>
      </c>
      <c r="B7" s="12"/>
      <c r="C7" s="12">
        <v>1.0</v>
      </c>
      <c r="D7" s="12">
        <v>1.0</v>
      </c>
      <c r="E7" s="12"/>
      <c r="F7" s="13">
        <v>2.0</v>
      </c>
    </row>
    <row r="8" spans="8:8">
      <c r="A8" s="8" t="s">
        <v>23</v>
      </c>
      <c r="B8" s="8"/>
      <c r="C8" s="8">
        <v>1.0</v>
      </c>
      <c r="D8" s="8">
        <v>2.0</v>
      </c>
      <c r="E8" s="8"/>
      <c r="F8" s="7">
        <v>3.0</v>
      </c>
    </row>
    <row r="9" spans="8:8">
      <c r="A9" s="13" t="s">
        <v>75</v>
      </c>
      <c r="B9" s="13">
        <v>3.0</v>
      </c>
      <c r="C9" s="13">
        <v>12.0</v>
      </c>
      <c r="D9" s="13">
        <v>16.0</v>
      </c>
      <c r="E9" s="13">
        <v>2.0</v>
      </c>
      <c r="F9" s="13">
        <v>33.0</v>
      </c>
    </row>
  </sheetData>
  <mergeCells count="1">
    <mergeCell ref="C2:F2"/>
  </mergeCells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M17"/>
  <sheetViews>
    <sheetView workbookViewId="0">
      <selection activeCell="A1" sqref="A1"/>
    </sheetView>
  </sheetViews>
  <sheetFormatPr defaultRowHeight="15.0" defaultColWidth="9"/>
  <cols>
    <col min="1" max="1" customWidth="1" bestFit="1" width="27.980469" style="0"/>
    <col min="5" max="5" customWidth="1" bestFit="1" width="10.222656" style="0"/>
    <col min="6" max="6" customWidth="1" bestFit="1" width="13.988281" style="0"/>
  </cols>
  <sheetData>
    <row r="2" spans="8:8">
      <c r="A2" s="7" t="s">
        <v>76</v>
      </c>
      <c r="B2" s="8" t="s">
        <v>31</v>
      </c>
      <c r="C2" s="9"/>
      <c r="D2" s="9"/>
      <c r="E2" s="9"/>
      <c r="F2" s="9"/>
    </row>
    <row r="3" spans="8:8">
      <c r="A3" s="10" t="s">
        <v>15</v>
      </c>
      <c r="B3" s="10" t="s">
        <v>14</v>
      </c>
      <c r="C3" s="10" t="s">
        <v>50</v>
      </c>
      <c r="D3" s="10" t="s">
        <v>39</v>
      </c>
      <c r="E3" s="10" t="s">
        <v>46</v>
      </c>
      <c r="F3" s="11" t="s">
        <v>75</v>
      </c>
    </row>
    <row r="4" spans="8:8">
      <c r="A4" s="8" t="s">
        <v>14</v>
      </c>
      <c r="B4" s="8">
        <v>20.0</v>
      </c>
      <c r="C4" s="8"/>
      <c r="D4" s="8"/>
      <c r="E4" s="8"/>
      <c r="F4" s="7">
        <v>20.0</v>
      </c>
    </row>
    <row r="5" spans="8:8">
      <c r="A5" s="12" t="s">
        <v>30</v>
      </c>
      <c r="B5" s="12"/>
      <c r="C5" s="12"/>
      <c r="D5" s="12">
        <v>1.0</v>
      </c>
      <c r="E5" s="12"/>
      <c r="F5" s="13">
        <v>1.0</v>
      </c>
    </row>
    <row r="6" spans="8:8">
      <c r="A6" s="8" t="s">
        <v>61</v>
      </c>
      <c r="B6" s="8"/>
      <c r="C6" s="8">
        <v>1.0</v>
      </c>
      <c r="D6" s="8"/>
      <c r="E6" s="8"/>
      <c r="F6" s="7">
        <v>1.0</v>
      </c>
    </row>
    <row r="7" spans="8:8">
      <c r="A7" s="12" t="s">
        <v>56</v>
      </c>
      <c r="B7" s="12">
        <v>1.0</v>
      </c>
      <c r="C7" s="12"/>
      <c r="D7" s="12"/>
      <c r="E7" s="12"/>
      <c r="F7" s="13">
        <v>1.0</v>
      </c>
    </row>
    <row r="8" spans="8:8">
      <c r="A8" s="8" t="s">
        <v>53</v>
      </c>
      <c r="B8" s="8"/>
      <c r="C8" s="8"/>
      <c r="D8" s="8">
        <v>1.0</v>
      </c>
      <c r="E8" s="8"/>
      <c r="F8" s="7">
        <v>1.0</v>
      </c>
    </row>
    <row r="9" spans="8:8">
      <c r="A9" s="12" t="s">
        <v>45</v>
      </c>
      <c r="B9" s="12"/>
      <c r="C9" s="12"/>
      <c r="D9" s="12"/>
      <c r="E9" s="12">
        <v>1.0</v>
      </c>
      <c r="F9" s="13">
        <v>1.0</v>
      </c>
    </row>
    <row r="10" spans="8:8">
      <c r="A10" s="8" t="s">
        <v>38</v>
      </c>
      <c r="B10" s="8"/>
      <c r="C10" s="8"/>
      <c r="D10" s="8">
        <v>1.0</v>
      </c>
      <c r="E10" s="8"/>
      <c r="F10" s="7">
        <v>1.0</v>
      </c>
    </row>
    <row r="11" spans="8:8">
      <c r="A11" s="12" t="s">
        <v>49</v>
      </c>
      <c r="B11" s="12"/>
      <c r="C11" s="12">
        <v>1.0</v>
      </c>
      <c r="D11" s="12"/>
      <c r="E11" s="12"/>
      <c r="F11" s="13">
        <v>1.0</v>
      </c>
    </row>
    <row r="12" spans="8:8">
      <c r="A12" s="8" t="s">
        <v>68</v>
      </c>
      <c r="B12" s="8"/>
      <c r="C12" s="8"/>
      <c r="D12" s="8">
        <v>1.0</v>
      </c>
      <c r="E12" s="8"/>
      <c r="F12" s="7">
        <v>1.0</v>
      </c>
    </row>
    <row r="13" spans="8:8">
      <c r="A13" s="12" t="s">
        <v>41</v>
      </c>
      <c r="B13" s="12"/>
      <c r="C13" s="12"/>
      <c r="D13" s="12">
        <v>1.0</v>
      </c>
      <c r="E13" s="12"/>
      <c r="F13" s="13">
        <v>1.0</v>
      </c>
    </row>
    <row r="14" spans="8:8">
      <c r="A14" s="8" t="s">
        <v>43</v>
      </c>
      <c r="B14" s="8"/>
      <c r="C14" s="8"/>
      <c r="D14" s="8">
        <v>2.0</v>
      </c>
      <c r="E14" s="8"/>
      <c r="F14" s="7">
        <v>2.0</v>
      </c>
    </row>
    <row r="15" spans="8:8">
      <c r="A15" s="12" t="s">
        <v>59</v>
      </c>
      <c r="B15" s="12"/>
      <c r="C15" s="12"/>
      <c r="D15" s="12">
        <v>1.0</v>
      </c>
      <c r="E15" s="12"/>
      <c r="F15" s="13">
        <v>1.0</v>
      </c>
    </row>
    <row r="16" spans="8:8">
      <c r="A16" s="8" t="s">
        <v>65</v>
      </c>
      <c r="B16" s="8"/>
      <c r="C16" s="8"/>
      <c r="D16" s="8">
        <v>1.0</v>
      </c>
      <c r="E16" s="8"/>
      <c r="F16" s="7">
        <v>1.0</v>
      </c>
    </row>
    <row r="17" spans="8:8">
      <c r="A17" s="13" t="s">
        <v>75</v>
      </c>
      <c r="B17" s="13">
        <v>21.0</v>
      </c>
      <c r="C17" s="13">
        <v>2.0</v>
      </c>
      <c r="D17" s="13">
        <v>9.0</v>
      </c>
      <c r="E17" s="13">
        <v>1.0</v>
      </c>
      <c r="F17" s="13">
        <v>33.0</v>
      </c>
    </row>
  </sheetData>
  <mergeCells count="1">
    <mergeCell ref="C2:F2"/>
  </mergeCells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K9"/>
  <sheetViews>
    <sheetView workbookViewId="0">
      <selection activeCell="A3" sqref="A3"/>
    </sheetView>
  </sheetViews>
  <sheetFormatPr defaultRowHeight="15.0" defaultColWidth="9"/>
  <cols>
    <col min="1" max="1" customWidth="1" bestFit="1" width="22.058594" style="0"/>
    <col min="4" max="4" customWidth="1" bestFit="1" width="13.988281" style="0"/>
  </cols>
  <sheetData>
    <row r="2" spans="8:8">
      <c r="A2" s="7" t="s">
        <v>78</v>
      </c>
      <c r="B2" s="8" t="s">
        <v>7</v>
      </c>
      <c r="C2" s="9"/>
      <c r="D2" s="9"/>
    </row>
    <row r="3" spans="8:8">
      <c r="A3" s="10" t="s">
        <v>0</v>
      </c>
      <c r="B3" s="10" t="s">
        <v>31</v>
      </c>
      <c r="C3" s="10" t="s">
        <v>12</v>
      </c>
      <c r="D3" s="11" t="s">
        <v>75</v>
      </c>
    </row>
    <row r="4" spans="8:8">
      <c r="A4" s="8" t="s">
        <v>9</v>
      </c>
      <c r="B4" s="8">
        <v>-23000.0</v>
      </c>
      <c r="C4" s="8">
        <v>64000.0</v>
      </c>
      <c r="D4" s="7">
        <v>41000.0</v>
      </c>
    </row>
    <row r="5" spans="8:8">
      <c r="A5" s="12" t="s">
        <v>51</v>
      </c>
      <c r="B5" s="12">
        <v>-15000.0</v>
      </c>
      <c r="C5" s="12"/>
      <c r="D5" s="13">
        <v>-15000.0</v>
      </c>
    </row>
    <row r="6" spans="8:8">
      <c r="A6" s="8" t="s">
        <v>19</v>
      </c>
      <c r="B6" s="8">
        <v>-250000.0</v>
      </c>
      <c r="C6" s="8">
        <v>1261000.0</v>
      </c>
      <c r="D6" s="7">
        <v>1011000.0</v>
      </c>
    </row>
    <row r="7" spans="8:8">
      <c r="A7" s="12" t="s">
        <v>36</v>
      </c>
      <c r="B7" s="12">
        <v>-15000.0</v>
      </c>
      <c r="C7" s="12">
        <v>170000.0</v>
      </c>
      <c r="D7" s="13">
        <v>155000.0</v>
      </c>
    </row>
    <row r="8" spans="8:8">
      <c r="A8" s="8" t="s">
        <v>23</v>
      </c>
      <c r="B8" s="8">
        <v>-15000.0</v>
      </c>
      <c r="C8" s="8">
        <v>293000.0</v>
      </c>
      <c r="D8" s="7">
        <v>278000.0</v>
      </c>
    </row>
    <row r="9" spans="8:8">
      <c r="A9" s="13" t="s">
        <v>75</v>
      </c>
      <c r="B9" s="13">
        <v>-318000.0</v>
      </c>
      <c r="C9" s="13">
        <v>1788000.0</v>
      </c>
      <c r="D9" s="13">
        <v>1470000.0</v>
      </c>
    </row>
  </sheetData>
  <mergeCells count="1">
    <mergeCell ref="C2:D2"/>
  </mergeCells>
  <pageMargins left="0.7" right="0.7" top="0.75" bottom="0.75" header="0.3" footer="0.3"/>
</worksheet>
</file>

<file path=xl/worksheets/sheet5.xml><?xml version="1.0" encoding="utf-8"?>
<worksheet xmlns:r="http://schemas.openxmlformats.org/officeDocument/2006/relationships" xmlns="http://schemas.openxmlformats.org/spreadsheetml/2006/main">
  <dimension ref="A1:K25"/>
  <sheetViews>
    <sheetView workbookViewId="0">
      <selection activeCell="A1" sqref="A1"/>
    </sheetView>
  </sheetViews>
  <sheetFormatPr defaultRowHeight="15.0" defaultColWidth="9"/>
  <cols>
    <col min="1" max="1" customWidth="1" bestFit="1" width="22.058594" style="0"/>
    <col min="4" max="4" customWidth="1" bestFit="1" width="13.988281" style="0"/>
  </cols>
  <sheetData>
    <row r="2" spans="8:8">
      <c r="A2" s="7" t="s">
        <v>78</v>
      </c>
      <c r="B2" s="8" t="s">
        <v>7</v>
      </c>
      <c r="C2" s="9"/>
      <c r="D2" s="9"/>
    </row>
    <row r="3" spans="8:8">
      <c r="A3" s="10" t="s">
        <v>1</v>
      </c>
      <c r="B3" s="10" t="s">
        <v>31</v>
      </c>
      <c r="C3" s="10" t="s">
        <v>12</v>
      </c>
      <c r="D3" s="11" t="s">
        <v>75</v>
      </c>
    </row>
    <row r="4" spans="8:8">
      <c r="A4" s="8" t="s">
        <v>69</v>
      </c>
      <c r="B4" s="8"/>
      <c r="C4" s="8">
        <v>140000.0</v>
      </c>
      <c r="D4" s="7">
        <v>140000.0</v>
      </c>
    </row>
    <row r="5" spans="8:8">
      <c r="A5" s="12" t="s">
        <v>60</v>
      </c>
      <c r="B5" s="12">
        <v>-101000.0</v>
      </c>
      <c r="C5" s="12"/>
      <c r="D5" s="13">
        <v>-101000.0</v>
      </c>
    </row>
    <row r="6" spans="8:8">
      <c r="A6" s="8" t="s">
        <v>20</v>
      </c>
      <c r="B6" s="8">
        <v>-30000.0</v>
      </c>
      <c r="C6" s="8">
        <v>220000.0</v>
      </c>
      <c r="D6" s="7">
        <v>190000.0</v>
      </c>
    </row>
    <row r="7" spans="8:8">
      <c r="A7" s="12" t="s">
        <v>55</v>
      </c>
      <c r="B7" s="12"/>
      <c r="C7" s="12">
        <v>-390000.0</v>
      </c>
      <c r="D7" s="13">
        <v>-390000.0</v>
      </c>
    </row>
    <row r="8" spans="8:8">
      <c r="A8" s="8" t="s">
        <v>48</v>
      </c>
      <c r="B8" s="8">
        <v>-59000.0</v>
      </c>
      <c r="C8" s="8"/>
      <c r="D8" s="7">
        <v>-59000.0</v>
      </c>
    </row>
    <row r="9" spans="8:8">
      <c r="A9" s="12" t="s">
        <v>22</v>
      </c>
      <c r="B9" s="12"/>
      <c r="C9" s="12">
        <v>254000.0</v>
      </c>
      <c r="D9" s="13">
        <v>254000.0</v>
      </c>
    </row>
    <row r="10" spans="8:8">
      <c r="A10" s="8" t="s">
        <v>44</v>
      </c>
      <c r="B10" s="8"/>
      <c r="C10" s="8">
        <v>297000.0</v>
      </c>
      <c r="D10" s="7">
        <v>297000.0</v>
      </c>
    </row>
    <row r="11" spans="8:8">
      <c r="A11" s="12" t="s">
        <v>67</v>
      </c>
      <c r="B11" s="12">
        <v>-15000.0</v>
      </c>
      <c r="C11" s="12"/>
      <c r="D11" s="13">
        <v>-15000.0</v>
      </c>
    </row>
    <row r="12" spans="8:8">
      <c r="A12" s="8" t="s">
        <v>33</v>
      </c>
      <c r="B12" s="8">
        <v>-15000.0</v>
      </c>
      <c r="C12" s="8">
        <v>137000.0</v>
      </c>
      <c r="D12" s="7">
        <v>122000.0</v>
      </c>
    </row>
    <row r="13" spans="8:8">
      <c r="A13" s="12" t="s">
        <v>25</v>
      </c>
      <c r="B13" s="12">
        <v>-23000.0</v>
      </c>
      <c r="C13" s="12"/>
      <c r="D13" s="13">
        <v>-23000.0</v>
      </c>
    </row>
    <row r="14" spans="8:8">
      <c r="A14" s="8" t="s">
        <v>10</v>
      </c>
      <c r="B14" s="8"/>
      <c r="C14" s="8">
        <v>157000.0</v>
      </c>
      <c r="D14" s="7">
        <v>157000.0</v>
      </c>
    </row>
    <row r="15" spans="8:8">
      <c r="A15" s="12" t="s">
        <v>62</v>
      </c>
      <c r="B15" s="12"/>
      <c r="C15" s="12">
        <v>129000.0</v>
      </c>
      <c r="D15" s="13">
        <v>129000.0</v>
      </c>
    </row>
    <row r="16" spans="8:8">
      <c r="A16" s="8" t="s">
        <v>54</v>
      </c>
      <c r="B16" s="8"/>
      <c r="C16" s="8">
        <v>228000.0</v>
      </c>
      <c r="D16" s="7">
        <v>228000.0</v>
      </c>
    </row>
    <row r="17" spans="8:8">
      <c r="A17" s="12" t="s">
        <v>58</v>
      </c>
      <c r="B17" s="12">
        <v>-15000.0</v>
      </c>
      <c r="C17" s="12"/>
      <c r="D17" s="13">
        <v>-15000.0</v>
      </c>
    </row>
    <row r="18" spans="8:8">
      <c r="A18" s="8" t="s">
        <v>35</v>
      </c>
      <c r="B18" s="8"/>
      <c r="C18" s="8">
        <v>153000.0</v>
      </c>
      <c r="D18" s="7">
        <v>153000.0</v>
      </c>
    </row>
    <row r="19" spans="8:8">
      <c r="A19" s="12" t="s">
        <v>40</v>
      </c>
      <c r="B19" s="12">
        <v>-15000.0</v>
      </c>
      <c r="C19" s="12"/>
      <c r="D19" s="13">
        <v>-15000.0</v>
      </c>
    </row>
    <row r="20" spans="8:8">
      <c r="A20" s="8" t="s">
        <v>52</v>
      </c>
      <c r="B20" s="8">
        <v>-15000.0</v>
      </c>
      <c r="C20" s="8"/>
      <c r="D20" s="7">
        <v>-15000.0</v>
      </c>
    </row>
    <row r="21" spans="8:8">
      <c r="A21" s="12" t="s">
        <v>64</v>
      </c>
      <c r="B21" s="12">
        <v>-15000.0</v>
      </c>
      <c r="C21" s="12"/>
      <c r="D21" s="13">
        <v>-15000.0</v>
      </c>
    </row>
    <row r="22" spans="8:8">
      <c r="A22" s="8" t="s">
        <v>24</v>
      </c>
      <c r="B22" s="8"/>
      <c r="C22" s="8">
        <v>140000.0</v>
      </c>
      <c r="D22" s="7">
        <v>140000.0</v>
      </c>
    </row>
    <row r="23" spans="8:8">
      <c r="A23" s="12" t="s">
        <v>70</v>
      </c>
      <c r="B23" s="12"/>
      <c r="C23" s="12">
        <v>153000.0</v>
      </c>
      <c r="D23" s="13">
        <v>153000.0</v>
      </c>
    </row>
    <row r="24" spans="8:8">
      <c r="A24" s="8" t="s">
        <v>37</v>
      </c>
      <c r="B24" s="8">
        <v>-15000.0</v>
      </c>
      <c r="C24" s="8">
        <v>170000.0</v>
      </c>
      <c r="D24" s="7">
        <v>155000.0</v>
      </c>
    </row>
    <row r="25" spans="8:8">
      <c r="A25" s="13" t="s">
        <v>75</v>
      </c>
      <c r="B25" s="13">
        <v>-318000.0</v>
      </c>
      <c r="C25" s="13">
        <v>1788000.0</v>
      </c>
      <c r="D25" s="13">
        <v>1470000.0</v>
      </c>
    </row>
  </sheetData>
  <mergeCells count="1">
    <mergeCell ref="C2:D2"/>
  </mergeCells>
  <pageMargins left="0.7" right="0.7" top="0.75" bottom="0.75" header="0.3" footer="0.3"/>
</worksheet>
</file>

<file path=xl/worksheets/sheet6.xml><?xml version="1.0" encoding="utf-8"?>
<worksheet xmlns:r="http://schemas.openxmlformats.org/officeDocument/2006/relationships" xmlns="http://schemas.openxmlformats.org/spreadsheetml/2006/main">
  <dimension ref="A1:K9"/>
  <sheetViews>
    <sheetView workbookViewId="0">
      <selection activeCell="A1" sqref="A1"/>
    </sheetView>
  </sheetViews>
  <sheetFormatPr defaultRowHeight="15.0" defaultColWidth="9"/>
  <cols>
    <col min="1" max="1" customWidth="1" bestFit="1" width="13.988281" style="0"/>
    <col min="4" max="4" customWidth="1" bestFit="1" width="13.988281" style="0"/>
  </cols>
  <sheetData>
    <row r="2" spans="8:8">
      <c r="A2" s="7" t="s">
        <v>76</v>
      </c>
      <c r="B2" s="8" t="s">
        <v>7</v>
      </c>
      <c r="C2" s="9"/>
      <c r="D2" s="9"/>
    </row>
    <row r="3" spans="8:8">
      <c r="A3" s="10" t="s">
        <v>0</v>
      </c>
      <c r="B3" s="10" t="s">
        <v>31</v>
      </c>
      <c r="C3" s="10" t="s">
        <v>12</v>
      </c>
      <c r="D3" s="11" t="s">
        <v>75</v>
      </c>
    </row>
    <row r="4" spans="8:8">
      <c r="A4" s="8" t="s">
        <v>9</v>
      </c>
      <c r="B4" s="8">
        <v>1.0</v>
      </c>
      <c r="C4" s="8">
        <v>4.0</v>
      </c>
      <c r="D4" s="7">
        <v>5.0</v>
      </c>
    </row>
    <row r="5" spans="8:8">
      <c r="A5" s="12" t="s">
        <v>51</v>
      </c>
      <c r="B5" s="12">
        <v>1.0</v>
      </c>
      <c r="C5" s="12"/>
      <c r="D5" s="13">
        <v>1.0</v>
      </c>
    </row>
    <row r="6" spans="8:8">
      <c r="A6" s="8" t="s">
        <v>19</v>
      </c>
      <c r="B6" s="8">
        <v>8.0</v>
      </c>
      <c r="C6" s="8">
        <v>9.0</v>
      </c>
      <c r="D6" s="7">
        <v>17.0</v>
      </c>
    </row>
    <row r="7" spans="8:8">
      <c r="A7" s="12" t="s">
        <v>36</v>
      </c>
      <c r="B7" s="12">
        <v>1.0</v>
      </c>
      <c r="C7" s="12">
        <v>1.0</v>
      </c>
      <c r="D7" s="13">
        <v>2.0</v>
      </c>
    </row>
    <row r="8" spans="8:8">
      <c r="A8" s="8" t="s">
        <v>23</v>
      </c>
      <c r="B8" s="8">
        <v>1.0</v>
      </c>
      <c r="C8" s="8">
        <v>2.0</v>
      </c>
      <c r="D8" s="7">
        <v>3.0</v>
      </c>
    </row>
    <row r="9" spans="8:8">
      <c r="A9" s="13" t="s">
        <v>75</v>
      </c>
      <c r="B9" s="13">
        <v>12.0</v>
      </c>
      <c r="C9" s="13">
        <v>16.0</v>
      </c>
      <c r="D9" s="13">
        <v>28.0</v>
      </c>
    </row>
  </sheetData>
  <mergeCells count="1">
    <mergeCell ref="C2:D2"/>
  </mergeCells>
  <pageMargins left="0.7" right="0.7" top="0.75" bottom="0.75" header="0.3" footer="0.3"/>
</worksheet>
</file>

<file path=xl/worksheets/sheet7.xml><?xml version="1.0" encoding="utf-8"?>
<worksheet xmlns:r="http://schemas.openxmlformats.org/officeDocument/2006/relationships" xmlns="http://schemas.openxmlformats.org/spreadsheetml/2006/main">
  <dimension ref="A1:O9"/>
  <sheetViews>
    <sheetView workbookViewId="0" zoomScale="81">
      <selection activeCell="A1" sqref="A1"/>
    </sheetView>
  </sheetViews>
  <sheetFormatPr defaultRowHeight="15.0" defaultColWidth="9"/>
  <cols>
    <col min="1" max="1" customWidth="1" bestFit="1" width="13.988281" style="0"/>
    <col min="8" max="8" customWidth="1" bestFit="1" width="13.988281" style="0"/>
  </cols>
  <sheetData>
    <row r="2" spans="8:8">
      <c r="A2" s="7" t="s">
        <v>76</v>
      </c>
      <c r="B2" s="8" t="s">
        <v>79</v>
      </c>
      <c r="C2" s="9"/>
      <c r="D2" s="9"/>
      <c r="E2" s="9"/>
      <c r="F2" s="9"/>
      <c r="G2" s="9"/>
      <c r="H2" s="9"/>
    </row>
    <row r="3" spans="8:8">
      <c r="A3" s="10" t="s">
        <v>0</v>
      </c>
      <c r="B3" s="10">
        <v>4.0</v>
      </c>
      <c r="C3" s="10">
        <v>5.0</v>
      </c>
      <c r="D3" s="10">
        <v>6.0</v>
      </c>
      <c r="E3" s="10">
        <v>8.0</v>
      </c>
      <c r="F3" s="10">
        <v>9.0</v>
      </c>
      <c r="G3" s="10">
        <v>10.0</v>
      </c>
      <c r="H3" s="11" t="s">
        <v>75</v>
      </c>
    </row>
    <row r="4" spans="8:8">
      <c r="A4" s="8" t="s">
        <v>9</v>
      </c>
      <c r="B4" s="8">
        <v>1.0</v>
      </c>
      <c r="C4" s="8">
        <v>2.0</v>
      </c>
      <c r="D4" s="8">
        <v>1.0</v>
      </c>
      <c r="E4" s="8">
        <v>1.0</v>
      </c>
      <c r="F4" s="8"/>
      <c r="G4" s="8"/>
      <c r="H4" s="7">
        <v>5.0</v>
      </c>
    </row>
    <row r="5" spans="8:8">
      <c r="A5" s="12" t="s">
        <v>51</v>
      </c>
      <c r="B5" s="12"/>
      <c r="C5" s="12"/>
      <c r="D5" s="12">
        <v>1.0</v>
      </c>
      <c r="E5" s="12"/>
      <c r="F5" s="12"/>
      <c r="G5" s="12">
        <v>1.0</v>
      </c>
      <c r="H5" s="13">
        <v>2.0</v>
      </c>
    </row>
    <row r="6" spans="8:8">
      <c r="A6" s="8" t="s">
        <v>19</v>
      </c>
      <c r="B6" s="8">
        <v>2.0</v>
      </c>
      <c r="C6" s="8">
        <v>6.0</v>
      </c>
      <c r="D6" s="8">
        <v>1.0</v>
      </c>
      <c r="E6" s="8">
        <v>5.0</v>
      </c>
      <c r="F6" s="8">
        <v>5.0</v>
      </c>
      <c r="G6" s="8">
        <v>2.0</v>
      </c>
      <c r="H6" s="7">
        <v>21.0</v>
      </c>
    </row>
    <row r="7" spans="8:8">
      <c r="A7" s="12" t="s">
        <v>36</v>
      </c>
      <c r="B7" s="12"/>
      <c r="C7" s="12">
        <v>1.0</v>
      </c>
      <c r="D7" s="12"/>
      <c r="E7" s="12">
        <v>1.0</v>
      </c>
      <c r="F7" s="12"/>
      <c r="G7" s="12"/>
      <c r="H7" s="13">
        <v>2.0</v>
      </c>
    </row>
    <row r="8" spans="8:8">
      <c r="A8" s="8" t="s">
        <v>23</v>
      </c>
      <c r="B8" s="8">
        <v>1.0</v>
      </c>
      <c r="C8" s="8"/>
      <c r="D8" s="8"/>
      <c r="E8" s="8">
        <v>1.0</v>
      </c>
      <c r="F8" s="8">
        <v>1.0</v>
      </c>
      <c r="G8" s="8"/>
      <c r="H8" s="7">
        <v>3.0</v>
      </c>
    </row>
    <row r="9" spans="8:8">
      <c r="A9" s="13" t="s">
        <v>75</v>
      </c>
      <c r="B9" s="13">
        <v>4.0</v>
      </c>
      <c r="C9" s="13">
        <v>9.0</v>
      </c>
      <c r="D9" s="13">
        <v>3.0</v>
      </c>
      <c r="E9" s="13">
        <v>8.0</v>
      </c>
      <c r="F9" s="13">
        <v>6.0</v>
      </c>
      <c r="G9" s="13">
        <v>3.0</v>
      </c>
      <c r="H9" s="13">
        <v>33.0</v>
      </c>
    </row>
  </sheetData>
  <mergeCells count="1">
    <mergeCell ref="C2:H2"/>
  </mergeCells>
  <pageMargins left="0.7" right="0.7" top="0.75" bottom="0.75" header="0.3" footer="0.3"/>
</worksheet>
</file>

<file path=xl/worksheets/sheet8.xml><?xml version="1.0" encoding="utf-8"?>
<worksheet xmlns:r="http://schemas.openxmlformats.org/officeDocument/2006/relationships" xmlns="http://schemas.openxmlformats.org/spreadsheetml/2006/main">
  <dimension ref="A1:O9"/>
  <sheetViews>
    <sheetView workbookViewId="0" zoomScale="83">
      <selection activeCell="A1" sqref="A1"/>
    </sheetView>
  </sheetViews>
  <sheetFormatPr defaultRowHeight="15.0" defaultColWidth="9"/>
  <cols>
    <col min="1" max="1" customWidth="1" bestFit="1" width="22.328125" style="0"/>
    <col min="8" max="8" customWidth="1" bestFit="1" width="13.988281" style="0"/>
  </cols>
  <sheetData>
    <row r="2" spans="8:8">
      <c r="A2" s="7" t="s">
        <v>81</v>
      </c>
      <c r="B2" s="8" t="s">
        <v>79</v>
      </c>
      <c r="C2" s="9"/>
      <c r="D2" s="9"/>
      <c r="E2" s="9"/>
      <c r="F2" s="9"/>
      <c r="G2" s="9"/>
      <c r="H2" s="9"/>
    </row>
    <row r="3" spans="8:8">
      <c r="A3" s="10" t="s">
        <v>0</v>
      </c>
      <c r="B3" s="10">
        <v>4.0</v>
      </c>
      <c r="C3" s="10">
        <v>5.0</v>
      </c>
      <c r="D3" s="10">
        <v>6.0</v>
      </c>
      <c r="E3" s="10">
        <v>8.0</v>
      </c>
      <c r="F3" s="10">
        <v>9.0</v>
      </c>
      <c r="G3" s="10">
        <v>10.0</v>
      </c>
      <c r="H3" s="11" t="s">
        <v>75</v>
      </c>
    </row>
    <row r="4" spans="8:8">
      <c r="A4" s="8" t="s">
        <v>9</v>
      </c>
      <c r="B4" s="8">
        <v>743000.0</v>
      </c>
      <c r="C4" s="8">
        <v>2182000.0</v>
      </c>
      <c r="D4" s="8">
        <v>840000.0</v>
      </c>
      <c r="E4" s="8">
        <v>905000.0</v>
      </c>
      <c r="F4" s="8"/>
      <c r="G4" s="8"/>
      <c r="H4" s="7">
        <v>4670000.0</v>
      </c>
    </row>
    <row r="5" spans="8:8">
      <c r="A5" s="12" t="s">
        <v>51</v>
      </c>
      <c r="B5" s="12"/>
      <c r="C5" s="12"/>
      <c r="D5" s="12">
        <v>957000.0</v>
      </c>
      <c r="E5" s="12"/>
      <c r="F5" s="12"/>
      <c r="G5" s="12">
        <v>1250000.0</v>
      </c>
      <c r="H5" s="13">
        <v>2207000.0</v>
      </c>
    </row>
    <row r="6" spans="8:8">
      <c r="A6" s="8" t="s">
        <v>19</v>
      </c>
      <c r="B6" s="8">
        <v>1966000.0</v>
      </c>
      <c r="C6" s="8">
        <v>7205000.0</v>
      </c>
      <c r="D6" s="8">
        <v>581000.0</v>
      </c>
      <c r="E6" s="8">
        <v>3407000.0</v>
      </c>
      <c r="F6" s="8">
        <v>4201000.0</v>
      </c>
      <c r="G6" s="8">
        <v>1444000.0</v>
      </c>
      <c r="H6" s="7">
        <v>1.8804E7</v>
      </c>
    </row>
    <row r="7" spans="8:8">
      <c r="A7" s="12" t="s">
        <v>36</v>
      </c>
      <c r="B7" s="12"/>
      <c r="C7" s="12">
        <v>607000.0</v>
      </c>
      <c r="D7" s="12"/>
      <c r="E7" s="12">
        <v>710000.0</v>
      </c>
      <c r="F7" s="12"/>
      <c r="G7" s="12"/>
      <c r="H7" s="13">
        <v>1317000.0</v>
      </c>
    </row>
    <row r="8" spans="8:8">
      <c r="A8" s="8" t="s">
        <v>23</v>
      </c>
      <c r="B8" s="8">
        <v>1060000.0</v>
      </c>
      <c r="C8" s="8"/>
      <c r="D8" s="8"/>
      <c r="E8" s="8">
        <v>380000.0</v>
      </c>
      <c r="F8" s="8">
        <v>567000.0</v>
      </c>
      <c r="G8" s="8"/>
      <c r="H8" s="7">
        <v>2007000.0</v>
      </c>
    </row>
    <row r="9" spans="8:8">
      <c r="A9" s="13" t="s">
        <v>75</v>
      </c>
      <c r="B9" s="13">
        <v>3769000.0</v>
      </c>
      <c r="C9" s="13">
        <v>9994000.0</v>
      </c>
      <c r="D9" s="13">
        <v>2378000.0</v>
      </c>
      <c r="E9" s="13">
        <v>5402000.0</v>
      </c>
      <c r="F9" s="13">
        <v>4768000.0</v>
      </c>
      <c r="G9" s="13">
        <v>2694000.0</v>
      </c>
      <c r="H9" s="13">
        <v>2.9005E7</v>
      </c>
    </row>
  </sheetData>
  <mergeCells count="1">
    <mergeCell ref="C2:H2"/>
  </mergeCells>
  <pageMargins left="0.7" right="0.7" top="0.75" bottom="0.75" header="0.3" footer="0.3"/>
</worksheet>
</file>

<file path=xl/worksheets/sheet9.xml><?xml version="1.0" encoding="utf-8"?>
<worksheet xmlns:r="http://schemas.openxmlformats.org/officeDocument/2006/relationships" xmlns="http://schemas.openxmlformats.org/spreadsheetml/2006/main">
  <dimension ref="A1:O9"/>
  <sheetViews>
    <sheetView workbookViewId="0">
      <selection activeCell="B11" sqref="B11"/>
    </sheetView>
  </sheetViews>
  <sheetFormatPr defaultRowHeight="15.0" defaultColWidth="9"/>
  <cols>
    <col min="1" max="1" customWidth="1" bestFit="1" width="22.328125" style="0"/>
    <col min="8" max="8" customWidth="1" bestFit="1" width="13.988281" style="0"/>
  </cols>
  <sheetData>
    <row r="2" spans="8:8">
      <c r="A2" s="7" t="s">
        <v>81</v>
      </c>
      <c r="B2" s="8" t="s">
        <v>79</v>
      </c>
      <c r="C2" s="9"/>
      <c r="D2" s="9"/>
      <c r="E2" s="9"/>
      <c r="F2" s="9"/>
      <c r="G2" s="9"/>
      <c r="H2" s="9"/>
    </row>
    <row r="3" spans="8:8">
      <c r="A3" s="10" t="s">
        <v>82</v>
      </c>
      <c r="B3" s="10">
        <v>4.0</v>
      </c>
      <c r="C3" s="10">
        <v>5.0</v>
      </c>
      <c r="D3" s="10">
        <v>6.0</v>
      </c>
      <c r="E3" s="10">
        <v>8.0</v>
      </c>
      <c r="F3" s="10">
        <v>9.0</v>
      </c>
      <c r="G3" s="10">
        <v>10.0</v>
      </c>
      <c r="H3" s="11" t="s">
        <v>75</v>
      </c>
    </row>
    <row r="4" spans="8:8">
      <c r="A4" s="8">
        <v>1.0</v>
      </c>
      <c r="B4" s="8"/>
      <c r="C4" s="8">
        <v>4401000.0</v>
      </c>
      <c r="D4" s="8">
        <v>1538000.0</v>
      </c>
      <c r="E4" s="8">
        <v>1181000.0</v>
      </c>
      <c r="F4" s="8"/>
      <c r="G4" s="8"/>
      <c r="H4" s="7">
        <v>7120000.0</v>
      </c>
    </row>
    <row r="5" spans="8:8">
      <c r="A5" s="12">
        <v>2.0</v>
      </c>
      <c r="B5" s="12"/>
      <c r="C5" s="12"/>
      <c r="D5" s="12">
        <v>840000.0</v>
      </c>
      <c r="E5" s="12">
        <v>774000.0</v>
      </c>
      <c r="F5" s="12"/>
      <c r="G5" s="12">
        <v>1250000.0</v>
      </c>
      <c r="H5" s="13">
        <v>2864000.0</v>
      </c>
    </row>
    <row r="6" spans="8:8">
      <c r="A6" s="8">
        <v>3.0</v>
      </c>
      <c r="B6" s="8"/>
      <c r="C6" s="8">
        <v>3369000.0</v>
      </c>
      <c r="D6" s="8"/>
      <c r="E6" s="8">
        <v>1791000.0</v>
      </c>
      <c r="F6" s="8"/>
      <c r="G6" s="8">
        <v>1444000.0</v>
      </c>
      <c r="H6" s="7">
        <v>6604000.0</v>
      </c>
    </row>
    <row r="7" spans="8:8">
      <c r="A7" s="12">
        <v>4.0</v>
      </c>
      <c r="B7" s="12"/>
      <c r="C7" s="12">
        <v>1250000.0</v>
      </c>
      <c r="D7" s="12"/>
      <c r="E7" s="12">
        <v>1276000.0</v>
      </c>
      <c r="F7" s="12">
        <v>3808000.0</v>
      </c>
      <c r="G7" s="12"/>
      <c r="H7" s="13">
        <v>6334000.0</v>
      </c>
    </row>
    <row r="8" spans="8:8">
      <c r="A8" s="8">
        <v>5.0</v>
      </c>
      <c r="B8" s="8">
        <v>3769000.0</v>
      </c>
      <c r="C8" s="8">
        <v>974000.0</v>
      </c>
      <c r="D8" s="8"/>
      <c r="E8" s="8">
        <v>380000.0</v>
      </c>
      <c r="F8" s="8">
        <v>960000.0</v>
      </c>
      <c r="G8" s="8"/>
      <c r="H8" s="7">
        <v>6083000.0</v>
      </c>
    </row>
    <row r="9" spans="8:8">
      <c r="A9" s="13" t="s">
        <v>75</v>
      </c>
      <c r="B9" s="13">
        <v>3769000.0</v>
      </c>
      <c r="C9" s="13">
        <v>9994000.0</v>
      </c>
      <c r="D9" s="13">
        <v>2378000.0</v>
      </c>
      <c r="E9" s="13">
        <v>5402000.0</v>
      </c>
      <c r="F9" s="13">
        <v>4768000.0</v>
      </c>
      <c r="G9" s="13">
        <v>2694000.0</v>
      </c>
      <c r="H9" s="13">
        <v>2.9005E7</v>
      </c>
    </row>
  </sheetData>
  <mergeCells count="1">
    <mergeCell ref="C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LENOVO</dc:creator>
  <cp:lastModifiedBy>LENOVO</cp:lastModifiedBy>
  <dcterms:created xsi:type="dcterms:W3CDTF">2022-10-21T03:49:27Z</dcterms:created>
  <dcterms:modified xsi:type="dcterms:W3CDTF">2022-11-03T04:05:56Z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c69a90a788ea4c7ebbacc8e41c5d54ce</vt:lpwstr>
  </property>
</Properties>
</file>