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742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D18" i="1" l="1"/>
  <c r="D17" i="1"/>
  <c r="D16" i="1"/>
  <c r="D15" i="1"/>
  <c r="D13" i="1"/>
  <c r="D12" i="1"/>
  <c r="D11" i="1"/>
  <c r="D10" i="1"/>
  <c r="D9" i="1"/>
  <c r="D7" i="1"/>
  <c r="D6" i="1"/>
  <c r="D5" i="1"/>
</calcChain>
</file>

<file path=xl/sharedStrings.xml><?xml version="1.0" encoding="utf-8"?>
<sst xmlns="http://schemas.openxmlformats.org/spreadsheetml/2006/main" count="41" uniqueCount="33">
  <si>
    <t>Daily recommended value</t>
  </si>
  <si>
    <t>Sources:</t>
  </si>
  <si>
    <t>http://www.wolframalpha.com/input/?i=daily+recommended+calories#subpod_0200_1_zoom</t>
  </si>
  <si>
    <t>Metabolizable Energy (kcal/100g)</t>
  </si>
  <si>
    <t>FOR COMPARISON</t>
  </si>
  <si>
    <t xml:space="preserve"> FAO 2012, [Adapted from Finke, 2002, and USDA, 2012 by D. Oonincx]</t>
  </si>
  <si>
    <r>
      <t xml:space="preserve">FAO report: </t>
    </r>
    <r>
      <rPr>
        <i/>
        <u/>
        <sz val="11"/>
        <color theme="1"/>
        <rFont val="Calibri"/>
        <family val="2"/>
        <scheme val="minor"/>
      </rPr>
      <t>Edible insects: Future Prospect for food and feed security</t>
    </r>
  </si>
  <si>
    <t>http://www.health-alternatives.com/meat-protein-nutrition-chart.html</t>
  </si>
  <si>
    <t>Tenebrio molitor (larvae)</t>
  </si>
  <si>
    <t>Moisture (g/100g)</t>
  </si>
  <si>
    <t>Protein (g/100g)</t>
  </si>
  <si>
    <t>Fat (g/100g)</t>
  </si>
  <si>
    <t>General data</t>
  </si>
  <si>
    <t>Minerals</t>
  </si>
  <si>
    <t>Calcium (mg/100g)</t>
  </si>
  <si>
    <t>Magnesium (mg/100g)</t>
  </si>
  <si>
    <t>Sodium (mg/100g)</t>
  </si>
  <si>
    <t>Iron (mg/100g)</t>
  </si>
  <si>
    <t>Zinc (mg/100g)</t>
  </si>
  <si>
    <t>Vitamins</t>
  </si>
  <si>
    <t>Vitamin C (mg/100g)</t>
  </si>
  <si>
    <t>Vitamin B1 (Thiamin, mg/100g)</t>
  </si>
  <si>
    <t>Vitamin B2 (Rhiboflavin, mg/100g)</t>
  </si>
  <si>
    <t>Vitamin B12 (microgram/100g)</t>
  </si>
  <si>
    <t>Beef</t>
  </si>
  <si>
    <t>/</t>
  </si>
  <si>
    <t>http://en.wikipedia.org/wiki/Reference_Daily_Intake</t>
  </si>
  <si>
    <t>Tenebrio molitor (adult)</t>
  </si>
  <si>
    <t>1600 to 2800</t>
  </si>
  <si>
    <t>kcal</t>
  </si>
  <si>
    <t>g</t>
  </si>
  <si>
    <t>mg</t>
  </si>
  <si>
    <t>microgram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</si>
</sst>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0" borderId="0" xfId="1" applyAlignment="1">
      <alignment vertic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2" fontId="0" fillId="0" borderId="0" xfId="0" applyNumberFormat="1"/>
    <xf numFmtId="165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1" applyFon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4" fillId="2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1" applyAlignment="1">
      <alignment horizontal="left" vertical="center"/>
    </xf>
    <xf numFmtId="0" fontId="0" fillId="0" borderId="0" xfId="0" applyFill="1" applyAlignment="1">
      <alignment horizontal="left"/>
    </xf>
    <xf numFmtId="164" fontId="0" fillId="0" borderId="0" xfId="0" applyNumberFormat="1" applyFill="1" applyAlignment="1">
      <alignment horizontal="center"/>
    </xf>
    <xf numFmtId="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health-alternatives.com/meat-protein-nutrition-chart.html" TargetMode="External"/><Relationship Id="rId1" Type="http://schemas.openxmlformats.org/officeDocument/2006/relationships/hyperlink" Target="http://www.wolframalpha.com/input/?i=daily+recommended+calor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C5" sqref="C5"/>
    </sheetView>
  </sheetViews>
  <sheetFormatPr baseColWidth="10" defaultRowHeight="15" x14ac:dyDescent="0.25"/>
  <cols>
    <col min="1" max="1" width="34.28515625" customWidth="1"/>
    <col min="2" max="3" width="25.28515625" customWidth="1"/>
    <col min="5" max="5" width="5.5703125" customWidth="1"/>
    <col min="6" max="6" width="16.7109375" customWidth="1"/>
  </cols>
  <sheetData>
    <row r="1" spans="1:7" x14ac:dyDescent="0.25">
      <c r="F1" s="1" t="s">
        <v>4</v>
      </c>
    </row>
    <row r="2" spans="1:7" x14ac:dyDescent="0.25">
      <c r="A2" s="8"/>
      <c r="B2" s="1" t="s">
        <v>8</v>
      </c>
      <c r="C2" s="1" t="s">
        <v>27</v>
      </c>
      <c r="D2" s="1" t="s">
        <v>24</v>
      </c>
      <c r="E2" s="1"/>
      <c r="F2" s="1" t="s">
        <v>0</v>
      </c>
    </row>
    <row r="3" spans="1:7" x14ac:dyDescent="0.25">
      <c r="A3" s="4" t="s">
        <v>12</v>
      </c>
      <c r="B3" s="1"/>
      <c r="C3" s="1"/>
      <c r="D3" s="1"/>
      <c r="E3" s="1"/>
      <c r="F3" s="12"/>
    </row>
    <row r="4" spans="1:7" s="7" customFormat="1" x14ac:dyDescent="0.25">
      <c r="A4" s="9" t="s">
        <v>9</v>
      </c>
      <c r="B4" s="6">
        <v>61.9</v>
      </c>
      <c r="C4" s="6">
        <v>63.7</v>
      </c>
      <c r="D4" s="6">
        <v>73.099999999999994</v>
      </c>
      <c r="E4" s="6"/>
      <c r="F4" s="16" t="s">
        <v>25</v>
      </c>
    </row>
    <row r="5" spans="1:7" x14ac:dyDescent="0.25">
      <c r="A5" s="8" t="s">
        <v>10</v>
      </c>
      <c r="B5" s="1">
        <v>18.7</v>
      </c>
      <c r="C5" s="1">
        <v>23.7</v>
      </c>
      <c r="D5" s="14">
        <f>100*49.2/170</f>
        <v>28.941176470588236</v>
      </c>
      <c r="E5" s="1"/>
      <c r="F5" s="12">
        <v>50</v>
      </c>
      <c r="G5" s="11" t="s">
        <v>30</v>
      </c>
    </row>
    <row r="6" spans="1:7" x14ac:dyDescent="0.25">
      <c r="A6" s="8" t="s">
        <v>11</v>
      </c>
      <c r="B6" s="1">
        <v>13.4</v>
      </c>
      <c r="C6" s="15">
        <v>5.4</v>
      </c>
      <c r="D6" s="14">
        <f>100*32.59/170</f>
        <v>19.170588235294119</v>
      </c>
      <c r="E6" s="1"/>
      <c r="F6" s="12">
        <v>65</v>
      </c>
      <c r="G6" s="11" t="s">
        <v>30</v>
      </c>
    </row>
    <row r="7" spans="1:7" x14ac:dyDescent="0.25">
      <c r="A7" s="8" t="s">
        <v>3</v>
      </c>
      <c r="B7" s="1">
        <v>206</v>
      </c>
      <c r="C7" s="1">
        <v>138</v>
      </c>
      <c r="D7" s="17">
        <f>100*505/170</f>
        <v>297.05882352941177</v>
      </c>
      <c r="E7" s="1"/>
      <c r="F7" s="12" t="s">
        <v>28</v>
      </c>
      <c r="G7" s="11" t="s">
        <v>29</v>
      </c>
    </row>
    <row r="8" spans="1:7" x14ac:dyDescent="0.25">
      <c r="A8" s="4" t="s">
        <v>13</v>
      </c>
      <c r="B8" s="1"/>
      <c r="C8" s="1"/>
      <c r="D8" s="1"/>
      <c r="E8" s="1"/>
      <c r="F8" s="12"/>
    </row>
    <row r="9" spans="1:7" x14ac:dyDescent="0.25">
      <c r="A9" s="8" t="s">
        <v>14</v>
      </c>
      <c r="B9" s="1">
        <v>16.899999999999999</v>
      </c>
      <c r="C9" s="1">
        <v>23.1</v>
      </c>
      <c r="D9" s="14">
        <f>100*27/170</f>
        <v>15.882352941176471</v>
      </c>
      <c r="E9" s="1"/>
      <c r="F9" s="13">
        <v>1000</v>
      </c>
      <c r="G9" s="11" t="s">
        <v>30</v>
      </c>
    </row>
    <row r="10" spans="1:7" x14ac:dyDescent="0.25">
      <c r="A10" s="8" t="s">
        <v>15</v>
      </c>
      <c r="B10" s="1">
        <v>80.099999999999994</v>
      </c>
      <c r="C10" s="1">
        <v>60.6</v>
      </c>
      <c r="D10" s="14">
        <f>100*32/170</f>
        <v>18.823529411764707</v>
      </c>
      <c r="E10" s="1"/>
      <c r="F10" s="13">
        <v>400</v>
      </c>
      <c r="G10" s="11" t="s">
        <v>30</v>
      </c>
    </row>
    <row r="11" spans="1:7" x14ac:dyDescent="0.25">
      <c r="A11" s="8" t="s">
        <v>16</v>
      </c>
      <c r="B11" s="1">
        <v>53.7</v>
      </c>
      <c r="C11" s="1">
        <v>63.2</v>
      </c>
      <c r="D11" s="14">
        <f>100*80/170</f>
        <v>47.058823529411768</v>
      </c>
      <c r="E11" s="1"/>
      <c r="F11" s="13">
        <v>24</v>
      </c>
      <c r="G11" s="11" t="s">
        <v>30</v>
      </c>
    </row>
    <row r="12" spans="1:7" x14ac:dyDescent="0.25">
      <c r="A12" s="8" t="s">
        <v>17</v>
      </c>
      <c r="B12" s="1">
        <v>2.06</v>
      </c>
      <c r="C12" s="1">
        <v>2.1800000000000002</v>
      </c>
      <c r="D12" s="15">
        <f>100*4.11/170</f>
        <v>2.4176470588235297</v>
      </c>
      <c r="F12" s="13">
        <v>18</v>
      </c>
      <c r="G12" s="11" t="s">
        <v>30</v>
      </c>
    </row>
    <row r="13" spans="1:7" x14ac:dyDescent="0.25">
      <c r="A13" s="8" t="s">
        <v>18</v>
      </c>
      <c r="B13" s="15">
        <v>5.2</v>
      </c>
      <c r="C13" s="1">
        <v>4.62</v>
      </c>
      <c r="D13" s="15">
        <f>100*11.32/170</f>
        <v>6.658823529411765</v>
      </c>
      <c r="F13" s="13">
        <v>15</v>
      </c>
      <c r="G13" s="11" t="s">
        <v>30</v>
      </c>
    </row>
    <row r="14" spans="1:7" x14ac:dyDescent="0.25">
      <c r="A14" s="4" t="s">
        <v>19</v>
      </c>
      <c r="B14" s="3"/>
      <c r="C14" s="3"/>
      <c r="D14" s="1"/>
      <c r="E14" s="1"/>
      <c r="F14" s="12"/>
    </row>
    <row r="15" spans="1:7" x14ac:dyDescent="0.25">
      <c r="A15" s="5" t="s">
        <v>21</v>
      </c>
      <c r="B15" s="1">
        <v>0.24</v>
      </c>
      <c r="C15" s="15">
        <v>0.1</v>
      </c>
      <c r="D15" s="15">
        <f>100*0.1/170</f>
        <v>5.8823529411764705E-2</v>
      </c>
      <c r="E15" s="1"/>
      <c r="F15" s="13">
        <v>1.5</v>
      </c>
      <c r="G15" s="10" t="s">
        <v>31</v>
      </c>
    </row>
    <row r="16" spans="1:7" x14ac:dyDescent="0.25">
      <c r="A16" s="5" t="s">
        <v>22</v>
      </c>
      <c r="B16" s="1">
        <v>0.81</v>
      </c>
      <c r="C16" s="1">
        <v>0.85</v>
      </c>
      <c r="D16" s="15">
        <f>100*0.291/170</f>
        <v>0.17117647058823529</v>
      </c>
      <c r="E16" s="1"/>
      <c r="F16" s="13">
        <v>1.7</v>
      </c>
      <c r="G16" s="10" t="s">
        <v>31</v>
      </c>
    </row>
    <row r="17" spans="1:7" x14ac:dyDescent="0.25">
      <c r="A17" s="5" t="s">
        <v>23</v>
      </c>
      <c r="B17" s="1">
        <v>0.47</v>
      </c>
      <c r="C17" s="1">
        <v>0.56000000000000005</v>
      </c>
      <c r="D17" s="15">
        <f>100*3.62/170</f>
        <v>2.1294117647058823</v>
      </c>
      <c r="E17" s="1"/>
      <c r="F17" s="13">
        <v>6</v>
      </c>
      <c r="G17" s="10" t="s">
        <v>32</v>
      </c>
    </row>
    <row r="18" spans="1:7" x14ac:dyDescent="0.25">
      <c r="A18" s="5" t="s">
        <v>20</v>
      </c>
      <c r="B18" s="15">
        <v>1.2</v>
      </c>
      <c r="C18" s="15">
        <v>5.4</v>
      </c>
      <c r="D18" s="15">
        <f t="shared" ref="D18" si="0">100*0.1/170</f>
        <v>5.8823529411764705E-2</v>
      </c>
      <c r="E18" s="1"/>
      <c r="F18" s="13">
        <v>60</v>
      </c>
      <c r="G18" s="10" t="s">
        <v>31</v>
      </c>
    </row>
    <row r="19" spans="1:7" s="23" customFormat="1" x14ac:dyDescent="0.25">
      <c r="A19" s="19"/>
      <c r="B19" s="20"/>
      <c r="C19" s="20"/>
      <c r="D19" s="21"/>
      <c r="E19" s="22"/>
      <c r="F19" s="22"/>
    </row>
    <row r="20" spans="1:7" x14ac:dyDescent="0.25">
      <c r="A20" s="4" t="s">
        <v>1</v>
      </c>
      <c r="B20" s="1"/>
      <c r="C20" s="1"/>
      <c r="D20" s="1"/>
      <c r="E20" s="1"/>
      <c r="F20" s="1"/>
    </row>
    <row r="21" spans="1:7" x14ac:dyDescent="0.25">
      <c r="A21" t="s">
        <v>5</v>
      </c>
    </row>
    <row r="22" spans="1:7" x14ac:dyDescent="0.25">
      <c r="A22" s="7" t="s">
        <v>6</v>
      </c>
      <c r="B22" s="7"/>
      <c r="C22" s="7"/>
    </row>
    <row r="23" spans="1:7" x14ac:dyDescent="0.25">
      <c r="A23" s="2" t="s">
        <v>2</v>
      </c>
    </row>
    <row r="24" spans="1:7" x14ac:dyDescent="0.25">
      <c r="A24" s="2" t="s">
        <v>26</v>
      </c>
    </row>
    <row r="25" spans="1:7" x14ac:dyDescent="0.25">
      <c r="A25" s="18" t="s">
        <v>7</v>
      </c>
    </row>
    <row r="26" spans="1:7" x14ac:dyDescent="0.25">
      <c r="A26" s="2"/>
    </row>
  </sheetData>
  <hyperlinks>
    <hyperlink ref="A23" r:id="rId1" location="subpod_0200_1_zoom" display="http://www.wolframalpha.com/input/?i=daily+recommended+calories - subpod_0200_1_zoom"/>
    <hyperlink ref="A2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</dc:creator>
  <cp:lastModifiedBy>Marie</cp:lastModifiedBy>
  <dcterms:created xsi:type="dcterms:W3CDTF">2015-05-10T16:24:22Z</dcterms:created>
  <dcterms:modified xsi:type="dcterms:W3CDTF">2015-05-11T08:36:22Z</dcterms:modified>
</cp:coreProperties>
</file>