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ervcorp-my.sharepoint.com/personal/melvin_padolina_fiserv_com/Documents/Training/Capstone Project/"/>
    </mc:Choice>
  </mc:AlternateContent>
  <xr:revisionPtr revIDLastSave="1" documentId="8_{568CC939-F9AC-4BAB-8110-40935EE7DDBD}" xr6:coauthVersionLast="47" xr6:coauthVersionMax="47" xr10:uidLastSave="{82E57AEC-FDFF-45FD-858A-73F9A7453855}"/>
  <bookViews>
    <workbookView xWindow="5760" yWindow="0" windowWidth="17280" windowHeight="1066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5" i="1" s="1"/>
  <c r="D6" i="2"/>
  <c r="D7" i="2"/>
  <c r="D8" i="2"/>
  <c r="D9" i="2"/>
  <c r="D10" i="2"/>
  <c r="D11" i="2"/>
  <c r="D13" i="2" s="1"/>
  <c r="B14" i="2" s="1"/>
  <c r="B15" i="2" s="1"/>
  <c r="B17" i="2" s="1"/>
  <c r="D2" i="2"/>
  <c r="D3" i="2"/>
  <c r="D8" i="1"/>
  <c r="D10" i="1"/>
  <c r="E9" i="1" s="1"/>
  <c r="D13" i="1"/>
  <c r="E12" i="1" s="1"/>
  <c r="E20" i="1" l="1"/>
  <c r="D4" i="2"/>
  <c r="F7" i="1" l="1"/>
  <c r="F12" i="1"/>
  <c r="F15" i="1"/>
  <c r="F9" i="1"/>
</calcChain>
</file>

<file path=xl/sharedStrings.xml><?xml version="1.0" encoding="utf-8"?>
<sst xmlns="http://schemas.openxmlformats.org/spreadsheetml/2006/main" count="41" uniqueCount="41">
  <si>
    <t>H.V.E.C Dashboard Project Cost Estimate</t>
  </si>
  <si>
    <t>Date:</t>
  </si>
  <si>
    <t>Note: Change the WBS items and other entries to meet your project needs. This data is from Figure 7-1 of Schwalbe's text</t>
  </si>
  <si>
    <t>Information Technology Project Management, Fourth Edition. Also make sure the formulas work properly based on the data you enter.</t>
  </si>
  <si>
    <t># Units/Hrs.</t>
  </si>
  <si>
    <t>Cost/Unit/Hr.</t>
  </si>
  <si>
    <t>Subtotals</t>
  </si>
  <si>
    <t>WBS Level 1 Totals</t>
  </si>
  <si>
    <t>% of Total</t>
  </si>
  <si>
    <t>WBS Items</t>
  </si>
  <si>
    <t>1. Devolper Team</t>
  </si>
  <si>
    <t xml:space="preserve">   1.1 Program Devloper</t>
  </si>
  <si>
    <t>2. Business Analyst Team</t>
  </si>
  <si>
    <t xml:space="preserve">    2.1  Business Analyst</t>
  </si>
  <si>
    <t>3. Data Analyst Team</t>
  </si>
  <si>
    <t xml:space="preserve">    3.1 Data Analyst</t>
  </si>
  <si>
    <t xml:space="preserve">4. Marketing </t>
  </si>
  <si>
    <t xml:space="preserve">     4.1 System Testing </t>
  </si>
  <si>
    <t xml:space="preserve">          Total project cost estimate</t>
  </si>
  <si>
    <t>* See software development estimate</t>
  </si>
  <si>
    <t>* Software development</t>
  </si>
  <si>
    <t xml:space="preserve">    Contractor labor estimate</t>
  </si>
  <si>
    <t xml:space="preserve">    Project team member estimate</t>
  </si>
  <si>
    <t xml:space="preserve">         Total labor estimate</t>
  </si>
  <si>
    <t xml:space="preserve">     Function point estimate</t>
  </si>
  <si>
    <t>Quantity</t>
  </si>
  <si>
    <t>Conversion Factor</t>
  </si>
  <si>
    <t>Function Points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</si>
  <si>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</si>
  <si>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</si>
  <si>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</si>
  <si>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</si>
  <si>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</si>
  <si>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</si>
  <si>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</si>
  <si>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</si>
  <si>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</si>
  <si>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</si>
  <si>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Cost/labor hour ($120/hour)</t>
  </si>
  <si>
    <t xml:space="preserve">          Total software development estimate</t>
  </si>
  <si>
    <t>Prepared by: HVEC 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</si>
</sst>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6" fontId="4" fillId="0" borderId="1" xfId="0" applyNumberFormat="1" applyFont="1" applyBorder="1"/>
    <xf numFmtId="6" fontId="3" fillId="0" borderId="1" xfId="0" applyNumberFormat="1" applyFont="1" applyBorder="1"/>
    <xf numFmtId="164" fontId="3" fillId="0" borderId="1" xfId="0" applyNumberFormat="1" applyFont="1" applyBorder="1"/>
    <xf numFmtId="164" fontId="3" fillId="0" borderId="1" xfId="1" applyNumberFormat="1" applyFont="1" applyBorder="1"/>
    <xf numFmtId="9" fontId="4" fillId="0" borderId="1" xfId="2" applyFont="1" applyBorder="1"/>
    <xf numFmtId="9" fontId="3" fillId="0" borderId="1" xfId="0" applyNumberFormat="1" applyFont="1" applyBorder="1"/>
    <xf numFmtId="0" fontId="5" fillId="0" borderId="0" xfId="0" applyFont="1" applyAlignment="1">
      <alignment horizontal="center"/>
    </xf>
    <xf numFmtId="8" fontId="3" fillId="0" borderId="1" xfId="0" applyNumberFormat="1" applyFont="1" applyBorder="1"/>
    <xf numFmtId="9" fontId="4" fillId="0" borderId="0" xfId="0" applyNumberFormat="1" applyFont="1"/>
    <xf numFmtId="1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A2" sqref="A2"/>
    </sheetView>
  </sheetViews>
  <sheetFormatPr defaultRowHeight="15.75" x14ac:dyDescent="0.25"/>
  <cols>
    <col min="1" max="1" width="50.85546875" style="1" customWidth="1"/>
    <col min="2" max="2" width="12" style="1" customWidth="1"/>
    <col min="3" max="3" width="12.7109375" style="1" bestFit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8" ht="20.25" x14ac:dyDescent="0.3">
      <c r="B1" s="20" t="s">
        <v>0</v>
      </c>
      <c r="C1" s="8"/>
      <c r="D1" s="8"/>
    </row>
    <row r="2" spans="1:8" x14ac:dyDescent="0.25">
      <c r="A2" s="3" t="s">
        <v>40</v>
      </c>
      <c r="B2" s="8" t="s">
        <v>1</v>
      </c>
      <c r="C2" s="23">
        <v>45296</v>
      </c>
      <c r="D2" s="8"/>
    </row>
    <row r="3" spans="1:8" x14ac:dyDescent="0.25">
      <c r="A3" s="1" t="s">
        <v>2</v>
      </c>
      <c r="B3" s="8"/>
      <c r="C3" s="8"/>
      <c r="D3" s="8"/>
    </row>
    <row r="4" spans="1:8" x14ac:dyDescent="0.25">
      <c r="A4" s="1" t="s">
        <v>3</v>
      </c>
      <c r="B4" s="8"/>
      <c r="C4" s="8"/>
      <c r="D4" s="8"/>
    </row>
    <row r="5" spans="1:8" x14ac:dyDescent="0.25">
      <c r="A5" s="12"/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</row>
    <row r="6" spans="1:8" x14ac:dyDescent="0.25">
      <c r="A6" s="12" t="s">
        <v>9</v>
      </c>
      <c r="B6" s="12"/>
      <c r="C6" s="12"/>
      <c r="D6" s="12"/>
      <c r="E6" s="12"/>
      <c r="F6" s="12"/>
    </row>
    <row r="7" spans="1:8" s="3" customFormat="1" x14ac:dyDescent="0.25">
      <c r="A7" s="13" t="s">
        <v>10</v>
      </c>
      <c r="B7" s="13"/>
      <c r="C7" s="13"/>
      <c r="D7" s="13"/>
      <c r="E7" s="14">
        <v>17006</v>
      </c>
      <c r="F7" s="18">
        <f>E7/E$20</f>
        <v>0.21191594142217701</v>
      </c>
    </row>
    <row r="8" spans="1:8" x14ac:dyDescent="0.25">
      <c r="A8" s="12" t="s">
        <v>11</v>
      </c>
      <c r="B8" s="12">
        <v>720</v>
      </c>
      <c r="C8" s="21">
        <v>23.62</v>
      </c>
      <c r="D8" s="15">
        <f>B8*C8</f>
        <v>17006.400000000001</v>
      </c>
      <c r="E8" s="12"/>
      <c r="F8" s="12"/>
    </row>
    <row r="9" spans="1:8" s="3" customFormat="1" x14ac:dyDescent="0.25">
      <c r="A9" s="13" t="s">
        <v>12</v>
      </c>
      <c r="B9" s="13"/>
      <c r="C9" s="13"/>
      <c r="D9" s="13"/>
      <c r="E9" s="14">
        <f>D10+D11</f>
        <v>24718</v>
      </c>
      <c r="F9" s="18">
        <f>E9/E$20</f>
        <v>0.30801706692187297</v>
      </c>
    </row>
    <row r="10" spans="1:8" x14ac:dyDescent="0.25">
      <c r="A10" s="12" t="s">
        <v>13</v>
      </c>
      <c r="B10" s="12">
        <v>680</v>
      </c>
      <c r="C10" s="21">
        <v>36.35</v>
      </c>
      <c r="D10" s="15">
        <f>B10*C10</f>
        <v>24718</v>
      </c>
      <c r="E10" s="12"/>
      <c r="F10" s="12"/>
    </row>
    <row r="11" spans="1:8" x14ac:dyDescent="0.25">
      <c r="A11" s="12"/>
      <c r="B11" s="12"/>
      <c r="C11" s="15"/>
      <c r="D11" s="15"/>
      <c r="E11" s="12"/>
      <c r="F11" s="12"/>
    </row>
    <row r="12" spans="1:8" s="3" customFormat="1" x14ac:dyDescent="0.25">
      <c r="A12" s="13" t="s">
        <v>14</v>
      </c>
      <c r="B12" s="13"/>
      <c r="C12" s="13"/>
      <c r="D12" s="13"/>
      <c r="E12" s="14">
        <f>SUM(D13:D14)</f>
        <v>10291.199999999999</v>
      </c>
      <c r="F12" s="18">
        <f>E12/E$20</f>
        <v>0.12824116996141996</v>
      </c>
      <c r="H12" s="22"/>
    </row>
    <row r="13" spans="1:8" x14ac:dyDescent="0.25">
      <c r="A13" s="12" t="s">
        <v>15</v>
      </c>
      <c r="B13" s="12">
        <v>320</v>
      </c>
      <c r="C13" s="21">
        <v>32.159999999999997</v>
      </c>
      <c r="D13" s="15">
        <f>B13*C13</f>
        <v>10291.199999999999</v>
      </c>
      <c r="E13" s="12"/>
      <c r="F13" s="12"/>
    </row>
    <row r="14" spans="1:8" x14ac:dyDescent="0.25">
      <c r="A14" s="12"/>
      <c r="B14" s="16"/>
      <c r="C14" s="12"/>
      <c r="D14" s="15"/>
      <c r="E14" s="12"/>
      <c r="F14" s="12"/>
    </row>
    <row r="15" spans="1:8" s="3" customFormat="1" x14ac:dyDescent="0.25">
      <c r="A15" s="13" t="s">
        <v>16</v>
      </c>
      <c r="B15" s="13"/>
      <c r="C15" s="13"/>
      <c r="D15" s="13"/>
      <c r="E15" s="14">
        <f>SUM(D16:D18)</f>
        <v>28233.600000000002</v>
      </c>
      <c r="F15" s="18">
        <f>E15/E$20</f>
        <v>0.35182582169453003</v>
      </c>
    </row>
    <row r="16" spans="1:8" x14ac:dyDescent="0.25">
      <c r="A16" s="12" t="s">
        <v>17</v>
      </c>
      <c r="B16" s="12">
        <v>680</v>
      </c>
      <c r="C16" s="21">
        <v>41.52</v>
      </c>
      <c r="D16" s="15">
        <f>B16*C16</f>
        <v>28233.600000000002</v>
      </c>
      <c r="E16" s="15"/>
      <c r="F16" s="12"/>
    </row>
    <row r="17" spans="1:6" x14ac:dyDescent="0.25">
      <c r="A17" s="12"/>
      <c r="B17" s="12"/>
      <c r="C17" s="15"/>
      <c r="D17" s="15"/>
      <c r="E17" s="12"/>
      <c r="F17" s="12"/>
    </row>
    <row r="18" spans="1:6" x14ac:dyDescent="0.25">
      <c r="A18" s="12"/>
      <c r="B18" s="12"/>
      <c r="C18" s="15"/>
      <c r="D18" s="15"/>
      <c r="E18" s="12"/>
      <c r="F18" s="12"/>
    </row>
    <row r="19" spans="1:6" s="3" customFormat="1" x14ac:dyDescent="0.25">
      <c r="A19" s="13"/>
      <c r="B19" s="13"/>
      <c r="C19" s="13"/>
      <c r="D19" s="15"/>
      <c r="E19" s="14"/>
      <c r="F19" s="18"/>
    </row>
    <row r="20" spans="1:6" x14ac:dyDescent="0.25">
      <c r="A20" s="13" t="s">
        <v>18</v>
      </c>
      <c r="B20" s="12"/>
      <c r="C20" s="12"/>
      <c r="D20" s="17"/>
      <c r="E20" s="14">
        <f>SUM(E7:E19)</f>
        <v>80248.800000000003</v>
      </c>
      <c r="F20" s="19"/>
    </row>
    <row r="21" spans="1:6" x14ac:dyDescent="0.25">
      <c r="A21" s="1" t="s">
        <v>19</v>
      </c>
      <c r="D21" s="4"/>
      <c r="E21" s="7"/>
    </row>
    <row r="22" spans="1:6" x14ac:dyDescent="0.25">
      <c r="A22" s="3"/>
      <c r="D22" s="4"/>
      <c r="E22" s="7"/>
    </row>
    <row r="23" spans="1:6" x14ac:dyDescent="0.25">
      <c r="A23" s="3"/>
      <c r="D23" s="4"/>
      <c r="E23" s="7"/>
    </row>
    <row r="24" spans="1:6" x14ac:dyDescent="0.25">
      <c r="A24" s="3"/>
      <c r="D24" s="4"/>
      <c r="E24" s="7"/>
    </row>
    <row r="25" spans="1:6" x14ac:dyDescent="0.25">
      <c r="A25" s="3"/>
      <c r="D25" s="4"/>
      <c r="E25" s="7"/>
    </row>
    <row r="26" spans="1:6" x14ac:dyDescent="0.25">
      <c r="A26" s="3"/>
      <c r="D26" s="4"/>
      <c r="E26" s="7"/>
    </row>
    <row r="27" spans="1:6" x14ac:dyDescent="0.25">
      <c r="A27" s="3"/>
      <c r="D27" s="4"/>
      <c r="E27" s="7"/>
    </row>
    <row r="28" spans="1:6" x14ac:dyDescent="0.25">
      <c r="A28" s="3"/>
      <c r="D28" s="4"/>
      <c r="E28" s="7"/>
    </row>
    <row r="29" spans="1:6" x14ac:dyDescent="0.25">
      <c r="A29" s="3"/>
      <c r="D29" s="4"/>
      <c r="E29" s="7"/>
    </row>
    <row r="30" spans="1:6" x14ac:dyDescent="0.25">
      <c r="A30" s="3"/>
      <c r="D30" s="4"/>
      <c r="E30" s="7"/>
    </row>
    <row r="31" spans="1:6" x14ac:dyDescent="0.25">
      <c r="A31" s="3"/>
      <c r="D31" s="4"/>
      <c r="E31" s="7"/>
    </row>
    <row r="32" spans="1:6" x14ac:dyDescent="0.25">
      <c r="A32" s="3"/>
      <c r="D32" s="4"/>
      <c r="E32" s="7"/>
    </row>
    <row r="33" spans="1:5" x14ac:dyDescent="0.25">
      <c r="A33" s="3"/>
      <c r="D33" s="4"/>
      <c r="E33" s="7"/>
    </row>
    <row r="34" spans="1:5" x14ac:dyDescent="0.25">
      <c r="A34" s="10"/>
      <c r="B34" s="8"/>
      <c r="C34" s="11"/>
      <c r="D34" s="4"/>
      <c r="E34" s="7"/>
    </row>
    <row r="35" spans="1:5" x14ac:dyDescent="0.25">
      <c r="A35" s="10"/>
      <c r="B35" s="10"/>
      <c r="C35" s="11"/>
      <c r="D35" s="4"/>
      <c r="E35" s="7"/>
    </row>
    <row r="37" spans="1:5" x14ac:dyDescent="0.25">
      <c r="C37" s="2"/>
      <c r="D37" s="2"/>
    </row>
    <row r="38" spans="1:5" x14ac:dyDescent="0.25">
      <c r="C38" s="2"/>
      <c r="D38" s="2"/>
    </row>
    <row r="39" spans="1:5" x14ac:dyDescent="0.25">
      <c r="A39" s="3"/>
      <c r="B39" s="3"/>
      <c r="C39" s="3"/>
      <c r="D39" s="7"/>
    </row>
    <row r="40" spans="1:5" x14ac:dyDescent="0.25">
      <c r="A40" s="3"/>
      <c r="B40" s="3"/>
      <c r="C40" s="3"/>
      <c r="D40" s="7"/>
    </row>
    <row r="49" spans="1:4" x14ac:dyDescent="0.25">
      <c r="D49" s="4"/>
    </row>
    <row r="50" spans="1:4" x14ac:dyDescent="0.25">
      <c r="D50" s="5"/>
    </row>
    <row r="51" spans="1:4" x14ac:dyDescent="0.25">
      <c r="D51" s="5"/>
    </row>
    <row r="52" spans="1:4" x14ac:dyDescent="0.25">
      <c r="D52" s="2"/>
    </row>
    <row r="53" spans="1:4" x14ac:dyDescent="0.25">
      <c r="A53" s="3"/>
      <c r="B53" s="3"/>
      <c r="C53" s="3"/>
      <c r="D53" s="9"/>
    </row>
  </sheetData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3" sqref="A23"/>
    </sheetView>
  </sheetViews>
  <sheetFormatPr defaultRowHeight="12.75" x14ac:dyDescent="0.2"/>
  <cols>
    <col min="1" max="1" width="49.5703125" bestFit="1" customWidth="1"/>
    <col min="2" max="2" width="10.42578125" bestFit="1" customWidth="1"/>
    <col min="3" max="3" width="17.42578125" bestFit="1" customWidth="1"/>
    <col min="4" max="4" width="14.42578125" bestFit="1" customWidth="1"/>
  </cols>
  <sheetData>
    <row r="1" spans="1:5" ht="15.75" x14ac:dyDescent="0.25">
      <c r="A1" s="1" t="s">
        <v>20</v>
      </c>
      <c r="B1" s="1"/>
      <c r="C1" s="1"/>
      <c r="D1" s="1"/>
      <c r="E1" s="1"/>
    </row>
    <row r="2" spans="1:5" ht="15.75" x14ac:dyDescent="0.25">
      <c r="A2" s="3" t="s">
        <v>21</v>
      </c>
      <c r="B2" s="1">
        <v>3000</v>
      </c>
      <c r="C2" s="2">
        <v>150</v>
      </c>
      <c r="D2" s="2">
        <f>B2*C2</f>
        <v>450000</v>
      </c>
      <c r="E2" s="1"/>
    </row>
    <row r="3" spans="1:5" ht="15.75" x14ac:dyDescent="0.25">
      <c r="A3" s="1" t="s">
        <v>22</v>
      </c>
      <c r="B3" s="1">
        <v>1920</v>
      </c>
      <c r="C3" s="2">
        <v>75</v>
      </c>
      <c r="D3" s="2">
        <f>B3*C3</f>
        <v>144000</v>
      </c>
      <c r="E3" s="1"/>
    </row>
    <row r="4" spans="1:5" ht="15.75" x14ac:dyDescent="0.25">
      <c r="A4" s="1" t="s">
        <v>23</v>
      </c>
      <c r="B4" s="1"/>
      <c r="C4" s="1"/>
      <c r="D4" s="2">
        <f>SUM(D2:D3)</f>
        <v>594000</v>
      </c>
      <c r="E4" s="1"/>
    </row>
    <row r="5" spans="1:5" ht="15.75" x14ac:dyDescent="0.25">
      <c r="A5" s="3" t="s">
        <v>24</v>
      </c>
      <c r="B5" s="1" t="s">
        <v>25</v>
      </c>
      <c r="C5" s="1" t="s">
        <v>26</v>
      </c>
      <c r="D5" s="1" t="s">
        <v>27</v>
      </c>
      <c r="E5" s="1"/>
    </row>
    <row r="6" spans="1:5" ht="15.75" x14ac:dyDescent="0.25">
      <c r="A6" s="1" t="s">
        <v>28</v>
      </c>
      <c r="B6" s="1">
        <v>10</v>
      </c>
      <c r="C6" s="1">
        <v>4</v>
      </c>
      <c r="D6" s="1">
        <f>B6*C6</f>
        <v>40</v>
      </c>
      <c r="E6" s="1"/>
    </row>
    <row r="7" spans="1:5" ht="15.75" x14ac:dyDescent="0.25">
      <c r="A7" s="1" t="s">
        <v>29</v>
      </c>
      <c r="B7" s="1">
        <v>3</v>
      </c>
      <c r="C7" s="1">
        <v>7</v>
      </c>
      <c r="D7" s="1">
        <f>B7*C7</f>
        <v>21</v>
      </c>
      <c r="E7" s="1"/>
    </row>
    <row r="8" spans="1:5" ht="15.75" x14ac:dyDescent="0.25">
      <c r="A8" s="1" t="s">
        <v>30</v>
      </c>
      <c r="B8" s="1">
        <v>3</v>
      </c>
      <c r="C8" s="1">
        <v>5</v>
      </c>
      <c r="D8" s="1">
        <f>B8*C8</f>
        <v>15</v>
      </c>
      <c r="E8" s="1"/>
    </row>
    <row r="9" spans="1:5" ht="15.75" x14ac:dyDescent="0.25">
      <c r="A9" s="1" t="s">
        <v>31</v>
      </c>
      <c r="B9" s="1">
        <v>3</v>
      </c>
      <c r="C9" s="1">
        <v>4</v>
      </c>
      <c r="D9" s="1">
        <f>B9*C9</f>
        <v>12</v>
      </c>
      <c r="E9" s="1"/>
    </row>
    <row r="10" spans="1:5" ht="15.75" x14ac:dyDescent="0.25">
      <c r="A10" s="1" t="s">
        <v>32</v>
      </c>
      <c r="B10" s="1">
        <v>6</v>
      </c>
      <c r="C10" s="1">
        <v>10</v>
      </c>
      <c r="D10" s="1">
        <f>B10*C10</f>
        <v>60</v>
      </c>
      <c r="E10" s="1"/>
    </row>
    <row r="11" spans="1:5" ht="15.75" x14ac:dyDescent="0.25">
      <c r="A11" s="1" t="s">
        <v>33</v>
      </c>
      <c r="B11" s="1"/>
      <c r="C11" s="1"/>
      <c r="D11" s="1">
        <f>SUM(D6:D10)</f>
        <v>148</v>
      </c>
      <c r="E11" s="1"/>
    </row>
    <row r="12" spans="1:5" ht="15.75" x14ac:dyDescent="0.25">
      <c r="A12" s="1" t="s">
        <v>34</v>
      </c>
      <c r="B12" s="1"/>
      <c r="C12" s="1"/>
      <c r="D12" s="1">
        <v>46</v>
      </c>
      <c r="E12" s="1"/>
    </row>
    <row r="13" spans="1:5" ht="15.75" x14ac:dyDescent="0.25">
      <c r="A13" s="1" t="s">
        <v>35</v>
      </c>
      <c r="B13" s="1"/>
      <c r="C13" s="1"/>
      <c r="D13" s="4">
        <f>D11*D12</f>
        <v>6808</v>
      </c>
      <c r="E13" s="1"/>
    </row>
    <row r="14" spans="1:5" ht="15.75" x14ac:dyDescent="0.25">
      <c r="A14" s="1" t="s">
        <v>36</v>
      </c>
      <c r="B14" s="5">
        <f>3.6*(D13/1000)^1.11</f>
        <v>30.265942177108027</v>
      </c>
      <c r="C14" s="1"/>
      <c r="D14" s="1"/>
      <c r="E14" s="1"/>
    </row>
    <row r="15" spans="1:5" ht="15.75" x14ac:dyDescent="0.25">
      <c r="A15" s="1" t="s">
        <v>37</v>
      </c>
      <c r="B15" s="5">
        <f>B14*160</f>
        <v>4842.5507483372839</v>
      </c>
      <c r="C15" s="1"/>
      <c r="D15" s="1"/>
      <c r="E15" s="1"/>
    </row>
    <row r="16" spans="1:5" ht="15.75" x14ac:dyDescent="0.25">
      <c r="A16" s="1" t="s">
        <v>38</v>
      </c>
      <c r="B16" s="2">
        <v>120</v>
      </c>
      <c r="C16" s="1"/>
      <c r="D16" s="1"/>
      <c r="E16" s="1"/>
    </row>
    <row r="17" spans="1:5" ht="15.75" x14ac:dyDescent="0.25">
      <c r="A17" s="1" t="s">
        <v>39</v>
      </c>
      <c r="B17" s="4">
        <f>B15*B16</f>
        <v>581106.08980047412</v>
      </c>
      <c r="C17" s="1"/>
      <c r="D17" s="6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e547ac-73d7-4ada-8283-e4b7a0ff995d" xsi:nil="true"/>
    <lcf76f155ced4ddcb4097134ff3c332f xmlns="6377e05a-7fc6-401c-a8da-ab53068b1e2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77EF24BCD72408EE83B6181706F22" ma:contentTypeVersion="11" ma:contentTypeDescription="Create a new document." ma:contentTypeScope="" ma:versionID="1041b6c14ebe0acd6b3cda6c1723f700">
  <xsd:schema xmlns:xsd="http://www.w3.org/2001/XMLSchema" xmlns:xs="http://www.w3.org/2001/XMLSchema" xmlns:p="http://schemas.microsoft.com/office/2006/metadata/properties" xmlns:ns2="6377e05a-7fc6-401c-a8da-ab53068b1e23" xmlns:ns3="4fe547ac-73d7-4ada-8283-e4b7a0ff995d" targetNamespace="http://schemas.microsoft.com/office/2006/metadata/properties" ma:root="true" ma:fieldsID="92e04156dbe0ab8c70d0808de2d6ceab" ns2:_="" ns3:_="">
    <xsd:import namespace="6377e05a-7fc6-401c-a8da-ab53068b1e23"/>
    <xsd:import namespace="4fe547ac-73d7-4ada-8283-e4b7a0ff9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7e05a-7fc6-401c-a8da-ab53068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1522cc6-4dde-43ab-976c-9f3a1a35a2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547ac-73d7-4ada-8283-e4b7a0ff9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d53502e-8539-4f14-a3cc-43260cbe8646}" ma:internalName="TaxCatchAll" ma:showField="CatchAllData" ma:web="4fe547ac-73d7-4ada-8283-e4b7a0ff9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3974E4-7AC3-42D5-B3A3-D1ACA63DA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DAA8B9-B66F-423C-9996-9752BE03820C}">
  <ds:schemaRefs>
    <ds:schemaRef ds:uri="http://purl.org/dc/dcmitype/"/>
    <ds:schemaRef ds:uri="6377e05a-7fc6-401c-a8da-ab53068b1e23"/>
    <ds:schemaRef ds:uri="http://schemas.microsoft.com/office/2006/documentManagement/types"/>
    <ds:schemaRef ds:uri="http://www.w3.org/XML/1998/namespace"/>
    <ds:schemaRef ds:uri="4fe547ac-73d7-4ada-8283-e4b7a0ff995d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2BE21C4-F32C-4B51-BC9A-80379227C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77e05a-7fc6-401c-a8da-ab53068b1e23"/>
    <ds:schemaRef ds:uri="4fe547ac-73d7-4ada-8283-e4b7a0ff9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schwalbe</dc:creator>
  <cp:keywords/>
  <dc:description/>
  <cp:lastModifiedBy>Padolina, Melvin (Omaha)</cp:lastModifiedBy>
  <cp:revision/>
  <dcterms:created xsi:type="dcterms:W3CDTF">2004-08-31T13:18:15Z</dcterms:created>
  <dcterms:modified xsi:type="dcterms:W3CDTF">2024-01-09T17:23:22Z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0x01010060777EF24BCD72408EE83B6181706F22</vt:lpwstr>
  </property>
</Properties>
</file>